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omments3.xml" ContentType="application/vnd.openxmlformats-officedocument.spreadsheetml.comment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omments4.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omments5.xml" ContentType="application/vnd.openxmlformats-officedocument.spreadsheetml.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omments6.xml" ContentType="application/vnd.openxmlformats-officedocument.spreadsheetml.comment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comments7.xml" ContentType="application/vnd.openxmlformats-officedocument.spreadsheetml.comment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xml"/>
  <Override PartName="/xl/comments8.xml" ContentType="application/vnd.openxmlformats-officedocument.spreadsheetml.comment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xml" ContentType="application/vnd.openxmlformats-officedocument.drawing+xml"/>
  <Override PartName="/xl/comments9.xml" ContentType="application/vnd.openxmlformats-officedocument.spreadsheetml.comment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xml" ContentType="application/vnd.openxmlformats-officedocument.drawing+xml"/>
  <Override PartName="/xl/comments10.xml" ContentType="application/vnd.openxmlformats-officedocument.spreadsheetml.comments+xml"/>
  <Override PartName="/xl/threadedComments/threadedComment1.xml" ContentType="application/vnd.ms-excel.threadedcomment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0.xml" ContentType="application/vnd.openxmlformats-officedocument.drawing+xml"/>
  <Override PartName="/xl/comments11.xml" ContentType="application/vnd.openxmlformats-officedocument.spreadsheetml.comment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1.xml" ContentType="application/vnd.openxmlformats-officedocument.drawing+xml"/>
  <Override PartName="/xl/comments12.xml" ContentType="application/vnd.openxmlformats-officedocument.spreadsheetml.comment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2.xml" ContentType="application/vnd.openxmlformats-officedocument.drawing+xml"/>
  <Override PartName="/xl/comments13.xml" ContentType="application/vnd.openxmlformats-officedocument.spreadsheetml.comment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3.xml" ContentType="application/vnd.openxmlformats-officedocument.drawing+xml"/>
  <Override PartName="/xl/comments14.xml" ContentType="application/vnd.openxmlformats-officedocument.spreadsheetml.comment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4.xml" ContentType="application/vnd.openxmlformats-officedocument.drawing+xml"/>
  <Override PartName="/xl/comments15.xml" ContentType="application/vnd.openxmlformats-officedocument.spreadsheetml.comment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5.xml" ContentType="application/vnd.openxmlformats-officedocument.drawing+xml"/>
  <Override PartName="/xl/comments16.xml" ContentType="application/vnd.openxmlformats-officedocument.spreadsheetml.comment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6.xml" ContentType="application/vnd.openxmlformats-officedocument.drawing+xml"/>
  <Override PartName="/xl/comments17.xml" ContentType="application/vnd.openxmlformats-officedocument.spreadsheetml.comment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7.xml" ContentType="application/vnd.openxmlformats-officedocument.drawing+xml"/>
  <Override PartName="/xl/comments18.xml" ContentType="application/vnd.openxmlformats-officedocument.spreadsheetml.comment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8.xml" ContentType="application/vnd.openxmlformats-officedocument.drawing+xml"/>
  <Override PartName="/xl/comments19.xml" ContentType="application/vnd.openxmlformats-officedocument.spreadsheetml.comments+xml"/>
  <Override PartName="/xl/drawings/drawing19.xml" ContentType="application/vnd.openxmlformats-officedocument.drawing+xml"/>
  <Override PartName="/xl/comments20.xml" ContentType="application/vnd.openxmlformats-officedocument.spreadsheetml.comments+xml"/>
  <Override PartName="/xl/drawings/drawing20.xml" ContentType="application/vnd.openxmlformats-officedocument.drawing+xml"/>
  <Override PartName="/xl/comments21.xml" ContentType="application/vnd.openxmlformats-officedocument.spreadsheetml.comments+xml"/>
  <Override PartName="/xl/charts/chart18.xml" ContentType="application/vnd.openxmlformats-officedocument.drawingml.chart+xml"/>
  <Override PartName="/xl/drawings/drawing21.xml" ContentType="application/vnd.openxmlformats-officedocument.drawing+xml"/>
  <Override PartName="/xl/comments22.xml" ContentType="application/vnd.openxmlformats-officedocument.spreadsheetml.comments+xml"/>
  <Override PartName="/xl/charts/chart19.xml" ContentType="application/vnd.openxmlformats-officedocument.drawingml.chart+xml"/>
  <Override PartName="/xl/drawings/drawing22.xml" ContentType="application/vnd.openxmlformats-officedocument.drawing+xml"/>
  <Override PartName="/xl/comments23.xml" ContentType="application/vnd.openxmlformats-officedocument.spreadsheetml.comments+xml"/>
  <Override PartName="/xl/charts/chart20.xml" ContentType="application/vnd.openxmlformats-officedocument.drawingml.chart+xml"/>
  <Override PartName="/xl/drawings/drawing23.xml" ContentType="application/vnd.openxmlformats-officedocument.drawing+xml"/>
  <Override PartName="/xl/comments24.xml" ContentType="application/vnd.openxmlformats-officedocument.spreadsheetml.comments+xml"/>
  <Override PartName="/xl/drawings/drawing24.xml" ContentType="application/vnd.openxmlformats-officedocument.drawing+xml"/>
  <Override PartName="/xl/comments25.xml" ContentType="application/vnd.openxmlformats-officedocument.spreadsheetml.comments+xml"/>
  <Override PartName="/xl/charts/chart21.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5.xml" ContentType="application/vnd.openxmlformats-officedocument.drawing+xml"/>
  <Override PartName="/xl/comments26.xml" ContentType="application/vnd.openxmlformats-officedocument.spreadsheetml.comments+xml"/>
  <Override PartName="/xl/charts/chart22.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6.xml" ContentType="application/vnd.openxmlformats-officedocument.drawing+xml"/>
  <Override PartName="/xl/comments27.xml" ContentType="application/vnd.openxmlformats-officedocument.spreadsheetml.comments+xml"/>
  <Override PartName="/xl/charts/chart23.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7.xml" ContentType="application/vnd.openxmlformats-officedocument.drawing+xml"/>
  <Override PartName="/xl/comments28.xml" ContentType="application/vnd.openxmlformats-officedocument.spreadsheetml.comments+xml"/>
  <Override PartName="/xl/threadedComments/threadedComment2.xml" ContentType="application/vnd.ms-excel.threadedcomments+xml"/>
  <Override PartName="/xl/charts/chart24.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8.xml" ContentType="application/vnd.openxmlformats-officedocument.drawing+xml"/>
  <Override PartName="/xl/comments29.xml" ContentType="application/vnd.openxmlformats-officedocument.spreadsheetml.comments+xml"/>
  <Override PartName="/xl/charts/chart25.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9.xml" ContentType="application/vnd.openxmlformats-officedocument.drawing+xml"/>
  <Override PartName="/xl/comments30.xml" ContentType="application/vnd.openxmlformats-officedocument.spreadsheetml.comments+xml"/>
  <Override PartName="/xl/charts/chart26.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30.xml" ContentType="application/vnd.openxmlformats-officedocument.drawing+xml"/>
  <Override PartName="/xl/comments31.xml" ContentType="application/vnd.openxmlformats-officedocument.spreadsheetml.comments+xml"/>
  <Override PartName="/xl/charts/chart27.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31.xml" ContentType="application/vnd.openxmlformats-officedocument.drawing+xml"/>
  <Override PartName="/xl/comments32.xml" ContentType="application/vnd.openxmlformats-officedocument.spreadsheetml.comments+xml"/>
  <Override PartName="/xl/charts/chart28.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32.xml" ContentType="application/vnd.openxmlformats-officedocument.drawing+xml"/>
  <Override PartName="/xl/comments33.xml" ContentType="application/vnd.openxmlformats-officedocument.spreadsheetml.comments+xml"/>
  <Override PartName="/xl/charts/chart29.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33.xml" ContentType="application/vnd.openxmlformats-officedocument.drawing+xml"/>
  <Override PartName="/xl/comments34.xml" ContentType="application/vnd.openxmlformats-officedocument.spreadsheetml.comments+xml"/>
  <Override PartName="/xl/charts/chart30.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34.xml" ContentType="application/vnd.openxmlformats-officedocument.drawing+xml"/>
  <Override PartName="/xl/comments35.xml" ContentType="application/vnd.openxmlformats-officedocument.spreadsheetml.comments+xml"/>
  <Override PartName="/xl/charts/chart31.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5.xml" ContentType="application/vnd.openxmlformats-officedocument.drawing+xml"/>
  <Override PartName="/xl/comments36.xml" ContentType="application/vnd.openxmlformats-officedocument.spreadsheetml.comments+xml"/>
  <Override PartName="/xl/charts/chart32.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36.xml" ContentType="application/vnd.openxmlformats-officedocument.drawing+xml"/>
  <Override PartName="/xl/comments37.xml" ContentType="application/vnd.openxmlformats-officedocument.spreadsheetml.comments+xml"/>
  <Override PartName="/xl/charts/chart33.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37.xml" ContentType="application/vnd.openxmlformats-officedocument.drawing+xml"/>
  <Override PartName="/xl/comments38.xml" ContentType="application/vnd.openxmlformats-officedocument.spreadsheetml.comments+xml"/>
  <Override PartName="/xl/charts/chart34.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38.xml" ContentType="application/vnd.openxmlformats-officedocument.drawing+xml"/>
  <Override PartName="/xl/comments39.xml" ContentType="application/vnd.openxmlformats-officedocument.spreadsheetml.comments+xml"/>
  <Override PartName="/xl/charts/chart35.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9.xml" ContentType="application/vnd.openxmlformats-officedocument.drawing+xml"/>
  <Override PartName="/xl/comments40.xml" ContentType="application/vnd.openxmlformats-officedocument.spreadsheetml.comments+xml"/>
  <Override PartName="/xl/charts/chart36.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40.xml" ContentType="application/vnd.openxmlformats-officedocument.drawing+xml"/>
  <Override PartName="/xl/comments41.xml" ContentType="application/vnd.openxmlformats-officedocument.spreadsheetml.comments+xml"/>
  <Override PartName="/xl/charts/chart37.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41.xml" ContentType="application/vnd.openxmlformats-officedocument.drawing+xml"/>
  <Override PartName="/xl/comments42.xml" ContentType="application/vnd.openxmlformats-officedocument.spreadsheetml.comments+xml"/>
  <Override PartName="/xl/charts/chart38.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42.xml" ContentType="application/vnd.openxmlformats-officedocument.drawing+xml"/>
  <Override PartName="/xl/comments43.xml" ContentType="application/vnd.openxmlformats-officedocument.spreadsheetml.comments+xml"/>
  <Override PartName="/xl/charts/chart39.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43.xml" ContentType="application/vnd.openxmlformats-officedocument.drawing+xml"/>
  <Override PartName="/xl/comments44.xml" ContentType="application/vnd.openxmlformats-officedocument.spreadsheetml.comments+xml"/>
  <Override PartName="/xl/charts/chart40.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44.xml" ContentType="application/vnd.openxmlformats-officedocument.drawing+xml"/>
  <Override PartName="/xl/comments45.xml" ContentType="application/vnd.openxmlformats-officedocument.spreadsheetml.comments+xml"/>
  <Override PartName="/xl/charts/chart41.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45.xml" ContentType="application/vnd.openxmlformats-officedocument.drawing+xml"/>
  <Override PartName="/xl/comments46.xml" ContentType="application/vnd.openxmlformats-officedocument.spreadsheetml.comments+xml"/>
  <Override PartName="/xl/charts/chart42.xml" ContentType="application/vnd.openxmlformats-officedocument.drawingml.chart+xml"/>
  <Override PartName="/xl/drawings/drawing46.xml" ContentType="application/vnd.openxmlformats-officedocument.drawing+xml"/>
  <Override PartName="/xl/comments47.xml" ContentType="application/vnd.openxmlformats-officedocument.spreadsheetml.comments+xml"/>
  <Override PartName="/xl/charts/chart43.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7.xml" ContentType="application/vnd.openxmlformats-officedocument.drawing+xml"/>
  <Override PartName="/xl/comments48.xml" ContentType="application/vnd.openxmlformats-officedocument.spreadsheetml.comments+xml"/>
  <Override PartName="/xl/charts/chart44.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48.xml" ContentType="application/vnd.openxmlformats-officedocument.drawing+xml"/>
  <Override PartName="/xl/comments49.xml" ContentType="application/vnd.openxmlformats-officedocument.spreadsheetml.comments+xml"/>
  <Override PartName="/xl/charts/chart45.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49.xml" ContentType="application/vnd.openxmlformats-officedocument.drawing+xml"/>
  <Override PartName="/xl/comments50.xml" ContentType="application/vnd.openxmlformats-officedocument.spreadsheetml.comments+xml"/>
  <Override PartName="/xl/charts/chart46.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50.xml" ContentType="application/vnd.openxmlformats-officedocument.drawing+xml"/>
  <Override PartName="/xl/comments51.xml" ContentType="application/vnd.openxmlformats-officedocument.spreadsheetml.comments+xml"/>
  <Override PartName="/xl/charts/chart47.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51.xml" ContentType="application/vnd.openxmlformats-officedocument.drawing+xml"/>
  <Override PartName="/xl/comments52.xml" ContentType="application/vnd.openxmlformats-officedocument.spreadsheetml.comments+xml"/>
  <Override PartName="/xl/charts/chart48.xml" ContentType="application/vnd.openxmlformats-officedocument.drawingml.chart+xml"/>
  <Override PartName="/xl/charts/style44.xml" ContentType="application/vnd.ms-office.chartstyle+xml"/>
  <Override PartName="/xl/charts/colors44.xml" ContentType="application/vnd.ms-office.chartcolorsty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624"/>
  <workbookPr defaultThemeVersion="166925"/>
  <mc:AlternateContent xmlns:mc="http://schemas.openxmlformats.org/markup-compatibility/2006">
    <mc:Choice Requires="x15">
      <x15ac:absPath xmlns:x15ac="http://schemas.microsoft.com/office/spreadsheetml/2010/11/ac" url="C:\Users\clara.salcedo\Desktop\"/>
    </mc:Choice>
  </mc:AlternateContent>
  <xr:revisionPtr revIDLastSave="0" documentId="8_{1C071356-726E-492E-88B8-B762A9385860}" xr6:coauthVersionLast="45" xr6:coauthVersionMax="45" xr10:uidLastSave="{00000000-0000-0000-0000-000000000000}"/>
  <bookViews>
    <workbookView xWindow="-120" yWindow="-120" windowWidth="20730" windowHeight="11160" tabRatio="768" xr2:uid="{00000000-000D-0000-FFFF-FFFF00000000}"/>
  </bookViews>
  <sheets>
    <sheet name="CONSOLIDADO" sheetId="73" r:id="rId1"/>
    <sheet name="DESI-IND-001V1" sheetId="86" r:id="rId2"/>
    <sheet name="APIC-IND-001V6-10 " sheetId="77" r:id="rId3"/>
    <sheet name="APIC-IND-001V6-15 " sheetId="79" r:id="rId4"/>
    <sheet name="APIC-IND-001V6-30" sheetId="78" r:id="rId5"/>
    <sheet name="APIC-IND-002V2" sheetId="81" r:id="rId6"/>
    <sheet name=" APIC -IND-003V3" sheetId="82" r:id="rId7"/>
    <sheet name=" APIC-IND-005V1" sheetId="83" r:id="rId8"/>
    <sheet name=" APIC-IND-006V1" sheetId="84" r:id="rId9"/>
    <sheet name="EGTI-IND-001V2" sheetId="87" r:id="rId10"/>
    <sheet name="EGTI-IND-002V1" sheetId="88" r:id="rId11"/>
    <sheet name="PIV-IND-001V6" sheetId="131" r:id="rId12"/>
    <sheet name="PIV-IND-002V4" sheetId="132" r:id="rId13"/>
    <sheet name="PIV-IND-003V2" sheetId="133" r:id="rId14"/>
    <sheet name="PIV-IND-004V3" sheetId="134" r:id="rId15"/>
    <sheet name="PIV-IND-005V2" sheetId="135" r:id="rId16"/>
    <sheet name="PIV-IND-006V2" sheetId="136" r:id="rId17"/>
    <sheet name="PIV-IND-007V2" sheetId="137" r:id="rId18"/>
    <sheet name="PPMQ-IND-001V1 " sheetId="96" r:id="rId19"/>
    <sheet name="PPMQ-IND-002V1" sheetId="97" r:id="rId20"/>
    <sheet name="PPMQ-IND-003V1" sheetId="98" r:id="rId21"/>
    <sheet name="PPMQ-IND-004V1" sheetId="103" r:id="rId22"/>
    <sheet name="PPMQ-IND-005V1" sheetId="104" r:id="rId23"/>
    <sheet name="PPMQ-IND-006V1" sheetId="105" r:id="rId24"/>
    <sheet name="IMVI-IND-001V7" sheetId="106" r:id="rId25"/>
    <sheet name="IMVI-IND-002V7" sheetId="138" r:id="rId26"/>
    <sheet name="IMVI-IND-003V2" sheetId="139" r:id="rId27"/>
    <sheet name="GSIT-IND-001V3" sheetId="107" r:id="rId28"/>
    <sheet name="GREF-IND-001V2" sheetId="109" r:id="rId29"/>
    <sheet name="GCON-IND-001V1" sheetId="110" r:id="rId30"/>
    <sheet name="GCON-IND-002V4 " sheetId="111" r:id="rId31"/>
    <sheet name="GEFI-IND-002V8" sheetId="112" r:id="rId32"/>
    <sheet name="GEFI-IND-003V7" sheetId="113" r:id="rId33"/>
    <sheet name="GEFI-IND-004V3" sheetId="114" r:id="rId34"/>
    <sheet name="GEFI-IND-005V3" sheetId="115" r:id="rId35"/>
    <sheet name="GLAB-IND-001V2" sheetId="116" r:id="rId36"/>
    <sheet name="GLAB-IND-002V2" sheetId="117" r:id="rId37"/>
    <sheet name="GLAB-IND-003V1" sheetId="118" r:id="rId38"/>
    <sheet name="GLAB-IND-005V1" sheetId="148" r:id="rId39"/>
    <sheet name="GTHU-IND-001V1" sheetId="119" r:id="rId40"/>
    <sheet name="GTHU-IND-003V1" sheetId="120" r:id="rId41"/>
    <sheet name="GTHU-IND-004V1" sheetId="121" r:id="rId42"/>
    <sheet name="GTHU-IND-005V1" sheetId="122" r:id="rId43"/>
    <sheet name="GTHU-IND-006V2" sheetId="123" r:id="rId44"/>
    <sheet name="GTHU-IND-009V1" sheetId="124" r:id="rId45"/>
    <sheet name="GAM-IND-001V1" sheetId="126" r:id="rId46"/>
    <sheet name="GAM-IND-003V1" sheetId="127" r:id="rId47"/>
    <sheet name="GDOC-IND-001V2" sheetId="140" r:id="rId48"/>
    <sheet name="GDOC-IND-002V1" sheetId="141" r:id="rId49"/>
    <sheet name="GJUR-IND-001V3" sheetId="128" r:id="rId50"/>
    <sheet name="CODI-IND-001V7" sheetId="129" r:id="rId51"/>
    <sheet name="CEM-IND-001V8" sheetId="130" r:id="rId52"/>
  </sheets>
  <externalReferences>
    <externalReference r:id="rId53"/>
    <externalReference r:id="rId54"/>
    <externalReference r:id="rId55"/>
    <externalReference r:id="rId56"/>
    <externalReference r:id="rId57"/>
    <externalReference r:id="rId58"/>
    <externalReference r:id="rId59"/>
    <externalReference r:id="rId60"/>
  </externalReferences>
  <definedNames>
    <definedName name="_xlnm.Print_Area" localSheetId="6">' APIC -IND-003V3'!$B$1:$AL$65</definedName>
    <definedName name="_xlnm.Print_Area" localSheetId="7">' APIC-IND-005V1'!$B$1:$AL$62</definedName>
    <definedName name="_xlnm.Print_Area" localSheetId="8">' APIC-IND-006V1'!$B$1:$AL$61</definedName>
    <definedName name="_xlnm.Print_Area" localSheetId="2">'APIC-IND-001V6-10 '!$B$1:$AN$73</definedName>
    <definedName name="_xlnm.Print_Area" localSheetId="3">'APIC-IND-001V6-15 '!$B$1:$AN$73</definedName>
    <definedName name="_xlnm.Print_Area" localSheetId="4">'APIC-IND-001V6-30'!$B$1:$AN$73</definedName>
    <definedName name="_xlnm.Print_Area" localSheetId="5">'APIC-IND-002V2'!$B$1:$AB$81</definedName>
    <definedName name="_xlnm.Print_Area" localSheetId="51">'CEM-IND-001V8'!$B$1:$AB$73</definedName>
    <definedName name="_xlnm.Print_Area" localSheetId="50">'CODI-IND-001V7'!$B$1:$AB$68</definedName>
    <definedName name="_xlnm.Print_Area" localSheetId="0">CONSOLIDADO!$A$3:$S$53</definedName>
    <definedName name="_xlnm.Print_Area" localSheetId="1">'DESI-IND-001V1'!$B$1:$AB$73</definedName>
    <definedName name="_xlnm.Print_Area" localSheetId="9">'EGTI-IND-001V2'!$B$1:$AB$65</definedName>
    <definedName name="_xlnm.Print_Area" localSheetId="10">'EGTI-IND-002V1'!$B$1:$AB$61</definedName>
    <definedName name="_xlnm.Print_Area" localSheetId="45">'GAM-IND-001V1'!$B$1:$AB$65</definedName>
    <definedName name="_xlnm.Print_Area" localSheetId="29">'GCON-IND-001V1'!$B$1:$AB$73</definedName>
    <definedName name="_xlnm.Print_Area" localSheetId="30">'GCON-IND-002V4 '!$B$1:$AB$73</definedName>
    <definedName name="_xlnm.Print_Area" localSheetId="48">'GDOC-IND-002V1'!$A$1:$AU$66</definedName>
    <definedName name="_xlnm.Print_Area" localSheetId="31">'GEFI-IND-002V8'!$B$1:$AB$65</definedName>
    <definedName name="_xlnm.Print_Area" localSheetId="32">'GEFI-IND-003V7'!$B$1:$AB$69</definedName>
    <definedName name="_xlnm.Print_Area" localSheetId="33">'GEFI-IND-004V3'!$B$1:$AB$67</definedName>
    <definedName name="_xlnm.Print_Area" localSheetId="34">'GEFI-IND-005V3'!$B$1:$AB$65</definedName>
    <definedName name="_xlnm.Print_Area" localSheetId="49">'GJUR-IND-001V3'!$B$1:$AB$74</definedName>
    <definedName name="_xlnm.Print_Area" localSheetId="35">'GLAB-IND-001V2'!$B$2:$Z$69</definedName>
    <definedName name="_xlnm.Print_Area" localSheetId="36">'GLAB-IND-002V2'!$B$2:$Z$68</definedName>
    <definedName name="_xlnm.Print_Area" localSheetId="37">'GLAB-IND-003V1'!$B$2:$Z$65</definedName>
    <definedName name="_xlnm.Print_Area" localSheetId="38">'GLAB-IND-005V1'!$B$2:$Z$65</definedName>
    <definedName name="_xlnm.Print_Area" localSheetId="28">'GREF-IND-001V2'!$B$1:$AB$73</definedName>
    <definedName name="_xlnm.Print_Area" localSheetId="27">'GSIT-IND-001V3'!$B$1:$AB$65</definedName>
    <definedName name="_xlnm.Print_Area" localSheetId="39">'GTHU-IND-001V1'!$B$1:$AB$81</definedName>
    <definedName name="_xlnm.Print_Area" localSheetId="40">'GTHU-IND-003V1'!$B$1:$AB$73</definedName>
    <definedName name="_xlnm.Print_Area" localSheetId="41">'GTHU-IND-004V1'!$B$1:$AB$68</definedName>
    <definedName name="_xlnm.Print_Area" localSheetId="42">'GTHU-IND-005V1'!$B$1:$AB$68</definedName>
    <definedName name="_xlnm.Print_Area" localSheetId="43">'GTHU-IND-006V2'!$B$1:$AB$81</definedName>
    <definedName name="_xlnm.Print_Area" localSheetId="44">'GTHU-IND-009V1'!$B$1:$AB$81</definedName>
    <definedName name="_xlnm.Print_Area" localSheetId="24">'IMVI-IND-001V7'!$B$1:$AB$78</definedName>
    <definedName name="_xlnm.Print_Area" localSheetId="25">'IMVI-IND-002V7'!$B$1:$Z$68</definedName>
    <definedName name="_xlnm.Print_Area" localSheetId="26">'IMVI-IND-003V2'!$B$1:$Z$66</definedName>
    <definedName name="_xlnm.Print_Area" localSheetId="11">'PIV-IND-001V6'!$B$1:$AB$58</definedName>
    <definedName name="_xlnm.Print_Area" localSheetId="12">'PIV-IND-002V4'!$B$1:$AB$63</definedName>
    <definedName name="_xlnm.Print_Area" localSheetId="13">'PIV-IND-003V2'!$B$1:$AB$58</definedName>
    <definedName name="_xlnm.Print_Area" localSheetId="14">'PIV-IND-004V3'!$B$1:$AB$58</definedName>
    <definedName name="_xlnm.Print_Area" localSheetId="15">'PIV-IND-005V2'!$B$1:$Z$58</definedName>
    <definedName name="_xlnm.Print_Area" localSheetId="16">'PIV-IND-006V2'!$B$1:$Z$58</definedName>
    <definedName name="_xlnm.Print_Area" localSheetId="17">'PIV-IND-007V2'!$B$1:$Z$56</definedName>
    <definedName name="_xlnm.Print_Area" localSheetId="18">'PPMQ-IND-001V1 '!$B$1:$AB$67</definedName>
    <definedName name="_xlnm.Print_Area" localSheetId="19">'PPMQ-IND-002V1'!$B$1:$AB$67</definedName>
    <definedName name="_xlnm.Print_Area" localSheetId="20">'PPMQ-IND-003V1'!$B$1:$AB$67</definedName>
    <definedName name="_xlnm.Print_Area" localSheetId="21">'PPMQ-IND-004V1'!$B$1:$AB$67</definedName>
    <definedName name="_xlnm.Print_Area" localSheetId="22">'PPMQ-IND-005V1'!$B$1:$AB$67</definedName>
    <definedName name="_xlnm.Print_Area" localSheetId="23">'PPMQ-IND-006V1'!$B$1:$AB$67</definedName>
    <definedName name="dependecias" localSheetId="18">[1]Hoja2!#REF!</definedName>
    <definedName name="dependecias" localSheetId="19">[1]Hoja2!#REF!</definedName>
    <definedName name="dependecias" localSheetId="20">[1]Hoja2!#REF!</definedName>
    <definedName name="dependecias" localSheetId="21">[1]Hoja2!#REF!</definedName>
    <definedName name="dependecias" localSheetId="22">[1]Hoja2!#REF!</definedName>
    <definedName name="dependecias" localSheetId="23">[1]Hoja2!#REF!</definedName>
    <definedName name="dependecias">[1]Hoja2!#REF!</definedName>
    <definedName name="procesos" localSheetId="18">'[1]Plan de Acción 2019'!#REF!</definedName>
    <definedName name="procesos" localSheetId="19">'[1]Plan de Acción 2019'!#REF!</definedName>
    <definedName name="procesos" localSheetId="20">'[1]Plan de Acción 2019'!#REF!</definedName>
    <definedName name="procesos" localSheetId="21">'[1]Plan de Acción 2019'!#REF!</definedName>
    <definedName name="procesos" localSheetId="22">'[1]Plan de Acción 2019'!#REF!</definedName>
    <definedName name="procesos" localSheetId="23">'[1]Plan de Acción 2019'!#REF!</definedName>
    <definedName name="procesos">'[1]Plan de Acción 2019'!#REF!</definedName>
    <definedName name="tipo_de_riesgos">[2]FORMULAS!$C$4:$C$6</definedName>
    <definedName name="_xlnm.Print_Titles" localSheetId="6">' APIC -IND-003V3'!$2:$4</definedName>
    <definedName name="_xlnm.Print_Titles" localSheetId="7">' APIC-IND-005V1'!$2:$4</definedName>
    <definedName name="_xlnm.Print_Titles" localSheetId="8">' APIC-IND-006V1'!$2:$4</definedName>
    <definedName name="_xlnm.Print_Titles" localSheetId="2">'APIC-IND-001V6-10 '!$2:$4</definedName>
    <definedName name="_xlnm.Print_Titles" localSheetId="3">'APIC-IND-001V6-15 '!$2:$4</definedName>
    <definedName name="_xlnm.Print_Titles" localSheetId="4">'APIC-IND-001V6-30'!$2:$4</definedName>
    <definedName name="_xlnm.Print_Titles" localSheetId="5">'APIC-IND-002V2'!$2:$4</definedName>
    <definedName name="_xlnm.Print_Titles" localSheetId="51">'CEM-IND-001V8'!$2:$4</definedName>
    <definedName name="_xlnm.Print_Titles" localSheetId="50">'CODI-IND-001V7'!$2:$4</definedName>
    <definedName name="_xlnm.Print_Titles" localSheetId="1">'DESI-IND-001V1'!$2:$4</definedName>
    <definedName name="_xlnm.Print_Titles" localSheetId="9">'EGTI-IND-001V2'!$2:$4</definedName>
    <definedName name="_xlnm.Print_Titles" localSheetId="10">'EGTI-IND-002V1'!$2:$4</definedName>
    <definedName name="_xlnm.Print_Titles" localSheetId="45">'GAM-IND-001V1'!$2:$4</definedName>
    <definedName name="_xlnm.Print_Titles" localSheetId="29">'GCON-IND-001V1'!$2:$4</definedName>
    <definedName name="_xlnm.Print_Titles" localSheetId="30">'GCON-IND-002V4 '!$2:$4</definedName>
    <definedName name="_xlnm.Print_Titles" localSheetId="48">'GDOC-IND-002V1'!$2:$4</definedName>
    <definedName name="_xlnm.Print_Titles" localSheetId="31">'GEFI-IND-002V8'!$2:$4</definedName>
    <definedName name="_xlnm.Print_Titles" localSheetId="32">'GEFI-IND-003V7'!$2:$4</definedName>
    <definedName name="_xlnm.Print_Titles" localSheetId="33">'GEFI-IND-004V3'!$2:$4</definedName>
    <definedName name="_xlnm.Print_Titles" localSheetId="34">'GEFI-IND-005V3'!$2:$4</definedName>
    <definedName name="_xlnm.Print_Titles" localSheetId="49">'GJUR-IND-001V3'!$2:$4</definedName>
    <definedName name="_xlnm.Print_Titles" localSheetId="35">'GLAB-IND-001V2'!$2:$4</definedName>
    <definedName name="_xlnm.Print_Titles" localSheetId="36">'GLAB-IND-002V2'!$2:$4</definedName>
    <definedName name="_xlnm.Print_Titles" localSheetId="37">'GLAB-IND-003V1'!$2:$4</definedName>
    <definedName name="_xlnm.Print_Titles" localSheetId="38">'GLAB-IND-005V1'!$2:$4</definedName>
    <definedName name="_xlnm.Print_Titles" localSheetId="28">'GREF-IND-001V2'!$2:$4</definedName>
    <definedName name="_xlnm.Print_Titles" localSheetId="27">'GSIT-IND-001V3'!$2:$4</definedName>
    <definedName name="_xlnm.Print_Titles" localSheetId="39">'GTHU-IND-001V1'!$2:$4</definedName>
    <definedName name="_xlnm.Print_Titles" localSheetId="40">'GTHU-IND-003V1'!$2:$4</definedName>
    <definedName name="_xlnm.Print_Titles" localSheetId="41">'GTHU-IND-004V1'!$2:$4</definedName>
    <definedName name="_xlnm.Print_Titles" localSheetId="42">'GTHU-IND-005V1'!$2:$4</definedName>
    <definedName name="_xlnm.Print_Titles" localSheetId="43">'GTHU-IND-006V2'!$2:$4</definedName>
    <definedName name="_xlnm.Print_Titles" localSheetId="44">'GTHU-IND-009V1'!$2:$4</definedName>
    <definedName name="_xlnm.Print_Titles" localSheetId="24">'IMVI-IND-001V7'!$2:$4</definedName>
    <definedName name="_xlnm.Print_Titles" localSheetId="25">'IMVI-IND-002V7'!$2:$4</definedName>
    <definedName name="_xlnm.Print_Titles" localSheetId="26">'IMVI-IND-003V2'!$2:$4</definedName>
    <definedName name="_xlnm.Print_Titles" localSheetId="11">'PIV-IND-001V6'!$2:$4</definedName>
    <definedName name="_xlnm.Print_Titles" localSheetId="12">'PIV-IND-002V4'!$2:$4</definedName>
    <definedName name="_xlnm.Print_Titles" localSheetId="13">'PIV-IND-003V2'!$2:$4</definedName>
    <definedName name="_xlnm.Print_Titles" localSheetId="14">'PIV-IND-004V3'!$2:$4</definedName>
    <definedName name="_xlnm.Print_Titles" localSheetId="15">'PIV-IND-005V2'!$2:$4</definedName>
    <definedName name="_xlnm.Print_Titles" localSheetId="16">'PIV-IND-006V2'!$2:$4</definedName>
    <definedName name="_xlnm.Print_Titles" localSheetId="17">'PIV-IND-007V2'!$2:$4</definedName>
    <definedName name="_xlnm.Print_Titles" localSheetId="18">'PPMQ-IND-001V1 '!$2:$4</definedName>
    <definedName name="_xlnm.Print_Titles" localSheetId="19">'PPMQ-IND-002V1'!$2:$4</definedName>
    <definedName name="_xlnm.Print_Titles" localSheetId="20">'PPMQ-IND-003V1'!$2:$4</definedName>
    <definedName name="_xlnm.Print_Titles" localSheetId="21">'PPMQ-IND-004V1'!$2:$4</definedName>
    <definedName name="_xlnm.Print_Titles" localSheetId="22">'PPMQ-IND-005V1'!$2:$4</definedName>
    <definedName name="_xlnm.Print_Titles" localSheetId="23">'PPMQ-IND-006V1'!$2:$4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53" i="73" l="1"/>
  <c r="S52" i="73"/>
  <c r="S50" i="73"/>
  <c r="S49" i="73"/>
  <c r="S48" i="73"/>
  <c r="S46" i="73"/>
  <c r="I46" i="124"/>
  <c r="H46" i="124"/>
  <c r="S45" i="73"/>
  <c r="H46" i="123"/>
  <c r="S44" i="73"/>
  <c r="S43" i="73"/>
  <c r="S42" i="73"/>
  <c r="R41" i="73"/>
  <c r="Q41" i="73"/>
  <c r="S41" i="73" s="1"/>
  <c r="R40" i="73"/>
  <c r="Q40" i="73"/>
  <c r="S40" i="73" s="1"/>
  <c r="S39" i="73"/>
  <c r="R38" i="73"/>
  <c r="Q38" i="73"/>
  <c r="S38" i="73" s="1"/>
  <c r="S37" i="73"/>
  <c r="R37" i="73"/>
  <c r="Q37" i="73"/>
  <c r="Q36" i="73"/>
  <c r="S36" i="73" s="1"/>
  <c r="R35" i="73"/>
  <c r="S35" i="73" s="1"/>
  <c r="S34" i="73"/>
  <c r="S33" i="73"/>
  <c r="S32" i="73"/>
  <c r="S31" i="73"/>
  <c r="S30" i="73"/>
  <c r="S29" i="73"/>
  <c r="S27" i="73"/>
  <c r="S26" i="73"/>
  <c r="R26" i="73"/>
  <c r="Q26" i="73"/>
  <c r="S25" i="73"/>
  <c r="S24" i="73"/>
  <c r="S23" i="73"/>
  <c r="S22" i="73"/>
  <c r="S21" i="73"/>
  <c r="S20" i="73"/>
  <c r="S19" i="73"/>
  <c r="S18" i="73"/>
  <c r="S17" i="73"/>
  <c r="S16" i="73"/>
  <c r="S15" i="73"/>
  <c r="S14" i="73"/>
  <c r="S13" i="73"/>
  <c r="S9" i="73"/>
  <c r="S8" i="73"/>
  <c r="S3" i="73"/>
  <c r="S12" i="73"/>
  <c r="S11" i="73"/>
  <c r="S7" i="73"/>
  <c r="S5" i="73"/>
  <c r="S4" i="73"/>
  <c r="J34" i="86"/>
  <c r="J37" i="148" l="1"/>
  <c r="J36" i="148"/>
  <c r="J35" i="148"/>
  <c r="I34" i="148"/>
  <c r="I38" i="148" s="1"/>
  <c r="H34" i="148"/>
  <c r="H38" i="148" s="1"/>
  <c r="J38" i="148" s="1"/>
  <c r="J34" i="148" l="1"/>
  <c r="J61" i="148" s="1"/>
  <c r="I34" i="141" l="1"/>
  <c r="I35" i="141"/>
  <c r="I36" i="141"/>
  <c r="I37" i="141"/>
  <c r="G38" i="141"/>
  <c r="I38" i="141" s="1"/>
  <c r="H38" i="141"/>
  <c r="O82" i="141"/>
  <c r="I34" i="140" l="1"/>
  <c r="I35" i="140"/>
  <c r="I36" i="140"/>
  <c r="I37" i="140"/>
  <c r="G38" i="140"/>
  <c r="I38" i="140" s="1"/>
  <c r="H38" i="140"/>
  <c r="J34" i="138" l="1"/>
  <c r="AX49" i="137" l="1"/>
  <c r="AW49" i="137"/>
  <c r="AV49" i="137"/>
  <c r="I37" i="137"/>
  <c r="H37" i="137"/>
  <c r="J37" i="137" s="1"/>
  <c r="J36" i="137"/>
  <c r="J35" i="137"/>
  <c r="J34" i="137"/>
  <c r="J33" i="137"/>
  <c r="J36" i="136" l="1"/>
  <c r="J35" i="136"/>
  <c r="J33" i="136"/>
  <c r="J37" i="136" s="1"/>
  <c r="AV49" i="135" l="1"/>
  <c r="J37" i="135"/>
  <c r="H37" i="135"/>
  <c r="J36" i="135"/>
  <c r="J35" i="135"/>
  <c r="J33" i="135"/>
  <c r="AY17" i="134" l="1"/>
  <c r="AY19" i="134" s="1"/>
  <c r="J33" i="134"/>
  <c r="J34" i="134"/>
  <c r="J36" i="134"/>
  <c r="H37" i="134"/>
  <c r="J37" i="134" s="1"/>
  <c r="I37" i="134"/>
  <c r="AZ46" i="134"/>
  <c r="BA46" i="134"/>
  <c r="BB46" i="134"/>
  <c r="AY17" i="133" l="1"/>
  <c r="AY19" i="133" s="1"/>
  <c r="J33" i="133"/>
  <c r="J34" i="133"/>
  <c r="J35" i="133"/>
  <c r="J36" i="133"/>
  <c r="H37" i="133"/>
  <c r="J37" i="133" s="1"/>
  <c r="I37" i="133"/>
  <c r="AZ46" i="133"/>
  <c r="BA46" i="133"/>
  <c r="BB46" i="133"/>
  <c r="J33" i="132" l="1"/>
  <c r="J34" i="132"/>
  <c r="J35" i="132"/>
  <c r="J36" i="132"/>
  <c r="H37" i="132"/>
  <c r="J37" i="132" s="1"/>
  <c r="I37" i="132"/>
  <c r="AR45" i="132"/>
  <c r="AS45" i="132"/>
  <c r="AT45" i="132"/>
  <c r="AY17" i="131" l="1"/>
  <c r="AY19" i="131"/>
  <c r="J33" i="131"/>
  <c r="J34" i="131"/>
  <c r="J35" i="131"/>
  <c r="J36" i="131"/>
  <c r="H37" i="131"/>
  <c r="I37" i="131"/>
  <c r="J37" i="131"/>
  <c r="AZ46" i="131"/>
  <c r="BA46" i="131"/>
  <c r="BB46" i="131"/>
  <c r="J34" i="130" l="1"/>
  <c r="J36" i="130"/>
  <c r="J37" i="130"/>
  <c r="H38" i="130"/>
  <c r="I38" i="130"/>
  <c r="J38" i="130"/>
  <c r="J34" i="129" l="1"/>
  <c r="J35" i="129"/>
  <c r="J36" i="129"/>
  <c r="J37" i="129"/>
  <c r="J35" i="128" l="1"/>
  <c r="J36" i="128"/>
  <c r="J37" i="128"/>
  <c r="J38" i="128"/>
  <c r="J34" i="127" l="1"/>
  <c r="J45" i="124" l="1"/>
  <c r="J44" i="124"/>
  <c r="J43" i="124"/>
  <c r="J42" i="124"/>
  <c r="J41" i="124"/>
  <c r="J40" i="124"/>
  <c r="J39" i="124"/>
  <c r="J38" i="124"/>
  <c r="J37" i="124"/>
  <c r="J36" i="124"/>
  <c r="J35" i="124"/>
  <c r="J34" i="124"/>
  <c r="J45" i="123" l="1"/>
  <c r="J44" i="123"/>
  <c r="J43" i="123"/>
  <c r="J42" i="123"/>
  <c r="J41" i="123"/>
  <c r="J40" i="123"/>
  <c r="J39" i="123"/>
  <c r="J38" i="123"/>
  <c r="J37" i="123"/>
  <c r="J36" i="123"/>
  <c r="J35" i="123"/>
  <c r="J34" i="123"/>
  <c r="J37" i="122" l="1"/>
  <c r="J36" i="122"/>
  <c r="J35" i="122"/>
  <c r="J34" i="122"/>
  <c r="J37" i="121" l="1"/>
  <c r="J36" i="121"/>
  <c r="J35" i="121"/>
  <c r="J34" i="121"/>
  <c r="J37" i="120" l="1"/>
  <c r="J36" i="120"/>
  <c r="J35" i="120"/>
  <c r="J34" i="120"/>
  <c r="I46" i="119" l="1"/>
  <c r="H46" i="119"/>
  <c r="J46" i="119" s="1"/>
  <c r="J45" i="119"/>
  <c r="J44" i="119"/>
  <c r="J43" i="119"/>
  <c r="J42" i="119"/>
  <c r="J41" i="119"/>
  <c r="J40" i="119"/>
  <c r="J39" i="119"/>
  <c r="J38" i="119"/>
  <c r="J37" i="119"/>
  <c r="J36" i="119"/>
  <c r="J35" i="119"/>
  <c r="J34" i="119"/>
  <c r="I38" i="118" l="1"/>
  <c r="H38" i="118"/>
  <c r="J38" i="118" s="1"/>
  <c r="J37" i="118"/>
  <c r="J36" i="118"/>
  <c r="J35" i="118"/>
  <c r="J34" i="118"/>
  <c r="J61" i="118" s="1"/>
  <c r="I40" i="117" l="1"/>
  <c r="H40" i="117"/>
  <c r="J40" i="117" s="1"/>
  <c r="J39" i="117"/>
  <c r="J38" i="117"/>
  <c r="J36" i="117"/>
  <c r="J35" i="117"/>
  <c r="I34" i="117"/>
  <c r="H34" i="117"/>
  <c r="J34" i="117" s="1"/>
  <c r="J62" i="117" s="1"/>
  <c r="H34" i="116" l="1"/>
  <c r="J34" i="116" s="1"/>
  <c r="J63" i="116" s="1"/>
  <c r="I34" i="116"/>
  <c r="J35" i="116"/>
  <c r="J64" i="116" s="1"/>
  <c r="J36" i="116"/>
  <c r="J65" i="116" s="1"/>
  <c r="J37" i="116"/>
  <c r="J38" i="116"/>
  <c r="J39" i="116"/>
  <c r="H40" i="116"/>
  <c r="J40" i="116" s="1"/>
  <c r="I40" i="116"/>
  <c r="H34" i="115" l="1"/>
  <c r="J34" i="115" s="1"/>
  <c r="J35" i="115"/>
  <c r="J36" i="115"/>
  <c r="J37" i="115"/>
  <c r="I38" i="115"/>
  <c r="H38" i="115" l="1"/>
  <c r="J38" i="115" s="1"/>
  <c r="I34" i="114"/>
  <c r="J34" i="114"/>
  <c r="J35" i="114"/>
  <c r="J36" i="114"/>
  <c r="J37" i="114"/>
  <c r="H38" i="114"/>
  <c r="I38" i="114"/>
  <c r="J38" i="114" s="1"/>
  <c r="J34" i="113" l="1"/>
  <c r="J35" i="113"/>
  <c r="J36" i="113"/>
  <c r="J37" i="113"/>
  <c r="J38" i="113"/>
  <c r="J39" i="113"/>
  <c r="H40" i="113"/>
  <c r="I40" i="113"/>
  <c r="J40" i="113" s="1"/>
  <c r="J34" i="112" l="1"/>
  <c r="J35" i="112"/>
  <c r="J36" i="112"/>
  <c r="J37" i="112"/>
  <c r="H38" i="112"/>
  <c r="J38" i="112" s="1"/>
  <c r="I38" i="112"/>
  <c r="J34" i="111" l="1"/>
  <c r="J35" i="111"/>
  <c r="J36" i="111"/>
  <c r="J37" i="111"/>
  <c r="H38" i="111"/>
  <c r="I38" i="111"/>
  <c r="J38" i="111" s="1"/>
  <c r="J34" i="110" l="1"/>
  <c r="J35" i="110"/>
  <c r="J36" i="110"/>
  <c r="J37" i="110"/>
  <c r="H38" i="110"/>
  <c r="J38" i="110" s="1"/>
  <c r="I38" i="110"/>
  <c r="J34" i="109" l="1"/>
  <c r="J35" i="109"/>
  <c r="J36" i="109"/>
  <c r="J37" i="109"/>
  <c r="H38" i="109"/>
  <c r="J34" i="107" l="1"/>
  <c r="J61" i="107" s="1"/>
  <c r="J35" i="107"/>
  <c r="J36" i="107"/>
  <c r="J37" i="107"/>
  <c r="H38" i="107"/>
  <c r="J38" i="107" s="1"/>
  <c r="I38" i="107"/>
  <c r="J34" i="106" l="1"/>
  <c r="K34" i="106"/>
  <c r="J35" i="106"/>
  <c r="K35" i="106"/>
  <c r="J36" i="106"/>
  <c r="K36" i="106"/>
  <c r="J37" i="106"/>
  <c r="K37" i="106"/>
  <c r="J38" i="106"/>
  <c r="K38" i="106"/>
  <c r="J39" i="106"/>
  <c r="K39" i="106"/>
  <c r="J40" i="106"/>
  <c r="K40" i="106"/>
  <c r="J41" i="106"/>
  <c r="K41" i="106"/>
  <c r="J42" i="106"/>
  <c r="K42" i="106"/>
  <c r="J43" i="106"/>
  <c r="K43" i="106"/>
  <c r="J44" i="106"/>
  <c r="K44" i="106"/>
  <c r="J45" i="106"/>
  <c r="K45" i="106"/>
  <c r="H46" i="106"/>
  <c r="I46" i="106"/>
  <c r="N70" i="106"/>
  <c r="N71" i="106"/>
  <c r="N72" i="106"/>
  <c r="H73" i="106"/>
  <c r="J73" i="106"/>
  <c r="N73" i="106"/>
  <c r="J34" i="105" l="1"/>
  <c r="J62" i="105" s="1"/>
  <c r="J35" i="105"/>
  <c r="J36" i="105"/>
  <c r="J37" i="105"/>
  <c r="J38" i="105"/>
  <c r="J34" i="104" l="1"/>
  <c r="J62" i="104" s="1"/>
  <c r="J35" i="104"/>
  <c r="J63" i="104" s="1"/>
  <c r="J36" i="104"/>
  <c r="J37" i="104"/>
  <c r="J38" i="104"/>
  <c r="J64" i="104"/>
  <c r="J65" i="104"/>
  <c r="J34" i="103" l="1"/>
  <c r="J62" i="103" s="1"/>
  <c r="J35" i="103"/>
  <c r="J63" i="103" s="1"/>
  <c r="J36" i="103"/>
  <c r="J64" i="103" s="1"/>
  <c r="J37" i="103"/>
  <c r="J65" i="103" s="1"/>
  <c r="J34" i="98" l="1"/>
  <c r="J62" i="98" s="1"/>
  <c r="J35" i="98"/>
  <c r="J63" i="98" s="1"/>
  <c r="J36" i="98"/>
  <c r="J64" i="98" s="1"/>
  <c r="J37" i="98"/>
  <c r="J65" i="98" s="1"/>
  <c r="J34" i="97" l="1"/>
  <c r="J62" i="97" s="1"/>
  <c r="J35" i="97"/>
  <c r="J36" i="97"/>
  <c r="J37" i="97"/>
  <c r="J38" i="97"/>
  <c r="H39" i="97"/>
  <c r="I39" i="97"/>
  <c r="J34" i="96" l="1"/>
  <c r="J35" i="96"/>
  <c r="J63" i="96" s="1"/>
  <c r="J36" i="96"/>
  <c r="J64" i="96" s="1"/>
  <c r="J37" i="96"/>
  <c r="J65" i="96" s="1"/>
  <c r="J38" i="96"/>
  <c r="J62" i="96"/>
  <c r="J34" i="88" l="1"/>
  <c r="J57" i="88" s="1"/>
  <c r="J35" i="88"/>
  <c r="J36" i="88"/>
  <c r="J37" i="88"/>
  <c r="H38" i="88"/>
  <c r="I38" i="88"/>
  <c r="J38" i="88"/>
  <c r="J33" i="87" l="1"/>
  <c r="J34" i="87"/>
  <c r="H38" i="87"/>
  <c r="J38" i="87" s="1"/>
  <c r="I38" i="87"/>
  <c r="J35" i="86" l="1"/>
  <c r="J36" i="86"/>
  <c r="J37" i="86"/>
  <c r="J34" i="81" l="1"/>
  <c r="J35" i="81"/>
  <c r="J36" i="81"/>
  <c r="J37" i="81"/>
  <c r="J38" i="81"/>
  <c r="J39" i="81"/>
  <c r="J40" i="81"/>
  <c r="J41" i="81"/>
  <c r="J42" i="81"/>
  <c r="J43" i="81"/>
  <c r="J44" i="81"/>
  <c r="J45" i="81"/>
  <c r="J34" i="79" l="1"/>
  <c r="J35" i="79"/>
  <c r="J36" i="79"/>
  <c r="J37" i="79"/>
  <c r="H38" i="79"/>
  <c r="I38" i="79"/>
  <c r="J34" i="78"/>
  <c r="J35" i="78"/>
  <c r="J36" i="78"/>
  <c r="J37" i="78"/>
  <c r="H38" i="78"/>
  <c r="I38" i="78"/>
  <c r="J34" i="77"/>
  <c r="J35" i="77"/>
  <c r="J36" i="77"/>
  <c r="J37" i="77"/>
  <c r="H38" i="77"/>
  <c r="I38" i="7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Alexander Perea Mena</author>
  </authors>
  <commentList>
    <comment ref="O2" authorId="0" shapeId="0" xr:uid="{00000000-0006-0000-0000-00000100000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P2" authorId="0" shapeId="0" xr:uid="{00000000-0006-0000-0000-000002000000}">
      <text>
        <r>
          <rPr>
            <b/>
            <sz val="9"/>
            <color indexed="81"/>
            <rFont val="Tahoma"/>
            <family val="2"/>
          </rPr>
          <t>Variable 2: Denominador</t>
        </r>
        <r>
          <rPr>
            <sz val="9"/>
            <color indexed="81"/>
            <rFont val="Tahoma"/>
            <family val="2"/>
          </rPr>
          <t xml:space="preserve">
regitrar el nombre del denominador de la formula del indicador.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Alexander Perea Mena</author>
    <author>tc={A5F5BB2B-DA8C-468A-AC6E-5BC07D5BE20D}</author>
  </authors>
  <commentList>
    <comment ref="T12" authorId="0" shapeId="0" xr:uid="{00000000-0006-0000-0900-000001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7" authorId="0" shapeId="0" xr:uid="{00000000-0006-0000-0900-000002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H61" authorId="1" shapeId="0" xr:uid="{00000000-0006-0000-0900-000003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Resultados del primer trimestre del 2019</t>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Alexander Perea Mena</author>
    <author>Tifa</author>
  </authors>
  <commentList>
    <comment ref="C10" authorId="0" shapeId="0" xr:uid="{00000000-0006-0000-0A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0A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0A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0A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0A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0A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0A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0A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0A00-00000900000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xr:uid="{00000000-0006-0000-0A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0A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0A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0A00-00000D00000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0A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K32" authorId="0" shapeId="0" xr:uid="{00000000-0006-0000-0A00-00000F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H57" authorId="1" shapeId="0" xr:uid="{00000000-0006-0000-0A00-000010000000}">
      <text>
        <r>
          <rPr>
            <b/>
            <sz val="9"/>
            <color indexed="81"/>
            <rFont val="Tahoma"/>
            <family val="2"/>
          </rPr>
          <t xml:space="preserve">Tifanny Wilches:
</t>
        </r>
        <r>
          <rPr>
            <sz val="9"/>
            <color indexed="81"/>
            <rFont val="Tahoma"/>
            <family val="2"/>
          </rPr>
          <t xml:space="preserve">Este es el resultado de el cuarto trimestre del 2019.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9" authorId="0" shapeId="0" xr:uid="{00000000-0006-0000-0B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2" authorId="0" shapeId="0" xr:uid="{00000000-0006-0000-0B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2" authorId="0" shapeId="0" xr:uid="{00000000-0006-0000-0B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5" authorId="0" shapeId="0" xr:uid="{00000000-0006-0000-0B00-000004000000}">
      <text>
        <r>
          <rPr>
            <b/>
            <sz val="9"/>
            <color indexed="81"/>
            <rFont val="Tahoma"/>
            <family val="2"/>
          </rPr>
          <t>Objetivo:</t>
        </r>
        <r>
          <rPr>
            <sz val="9"/>
            <color indexed="81"/>
            <rFont val="Tahoma"/>
            <family val="2"/>
          </rPr>
          <t xml:space="preserve"> Señala el para qué se establece el indicador y qué mide.
</t>
        </r>
      </text>
    </comment>
    <comment ref="C17" authorId="0" shapeId="0" xr:uid="{00000000-0006-0000-0B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19" authorId="0" shapeId="0" xr:uid="{00000000-0006-0000-0B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19" authorId="0" shapeId="0" xr:uid="{00000000-0006-0000-0B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19" authorId="0" shapeId="0" xr:uid="{00000000-0006-0000-0B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2" authorId="0" shapeId="0" xr:uid="{00000000-0006-0000-0B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2" authorId="0" shapeId="0" xr:uid="{00000000-0006-0000-0B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2" authorId="0" shapeId="0" xr:uid="{00000000-0006-0000-0B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5" authorId="0" shapeId="0" xr:uid="{00000000-0006-0000-0B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7" authorId="0" shapeId="0" xr:uid="{00000000-0006-0000-0B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7" authorId="0" shapeId="0" xr:uid="{00000000-0006-0000-0B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1" authorId="1" shapeId="0" xr:uid="{00000000-0006-0000-0B00-00000F000000}">
      <text>
        <r>
          <rPr>
            <b/>
            <sz val="9"/>
            <color indexed="81"/>
            <rFont val="Tahoma"/>
            <family val="2"/>
          </rPr>
          <t>Mensual
trimestral
semetral:</t>
        </r>
        <r>
          <rPr>
            <sz val="9"/>
            <color indexed="81"/>
            <rFont val="Tahoma"/>
            <family val="2"/>
          </rPr>
          <t xml:space="preserve">
</t>
        </r>
      </text>
    </comment>
    <comment ref="H31" authorId="0" shapeId="0" xr:uid="{00000000-0006-0000-0B00-00001000000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1" authorId="0" shapeId="0" xr:uid="{00000000-0006-0000-0B00-000011000000}">
      <text>
        <r>
          <rPr>
            <b/>
            <sz val="9"/>
            <color indexed="81"/>
            <rFont val="Tahoma"/>
            <family val="2"/>
          </rPr>
          <t>Variable 2: Denominador</t>
        </r>
        <r>
          <rPr>
            <sz val="9"/>
            <color indexed="81"/>
            <rFont val="Tahoma"/>
            <family val="2"/>
          </rPr>
          <t xml:space="preserve">
regitrar el nombre del denominador de la formula del indicador.   
</t>
        </r>
      </text>
    </comment>
    <comment ref="J31" authorId="0" shapeId="0" xr:uid="{00000000-0006-0000-0B00-000012000000}">
      <text>
        <r>
          <rPr>
            <b/>
            <sz val="9"/>
            <color indexed="81"/>
            <rFont val="Tahoma"/>
            <family val="2"/>
          </rPr>
          <t>Reultado:</t>
        </r>
        <r>
          <rPr>
            <sz val="9"/>
            <color indexed="81"/>
            <rFont val="Tahoma"/>
            <family val="2"/>
          </rPr>
          <t xml:space="preserve">
 Producto de la operación </t>
        </r>
      </text>
    </comment>
    <comment ref="K31" authorId="0" shapeId="0" xr:uid="{00000000-0006-0000-0B00-000013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1" authorId="0" shapeId="0" xr:uid="{00000000-0006-0000-0B00-000014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9" authorId="0" shapeId="0" xr:uid="{00000000-0006-0000-0C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2" authorId="0" shapeId="0" xr:uid="{00000000-0006-0000-0C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2" authorId="0" shapeId="0" xr:uid="{00000000-0006-0000-0C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5" authorId="0" shapeId="0" xr:uid="{00000000-0006-0000-0C00-000004000000}">
      <text>
        <r>
          <rPr>
            <b/>
            <sz val="9"/>
            <color indexed="81"/>
            <rFont val="Tahoma"/>
            <family val="2"/>
          </rPr>
          <t>Objetivo:</t>
        </r>
        <r>
          <rPr>
            <sz val="9"/>
            <color indexed="81"/>
            <rFont val="Tahoma"/>
            <family val="2"/>
          </rPr>
          <t xml:space="preserve"> Señala el para qué se establece el indicador y qué mide.
</t>
        </r>
      </text>
    </comment>
    <comment ref="C17" authorId="0" shapeId="0" xr:uid="{00000000-0006-0000-0C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19" authorId="0" shapeId="0" xr:uid="{00000000-0006-0000-0C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19" authorId="0" shapeId="0" xr:uid="{00000000-0006-0000-0C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19" authorId="0" shapeId="0" xr:uid="{00000000-0006-0000-0C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2" authorId="0" shapeId="0" xr:uid="{00000000-0006-0000-0C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2" authorId="0" shapeId="0" xr:uid="{00000000-0006-0000-0C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2" authorId="0" shapeId="0" xr:uid="{00000000-0006-0000-0C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5" authorId="0" shapeId="0" xr:uid="{00000000-0006-0000-0C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7" authorId="0" shapeId="0" xr:uid="{00000000-0006-0000-0C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7" authorId="0" shapeId="0" xr:uid="{00000000-0006-0000-0C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1" authorId="1" shapeId="0" xr:uid="{00000000-0006-0000-0C00-00000F000000}">
      <text>
        <r>
          <rPr>
            <b/>
            <sz val="9"/>
            <color indexed="81"/>
            <rFont val="Tahoma"/>
            <family val="2"/>
          </rPr>
          <t>Mensual
trimestral
semetral:</t>
        </r>
        <r>
          <rPr>
            <sz val="9"/>
            <color indexed="81"/>
            <rFont val="Tahoma"/>
            <family val="2"/>
          </rPr>
          <t xml:space="preserve">
</t>
        </r>
      </text>
    </comment>
    <comment ref="H31" authorId="0" shapeId="0" xr:uid="{00000000-0006-0000-0C00-00001000000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1" authorId="0" shapeId="0" xr:uid="{00000000-0006-0000-0C00-000011000000}">
      <text>
        <r>
          <rPr>
            <b/>
            <sz val="9"/>
            <color indexed="81"/>
            <rFont val="Tahoma"/>
            <family val="2"/>
          </rPr>
          <t>Variable 2: Denominador</t>
        </r>
        <r>
          <rPr>
            <sz val="9"/>
            <color indexed="81"/>
            <rFont val="Tahoma"/>
            <family val="2"/>
          </rPr>
          <t xml:space="preserve">
regitrar el nombre del denominador de la formula del indicador.   
</t>
        </r>
      </text>
    </comment>
    <comment ref="J31" authorId="0" shapeId="0" xr:uid="{00000000-0006-0000-0C00-000012000000}">
      <text>
        <r>
          <rPr>
            <b/>
            <sz val="9"/>
            <color indexed="81"/>
            <rFont val="Tahoma"/>
            <family val="2"/>
          </rPr>
          <t>Reultado:</t>
        </r>
        <r>
          <rPr>
            <sz val="9"/>
            <color indexed="81"/>
            <rFont val="Tahoma"/>
            <family val="2"/>
          </rPr>
          <t xml:space="preserve">
 Producto de la operación </t>
        </r>
      </text>
    </comment>
    <comment ref="K31" authorId="0" shapeId="0" xr:uid="{00000000-0006-0000-0C00-000013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1" authorId="0" shapeId="0" xr:uid="{00000000-0006-0000-0C00-000014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9" authorId="0" shapeId="0" xr:uid="{00000000-0006-0000-0D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2" authorId="0" shapeId="0" xr:uid="{00000000-0006-0000-0D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2" authorId="0" shapeId="0" xr:uid="{00000000-0006-0000-0D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5" authorId="0" shapeId="0" xr:uid="{00000000-0006-0000-0D00-000004000000}">
      <text>
        <r>
          <rPr>
            <b/>
            <sz val="9"/>
            <color indexed="81"/>
            <rFont val="Tahoma"/>
            <family val="2"/>
          </rPr>
          <t>Objetivo:</t>
        </r>
        <r>
          <rPr>
            <sz val="9"/>
            <color indexed="81"/>
            <rFont val="Tahoma"/>
            <family val="2"/>
          </rPr>
          <t xml:space="preserve"> Señala el para qué se establece el indicador y qué mide.
</t>
        </r>
      </text>
    </comment>
    <comment ref="C17" authorId="0" shapeId="0" xr:uid="{00000000-0006-0000-0D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19" authorId="0" shapeId="0" xr:uid="{00000000-0006-0000-0D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19" authorId="0" shapeId="0" xr:uid="{00000000-0006-0000-0D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19" authorId="0" shapeId="0" xr:uid="{00000000-0006-0000-0D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2" authorId="0" shapeId="0" xr:uid="{00000000-0006-0000-0D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2" authorId="0" shapeId="0" xr:uid="{00000000-0006-0000-0D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2" authorId="0" shapeId="0" xr:uid="{00000000-0006-0000-0D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5" authorId="0" shapeId="0" xr:uid="{00000000-0006-0000-0D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7" authorId="0" shapeId="0" xr:uid="{00000000-0006-0000-0D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7" authorId="0" shapeId="0" xr:uid="{00000000-0006-0000-0D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1" authorId="1" shapeId="0" xr:uid="{00000000-0006-0000-0D00-00000F000000}">
      <text>
        <r>
          <rPr>
            <b/>
            <sz val="9"/>
            <color indexed="81"/>
            <rFont val="Tahoma"/>
            <family val="2"/>
          </rPr>
          <t>Mensual
trimestral
semetral:</t>
        </r>
        <r>
          <rPr>
            <sz val="9"/>
            <color indexed="81"/>
            <rFont val="Tahoma"/>
            <family val="2"/>
          </rPr>
          <t xml:space="preserve">
</t>
        </r>
      </text>
    </comment>
    <comment ref="H31" authorId="0" shapeId="0" xr:uid="{00000000-0006-0000-0D00-00001000000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1" authorId="0" shapeId="0" xr:uid="{00000000-0006-0000-0D00-000011000000}">
      <text>
        <r>
          <rPr>
            <b/>
            <sz val="9"/>
            <color indexed="81"/>
            <rFont val="Tahoma"/>
            <family val="2"/>
          </rPr>
          <t>Variable 2: Denominador</t>
        </r>
        <r>
          <rPr>
            <sz val="9"/>
            <color indexed="81"/>
            <rFont val="Tahoma"/>
            <family val="2"/>
          </rPr>
          <t xml:space="preserve">
regitrar el nombre del denominador de la formula del indicador.   
</t>
        </r>
      </text>
    </comment>
    <comment ref="J31" authorId="0" shapeId="0" xr:uid="{00000000-0006-0000-0D00-000012000000}">
      <text>
        <r>
          <rPr>
            <b/>
            <sz val="9"/>
            <color indexed="81"/>
            <rFont val="Tahoma"/>
            <family val="2"/>
          </rPr>
          <t>Reultado:</t>
        </r>
        <r>
          <rPr>
            <sz val="9"/>
            <color indexed="81"/>
            <rFont val="Tahoma"/>
            <family val="2"/>
          </rPr>
          <t xml:space="preserve">
 Producto de la operación </t>
        </r>
      </text>
    </comment>
    <comment ref="K31" authorId="0" shapeId="0" xr:uid="{00000000-0006-0000-0D00-000013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1" authorId="0" shapeId="0" xr:uid="{00000000-0006-0000-0D00-000014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9" authorId="0" shapeId="0" xr:uid="{00000000-0006-0000-0E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2" authorId="0" shapeId="0" xr:uid="{00000000-0006-0000-0E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2" authorId="0" shapeId="0" xr:uid="{00000000-0006-0000-0E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5" authorId="0" shapeId="0" xr:uid="{00000000-0006-0000-0E00-000004000000}">
      <text>
        <r>
          <rPr>
            <b/>
            <sz val="9"/>
            <color indexed="81"/>
            <rFont val="Tahoma"/>
            <family val="2"/>
          </rPr>
          <t>Objetivo:</t>
        </r>
        <r>
          <rPr>
            <sz val="9"/>
            <color indexed="81"/>
            <rFont val="Tahoma"/>
            <family val="2"/>
          </rPr>
          <t xml:space="preserve"> Señala el para qué se establece el indicador y qué mide.
</t>
        </r>
      </text>
    </comment>
    <comment ref="C17" authorId="0" shapeId="0" xr:uid="{00000000-0006-0000-0E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19" authorId="0" shapeId="0" xr:uid="{00000000-0006-0000-0E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19" authorId="0" shapeId="0" xr:uid="{00000000-0006-0000-0E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19" authorId="0" shapeId="0" xr:uid="{00000000-0006-0000-0E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2" authorId="0" shapeId="0" xr:uid="{00000000-0006-0000-0E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2" authorId="0" shapeId="0" xr:uid="{00000000-0006-0000-0E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2" authorId="0" shapeId="0" xr:uid="{00000000-0006-0000-0E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5" authorId="0" shapeId="0" xr:uid="{00000000-0006-0000-0E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7" authorId="0" shapeId="0" xr:uid="{00000000-0006-0000-0E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7" authorId="0" shapeId="0" xr:uid="{00000000-0006-0000-0E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1" authorId="1" shapeId="0" xr:uid="{00000000-0006-0000-0E00-00000F000000}">
      <text>
        <r>
          <rPr>
            <b/>
            <sz val="9"/>
            <color indexed="81"/>
            <rFont val="Tahoma"/>
            <family val="2"/>
          </rPr>
          <t>Mensual
trimestral
semetral:</t>
        </r>
        <r>
          <rPr>
            <sz val="9"/>
            <color indexed="81"/>
            <rFont val="Tahoma"/>
            <family val="2"/>
          </rPr>
          <t xml:space="preserve">
</t>
        </r>
      </text>
    </comment>
    <comment ref="H31" authorId="0" shapeId="0" xr:uid="{00000000-0006-0000-0E00-00001000000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1" authorId="0" shapeId="0" xr:uid="{00000000-0006-0000-0E00-000011000000}">
      <text>
        <r>
          <rPr>
            <b/>
            <sz val="9"/>
            <color indexed="81"/>
            <rFont val="Tahoma"/>
            <family val="2"/>
          </rPr>
          <t>Variable 2: Denominador</t>
        </r>
        <r>
          <rPr>
            <sz val="9"/>
            <color indexed="81"/>
            <rFont val="Tahoma"/>
            <family val="2"/>
          </rPr>
          <t xml:space="preserve">
regitrar el nombre del denominador de la formula del indicador.   
</t>
        </r>
      </text>
    </comment>
    <comment ref="J31" authorId="0" shapeId="0" xr:uid="{00000000-0006-0000-0E00-000012000000}">
      <text>
        <r>
          <rPr>
            <b/>
            <sz val="9"/>
            <color indexed="81"/>
            <rFont val="Tahoma"/>
            <family val="2"/>
          </rPr>
          <t>Reultado:</t>
        </r>
        <r>
          <rPr>
            <sz val="9"/>
            <color indexed="81"/>
            <rFont val="Tahoma"/>
            <family val="2"/>
          </rPr>
          <t xml:space="preserve">
 Producto de la operación </t>
        </r>
      </text>
    </comment>
    <comment ref="K31" authorId="0" shapeId="0" xr:uid="{00000000-0006-0000-0E00-000013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1" authorId="0" shapeId="0" xr:uid="{00000000-0006-0000-0E00-000014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9" authorId="0" shapeId="0" xr:uid="{00000000-0006-0000-0F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2" authorId="0" shapeId="0" xr:uid="{00000000-0006-0000-0F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2" authorId="0" shapeId="0" xr:uid="{00000000-0006-0000-0F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5" authorId="0" shapeId="0" xr:uid="{00000000-0006-0000-0F00-000004000000}">
      <text>
        <r>
          <rPr>
            <b/>
            <sz val="9"/>
            <color indexed="81"/>
            <rFont val="Tahoma"/>
            <family val="2"/>
          </rPr>
          <t>Objetivo:</t>
        </r>
        <r>
          <rPr>
            <sz val="9"/>
            <color indexed="81"/>
            <rFont val="Tahoma"/>
            <family val="2"/>
          </rPr>
          <t xml:space="preserve"> Señala el para qué se establece el indicador y qué mide.
</t>
        </r>
      </text>
    </comment>
    <comment ref="C17" authorId="0" shapeId="0" xr:uid="{00000000-0006-0000-0F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19" authorId="0" shapeId="0" xr:uid="{00000000-0006-0000-0F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19" authorId="0" shapeId="0" xr:uid="{00000000-0006-0000-0F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19" authorId="0" shapeId="0" xr:uid="{00000000-0006-0000-0F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2" authorId="0" shapeId="0" xr:uid="{00000000-0006-0000-0F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2" authorId="0" shapeId="0" xr:uid="{00000000-0006-0000-0F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2" authorId="0" shapeId="0" xr:uid="{00000000-0006-0000-0F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5" authorId="0" shapeId="0" xr:uid="{00000000-0006-0000-0F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7" authorId="0" shapeId="0" xr:uid="{00000000-0006-0000-0F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7" authorId="0" shapeId="0" xr:uid="{00000000-0006-0000-0F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1" authorId="1" shapeId="0" xr:uid="{00000000-0006-0000-0F00-00000F000000}">
      <text>
        <r>
          <rPr>
            <b/>
            <sz val="9"/>
            <color indexed="81"/>
            <rFont val="Tahoma"/>
            <family val="2"/>
          </rPr>
          <t>Mensual
trimestral
semetral:</t>
        </r>
        <r>
          <rPr>
            <sz val="9"/>
            <color indexed="81"/>
            <rFont val="Tahoma"/>
            <family val="2"/>
          </rPr>
          <t xml:space="preserve">
</t>
        </r>
      </text>
    </comment>
    <comment ref="H31" authorId="0" shapeId="0" xr:uid="{00000000-0006-0000-0F00-00001000000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1" authorId="0" shapeId="0" xr:uid="{00000000-0006-0000-0F00-000011000000}">
      <text>
        <r>
          <rPr>
            <b/>
            <sz val="9"/>
            <color indexed="81"/>
            <rFont val="Tahoma"/>
            <family val="2"/>
          </rPr>
          <t>Variable 2: Denominador</t>
        </r>
        <r>
          <rPr>
            <sz val="9"/>
            <color indexed="81"/>
            <rFont val="Tahoma"/>
            <family val="2"/>
          </rPr>
          <t xml:space="preserve">
regitrar el nombre del denominador de la formula del indicador.   
</t>
        </r>
      </text>
    </comment>
    <comment ref="J31" authorId="0" shapeId="0" xr:uid="{00000000-0006-0000-0F00-000012000000}">
      <text>
        <r>
          <rPr>
            <b/>
            <sz val="9"/>
            <color indexed="81"/>
            <rFont val="Tahoma"/>
            <family val="2"/>
          </rPr>
          <t>Reultado:</t>
        </r>
        <r>
          <rPr>
            <sz val="9"/>
            <color indexed="81"/>
            <rFont val="Tahoma"/>
            <family val="2"/>
          </rPr>
          <t xml:space="preserve">
 Producto de la operación </t>
        </r>
      </text>
    </comment>
    <comment ref="K31" authorId="0" shapeId="0" xr:uid="{00000000-0006-0000-0F00-000013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U51" authorId="0" shapeId="0" xr:uid="{00000000-0006-0000-0F00-000014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9" authorId="0" shapeId="0" xr:uid="{00000000-0006-0000-10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2" authorId="0" shapeId="0" xr:uid="{00000000-0006-0000-10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2" authorId="0" shapeId="0" xr:uid="{00000000-0006-0000-10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5" authorId="0" shapeId="0" xr:uid="{00000000-0006-0000-1000-000004000000}">
      <text>
        <r>
          <rPr>
            <b/>
            <sz val="9"/>
            <color indexed="81"/>
            <rFont val="Tahoma"/>
            <family val="2"/>
          </rPr>
          <t>Objetivo:</t>
        </r>
        <r>
          <rPr>
            <sz val="9"/>
            <color indexed="81"/>
            <rFont val="Tahoma"/>
            <family val="2"/>
          </rPr>
          <t xml:space="preserve"> Señala el para qué se establece el indicador y qué mide.
</t>
        </r>
      </text>
    </comment>
    <comment ref="C17" authorId="0" shapeId="0" xr:uid="{00000000-0006-0000-10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19" authorId="0" shapeId="0" xr:uid="{00000000-0006-0000-10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19" authorId="0" shapeId="0" xr:uid="{00000000-0006-0000-10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19" authorId="0" shapeId="0" xr:uid="{00000000-0006-0000-10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2" authorId="0" shapeId="0" xr:uid="{00000000-0006-0000-10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2" authorId="0" shapeId="0" xr:uid="{00000000-0006-0000-10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2" authorId="0" shapeId="0" xr:uid="{00000000-0006-0000-10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5" authorId="0" shapeId="0" xr:uid="{00000000-0006-0000-10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7" authorId="0" shapeId="0" xr:uid="{00000000-0006-0000-10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7" authorId="0" shapeId="0" xr:uid="{00000000-0006-0000-10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1" authorId="1" shapeId="0" xr:uid="{00000000-0006-0000-1000-00000F000000}">
      <text>
        <r>
          <rPr>
            <b/>
            <sz val="9"/>
            <color indexed="81"/>
            <rFont val="Tahoma"/>
            <family val="2"/>
          </rPr>
          <t>Mensual
trimestral
semetral:</t>
        </r>
        <r>
          <rPr>
            <sz val="9"/>
            <color indexed="81"/>
            <rFont val="Tahoma"/>
            <family val="2"/>
          </rPr>
          <t xml:space="preserve">
</t>
        </r>
      </text>
    </comment>
    <comment ref="H31" authorId="0" shapeId="0" xr:uid="{00000000-0006-0000-1000-00001000000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1" authorId="0" shapeId="0" xr:uid="{00000000-0006-0000-1000-000011000000}">
      <text>
        <r>
          <rPr>
            <b/>
            <sz val="9"/>
            <color indexed="81"/>
            <rFont val="Tahoma"/>
            <family val="2"/>
          </rPr>
          <t>Variable 2: Denominador</t>
        </r>
        <r>
          <rPr>
            <sz val="9"/>
            <color indexed="81"/>
            <rFont val="Tahoma"/>
            <family val="2"/>
          </rPr>
          <t xml:space="preserve">
regitrar el nombre del denominador de la formula del indicador.   
</t>
        </r>
      </text>
    </comment>
    <comment ref="J31" authorId="0" shapeId="0" xr:uid="{00000000-0006-0000-1000-000012000000}">
      <text>
        <r>
          <rPr>
            <b/>
            <sz val="9"/>
            <color indexed="81"/>
            <rFont val="Tahoma"/>
            <family val="2"/>
          </rPr>
          <t>Reultado:</t>
        </r>
        <r>
          <rPr>
            <sz val="9"/>
            <color indexed="81"/>
            <rFont val="Tahoma"/>
            <family val="2"/>
          </rPr>
          <t xml:space="preserve">
 Producto de la operación </t>
        </r>
      </text>
    </comment>
    <comment ref="K31" authorId="0" shapeId="0" xr:uid="{00000000-0006-0000-1000-000013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U51" authorId="0" shapeId="0" xr:uid="{00000000-0006-0000-1000-000014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9" authorId="0" shapeId="0" xr:uid="{00000000-0006-0000-11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2" authorId="0" shapeId="0" xr:uid="{00000000-0006-0000-11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2" authorId="0" shapeId="0" xr:uid="{00000000-0006-0000-11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5" authorId="0" shapeId="0" xr:uid="{00000000-0006-0000-1100-000004000000}">
      <text>
        <r>
          <rPr>
            <b/>
            <sz val="9"/>
            <color indexed="81"/>
            <rFont val="Tahoma"/>
            <family val="2"/>
          </rPr>
          <t>Objetivo:</t>
        </r>
        <r>
          <rPr>
            <sz val="9"/>
            <color indexed="81"/>
            <rFont val="Tahoma"/>
            <family val="2"/>
          </rPr>
          <t xml:space="preserve"> Señala el para qué se establece el indicador y qué mide.
</t>
        </r>
      </text>
    </comment>
    <comment ref="C17" authorId="0" shapeId="0" xr:uid="{00000000-0006-0000-11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19" authorId="0" shapeId="0" xr:uid="{00000000-0006-0000-11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19" authorId="0" shapeId="0" xr:uid="{00000000-0006-0000-11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19" authorId="0" shapeId="0" xr:uid="{00000000-0006-0000-11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2" authorId="0" shapeId="0" xr:uid="{00000000-0006-0000-11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2" authorId="0" shapeId="0" xr:uid="{00000000-0006-0000-11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2" authorId="0" shapeId="0" xr:uid="{00000000-0006-0000-11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5" authorId="0" shapeId="0" xr:uid="{00000000-0006-0000-11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7" authorId="0" shapeId="0" xr:uid="{00000000-0006-0000-11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7" authorId="0" shapeId="0" xr:uid="{00000000-0006-0000-11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1" authorId="1" shapeId="0" xr:uid="{00000000-0006-0000-1100-00000F000000}">
      <text>
        <r>
          <rPr>
            <b/>
            <sz val="9"/>
            <color indexed="81"/>
            <rFont val="Tahoma"/>
            <family val="2"/>
          </rPr>
          <t>Mensual
trimestral
semetral:</t>
        </r>
        <r>
          <rPr>
            <sz val="9"/>
            <color indexed="81"/>
            <rFont val="Tahoma"/>
            <family val="2"/>
          </rPr>
          <t xml:space="preserve">
</t>
        </r>
      </text>
    </comment>
    <comment ref="H31" authorId="0" shapeId="0" xr:uid="{00000000-0006-0000-1100-00001000000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1" authorId="0" shapeId="0" xr:uid="{00000000-0006-0000-1100-000011000000}">
      <text>
        <r>
          <rPr>
            <b/>
            <sz val="9"/>
            <color indexed="81"/>
            <rFont val="Tahoma"/>
            <family val="2"/>
          </rPr>
          <t>Variable 2: Denominador</t>
        </r>
        <r>
          <rPr>
            <sz val="9"/>
            <color indexed="81"/>
            <rFont val="Tahoma"/>
            <family val="2"/>
          </rPr>
          <t xml:space="preserve">
regitrar el nombre del denominador de la formula del indicador.   
</t>
        </r>
      </text>
    </comment>
    <comment ref="J31" authorId="0" shapeId="0" xr:uid="{00000000-0006-0000-1100-000012000000}">
      <text>
        <r>
          <rPr>
            <b/>
            <sz val="9"/>
            <color indexed="81"/>
            <rFont val="Tahoma"/>
            <family val="2"/>
          </rPr>
          <t>Reultado:</t>
        </r>
        <r>
          <rPr>
            <sz val="9"/>
            <color indexed="81"/>
            <rFont val="Tahoma"/>
            <family val="2"/>
          </rPr>
          <t xml:space="preserve">
 Producto de la operación </t>
        </r>
      </text>
    </comment>
    <comment ref="K31" authorId="0" shapeId="0" xr:uid="{00000000-0006-0000-1100-000013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U49" authorId="0" shapeId="0" xr:uid="{00000000-0006-0000-1100-000014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00000000-0006-0000-12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12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12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12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12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12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12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12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12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0000000-0006-0000-12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12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12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12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12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00000000-0006-0000-1200-00000F000000}">
      <text>
        <r>
          <rPr>
            <b/>
            <sz val="9"/>
            <color indexed="81"/>
            <rFont val="Tahoma"/>
            <family val="2"/>
          </rPr>
          <t>Mensual
trimestral
semetral:</t>
        </r>
        <r>
          <rPr>
            <sz val="9"/>
            <color indexed="81"/>
            <rFont val="Tahoma"/>
            <family val="2"/>
          </rPr>
          <t xml:space="preserve">
</t>
        </r>
      </text>
    </comment>
    <comment ref="H32" authorId="0" shapeId="0" xr:uid="{00000000-0006-0000-1200-00001000000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2" authorId="0" shapeId="0" xr:uid="{00000000-0006-0000-1200-000011000000}">
      <text>
        <r>
          <rPr>
            <b/>
            <sz val="9"/>
            <color indexed="81"/>
            <rFont val="Tahoma"/>
            <family val="2"/>
          </rPr>
          <t xml:space="preserve">Variable 2: </t>
        </r>
        <r>
          <rPr>
            <sz val="9"/>
            <color indexed="81"/>
            <rFont val="Tahoma"/>
            <family val="2"/>
          </rPr>
          <t xml:space="preserve">Denominador
regitrar el nombre del denominador de la formula del indicador. </t>
        </r>
      </text>
    </comment>
    <comment ref="J32" authorId="0" shapeId="0" xr:uid="{00000000-0006-0000-1200-000012000000}">
      <text>
        <r>
          <rPr>
            <b/>
            <sz val="9"/>
            <color indexed="81"/>
            <rFont val="Tahoma"/>
            <family val="2"/>
          </rPr>
          <t>Reultado:</t>
        </r>
        <r>
          <rPr>
            <sz val="9"/>
            <color indexed="81"/>
            <rFont val="Tahoma"/>
            <family val="2"/>
          </rPr>
          <t xml:space="preserve">
 Producto de la operación </t>
        </r>
      </text>
    </comment>
    <comment ref="K32" authorId="0" shapeId="0" xr:uid="{00000000-0006-0000-1200-000013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9" authorId="0" shapeId="0" xr:uid="{00000000-0006-0000-1200-000014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00000000-0006-0000-01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01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01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01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01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01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01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01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01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0000000-0006-0000-01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01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01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01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01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00000000-0006-0000-0100-00000F000000}">
      <text>
        <r>
          <rPr>
            <b/>
            <sz val="9"/>
            <color indexed="81"/>
            <rFont val="Tahoma"/>
            <family val="2"/>
          </rPr>
          <t>Mensual
trimestral
semetral:</t>
        </r>
        <r>
          <rPr>
            <sz val="9"/>
            <color indexed="81"/>
            <rFont val="Tahoma"/>
            <family val="2"/>
          </rPr>
          <t xml:space="preserve">
</t>
        </r>
      </text>
    </comment>
    <comment ref="H32" authorId="0" shapeId="0" xr:uid="{00000000-0006-0000-0100-00001000000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xr:uid="{00000000-0006-0000-0100-000011000000}">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xr:uid="{00000000-0006-0000-0100-000012000000}">
      <text>
        <r>
          <rPr>
            <b/>
            <sz val="9"/>
            <color indexed="81"/>
            <rFont val="Tahoma"/>
            <family val="2"/>
          </rPr>
          <t>Reultado:</t>
        </r>
        <r>
          <rPr>
            <sz val="9"/>
            <color indexed="81"/>
            <rFont val="Tahoma"/>
            <family val="2"/>
          </rPr>
          <t xml:space="preserve">
 Producto de la operación </t>
        </r>
      </text>
    </comment>
    <comment ref="K32" authorId="0" shapeId="0" xr:uid="{00000000-0006-0000-0100-000013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8" authorId="0" shapeId="0" xr:uid="{00000000-0006-0000-0100-000014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00000000-0006-0000-13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13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13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13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13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13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13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13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13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0000000-0006-0000-13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13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13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13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13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00000000-0006-0000-1300-00000F000000}">
      <text>
        <r>
          <rPr>
            <b/>
            <sz val="9"/>
            <color indexed="81"/>
            <rFont val="Tahoma"/>
            <family val="2"/>
          </rPr>
          <t>Mensual
trimestral
semetral:</t>
        </r>
        <r>
          <rPr>
            <sz val="9"/>
            <color indexed="81"/>
            <rFont val="Tahoma"/>
            <family val="2"/>
          </rPr>
          <t xml:space="preserve">
</t>
        </r>
      </text>
    </comment>
    <comment ref="H32" authorId="0" shapeId="0" xr:uid="{00000000-0006-0000-1300-00001000000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xr:uid="{00000000-0006-0000-1300-000011000000}">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xr:uid="{00000000-0006-0000-1300-000012000000}">
      <text>
        <r>
          <rPr>
            <b/>
            <sz val="9"/>
            <color indexed="81"/>
            <rFont val="Tahoma"/>
            <family val="2"/>
          </rPr>
          <t>Reultado:</t>
        </r>
        <r>
          <rPr>
            <sz val="9"/>
            <color indexed="81"/>
            <rFont val="Tahoma"/>
            <family val="2"/>
          </rPr>
          <t xml:space="preserve">
 Producto de la operación </t>
        </r>
      </text>
    </comment>
    <comment ref="K32" authorId="0" shapeId="0" xr:uid="{00000000-0006-0000-1300-000013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9" authorId="0" shapeId="0" xr:uid="{00000000-0006-0000-1300-000014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00000000-0006-0000-14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14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14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14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14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14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14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14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14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0000000-0006-0000-14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14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14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14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14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00000000-0006-0000-1400-00000F000000}">
      <text>
        <r>
          <rPr>
            <b/>
            <sz val="9"/>
            <color indexed="81"/>
            <rFont val="Tahoma"/>
            <family val="2"/>
          </rPr>
          <t>Mensual
trimestral
semetral:</t>
        </r>
        <r>
          <rPr>
            <sz val="9"/>
            <color indexed="81"/>
            <rFont val="Tahoma"/>
            <family val="2"/>
          </rPr>
          <t xml:space="preserve">
</t>
        </r>
      </text>
    </comment>
    <comment ref="H32" authorId="0" shapeId="0" xr:uid="{00000000-0006-0000-1400-00001000000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xr:uid="{00000000-0006-0000-1400-000011000000}">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xr:uid="{00000000-0006-0000-1400-000012000000}">
      <text>
        <r>
          <rPr>
            <b/>
            <sz val="9"/>
            <color indexed="81"/>
            <rFont val="Tahoma"/>
            <family val="2"/>
          </rPr>
          <t>Reultado:</t>
        </r>
        <r>
          <rPr>
            <sz val="9"/>
            <color indexed="81"/>
            <rFont val="Tahoma"/>
            <family val="2"/>
          </rPr>
          <t xml:space="preserve">
 Producto de la operación </t>
        </r>
      </text>
    </comment>
    <comment ref="K32" authorId="0" shapeId="0" xr:uid="{00000000-0006-0000-1400-000013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9" authorId="0" shapeId="0" xr:uid="{00000000-0006-0000-1400-000014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00000000-0006-0000-15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15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15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15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15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15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15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15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15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0000000-0006-0000-15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15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15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15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15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00000000-0006-0000-1500-00000F000000}">
      <text>
        <r>
          <rPr>
            <b/>
            <sz val="9"/>
            <color indexed="81"/>
            <rFont val="Tahoma"/>
            <family val="2"/>
          </rPr>
          <t>Mensual
trimestral
semetral:</t>
        </r>
        <r>
          <rPr>
            <sz val="9"/>
            <color indexed="81"/>
            <rFont val="Tahoma"/>
            <family val="2"/>
          </rPr>
          <t xml:space="preserve">
</t>
        </r>
      </text>
    </comment>
    <comment ref="H32" authorId="0" shapeId="0" xr:uid="{00000000-0006-0000-1500-00001000000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xr:uid="{00000000-0006-0000-1500-000011000000}">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xr:uid="{00000000-0006-0000-1500-000012000000}">
      <text>
        <r>
          <rPr>
            <b/>
            <sz val="9"/>
            <color indexed="81"/>
            <rFont val="Tahoma"/>
            <family val="2"/>
          </rPr>
          <t>Reultado:</t>
        </r>
        <r>
          <rPr>
            <sz val="9"/>
            <color indexed="81"/>
            <rFont val="Tahoma"/>
            <family val="2"/>
          </rPr>
          <t xml:space="preserve">
 Producto de la operación </t>
        </r>
      </text>
    </comment>
    <comment ref="K32" authorId="0" shapeId="0" xr:uid="{00000000-0006-0000-1500-000013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9" authorId="0" shapeId="0" xr:uid="{00000000-0006-0000-1500-000014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00000000-0006-0000-16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16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16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16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16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16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16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16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16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0000000-0006-0000-16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16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16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16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16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00000000-0006-0000-1600-00000F000000}">
      <text>
        <r>
          <rPr>
            <b/>
            <sz val="9"/>
            <color indexed="81"/>
            <rFont val="Tahoma"/>
            <family val="2"/>
          </rPr>
          <t>Mensual
trimestral
semetral:</t>
        </r>
        <r>
          <rPr>
            <sz val="9"/>
            <color indexed="81"/>
            <rFont val="Tahoma"/>
            <family val="2"/>
          </rPr>
          <t xml:space="preserve">
</t>
        </r>
      </text>
    </comment>
    <comment ref="H32" authorId="0" shapeId="0" xr:uid="{00000000-0006-0000-1600-00001000000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xr:uid="{00000000-0006-0000-1600-000011000000}">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xr:uid="{00000000-0006-0000-1600-000012000000}">
      <text>
        <r>
          <rPr>
            <b/>
            <sz val="9"/>
            <color indexed="81"/>
            <rFont val="Tahoma"/>
            <family val="2"/>
          </rPr>
          <t>Reultado:</t>
        </r>
        <r>
          <rPr>
            <sz val="9"/>
            <color indexed="81"/>
            <rFont val="Tahoma"/>
            <family val="2"/>
          </rPr>
          <t xml:space="preserve">
 Producto de la operación </t>
        </r>
      </text>
    </comment>
    <comment ref="K32" authorId="0" shapeId="0" xr:uid="{00000000-0006-0000-1600-000013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9" authorId="0" shapeId="0" xr:uid="{00000000-0006-0000-1600-000014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00000000-0006-0000-17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17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17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17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17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17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17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17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17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0000000-0006-0000-17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17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17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17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17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00000000-0006-0000-1700-00000F000000}">
      <text>
        <r>
          <rPr>
            <b/>
            <sz val="9"/>
            <color indexed="81"/>
            <rFont val="Tahoma"/>
            <family val="2"/>
          </rPr>
          <t>Mensual
trimestral
semetral:</t>
        </r>
        <r>
          <rPr>
            <sz val="9"/>
            <color indexed="81"/>
            <rFont val="Tahoma"/>
            <family val="2"/>
          </rPr>
          <t xml:space="preserve">
</t>
        </r>
      </text>
    </comment>
    <comment ref="H32" authorId="0" shapeId="0" xr:uid="{00000000-0006-0000-1700-00001000000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xr:uid="{00000000-0006-0000-1700-000011000000}">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xr:uid="{00000000-0006-0000-1700-000012000000}">
      <text>
        <r>
          <rPr>
            <b/>
            <sz val="9"/>
            <color indexed="81"/>
            <rFont val="Tahoma"/>
            <family val="2"/>
          </rPr>
          <t>Reultado:</t>
        </r>
        <r>
          <rPr>
            <sz val="9"/>
            <color indexed="81"/>
            <rFont val="Tahoma"/>
            <family val="2"/>
          </rPr>
          <t xml:space="preserve">
 Producto de la operación </t>
        </r>
      </text>
    </comment>
    <comment ref="K32" authorId="0" shapeId="0" xr:uid="{00000000-0006-0000-1700-000013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9" authorId="0" shapeId="0" xr:uid="{00000000-0006-0000-1700-000014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00000000-0006-0000-18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18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18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18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18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18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18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18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18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0000000-0006-0000-18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18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18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18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18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00000000-0006-0000-1800-00000F000000}">
      <text>
        <r>
          <rPr>
            <b/>
            <sz val="9"/>
            <color indexed="81"/>
            <rFont val="Tahoma"/>
            <family val="2"/>
          </rPr>
          <t>Mensual
trimestral
semetral:</t>
        </r>
        <r>
          <rPr>
            <sz val="9"/>
            <color indexed="81"/>
            <rFont val="Tahoma"/>
            <family val="2"/>
          </rPr>
          <t xml:space="preserve">
</t>
        </r>
      </text>
    </comment>
    <comment ref="H32" authorId="0" shapeId="0" xr:uid="{00000000-0006-0000-1800-00001000000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xr:uid="{00000000-0006-0000-1800-000011000000}">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xr:uid="{00000000-0006-0000-1800-000012000000}">
      <text>
        <r>
          <rPr>
            <b/>
            <sz val="9"/>
            <color indexed="81"/>
            <rFont val="Tahoma"/>
            <family val="2"/>
          </rPr>
          <t>Reultado:</t>
        </r>
        <r>
          <rPr>
            <sz val="9"/>
            <color indexed="81"/>
            <rFont val="Tahoma"/>
            <family val="2"/>
          </rPr>
          <t xml:space="preserve">
 Producto de la operación </t>
        </r>
      </text>
    </comment>
    <comment ref="K32" authorId="0" shapeId="0" xr:uid="{00000000-0006-0000-1800-000013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7" authorId="0" shapeId="0" xr:uid="{00000000-0006-0000-1800-000014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00000000-0006-0000-19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19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19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19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19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19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19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19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19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0000000-0006-0000-19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19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19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19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19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00000000-0006-0000-1900-00000F000000}">
      <text>
        <r>
          <rPr>
            <b/>
            <sz val="9"/>
            <color indexed="81"/>
            <rFont val="Tahoma"/>
            <family val="2"/>
          </rPr>
          <t>Mensual
trimestral
semetral:</t>
        </r>
        <r>
          <rPr>
            <sz val="9"/>
            <color indexed="81"/>
            <rFont val="Tahoma"/>
            <family val="2"/>
          </rPr>
          <t xml:space="preserve">
</t>
        </r>
      </text>
    </comment>
    <comment ref="K32" authorId="0" shapeId="0" xr:uid="{00000000-0006-0000-1900-000010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57" authorId="0" shapeId="0" xr:uid="{00000000-0006-0000-1900-000011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00000000-0006-0000-1A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1A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1A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1A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1A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1A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1A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1A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1A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0000000-0006-0000-1A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1A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1A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1A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1A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00000000-0006-0000-1A00-00000F000000}">
      <text>
        <r>
          <rPr>
            <b/>
            <sz val="9"/>
            <color indexed="81"/>
            <rFont val="Tahoma"/>
            <family val="2"/>
          </rPr>
          <t>Mensual
trimestral
semetral:</t>
        </r>
        <r>
          <rPr>
            <sz val="9"/>
            <color indexed="81"/>
            <rFont val="Tahoma"/>
            <family val="2"/>
          </rPr>
          <t xml:space="preserve">
</t>
        </r>
      </text>
    </comment>
    <comment ref="K32" authorId="0" shapeId="0" xr:uid="{00000000-0006-0000-1A00-000010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57" authorId="0" shapeId="0" xr:uid="{00000000-0006-0000-1A00-000011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Alexander Perea Mena</author>
    <author>tc={A3CA996C-7077-4DA0-8708-192FD70BAAD0}</author>
  </authors>
  <commentList>
    <comment ref="M20" authorId="0" shapeId="0" xr:uid="{00000000-0006-0000-1B00-000001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1B00-000002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6" authorId="0" shapeId="0" xr:uid="{00000000-0006-0000-1B00-000003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1B00-00000400000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1B00-000005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K32" authorId="0" shapeId="0" xr:uid="{00000000-0006-0000-1B00-000006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58" authorId="0" shapeId="0" xr:uid="{00000000-0006-0000-1B00-000007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 ref="H61" authorId="1" shapeId="0" xr:uid="{00000000-0006-0000-1B00-000008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Este es el resultado del primer trimestre 2019</t>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00000000-0006-0000-1C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1C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1C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1C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1C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1C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1C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1C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1C00-00000900000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xr:uid="{00000000-0006-0000-1C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1C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1C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1C00-00000D00000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1C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00000000-0006-0000-1C00-00000F000000}">
      <text>
        <r>
          <rPr>
            <b/>
            <sz val="9"/>
            <color indexed="81"/>
            <rFont val="Tahoma"/>
            <family val="2"/>
          </rPr>
          <t>Mensual
trimestral
semestral:</t>
        </r>
        <r>
          <rPr>
            <sz val="9"/>
            <color indexed="81"/>
            <rFont val="Tahoma"/>
            <family val="2"/>
          </rPr>
          <t xml:space="preserve">
</t>
        </r>
      </text>
    </comment>
    <comment ref="H32" authorId="0" shapeId="0" xr:uid="{00000000-0006-0000-1C00-00001000000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2" authorId="0" shapeId="0" xr:uid="{00000000-0006-0000-1C00-000011000000}">
      <text>
        <r>
          <rPr>
            <b/>
            <sz val="9"/>
            <color indexed="81"/>
            <rFont val="Tahoma"/>
            <family val="2"/>
          </rPr>
          <t>Variable 2: Denominador</t>
        </r>
        <r>
          <rPr>
            <sz val="9"/>
            <color indexed="81"/>
            <rFont val="Tahoma"/>
            <family val="2"/>
          </rPr>
          <t xml:space="preserve">
registrar el nombre del denominador de la formula del indicador.   
</t>
        </r>
      </text>
    </comment>
    <comment ref="J32" authorId="0" shapeId="0" xr:uid="{00000000-0006-0000-1C00-000012000000}">
      <text>
        <r>
          <rPr>
            <b/>
            <sz val="9"/>
            <color indexed="81"/>
            <rFont val="Tahoma"/>
            <family val="2"/>
          </rPr>
          <t>Resultado:</t>
        </r>
        <r>
          <rPr>
            <sz val="9"/>
            <color indexed="81"/>
            <rFont val="Tahoma"/>
            <family val="2"/>
          </rPr>
          <t xml:space="preserve">
 Producto de la operación </t>
        </r>
      </text>
    </comment>
    <comment ref="K32" authorId="0" shapeId="0" xr:uid="{00000000-0006-0000-1C00-000013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58" authorId="0" shapeId="0" xr:uid="{00000000-0006-0000-1C00-000014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00000000-0006-0000-02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02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AH13" authorId="0" shapeId="0" xr:uid="{00000000-0006-0000-02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02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02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02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02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AH20" authorId="0" shapeId="0" xr:uid="{00000000-0006-0000-02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02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0000000-0006-0000-02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AC23" authorId="0" shapeId="0" xr:uid="{00000000-0006-0000-02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02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02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02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00000000-0006-0000-0200-00000F000000}">
      <text>
        <r>
          <rPr>
            <b/>
            <sz val="9"/>
            <color indexed="81"/>
            <rFont val="Tahoma"/>
            <family val="2"/>
          </rPr>
          <t>Mensual
trimestral
semetral:</t>
        </r>
        <r>
          <rPr>
            <sz val="9"/>
            <color indexed="81"/>
            <rFont val="Tahoma"/>
            <family val="2"/>
          </rPr>
          <t xml:space="preserve">
</t>
        </r>
      </text>
    </comment>
    <comment ref="H32" authorId="0" shapeId="0" xr:uid="{00000000-0006-0000-0200-00001000000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xr:uid="{00000000-0006-0000-0200-000011000000}">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xr:uid="{00000000-0006-0000-0200-000012000000}">
      <text>
        <r>
          <rPr>
            <b/>
            <sz val="9"/>
            <color indexed="81"/>
            <rFont val="Tahoma"/>
            <family val="2"/>
          </rPr>
          <t>Reultado:</t>
        </r>
        <r>
          <rPr>
            <sz val="9"/>
            <color indexed="81"/>
            <rFont val="Tahoma"/>
            <family val="2"/>
          </rPr>
          <t xml:space="preserve">
 Producto de la operación </t>
        </r>
      </text>
    </comment>
    <comment ref="K32" authorId="0" shapeId="0" xr:uid="{00000000-0006-0000-0200-000013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Z58" authorId="0" shapeId="0" xr:uid="{00000000-0006-0000-0200-000014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00000000-0006-0000-1D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1D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1D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1D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1D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1D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1D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1D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1D00-00000900000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xr:uid="{00000000-0006-0000-1D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1D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1D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1D00-00000D00000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1D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00000000-0006-0000-1D00-00000F000000}">
      <text>
        <r>
          <rPr>
            <b/>
            <sz val="9"/>
            <color indexed="81"/>
            <rFont val="Tahoma"/>
            <family val="2"/>
          </rPr>
          <t>Mensual
trimestral
semestral:</t>
        </r>
        <r>
          <rPr>
            <sz val="9"/>
            <color indexed="81"/>
            <rFont val="Tahoma"/>
            <family val="2"/>
          </rPr>
          <t xml:space="preserve">
</t>
        </r>
      </text>
    </comment>
    <comment ref="H32" authorId="0" shapeId="0" xr:uid="{00000000-0006-0000-1D00-00001000000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2" authorId="0" shapeId="0" xr:uid="{00000000-0006-0000-1D00-000011000000}">
      <text>
        <r>
          <rPr>
            <b/>
            <sz val="9"/>
            <color indexed="81"/>
            <rFont val="Tahoma"/>
            <family val="2"/>
          </rPr>
          <t>Variable 2: Denominador</t>
        </r>
        <r>
          <rPr>
            <sz val="9"/>
            <color indexed="81"/>
            <rFont val="Tahoma"/>
            <family val="2"/>
          </rPr>
          <t xml:space="preserve">
registrar el nombre del denominador de la formula del indicador.   
</t>
        </r>
      </text>
    </comment>
    <comment ref="J32" authorId="0" shapeId="0" xr:uid="{00000000-0006-0000-1D00-000012000000}">
      <text>
        <r>
          <rPr>
            <b/>
            <sz val="9"/>
            <color indexed="81"/>
            <rFont val="Tahoma"/>
            <family val="2"/>
          </rPr>
          <t>Resultado:</t>
        </r>
        <r>
          <rPr>
            <sz val="9"/>
            <color indexed="81"/>
            <rFont val="Tahoma"/>
            <family val="2"/>
          </rPr>
          <t xml:space="preserve">
 Producto de la operación </t>
        </r>
      </text>
    </comment>
    <comment ref="K32" authorId="0" shapeId="0" xr:uid="{00000000-0006-0000-1D00-000013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58" authorId="0" shapeId="0" xr:uid="{00000000-0006-0000-1D00-000014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00000000-0006-0000-1E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1E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1E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1E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1E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1E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1E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1E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1E00-00000900000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xr:uid="{00000000-0006-0000-1E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1E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1E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1E00-00000D00000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1E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00000000-0006-0000-1E00-00000F000000}">
      <text>
        <r>
          <rPr>
            <b/>
            <sz val="9"/>
            <color indexed="81"/>
            <rFont val="Tahoma"/>
            <family val="2"/>
          </rPr>
          <t>Mensual
trimestral
semestral:</t>
        </r>
        <r>
          <rPr>
            <sz val="9"/>
            <color indexed="81"/>
            <rFont val="Tahoma"/>
            <family val="2"/>
          </rPr>
          <t xml:space="preserve">
</t>
        </r>
      </text>
    </comment>
    <comment ref="H32" authorId="0" shapeId="0" xr:uid="{00000000-0006-0000-1E00-00001000000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2" authorId="0" shapeId="0" xr:uid="{00000000-0006-0000-1E00-000011000000}">
      <text>
        <r>
          <rPr>
            <b/>
            <sz val="9"/>
            <color indexed="81"/>
            <rFont val="Tahoma"/>
            <family val="2"/>
          </rPr>
          <t>Variable 2: Denominador</t>
        </r>
        <r>
          <rPr>
            <sz val="9"/>
            <color indexed="81"/>
            <rFont val="Tahoma"/>
            <family val="2"/>
          </rPr>
          <t xml:space="preserve">
registrar el nombre del denominador de la formula del indicador.   
</t>
        </r>
      </text>
    </comment>
    <comment ref="J32" authorId="0" shapeId="0" xr:uid="{00000000-0006-0000-1E00-000012000000}">
      <text>
        <r>
          <rPr>
            <b/>
            <sz val="9"/>
            <color indexed="81"/>
            <rFont val="Tahoma"/>
            <family val="2"/>
          </rPr>
          <t>Resultado:</t>
        </r>
        <r>
          <rPr>
            <sz val="9"/>
            <color indexed="81"/>
            <rFont val="Tahoma"/>
            <family val="2"/>
          </rPr>
          <t xml:space="preserve">
 Producto de la operación </t>
        </r>
      </text>
    </comment>
    <comment ref="K32" authorId="0" shapeId="0" xr:uid="{00000000-0006-0000-1E00-000013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58" authorId="0" shapeId="0" xr:uid="{00000000-0006-0000-1E00-000014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00000000-0006-0000-1F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1F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1F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1F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1F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1F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1F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1F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1F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0000000-0006-0000-1F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1F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1F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1F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1F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00000000-0006-0000-1F00-00000F000000}">
      <text>
        <r>
          <rPr>
            <b/>
            <sz val="9"/>
            <color indexed="81"/>
            <rFont val="Tahoma"/>
            <family val="2"/>
          </rPr>
          <t>Mensual
trimestral
semetral:</t>
        </r>
        <r>
          <rPr>
            <sz val="9"/>
            <color indexed="81"/>
            <rFont val="Tahoma"/>
            <family val="2"/>
          </rPr>
          <t xml:space="preserve">
</t>
        </r>
      </text>
    </comment>
    <comment ref="H32" authorId="0" shapeId="0" xr:uid="{00000000-0006-0000-1F00-00001000000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xr:uid="{00000000-0006-0000-1F00-000011000000}">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xr:uid="{00000000-0006-0000-1F00-000012000000}">
      <text>
        <r>
          <rPr>
            <b/>
            <sz val="9"/>
            <color indexed="81"/>
            <rFont val="Tahoma"/>
            <family val="2"/>
          </rPr>
          <t>Reultado:</t>
        </r>
        <r>
          <rPr>
            <sz val="9"/>
            <color indexed="81"/>
            <rFont val="Tahoma"/>
            <family val="2"/>
          </rPr>
          <t xml:space="preserve">
 Producto de la operación </t>
        </r>
      </text>
    </comment>
    <comment ref="K32" authorId="0" shapeId="0" xr:uid="{00000000-0006-0000-1F00-000013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8" authorId="0" shapeId="0" xr:uid="{00000000-0006-0000-1F00-000014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00000000-0006-0000-20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20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20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20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20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20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20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20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20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0000000-0006-0000-20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20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20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20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20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00000000-0006-0000-2000-00000F000000}">
      <text>
        <r>
          <rPr>
            <b/>
            <sz val="9"/>
            <color indexed="81"/>
            <rFont val="Tahoma"/>
            <family val="2"/>
          </rPr>
          <t>Mensual
trimestral
semetral:</t>
        </r>
        <r>
          <rPr>
            <sz val="9"/>
            <color indexed="81"/>
            <rFont val="Tahoma"/>
            <family val="2"/>
          </rPr>
          <t xml:space="preserve">
</t>
        </r>
      </text>
    </comment>
    <comment ref="H32" authorId="0" shapeId="0" xr:uid="{00000000-0006-0000-2000-00001000000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xr:uid="{00000000-0006-0000-2000-000011000000}">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xr:uid="{00000000-0006-0000-2000-000012000000}">
      <text>
        <r>
          <rPr>
            <b/>
            <sz val="9"/>
            <color indexed="81"/>
            <rFont val="Tahoma"/>
            <family val="2"/>
          </rPr>
          <t>Reultado:</t>
        </r>
        <r>
          <rPr>
            <sz val="9"/>
            <color indexed="81"/>
            <rFont val="Tahoma"/>
            <family val="2"/>
          </rPr>
          <t xml:space="preserve">
 Producto de la operación </t>
        </r>
      </text>
    </comment>
    <comment ref="K32" authorId="0" shapeId="0" xr:uid="{00000000-0006-0000-2000-000013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0" authorId="0" shapeId="0" xr:uid="{00000000-0006-0000-2000-000014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00000000-0006-0000-21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21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21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21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21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21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21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21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21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0000000-0006-0000-21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21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21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21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21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00000000-0006-0000-2100-00000F000000}">
      <text>
        <r>
          <rPr>
            <b/>
            <sz val="9"/>
            <color indexed="81"/>
            <rFont val="Tahoma"/>
            <family val="2"/>
          </rPr>
          <t>Mensual
trimestral
semetral:</t>
        </r>
        <r>
          <rPr>
            <sz val="9"/>
            <color indexed="81"/>
            <rFont val="Tahoma"/>
            <family val="2"/>
          </rPr>
          <t xml:space="preserve">
</t>
        </r>
      </text>
    </comment>
    <comment ref="H32" authorId="0" shapeId="0" xr:uid="{00000000-0006-0000-2100-00001000000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xr:uid="{00000000-0006-0000-2100-000011000000}">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xr:uid="{00000000-0006-0000-2100-000012000000}">
      <text>
        <r>
          <rPr>
            <b/>
            <sz val="9"/>
            <color indexed="81"/>
            <rFont val="Tahoma"/>
            <family val="2"/>
          </rPr>
          <t>Reultado:</t>
        </r>
        <r>
          <rPr>
            <sz val="9"/>
            <color indexed="81"/>
            <rFont val="Tahoma"/>
            <family val="2"/>
          </rPr>
          <t xml:space="preserve">
 Producto de la operación </t>
        </r>
      </text>
    </comment>
    <comment ref="K32" authorId="0" shapeId="0" xr:uid="{00000000-0006-0000-2100-000013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8" authorId="0" shapeId="0" xr:uid="{00000000-0006-0000-2100-000014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00000000-0006-0000-22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22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22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22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22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22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22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22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22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0000000-0006-0000-22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22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22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22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22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00000000-0006-0000-2200-00000F000000}">
      <text>
        <r>
          <rPr>
            <b/>
            <sz val="9"/>
            <color indexed="81"/>
            <rFont val="Tahoma"/>
            <family val="2"/>
          </rPr>
          <t>Mensual
trimestral
semetral:</t>
        </r>
        <r>
          <rPr>
            <sz val="9"/>
            <color indexed="81"/>
            <rFont val="Tahoma"/>
            <family val="2"/>
          </rPr>
          <t xml:space="preserve">
</t>
        </r>
      </text>
    </comment>
    <comment ref="H32" authorId="0" shapeId="0" xr:uid="{00000000-0006-0000-2200-00001000000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xr:uid="{00000000-0006-0000-2200-000011000000}">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xr:uid="{00000000-0006-0000-2200-000012000000}">
      <text>
        <r>
          <rPr>
            <b/>
            <sz val="9"/>
            <color indexed="81"/>
            <rFont val="Tahoma"/>
            <family val="2"/>
          </rPr>
          <t>Reultado:</t>
        </r>
        <r>
          <rPr>
            <sz val="9"/>
            <color indexed="81"/>
            <rFont val="Tahoma"/>
            <family val="2"/>
          </rPr>
          <t xml:space="preserve">
 Producto de la operación </t>
        </r>
      </text>
    </comment>
    <comment ref="K32" authorId="0" shapeId="0" xr:uid="{00000000-0006-0000-2200-000013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8" authorId="0" shapeId="0" xr:uid="{00000000-0006-0000-2200-000014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00000000-0006-0000-23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23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23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23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23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23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23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23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23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0000000-0006-0000-23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23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23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23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23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00000000-0006-0000-2300-00000F000000}">
      <text>
        <r>
          <rPr>
            <b/>
            <sz val="9"/>
            <color indexed="81"/>
            <rFont val="Tahoma"/>
            <family val="2"/>
          </rPr>
          <t>Mensual
trimestral
semetral:</t>
        </r>
        <r>
          <rPr>
            <sz val="9"/>
            <color indexed="81"/>
            <rFont val="Tahoma"/>
            <family val="2"/>
          </rPr>
          <t xml:space="preserve">
</t>
        </r>
      </text>
    </comment>
    <comment ref="H32" authorId="0" shapeId="0" xr:uid="{00000000-0006-0000-2300-00001000000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xr:uid="{00000000-0006-0000-2300-000011000000}">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xr:uid="{00000000-0006-0000-2300-000012000000}">
      <text>
        <r>
          <rPr>
            <b/>
            <sz val="9"/>
            <color indexed="81"/>
            <rFont val="Tahoma"/>
            <family val="2"/>
          </rPr>
          <t>Reultado:</t>
        </r>
        <r>
          <rPr>
            <sz val="9"/>
            <color indexed="81"/>
            <rFont val="Tahoma"/>
            <family val="2"/>
          </rPr>
          <t xml:space="preserve">
 Producto de la operación </t>
        </r>
      </text>
    </comment>
    <comment ref="K32" authorId="0" shapeId="0" xr:uid="{00000000-0006-0000-2300-000013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T60" authorId="0" shapeId="0" xr:uid="{00000000-0006-0000-2300-000014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00000000-0006-0000-24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24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24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24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24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24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24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24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2400-00000900000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xr:uid="{00000000-0006-0000-24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24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24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2400-00000D00000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24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00000000-0006-0000-2400-00000F000000}">
      <text>
        <r>
          <rPr>
            <b/>
            <sz val="9"/>
            <color indexed="81"/>
            <rFont val="Tahoma"/>
            <family val="2"/>
          </rPr>
          <t>Mensual
trimestral
semestral:</t>
        </r>
        <r>
          <rPr>
            <sz val="9"/>
            <color indexed="81"/>
            <rFont val="Tahoma"/>
            <family val="2"/>
          </rPr>
          <t xml:space="preserve">
</t>
        </r>
      </text>
    </comment>
    <comment ref="H32" authorId="0" shapeId="0" xr:uid="{00000000-0006-0000-2400-00001000000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2" authorId="0" shapeId="0" xr:uid="{00000000-0006-0000-2400-000011000000}">
      <text>
        <r>
          <rPr>
            <b/>
            <sz val="9"/>
            <color indexed="81"/>
            <rFont val="Tahoma"/>
            <family val="2"/>
          </rPr>
          <t>Variable 2: Denominador</t>
        </r>
        <r>
          <rPr>
            <sz val="9"/>
            <color indexed="81"/>
            <rFont val="Tahoma"/>
            <family val="2"/>
          </rPr>
          <t xml:space="preserve">
registrar el nombre del denominador de la formula del indicador.   
</t>
        </r>
      </text>
    </comment>
    <comment ref="J32" authorId="0" shapeId="0" xr:uid="{00000000-0006-0000-2400-000012000000}">
      <text>
        <r>
          <rPr>
            <b/>
            <sz val="9"/>
            <color indexed="81"/>
            <rFont val="Tahoma"/>
            <family val="2"/>
          </rPr>
          <t>Resultado:</t>
        </r>
        <r>
          <rPr>
            <sz val="9"/>
            <color indexed="81"/>
            <rFont val="Tahoma"/>
            <family val="2"/>
          </rPr>
          <t xml:space="preserve">
 Producto de la operación </t>
        </r>
      </text>
    </comment>
    <comment ref="K32" authorId="0" shapeId="0" xr:uid="{00000000-0006-0000-2400-000013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S59" authorId="0" shapeId="0" xr:uid="{00000000-0006-0000-2400-000014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00000000-0006-0000-25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25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25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25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25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25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25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25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2500-00000900000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xr:uid="{00000000-0006-0000-25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25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25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2500-00000D00000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25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00000000-0006-0000-2500-00000F000000}">
      <text>
        <r>
          <rPr>
            <b/>
            <sz val="9"/>
            <color indexed="81"/>
            <rFont val="Tahoma"/>
            <family val="2"/>
          </rPr>
          <t>Mensual
trimestral
semestral:</t>
        </r>
        <r>
          <rPr>
            <sz val="9"/>
            <color indexed="81"/>
            <rFont val="Tahoma"/>
            <family val="2"/>
          </rPr>
          <t xml:space="preserve">
</t>
        </r>
      </text>
    </comment>
    <comment ref="H32" authorId="0" shapeId="0" xr:uid="{00000000-0006-0000-2500-00001000000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2" authorId="0" shapeId="0" xr:uid="{00000000-0006-0000-2500-00001100000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J32" authorId="0" shapeId="0" xr:uid="{00000000-0006-0000-2500-000012000000}">
      <text>
        <r>
          <rPr>
            <b/>
            <sz val="9"/>
            <color indexed="81"/>
            <rFont val="Tahoma"/>
            <family val="2"/>
          </rPr>
          <t>Resultado:</t>
        </r>
        <r>
          <rPr>
            <sz val="9"/>
            <color indexed="81"/>
            <rFont val="Tahoma"/>
            <family val="2"/>
          </rPr>
          <t xml:space="preserve">
 Producto de la operación </t>
        </r>
      </text>
    </comment>
    <comment ref="K32" authorId="0" shapeId="0" xr:uid="{00000000-0006-0000-2500-000013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S58" authorId="0" shapeId="0" xr:uid="{00000000-0006-0000-2500-000014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00000000-0006-0000-26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26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26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26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26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26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26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26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2600-00000900000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xr:uid="{00000000-0006-0000-26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26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26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2600-00000D00000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26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00000000-0006-0000-2600-00000F000000}">
      <text>
        <r>
          <rPr>
            <b/>
            <sz val="9"/>
            <color indexed="81"/>
            <rFont val="Tahoma"/>
            <family val="2"/>
          </rPr>
          <t>Mensual
trimestral
semestral:</t>
        </r>
        <r>
          <rPr>
            <sz val="9"/>
            <color indexed="81"/>
            <rFont val="Tahoma"/>
            <family val="2"/>
          </rPr>
          <t xml:space="preserve">
</t>
        </r>
      </text>
    </comment>
    <comment ref="H32" authorId="0" shapeId="0" xr:uid="{00000000-0006-0000-2600-00001000000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2" authorId="0" shapeId="0" xr:uid="{00000000-0006-0000-2600-00001100000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J32" authorId="0" shapeId="0" xr:uid="{00000000-0006-0000-2600-000012000000}">
      <text>
        <r>
          <rPr>
            <b/>
            <sz val="9"/>
            <color indexed="81"/>
            <rFont val="Tahoma"/>
            <family val="2"/>
          </rPr>
          <t>Resultado:</t>
        </r>
        <r>
          <rPr>
            <sz val="9"/>
            <color indexed="81"/>
            <rFont val="Tahoma"/>
            <family val="2"/>
          </rPr>
          <t xml:space="preserve">
 Producto de la operación </t>
        </r>
      </text>
    </comment>
    <comment ref="K32" authorId="0" shapeId="0" xr:uid="{00000000-0006-0000-2600-000013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S58" authorId="0" shapeId="0" xr:uid="{00000000-0006-0000-2600-000014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00000000-0006-0000-03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03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AH13" authorId="0" shapeId="0" xr:uid="{00000000-0006-0000-03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03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03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03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03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AH20" authorId="0" shapeId="0" xr:uid="{00000000-0006-0000-03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03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0000000-0006-0000-03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AC23" authorId="0" shapeId="0" xr:uid="{00000000-0006-0000-03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03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03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03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00000000-0006-0000-0300-00000F000000}">
      <text>
        <r>
          <rPr>
            <b/>
            <sz val="9"/>
            <color indexed="81"/>
            <rFont val="Tahoma"/>
            <family val="2"/>
          </rPr>
          <t>Mensual
trimestral
semetral:</t>
        </r>
        <r>
          <rPr>
            <sz val="9"/>
            <color indexed="81"/>
            <rFont val="Tahoma"/>
            <family val="2"/>
          </rPr>
          <t xml:space="preserve">
</t>
        </r>
      </text>
    </comment>
    <comment ref="H32" authorId="0" shapeId="0" xr:uid="{00000000-0006-0000-0300-00001000000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xr:uid="{00000000-0006-0000-0300-000011000000}">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xr:uid="{00000000-0006-0000-0300-000012000000}">
      <text>
        <r>
          <rPr>
            <b/>
            <sz val="9"/>
            <color indexed="81"/>
            <rFont val="Tahoma"/>
            <family val="2"/>
          </rPr>
          <t>Reultado:</t>
        </r>
        <r>
          <rPr>
            <sz val="9"/>
            <color indexed="81"/>
            <rFont val="Tahoma"/>
            <family val="2"/>
          </rPr>
          <t xml:space="preserve">
 Producto de la operación </t>
        </r>
      </text>
    </comment>
    <comment ref="K32" authorId="0" shapeId="0" xr:uid="{00000000-0006-0000-0300-000013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Z58" authorId="0" shapeId="0" xr:uid="{00000000-0006-0000-0300-000014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00000000-0006-0000-27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27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27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27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27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27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27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27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27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0000000-0006-0000-27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27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27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27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27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00000000-0006-0000-2700-00000F000000}">
      <text>
        <r>
          <rPr>
            <b/>
            <sz val="9"/>
            <color indexed="81"/>
            <rFont val="Tahoma"/>
            <family val="2"/>
          </rPr>
          <t>Mensual
trimestral
semetral:</t>
        </r>
        <r>
          <rPr>
            <sz val="9"/>
            <color indexed="81"/>
            <rFont val="Tahoma"/>
            <family val="2"/>
          </rPr>
          <t xml:space="preserve">
</t>
        </r>
      </text>
    </comment>
    <comment ref="H32" authorId="0" shapeId="0" xr:uid="{00000000-0006-0000-2700-00001000000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xr:uid="{00000000-0006-0000-2700-000011000000}">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xr:uid="{00000000-0006-0000-2700-000012000000}">
      <text>
        <r>
          <rPr>
            <b/>
            <sz val="9"/>
            <color indexed="81"/>
            <rFont val="Tahoma"/>
            <family val="2"/>
          </rPr>
          <t>Reultado:</t>
        </r>
        <r>
          <rPr>
            <sz val="9"/>
            <color indexed="81"/>
            <rFont val="Tahoma"/>
            <family val="2"/>
          </rPr>
          <t xml:space="preserve">
 Producto de la operación </t>
        </r>
      </text>
    </comment>
    <comment ref="K32" authorId="0" shapeId="0" xr:uid="{00000000-0006-0000-2700-000013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6" authorId="0" shapeId="0" xr:uid="{00000000-0006-0000-2700-000014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00000000-0006-0000-28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28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28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28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28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28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28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28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28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0000000-0006-0000-28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28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28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28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28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00000000-0006-0000-2800-00000F000000}">
      <text>
        <r>
          <rPr>
            <b/>
            <sz val="9"/>
            <color indexed="81"/>
            <rFont val="Tahoma"/>
            <family val="2"/>
          </rPr>
          <t>Mensual
trimestral
semetral:</t>
        </r>
        <r>
          <rPr>
            <sz val="9"/>
            <color indexed="81"/>
            <rFont val="Tahoma"/>
            <family val="2"/>
          </rPr>
          <t xml:space="preserve">
</t>
        </r>
      </text>
    </comment>
    <comment ref="H32" authorId="0" shapeId="0" xr:uid="{00000000-0006-0000-2800-00001000000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xr:uid="{00000000-0006-0000-2800-000011000000}">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xr:uid="{00000000-0006-0000-2800-000012000000}">
      <text>
        <r>
          <rPr>
            <b/>
            <sz val="9"/>
            <color indexed="81"/>
            <rFont val="Tahoma"/>
            <family val="2"/>
          </rPr>
          <t>Reultado:</t>
        </r>
        <r>
          <rPr>
            <sz val="9"/>
            <color indexed="81"/>
            <rFont val="Tahoma"/>
            <family val="2"/>
          </rPr>
          <t xml:space="preserve">
 Producto de la operación </t>
        </r>
      </text>
    </comment>
    <comment ref="K32" authorId="0" shapeId="0" xr:uid="{00000000-0006-0000-2800-000013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8" authorId="0" shapeId="0" xr:uid="{00000000-0006-0000-2800-000014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00000000-0006-0000-29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29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29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29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29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29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29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29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29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0000000-0006-0000-29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29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29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29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29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00000000-0006-0000-2900-00000F000000}">
      <text>
        <r>
          <rPr>
            <b/>
            <sz val="9"/>
            <color indexed="81"/>
            <rFont val="Tahoma"/>
            <family val="2"/>
          </rPr>
          <t>Mensual
trimestral
semetral:</t>
        </r>
        <r>
          <rPr>
            <sz val="9"/>
            <color indexed="81"/>
            <rFont val="Tahoma"/>
            <family val="2"/>
          </rPr>
          <t xml:space="preserve">
</t>
        </r>
      </text>
    </comment>
    <comment ref="H32" authorId="0" shapeId="0" xr:uid="{00000000-0006-0000-2900-00001000000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xr:uid="{00000000-0006-0000-2900-000011000000}">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xr:uid="{00000000-0006-0000-2900-000012000000}">
      <text>
        <r>
          <rPr>
            <b/>
            <sz val="9"/>
            <color indexed="81"/>
            <rFont val="Tahoma"/>
            <family val="2"/>
          </rPr>
          <t>Reultado:</t>
        </r>
        <r>
          <rPr>
            <sz val="9"/>
            <color indexed="81"/>
            <rFont val="Tahoma"/>
            <family val="2"/>
          </rPr>
          <t xml:space="preserve">
 Producto de la operación </t>
        </r>
      </text>
    </comment>
    <comment ref="K32" authorId="0" shapeId="0" xr:uid="{00000000-0006-0000-2900-000013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8" authorId="0" shapeId="0" xr:uid="{00000000-0006-0000-2900-000014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00000000-0006-0000-2A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2A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2A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2A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2A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2A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2A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2A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2A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0000000-0006-0000-2A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2A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2A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2A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2A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00000000-0006-0000-2A00-00000F000000}">
      <text>
        <r>
          <rPr>
            <b/>
            <sz val="9"/>
            <color indexed="81"/>
            <rFont val="Tahoma"/>
            <family val="2"/>
          </rPr>
          <t>Mensual
trimestral
semetral:</t>
        </r>
        <r>
          <rPr>
            <sz val="9"/>
            <color indexed="81"/>
            <rFont val="Tahoma"/>
            <family val="2"/>
          </rPr>
          <t xml:space="preserve">
</t>
        </r>
      </text>
    </comment>
    <comment ref="H32" authorId="0" shapeId="0" xr:uid="{00000000-0006-0000-2A00-00001000000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xr:uid="{00000000-0006-0000-2A00-000011000000}">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xr:uid="{00000000-0006-0000-2A00-000012000000}">
      <text>
        <r>
          <rPr>
            <b/>
            <sz val="9"/>
            <color indexed="81"/>
            <rFont val="Tahoma"/>
            <family val="2"/>
          </rPr>
          <t>Reultado:</t>
        </r>
        <r>
          <rPr>
            <sz val="9"/>
            <color indexed="81"/>
            <rFont val="Tahoma"/>
            <family val="2"/>
          </rPr>
          <t xml:space="preserve">
 Producto de la operación </t>
        </r>
      </text>
    </comment>
    <comment ref="K32" authorId="0" shapeId="0" xr:uid="{00000000-0006-0000-2A00-000013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8" authorId="0" shapeId="0" xr:uid="{00000000-0006-0000-2A00-000014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00000000-0006-0000-2B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2B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2B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2B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2B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2B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2B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2B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2B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0000000-0006-0000-2B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2B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2B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2B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2B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00000000-0006-0000-2B00-00000F000000}">
      <text>
        <r>
          <rPr>
            <b/>
            <sz val="9"/>
            <color indexed="81"/>
            <rFont val="Tahoma"/>
            <family val="2"/>
          </rPr>
          <t>Mensual
trimestral
semetral:</t>
        </r>
        <r>
          <rPr>
            <sz val="9"/>
            <color indexed="81"/>
            <rFont val="Tahoma"/>
            <family val="2"/>
          </rPr>
          <t xml:space="preserve">
</t>
        </r>
      </text>
    </comment>
    <comment ref="H32" authorId="0" shapeId="0" xr:uid="{00000000-0006-0000-2B00-00001000000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xr:uid="{00000000-0006-0000-2B00-000011000000}">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xr:uid="{00000000-0006-0000-2B00-000012000000}">
      <text>
        <r>
          <rPr>
            <b/>
            <sz val="9"/>
            <color indexed="81"/>
            <rFont val="Tahoma"/>
            <family val="2"/>
          </rPr>
          <t>Reultado:</t>
        </r>
        <r>
          <rPr>
            <sz val="9"/>
            <color indexed="81"/>
            <rFont val="Tahoma"/>
            <family val="2"/>
          </rPr>
          <t xml:space="preserve">
 Producto de la operación </t>
        </r>
      </text>
    </comment>
    <comment ref="K32" authorId="0" shapeId="0" xr:uid="{00000000-0006-0000-2B00-000013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6" authorId="0" shapeId="0" xr:uid="{00000000-0006-0000-2B00-000014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00000000-0006-0000-2C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2C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2C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2C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2C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2C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2C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2C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2C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0000000-0006-0000-2C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2C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2C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2C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2C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00000000-0006-0000-2C00-00000F000000}">
      <text>
        <r>
          <rPr>
            <b/>
            <sz val="9"/>
            <color indexed="81"/>
            <rFont val="Tahoma"/>
            <family val="2"/>
          </rPr>
          <t>Mensual
trimestral
semetral:</t>
        </r>
        <r>
          <rPr>
            <sz val="9"/>
            <color indexed="81"/>
            <rFont val="Tahoma"/>
            <family val="2"/>
          </rPr>
          <t xml:space="preserve">
</t>
        </r>
      </text>
    </comment>
    <comment ref="H32" authorId="0" shapeId="0" xr:uid="{00000000-0006-0000-2C00-00001000000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xr:uid="{00000000-0006-0000-2C00-000011000000}">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xr:uid="{00000000-0006-0000-2C00-000012000000}">
      <text>
        <r>
          <rPr>
            <b/>
            <sz val="9"/>
            <color indexed="81"/>
            <rFont val="Tahoma"/>
            <family val="2"/>
          </rPr>
          <t>Reultado:</t>
        </r>
        <r>
          <rPr>
            <sz val="9"/>
            <color indexed="81"/>
            <rFont val="Tahoma"/>
            <family val="2"/>
          </rPr>
          <t xml:space="preserve">
 Producto de la operación </t>
        </r>
      </text>
    </comment>
    <comment ref="K32" authorId="0" shapeId="0" xr:uid="{00000000-0006-0000-2C00-000013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6" authorId="0" shapeId="0" xr:uid="{00000000-0006-0000-2C00-000014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00000000-0006-0000-2D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2D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2D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2D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2D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2D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2D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2D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2D00-00000900000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xr:uid="{00000000-0006-0000-2D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2D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2D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2D00-00000D00000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2D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00000000-0006-0000-2D00-00000F000000}">
      <text>
        <r>
          <rPr>
            <b/>
            <sz val="9"/>
            <color indexed="81"/>
            <rFont val="Tahoma"/>
            <family val="2"/>
          </rPr>
          <t>Mensual
trimestral
semestral:</t>
        </r>
        <r>
          <rPr>
            <sz val="9"/>
            <color indexed="81"/>
            <rFont val="Tahoma"/>
            <family val="2"/>
          </rPr>
          <t xml:space="preserve">
</t>
        </r>
      </text>
    </comment>
    <comment ref="H32" authorId="0" shapeId="0" xr:uid="{00000000-0006-0000-2D00-00001000000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2" authorId="0" shapeId="0" xr:uid="{00000000-0006-0000-2D00-000011000000}">
      <text>
        <r>
          <rPr>
            <b/>
            <sz val="9"/>
            <color indexed="81"/>
            <rFont val="Tahoma"/>
            <family val="2"/>
          </rPr>
          <t>Variable 2: Denominador</t>
        </r>
        <r>
          <rPr>
            <sz val="9"/>
            <color indexed="81"/>
            <rFont val="Tahoma"/>
            <family val="2"/>
          </rPr>
          <t xml:space="preserve">
registrar el nombre del denominador de la formula del indicador.   
</t>
        </r>
      </text>
    </comment>
    <comment ref="J32" authorId="0" shapeId="0" xr:uid="{00000000-0006-0000-2D00-000012000000}">
      <text>
        <r>
          <rPr>
            <b/>
            <sz val="9"/>
            <color indexed="81"/>
            <rFont val="Tahoma"/>
            <family val="2"/>
          </rPr>
          <t>Resultado:</t>
        </r>
        <r>
          <rPr>
            <sz val="9"/>
            <color indexed="81"/>
            <rFont val="Tahoma"/>
            <family val="2"/>
          </rPr>
          <t xml:space="preserve">
 Producto de la operación </t>
        </r>
      </text>
    </comment>
    <comment ref="K32" authorId="0" shapeId="0" xr:uid="{00000000-0006-0000-2D00-000013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58" authorId="0" shapeId="0" xr:uid="{00000000-0006-0000-2D00-000014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00000000-0006-0000-2E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2E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2E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2E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2E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2E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2E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2E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2E00-00000900000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xr:uid="{00000000-0006-0000-2E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2E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2E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2E00-00000D00000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2E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00000000-0006-0000-2E00-00000F000000}">
      <text>
        <r>
          <rPr>
            <b/>
            <sz val="9"/>
            <color indexed="81"/>
            <rFont val="Tahoma"/>
            <family val="2"/>
          </rPr>
          <t>Mensual
trimestral
semestral:</t>
        </r>
        <r>
          <rPr>
            <sz val="9"/>
            <color indexed="81"/>
            <rFont val="Tahoma"/>
            <family val="2"/>
          </rPr>
          <t xml:space="preserve">
</t>
        </r>
      </text>
    </comment>
    <comment ref="H32" authorId="0" shapeId="0" xr:uid="{00000000-0006-0000-2E00-00001000000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2" authorId="0" shapeId="0" xr:uid="{00000000-0006-0000-2E00-000011000000}">
      <text>
        <r>
          <rPr>
            <b/>
            <sz val="9"/>
            <color indexed="81"/>
            <rFont val="Tahoma"/>
            <family val="2"/>
          </rPr>
          <t>Variable 2: Denominador</t>
        </r>
        <r>
          <rPr>
            <sz val="9"/>
            <color indexed="81"/>
            <rFont val="Tahoma"/>
            <family val="2"/>
          </rPr>
          <t xml:space="preserve">
registrar el nombre del denominador de la formula del indicador.   
</t>
        </r>
      </text>
    </comment>
    <comment ref="J32" authorId="0" shapeId="0" xr:uid="{00000000-0006-0000-2E00-000012000000}">
      <text>
        <r>
          <rPr>
            <b/>
            <sz val="9"/>
            <color indexed="81"/>
            <rFont val="Tahoma"/>
            <family val="2"/>
          </rPr>
          <t>Resultado:</t>
        </r>
        <r>
          <rPr>
            <sz val="9"/>
            <color indexed="81"/>
            <rFont val="Tahoma"/>
            <family val="2"/>
          </rPr>
          <t xml:space="preserve">
 Producto de la operación </t>
        </r>
      </text>
    </comment>
    <comment ref="K32" authorId="0" shapeId="0" xr:uid="{00000000-0006-0000-2E00-000013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AJ34" authorId="0" shapeId="0" xr:uid="{00000000-0006-0000-2E00-000014000000}">
      <text>
        <r>
          <rPr>
            <b/>
            <sz val="9"/>
            <color indexed="81"/>
            <rFont val="Tahoma"/>
            <family val="2"/>
          </rPr>
          <t>Resultado:</t>
        </r>
        <r>
          <rPr>
            <sz val="9"/>
            <color indexed="81"/>
            <rFont val="Tahoma"/>
            <family val="2"/>
          </rPr>
          <t xml:space="preserve">
 Producto de la operación </t>
        </r>
      </text>
    </comment>
    <comment ref="V58" authorId="0" shapeId="0" xr:uid="{00000000-0006-0000-2E00-000015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B10" authorId="0" shapeId="0" xr:uid="{00000000-0006-0000-2F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B13" authorId="0" shapeId="0" xr:uid="{00000000-0006-0000-2F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AE13" authorId="0" shapeId="0" xr:uid="{00000000-0006-0000-2F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B16" authorId="0" shapeId="0" xr:uid="{00000000-0006-0000-2F00-000004000000}">
      <text>
        <r>
          <rPr>
            <b/>
            <sz val="9"/>
            <color indexed="81"/>
            <rFont val="Tahoma"/>
            <family val="2"/>
          </rPr>
          <t>Objetivo:</t>
        </r>
        <r>
          <rPr>
            <sz val="9"/>
            <color indexed="81"/>
            <rFont val="Tahoma"/>
            <family val="2"/>
          </rPr>
          <t xml:space="preserve"> Señala el para qué se establece el indicador y qué mide.
</t>
        </r>
      </text>
    </comment>
    <comment ref="B18" authorId="0" shapeId="0" xr:uid="{00000000-0006-0000-2F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B20" authorId="0" shapeId="0" xr:uid="{00000000-0006-0000-2F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L20" authorId="0" shapeId="0" xr:uid="{00000000-0006-0000-2F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AE20" authorId="0" shapeId="0" xr:uid="{00000000-0006-0000-2F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B23" authorId="0" shapeId="0" xr:uid="{00000000-0006-0000-2F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I23" authorId="0" shapeId="0" xr:uid="{00000000-0006-0000-2F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AB23" authorId="0" shapeId="0" xr:uid="{00000000-0006-0000-2F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B26" authorId="0" shapeId="0" xr:uid="{00000000-0006-0000-2F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B28" authorId="0" shapeId="0" xr:uid="{00000000-0006-0000-2F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J28" authorId="0" shapeId="0" xr:uid="{00000000-0006-0000-2F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B32" authorId="1" shapeId="0" xr:uid="{00000000-0006-0000-2F00-00000F000000}">
      <text>
        <r>
          <rPr>
            <b/>
            <sz val="9"/>
            <color indexed="81"/>
            <rFont val="Tahoma"/>
            <family val="2"/>
          </rPr>
          <t>Mensual
trimestral
semetral:</t>
        </r>
        <r>
          <rPr>
            <sz val="9"/>
            <color indexed="81"/>
            <rFont val="Tahoma"/>
            <family val="2"/>
          </rPr>
          <t xml:space="preserve">
</t>
        </r>
      </text>
    </comment>
    <comment ref="G32" authorId="0" shapeId="0" xr:uid="{00000000-0006-0000-2F00-00001000000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H32" authorId="0" shapeId="0" xr:uid="{00000000-0006-0000-2F00-000011000000}">
      <text>
        <r>
          <rPr>
            <b/>
            <sz val="9"/>
            <color indexed="81"/>
            <rFont val="Tahoma"/>
            <family val="2"/>
          </rPr>
          <t>Variable 2: Denominador</t>
        </r>
        <r>
          <rPr>
            <sz val="9"/>
            <color indexed="81"/>
            <rFont val="Tahoma"/>
            <family val="2"/>
          </rPr>
          <t xml:space="preserve">
regitrar el nombre del denominador de la formula del indicador.   
</t>
        </r>
      </text>
    </comment>
    <comment ref="I32" authorId="0" shapeId="0" xr:uid="{00000000-0006-0000-2F00-000012000000}">
      <text>
        <r>
          <rPr>
            <b/>
            <sz val="9"/>
            <color indexed="81"/>
            <rFont val="Tahoma"/>
            <family val="2"/>
          </rPr>
          <t>Reultado:</t>
        </r>
        <r>
          <rPr>
            <sz val="9"/>
            <color indexed="81"/>
            <rFont val="Tahoma"/>
            <family val="2"/>
          </rPr>
          <t xml:space="preserve">
 Producto de la operación </t>
        </r>
      </text>
    </comment>
    <comment ref="J32" authorId="0" shapeId="0" xr:uid="{00000000-0006-0000-2F00-000013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Y58" authorId="0" shapeId="0" xr:uid="{00000000-0006-0000-2F00-000014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9.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B10" authorId="0" shapeId="0" xr:uid="{00000000-0006-0000-30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B13" authorId="0" shapeId="0" xr:uid="{00000000-0006-0000-30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AK13" authorId="0" shapeId="0" xr:uid="{00000000-0006-0000-30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B16" authorId="0" shapeId="0" xr:uid="{00000000-0006-0000-3000-000004000000}">
      <text>
        <r>
          <rPr>
            <b/>
            <sz val="9"/>
            <color indexed="81"/>
            <rFont val="Tahoma"/>
            <family val="2"/>
          </rPr>
          <t>Objetivo:</t>
        </r>
        <r>
          <rPr>
            <sz val="9"/>
            <color indexed="81"/>
            <rFont val="Tahoma"/>
            <family val="2"/>
          </rPr>
          <t xml:space="preserve"> Señala el para qué se establece el indicador y qué mide.
</t>
        </r>
      </text>
    </comment>
    <comment ref="B18" authorId="0" shapeId="0" xr:uid="{00000000-0006-0000-30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B20" authorId="0" shapeId="0" xr:uid="{00000000-0006-0000-30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L20" authorId="0" shapeId="0" xr:uid="{00000000-0006-0000-30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AK20" authorId="0" shapeId="0" xr:uid="{00000000-0006-0000-30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B23" authorId="0" shapeId="0" xr:uid="{00000000-0006-0000-30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I23" authorId="0" shapeId="0" xr:uid="{00000000-0006-0000-30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AG23" authorId="0" shapeId="0" xr:uid="{00000000-0006-0000-30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B26" authorId="0" shapeId="0" xr:uid="{00000000-0006-0000-30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B28" authorId="0" shapeId="0" xr:uid="{00000000-0006-0000-30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J28" authorId="0" shapeId="0" xr:uid="{00000000-0006-0000-30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B32" authorId="1" shapeId="0" xr:uid="{00000000-0006-0000-3000-00000F000000}">
      <text>
        <r>
          <rPr>
            <b/>
            <sz val="9"/>
            <color indexed="81"/>
            <rFont val="Tahoma"/>
            <family val="2"/>
          </rPr>
          <t>Mensual
trimestral
semetral:</t>
        </r>
        <r>
          <rPr>
            <sz val="9"/>
            <color indexed="81"/>
            <rFont val="Tahoma"/>
            <family val="2"/>
          </rPr>
          <t xml:space="preserve">
</t>
        </r>
      </text>
    </comment>
    <comment ref="G32" authorId="0" shapeId="0" xr:uid="{00000000-0006-0000-3000-00001000000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H32" authorId="0" shapeId="0" xr:uid="{00000000-0006-0000-3000-000011000000}">
      <text>
        <r>
          <rPr>
            <b/>
            <sz val="9"/>
            <color indexed="81"/>
            <rFont val="Tahoma"/>
            <family val="2"/>
          </rPr>
          <t>Variable 2: Denominador</t>
        </r>
        <r>
          <rPr>
            <sz val="9"/>
            <color indexed="81"/>
            <rFont val="Tahoma"/>
            <family val="2"/>
          </rPr>
          <t xml:space="preserve">
regitrar el nombre del denominador de la formula del indicador.   
</t>
        </r>
      </text>
    </comment>
    <comment ref="I32" authorId="0" shapeId="0" xr:uid="{00000000-0006-0000-3000-000012000000}">
      <text>
        <r>
          <rPr>
            <b/>
            <sz val="9"/>
            <color indexed="81"/>
            <rFont val="Tahoma"/>
            <family val="2"/>
          </rPr>
          <t>Reultado:</t>
        </r>
        <r>
          <rPr>
            <sz val="9"/>
            <color indexed="81"/>
            <rFont val="Tahoma"/>
            <family val="2"/>
          </rPr>
          <t xml:space="preserve">
 Producto de la operación </t>
        </r>
      </text>
    </comment>
    <comment ref="J32" authorId="0" shapeId="0" xr:uid="{00000000-0006-0000-3000-000013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AD58" authorId="0" shapeId="0" xr:uid="{00000000-0006-0000-3000-000014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00000000-0006-0000-04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04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AH13" authorId="0" shapeId="0" xr:uid="{00000000-0006-0000-04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04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04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04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04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AH20" authorId="0" shapeId="0" xr:uid="{00000000-0006-0000-04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04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0000000-0006-0000-04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AC23" authorId="0" shapeId="0" xr:uid="{00000000-0006-0000-04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04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04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04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00000000-0006-0000-0400-00000F000000}">
      <text>
        <r>
          <rPr>
            <b/>
            <sz val="9"/>
            <color indexed="81"/>
            <rFont val="Tahoma"/>
            <family val="2"/>
          </rPr>
          <t>Mensual
trimestral
semetral:</t>
        </r>
        <r>
          <rPr>
            <sz val="9"/>
            <color indexed="81"/>
            <rFont val="Tahoma"/>
            <family val="2"/>
          </rPr>
          <t xml:space="preserve">
</t>
        </r>
      </text>
    </comment>
    <comment ref="H32" authorId="0" shapeId="0" xr:uid="{00000000-0006-0000-0400-00001000000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xr:uid="{00000000-0006-0000-0400-000011000000}">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xr:uid="{00000000-0006-0000-0400-000012000000}">
      <text>
        <r>
          <rPr>
            <b/>
            <sz val="9"/>
            <color indexed="81"/>
            <rFont val="Tahoma"/>
            <family val="2"/>
          </rPr>
          <t>Reultado:</t>
        </r>
        <r>
          <rPr>
            <sz val="9"/>
            <color indexed="81"/>
            <rFont val="Tahoma"/>
            <family val="2"/>
          </rPr>
          <t xml:space="preserve">
 Producto de la operación </t>
        </r>
      </text>
    </comment>
    <comment ref="K32" authorId="0" shapeId="0" xr:uid="{00000000-0006-0000-0400-000013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Z58" authorId="0" shapeId="0" xr:uid="{00000000-0006-0000-0400-000014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50.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00000000-0006-0000-31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31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31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31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31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31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31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31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31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0000000-0006-0000-31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31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31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31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31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00000000-0006-0000-3100-00000F000000}">
      <text>
        <r>
          <rPr>
            <b/>
            <sz val="9"/>
            <color indexed="81"/>
            <rFont val="Tahoma"/>
            <family val="2"/>
          </rPr>
          <t>Mensual
trimestral
semetral:</t>
        </r>
        <r>
          <rPr>
            <sz val="9"/>
            <color indexed="81"/>
            <rFont val="Tahoma"/>
            <family val="2"/>
          </rPr>
          <t xml:space="preserve">
</t>
        </r>
      </text>
    </comment>
    <comment ref="H32" authorId="0" shapeId="0" xr:uid="{00000000-0006-0000-3100-00001000000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xr:uid="{00000000-0006-0000-3100-000011000000}">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xr:uid="{00000000-0006-0000-3100-000012000000}">
      <text>
        <r>
          <rPr>
            <b/>
            <sz val="9"/>
            <color indexed="81"/>
            <rFont val="Tahoma"/>
            <family val="2"/>
          </rPr>
          <t>Reultado:</t>
        </r>
        <r>
          <rPr>
            <sz val="9"/>
            <color indexed="81"/>
            <rFont val="Tahoma"/>
            <family val="2"/>
          </rPr>
          <t xml:space="preserve">
 Producto de la operación </t>
        </r>
      </text>
    </comment>
    <comment ref="K32" authorId="0" shapeId="0" xr:uid="{00000000-0006-0000-3100-000013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9" authorId="0" shapeId="0" xr:uid="{00000000-0006-0000-3100-000014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51.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00000000-0006-0000-32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32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32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32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32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32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32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32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32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0000000-0006-0000-32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32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32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32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32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00000000-0006-0000-3200-00000F000000}">
      <text>
        <r>
          <rPr>
            <b/>
            <sz val="9"/>
            <color indexed="81"/>
            <rFont val="Tahoma"/>
            <family val="2"/>
          </rPr>
          <t>Mensual
trimestral
semetral:</t>
        </r>
        <r>
          <rPr>
            <sz val="9"/>
            <color indexed="81"/>
            <rFont val="Tahoma"/>
            <family val="2"/>
          </rPr>
          <t xml:space="preserve">
</t>
        </r>
      </text>
    </comment>
    <comment ref="H32" authorId="0" shapeId="0" xr:uid="{00000000-0006-0000-3200-00001000000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xr:uid="{00000000-0006-0000-3200-000011000000}">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xr:uid="{00000000-0006-0000-3200-000012000000}">
      <text>
        <r>
          <rPr>
            <b/>
            <sz val="9"/>
            <color indexed="81"/>
            <rFont val="Tahoma"/>
            <family val="2"/>
          </rPr>
          <t>Reultado:</t>
        </r>
        <r>
          <rPr>
            <sz val="9"/>
            <color indexed="81"/>
            <rFont val="Tahoma"/>
            <family val="2"/>
          </rPr>
          <t xml:space="preserve">
 Producto de la operación </t>
        </r>
      </text>
    </comment>
    <comment ref="K32" authorId="0" shapeId="0" xr:uid="{00000000-0006-0000-3200-000013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8" authorId="0" shapeId="0" xr:uid="{00000000-0006-0000-3200-000014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52.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00000000-0006-0000-33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33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33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33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33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33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33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33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33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0000000-0006-0000-33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33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33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33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33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00000000-0006-0000-3300-00000F000000}">
      <text>
        <r>
          <rPr>
            <b/>
            <sz val="9"/>
            <color indexed="81"/>
            <rFont val="Tahoma"/>
            <family val="2"/>
          </rPr>
          <t>Mensual
trimestral
semetral:</t>
        </r>
        <r>
          <rPr>
            <sz val="9"/>
            <color indexed="81"/>
            <rFont val="Tahoma"/>
            <family val="2"/>
          </rPr>
          <t xml:space="preserve">
</t>
        </r>
      </text>
    </comment>
    <comment ref="H32" authorId="0" shapeId="0" xr:uid="{00000000-0006-0000-3300-00001000000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xr:uid="{00000000-0006-0000-3300-000011000000}">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xr:uid="{00000000-0006-0000-3300-000012000000}">
      <text>
        <r>
          <rPr>
            <b/>
            <sz val="9"/>
            <color indexed="81"/>
            <rFont val="Tahoma"/>
            <family val="2"/>
          </rPr>
          <t>Reultado:</t>
        </r>
        <r>
          <rPr>
            <sz val="9"/>
            <color indexed="81"/>
            <rFont val="Tahoma"/>
            <family val="2"/>
          </rPr>
          <t xml:space="preserve">
 Producto de la operación </t>
        </r>
      </text>
    </comment>
    <comment ref="K32" authorId="0" shapeId="0" xr:uid="{00000000-0006-0000-3300-000013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8" authorId="0" shapeId="0" xr:uid="{00000000-0006-0000-3300-000014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00000000-0006-0000-05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05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05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05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05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05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05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05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05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0000000-0006-0000-05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05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05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05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05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00000000-0006-0000-0500-00000F000000}">
      <text>
        <r>
          <rPr>
            <b/>
            <sz val="9"/>
            <color indexed="81"/>
            <rFont val="Tahoma"/>
            <family val="2"/>
          </rPr>
          <t>Mensual
trimestral
semetral:</t>
        </r>
        <r>
          <rPr>
            <sz val="9"/>
            <color indexed="81"/>
            <rFont val="Tahoma"/>
            <family val="2"/>
          </rPr>
          <t xml:space="preserve">
</t>
        </r>
      </text>
    </comment>
    <comment ref="H32" authorId="0" shapeId="0" xr:uid="{00000000-0006-0000-0500-00001000000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xr:uid="{00000000-0006-0000-0500-000011000000}">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xr:uid="{00000000-0006-0000-0500-000012000000}">
      <text>
        <r>
          <rPr>
            <b/>
            <sz val="9"/>
            <color indexed="81"/>
            <rFont val="Tahoma"/>
            <family val="2"/>
          </rPr>
          <t>Reultado:</t>
        </r>
        <r>
          <rPr>
            <sz val="9"/>
            <color indexed="81"/>
            <rFont val="Tahoma"/>
            <family val="2"/>
          </rPr>
          <t xml:space="preserve">
 Producto de la operación </t>
        </r>
      </text>
    </comment>
    <comment ref="K32" authorId="0" shapeId="0" xr:uid="{00000000-0006-0000-0500-000013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6" authorId="0" shapeId="0" xr:uid="{00000000-0006-0000-0500-000014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Ana Milena Cely Saidiza</author>
    <author>Alexander Perea Mena</author>
    <author>Natalia Norato Mora</author>
  </authors>
  <commentList>
    <comment ref="H3" authorId="0" shapeId="0" xr:uid="{00000000-0006-0000-0600-000001000000}">
      <text>
        <r>
          <rPr>
            <b/>
            <sz val="9"/>
            <color indexed="81"/>
            <rFont val="Tahoma"/>
            <family val="2"/>
          </rPr>
          <t>Ana Milena Cely Saidiza:</t>
        </r>
        <r>
          <rPr>
            <sz val="9"/>
            <color indexed="81"/>
            <rFont val="Tahoma"/>
            <family val="2"/>
          </rPr>
          <t xml:space="preserve">
¿Cuál sería la decodificiación? </t>
        </r>
      </text>
    </comment>
    <comment ref="C10" authorId="1" shapeId="0" xr:uid="{00000000-0006-0000-0600-000002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1" shapeId="0" xr:uid="{00000000-0006-0000-0600-000003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AF13" authorId="1" shapeId="0" xr:uid="{00000000-0006-0000-0600-000004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1" shapeId="0" xr:uid="{00000000-0006-0000-0600-000005000000}">
      <text>
        <r>
          <rPr>
            <b/>
            <sz val="9"/>
            <color indexed="81"/>
            <rFont val="Tahoma"/>
            <family val="2"/>
          </rPr>
          <t>Objetivo:</t>
        </r>
        <r>
          <rPr>
            <sz val="9"/>
            <color indexed="81"/>
            <rFont val="Tahoma"/>
            <family val="2"/>
          </rPr>
          <t xml:space="preserve"> Señala el para qué se establece el indicador y qué mide.
</t>
        </r>
      </text>
    </comment>
    <comment ref="C18" authorId="1" shapeId="0" xr:uid="{00000000-0006-0000-0600-000006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1" shapeId="0" xr:uid="{00000000-0006-0000-0600-000007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1" shapeId="0" xr:uid="{00000000-0006-0000-0600-000008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AF20" authorId="1" shapeId="0" xr:uid="{00000000-0006-0000-0600-000009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1" shapeId="0" xr:uid="{00000000-0006-0000-0600-00000A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1" shapeId="0" xr:uid="{00000000-0006-0000-0600-00000B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AC23" authorId="1" shapeId="0" xr:uid="{00000000-0006-0000-0600-00000C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1" shapeId="0" xr:uid="{00000000-0006-0000-0600-00000D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1" shapeId="0" xr:uid="{00000000-0006-0000-0600-00000E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1" shapeId="0" xr:uid="{00000000-0006-0000-0600-00000F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2" shapeId="0" xr:uid="{00000000-0006-0000-0600-000010000000}">
      <text>
        <r>
          <rPr>
            <b/>
            <sz val="9"/>
            <color indexed="81"/>
            <rFont val="Tahoma"/>
            <family val="2"/>
          </rPr>
          <t>Mensual
trimestral
semetral:</t>
        </r>
        <r>
          <rPr>
            <sz val="9"/>
            <color indexed="81"/>
            <rFont val="Tahoma"/>
            <family val="2"/>
          </rPr>
          <t xml:space="preserve">
</t>
        </r>
      </text>
    </comment>
    <comment ref="H32" authorId="1" shapeId="0" xr:uid="{00000000-0006-0000-0600-00001100000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1" shapeId="0" xr:uid="{00000000-0006-0000-0600-000012000000}">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1" shapeId="0" xr:uid="{00000000-0006-0000-0600-000013000000}">
      <text>
        <r>
          <rPr>
            <b/>
            <sz val="9"/>
            <color indexed="81"/>
            <rFont val="Tahoma"/>
            <family val="2"/>
          </rPr>
          <t>Reultado:</t>
        </r>
        <r>
          <rPr>
            <sz val="9"/>
            <color indexed="81"/>
            <rFont val="Tahoma"/>
            <family val="2"/>
          </rPr>
          <t xml:space="preserve">
 Producto de la operación </t>
        </r>
      </text>
    </comment>
    <comment ref="K32" authorId="1" shapeId="0" xr:uid="{00000000-0006-0000-0600-000014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Z58" authorId="1" shapeId="0" xr:uid="{00000000-0006-0000-0600-000015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Ana Milena Cely Saidiza</author>
    <author>Alexander Perea Mena</author>
    <author>Natalia Norato Mora</author>
  </authors>
  <commentList>
    <comment ref="H3" authorId="0" shapeId="0" xr:uid="{00000000-0006-0000-0700-000001000000}">
      <text>
        <r>
          <rPr>
            <b/>
            <sz val="9"/>
            <color indexed="81"/>
            <rFont val="Tahoma"/>
            <family val="2"/>
          </rPr>
          <t>Ana Milena Cely Saidiza:</t>
        </r>
        <r>
          <rPr>
            <sz val="9"/>
            <color indexed="81"/>
            <rFont val="Tahoma"/>
            <family val="2"/>
          </rPr>
          <t xml:space="preserve">
¿Cuál sería la decodificiación? </t>
        </r>
      </text>
    </comment>
    <comment ref="C9" authorId="1" shapeId="0" xr:uid="{00000000-0006-0000-0700-000002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2" authorId="1" shapeId="0" xr:uid="{00000000-0006-0000-0700-000003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AF12" authorId="1" shapeId="0" xr:uid="{00000000-0006-0000-0700-000004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5" authorId="1" shapeId="0" xr:uid="{00000000-0006-0000-0700-000005000000}">
      <text>
        <r>
          <rPr>
            <b/>
            <sz val="9"/>
            <color indexed="81"/>
            <rFont val="Tahoma"/>
            <family val="2"/>
          </rPr>
          <t>Objetivo:</t>
        </r>
        <r>
          <rPr>
            <sz val="9"/>
            <color indexed="81"/>
            <rFont val="Tahoma"/>
            <family val="2"/>
          </rPr>
          <t xml:space="preserve"> Señala el para qué se establece el indicador y qué mide.
</t>
        </r>
      </text>
    </comment>
    <comment ref="C17" authorId="1" shapeId="0" xr:uid="{00000000-0006-0000-0700-000006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19" authorId="1" shapeId="0" xr:uid="{00000000-0006-0000-0700-000007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19" authorId="1" shapeId="0" xr:uid="{00000000-0006-0000-0700-000008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AF19" authorId="1" shapeId="0" xr:uid="{00000000-0006-0000-0700-000009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2" authorId="1" shapeId="0" xr:uid="{00000000-0006-0000-0700-00000A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2" authorId="1" shapeId="0" xr:uid="{00000000-0006-0000-0700-00000B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AC22" authorId="1" shapeId="0" xr:uid="{00000000-0006-0000-0700-00000C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5" authorId="1" shapeId="0" xr:uid="{00000000-0006-0000-0700-00000D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7" authorId="1" shapeId="0" xr:uid="{00000000-0006-0000-0700-00000E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7" authorId="1" shapeId="0" xr:uid="{00000000-0006-0000-0700-00000F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1" authorId="2" shapeId="0" xr:uid="{00000000-0006-0000-0700-000010000000}">
      <text>
        <r>
          <rPr>
            <b/>
            <sz val="9"/>
            <color indexed="81"/>
            <rFont val="Tahoma"/>
            <family val="2"/>
          </rPr>
          <t>Mensual
trimestral
semetral:</t>
        </r>
        <r>
          <rPr>
            <sz val="9"/>
            <color indexed="81"/>
            <rFont val="Tahoma"/>
            <family val="2"/>
          </rPr>
          <t xml:space="preserve">
</t>
        </r>
      </text>
    </comment>
    <comment ref="H31" authorId="1" shapeId="0" xr:uid="{00000000-0006-0000-0700-00001100000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1" authorId="1" shapeId="0" xr:uid="{00000000-0006-0000-0700-000012000000}">
      <text>
        <r>
          <rPr>
            <b/>
            <sz val="9"/>
            <color indexed="81"/>
            <rFont val="Tahoma"/>
            <family val="2"/>
          </rPr>
          <t>Variable 2: Denominador</t>
        </r>
        <r>
          <rPr>
            <sz val="9"/>
            <color indexed="81"/>
            <rFont val="Tahoma"/>
            <family val="2"/>
          </rPr>
          <t xml:space="preserve">
regitrar el nombre del denominador de la formula del indicador.   
</t>
        </r>
      </text>
    </comment>
    <comment ref="J31" authorId="1" shapeId="0" xr:uid="{00000000-0006-0000-0700-000013000000}">
      <text>
        <r>
          <rPr>
            <b/>
            <sz val="9"/>
            <color indexed="81"/>
            <rFont val="Tahoma"/>
            <family val="2"/>
          </rPr>
          <t>Reultado:</t>
        </r>
        <r>
          <rPr>
            <sz val="9"/>
            <color indexed="81"/>
            <rFont val="Tahoma"/>
            <family val="2"/>
          </rPr>
          <t xml:space="preserve">
 Producto de la operación </t>
        </r>
      </text>
    </comment>
    <comment ref="K31" authorId="1" shapeId="0" xr:uid="{00000000-0006-0000-0700-000014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Z56" authorId="1" shapeId="0" xr:uid="{00000000-0006-0000-0700-000015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Ana Milena Cely Saidiza</author>
    <author>Alexander Perea Mena</author>
    <author>Natalia Norato Mora</author>
  </authors>
  <commentList>
    <comment ref="H3" authorId="0" shapeId="0" xr:uid="{00000000-0006-0000-0800-000001000000}">
      <text>
        <r>
          <rPr>
            <b/>
            <sz val="9"/>
            <color indexed="81"/>
            <rFont val="Tahoma"/>
            <family val="2"/>
          </rPr>
          <t>Ana Milena Cely Saidiza:</t>
        </r>
        <r>
          <rPr>
            <sz val="9"/>
            <color indexed="81"/>
            <rFont val="Tahoma"/>
            <family val="2"/>
          </rPr>
          <t xml:space="preserve">
¿Cuál sería la decodificiación? </t>
        </r>
      </text>
    </comment>
    <comment ref="C9" authorId="1" shapeId="0" xr:uid="{00000000-0006-0000-0800-000002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2" authorId="1" shapeId="0" xr:uid="{00000000-0006-0000-0800-000003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AF12" authorId="1" shapeId="0" xr:uid="{00000000-0006-0000-0800-000004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5" authorId="1" shapeId="0" xr:uid="{00000000-0006-0000-0800-000005000000}">
      <text>
        <r>
          <rPr>
            <b/>
            <sz val="9"/>
            <color indexed="81"/>
            <rFont val="Tahoma"/>
            <family val="2"/>
          </rPr>
          <t>Objetivo:</t>
        </r>
        <r>
          <rPr>
            <sz val="9"/>
            <color indexed="81"/>
            <rFont val="Tahoma"/>
            <family val="2"/>
          </rPr>
          <t xml:space="preserve"> Señala el para qué se establece el indicador y qué mide.
</t>
        </r>
      </text>
    </comment>
    <comment ref="C17" authorId="1" shapeId="0" xr:uid="{00000000-0006-0000-0800-000006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19" authorId="1" shapeId="0" xr:uid="{00000000-0006-0000-0800-000007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19" authorId="1" shapeId="0" xr:uid="{00000000-0006-0000-0800-000008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AF19" authorId="1" shapeId="0" xr:uid="{00000000-0006-0000-0800-000009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2" authorId="1" shapeId="0" xr:uid="{00000000-0006-0000-0800-00000A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2" authorId="1" shapeId="0" xr:uid="{00000000-0006-0000-0800-00000B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AC22" authorId="1" shapeId="0" xr:uid="{00000000-0006-0000-0800-00000C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5" authorId="1" shapeId="0" xr:uid="{00000000-0006-0000-0800-00000D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7" authorId="1" shapeId="0" xr:uid="{00000000-0006-0000-0800-00000E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7" authorId="1" shapeId="0" xr:uid="{00000000-0006-0000-0800-00000F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1" authorId="2" shapeId="0" xr:uid="{00000000-0006-0000-0800-000010000000}">
      <text>
        <r>
          <rPr>
            <b/>
            <sz val="9"/>
            <color indexed="81"/>
            <rFont val="Tahoma"/>
            <family val="2"/>
          </rPr>
          <t>Mensual
trimestral
semetral:</t>
        </r>
        <r>
          <rPr>
            <sz val="9"/>
            <color indexed="81"/>
            <rFont val="Tahoma"/>
            <family val="2"/>
          </rPr>
          <t xml:space="preserve">
</t>
        </r>
      </text>
    </comment>
    <comment ref="H31" authorId="1" shapeId="0" xr:uid="{00000000-0006-0000-0800-00001100000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1" authorId="1" shapeId="0" xr:uid="{00000000-0006-0000-0800-000012000000}">
      <text>
        <r>
          <rPr>
            <b/>
            <sz val="9"/>
            <color indexed="81"/>
            <rFont val="Tahoma"/>
            <family val="2"/>
          </rPr>
          <t>Variable 2: Denominador</t>
        </r>
        <r>
          <rPr>
            <sz val="9"/>
            <color indexed="81"/>
            <rFont val="Tahoma"/>
            <family val="2"/>
          </rPr>
          <t xml:space="preserve">
regitrar el nombre del denominador de la formula del indicador.   
</t>
        </r>
      </text>
    </comment>
    <comment ref="J31" authorId="1" shapeId="0" xr:uid="{00000000-0006-0000-0800-000013000000}">
      <text>
        <r>
          <rPr>
            <b/>
            <sz val="9"/>
            <color indexed="81"/>
            <rFont val="Tahoma"/>
            <family val="2"/>
          </rPr>
          <t>Reultado:</t>
        </r>
        <r>
          <rPr>
            <sz val="9"/>
            <color indexed="81"/>
            <rFont val="Tahoma"/>
            <family val="2"/>
          </rPr>
          <t xml:space="preserve">
 Producto de la operación </t>
        </r>
      </text>
    </comment>
    <comment ref="K31" authorId="1" shapeId="0" xr:uid="{00000000-0006-0000-0800-000014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Z55" authorId="1" shapeId="0" xr:uid="{00000000-0006-0000-0800-000015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sharedStrings.xml><?xml version="1.0" encoding="utf-8"?>
<sst xmlns="http://schemas.openxmlformats.org/spreadsheetml/2006/main" count="4087" uniqueCount="917">
  <si>
    <t>FORMATO INDICADOR DE GESTIÓN</t>
  </si>
  <si>
    <t>CÓDIGO: DESI-FM-007</t>
  </si>
  <si>
    <t>VERSIÓN: 7</t>
  </si>
  <si>
    <t>FECHA DE APLICACIÓN: JUNIO 2019</t>
  </si>
  <si>
    <t>PROCESO:</t>
  </si>
  <si>
    <t xml:space="preserve">ATENCIÓN A PARTES INTERESADAS Y COMUNICACIONES </t>
  </si>
  <si>
    <t>NOMBRE DEL INDICADOR:</t>
  </si>
  <si>
    <t>PORCENTAJE DE RESPUESTAS A PQRSFD CON TÉRMINOS DE 10 DÍAS HÁBILES RESPONDIDAS FUERA DE TÉRMINOS LEGALES</t>
  </si>
  <si>
    <t xml:space="preserve">CÓDIGO </t>
  </si>
  <si>
    <t xml:space="preserve"> VERSIÓN:</t>
  </si>
  <si>
    <t>APIC-IND-001</t>
  </si>
  <si>
    <t>VERSIÓN: 6</t>
  </si>
  <si>
    <t>META:</t>
  </si>
  <si>
    <t>MANTENER EN UN 0% LAS PQRSFD CON TÉRMINOS DE 10 DÍAS HÁBILES RESPONDIDAS FUERA DE TÉRMINOS LEGALES</t>
  </si>
  <si>
    <t xml:space="preserve">TIPO DE INDICADOR: </t>
  </si>
  <si>
    <t>EFICACIA</t>
  </si>
  <si>
    <t xml:space="preserve">OBJETIVO: </t>
  </si>
  <si>
    <t>Garantizar la oportunidad en la atención de las PQRSFD que ingresan a la Entidad.</t>
  </si>
  <si>
    <t xml:space="preserve">DESCRICIÓN </t>
  </si>
  <si>
    <t>Este indicador mide el número de PQRSFD atendidas fuera de los términos legales acorde con los tiempos establecidos en la Ley y las tipologías de los Derechos de petición, con respecto al total de peticiones atendidas por la entidad. Para la medición del indicador se tienen en cuenta las PQRSFD con términos de respuesta de Ley de máximo 10 días hábiles.</t>
  </si>
  <si>
    <r>
      <rPr>
        <b/>
        <sz val="11"/>
        <rFont val="Arial"/>
        <family val="2"/>
      </rPr>
      <t>Fecha de Actualización:</t>
    </r>
    <r>
      <rPr>
        <sz val="11"/>
        <rFont val="Arial"/>
        <family val="2"/>
      </rPr>
      <t xml:space="preserve"> </t>
    </r>
  </si>
  <si>
    <t>02/01/2020</t>
  </si>
  <si>
    <t>Frecuencia:</t>
  </si>
  <si>
    <t>Unidad de Medida:</t>
  </si>
  <si>
    <t xml:space="preserve">TRIMESTRAL </t>
  </si>
  <si>
    <t>PORCENTAJE</t>
  </si>
  <si>
    <t>Fuente de Información:</t>
  </si>
  <si>
    <t>Proceso(s) generador(es)  de la información:</t>
  </si>
  <si>
    <t xml:space="preserve">Responsable del Indicador: </t>
  </si>
  <si>
    <t>Sistema Bogotá Te Escucha - SDQS
Sistema de Gestión Documental Orfeo
Base de datos PQRSFD</t>
  </si>
  <si>
    <t>ATENCIÓN A PARTES INTERESADAS</t>
  </si>
  <si>
    <t>SECRETARÍA GENERAL</t>
  </si>
  <si>
    <t xml:space="preserve">Forma de Cálculo: </t>
  </si>
  <si>
    <t>(N. de peticiones con término de respuesta de 10 días hábiles respondidas fuera de términos/ No. de PQRSFD con término de respuesta de 10 días hábiles en el periodo) * 100</t>
  </si>
  <si>
    <t>LINEA BASE</t>
  </si>
  <si>
    <t>NA</t>
  </si>
  <si>
    <t>SENTIDO DEL INDICADOR</t>
  </si>
  <si>
    <t>Ascendente</t>
  </si>
  <si>
    <t>constante o Independiente</t>
  </si>
  <si>
    <t xml:space="preserve"> Descendente</t>
  </si>
  <si>
    <t>X</t>
  </si>
  <si>
    <t>CUADRO DE SEGUIMIENTO</t>
  </si>
  <si>
    <t>PERIODO DE MEDICIÓN</t>
  </si>
  <si>
    <t>N. de peticiones con respuesta fuera de términos</t>
  </si>
  <si>
    <t>No. de peticiones en el periodo</t>
  </si>
  <si>
    <t>RESULTADO</t>
  </si>
  <si>
    <t xml:space="preserve">EVALUACIÓN CUALITATIVA </t>
  </si>
  <si>
    <t>TRIMESTRE 1</t>
  </si>
  <si>
    <t>TRIMESTRE 2</t>
  </si>
  <si>
    <t>TRIMESTRE 3</t>
  </si>
  <si>
    <t>TRIMESTRE 4</t>
  </si>
  <si>
    <t>TOTAL</t>
  </si>
  <si>
    <t>REPRESENTACIÓN GRÁFICA</t>
  </si>
  <si>
    <t>Incluir la gráfica acorde con el indicador</t>
  </si>
  <si>
    <t>RESULTADOS
VIGENCIA ANTERIOR</t>
  </si>
  <si>
    <t xml:space="preserve">RESULTADOS 
VIGENCIA ACTUAL </t>
  </si>
  <si>
    <t>ANÁLISIS DE LA DESVIACIÓN</t>
  </si>
  <si>
    <t>ACCIÓN DE MEJORA</t>
  </si>
  <si>
    <t>PORCENTAJE DE RESPUESTAS A PQRSFD CON TÉRMINOS DE 15 DÍAS HÁBILES RESPONDIDAS FUERA DE TÉRMINOS LEGALES</t>
  </si>
  <si>
    <t>MANTENER EN UN 0% LAS PQRSFD CON TÉRMINOS DE 15 DÍAS HÁBILES RESPONDIDAS FUERA DE TÉRMINOS LEGALES</t>
  </si>
  <si>
    <t>Este indicador mide el número de PQRSFD atendidas fuera de los términos legales acorde con los tiempos establecidos en la Ley y las tipologías de los Derechos de petición, con respecto al total de peticiones atendidas por la entidad. Para la medición del indicador se tienen en cuenta las PQRSFD con términos de respuesta de Ley de máximo 15 días hábiles.</t>
  </si>
  <si>
    <t>(N. de peticiones con término de respuesta de 15 días hábiles respondidas fuera de términos/ No. de PQRSFD con término de respuesta de 15 días hábiles en el periodo) * 100</t>
  </si>
  <si>
    <t>PORCENTAJE DE RESPUESTAS A PQRSFD CON TÉRMINOS DE 30 DÍAS HÁBILES RESPONDIDAS FUERA DE TÉRMINOS LEGALES</t>
  </si>
  <si>
    <t>MANTENER EN UN 0% LAS PQRSFD CON TÉRMINOS DE 30 DÍAS HÁBILES RESPONDIDAS FUERA DE TÉRMINOS LEGALES</t>
  </si>
  <si>
    <t>Este indicador mide el número de PQRSFD atendidas fuera de los términos legales acorde con los tiempos establecidos en la Ley y las tipologías de los Derechos de petición, con respecto al total de peticiones atendidas por la entidad. Para la medición del indicador se tienen en cuenta las PQRSFD con términos de respuesta de Ley de máximo 30 días hábiles.</t>
  </si>
  <si>
    <t>(N. de peticiones con término de respuesta de 30 días hábiles respondidas fuera de términos/ No. de PQRSFD con término de respuesta de 30 días hábiles en el periodo) * 100</t>
  </si>
  <si>
    <t>CLARIDAD DE LAS RESPUESTAS A PQRSFD CIUDADANAS</t>
  </si>
  <si>
    <t>APIC-IND-002</t>
  </si>
  <si>
    <t>VERSIÓN: 1</t>
  </si>
  <si>
    <t>Alcanzar el 75% de satisfacción de los ciudadanos y partes interesadas, en cuanto a la claridad de las respuestas en el trámite de PQRSFD.</t>
  </si>
  <si>
    <t>EFECTIVIDAD</t>
  </si>
  <si>
    <t>Medir la satisfacción de los ciudadanos y partes interesadas, frente a la claridad de las respuestas a las PQRSFD, con el fin de implementar acciones de mejoramiento en la gestión de la Entidad.</t>
  </si>
  <si>
    <t>El indicador mide el porcentaje de satisfacción de los ciudadanos y partes interesadas con la claridad de las respuestas remitidas por la Entidad a las PQRSFD, de conformidad con la medición realizada a través de la  "Encuesta de satisfacción a ciudadana".</t>
  </si>
  <si>
    <t>09/01/2019</t>
  </si>
  <si>
    <t>TRIMESTRAL</t>
  </si>
  <si>
    <t>Encuesta de satisfacción ciudadana</t>
  </si>
  <si>
    <t>(Σ de las respuestas con calificación "Bueno" y "Excelente" / Total de respuestas ciudadanas)</t>
  </si>
  <si>
    <t>N/A</t>
  </si>
  <si>
    <t>Sumatoria respuestas ciudadanas con calificación "Bueno" y "Excente"</t>
  </si>
  <si>
    <t>Total respuestas ciudadanas</t>
  </si>
  <si>
    <t>FECHA DE APLICACIÓN: JUNIO  2019</t>
  </si>
  <si>
    <t xml:space="preserve">NOMBRE DEL INDICADOR: </t>
  </si>
  <si>
    <t>APIC-IND-003</t>
  </si>
  <si>
    <t>VERSIÓN: 2</t>
  </si>
  <si>
    <t xml:space="preserve">EFICACIA </t>
  </si>
  <si>
    <t>GERENCIA SOCIAL, AMBIENTAL Y DE ATENCIÓN A PARTES INTERESADAS</t>
  </si>
  <si>
    <t>x</t>
  </si>
  <si>
    <t>No actividades programadas</t>
  </si>
  <si>
    <t xml:space="preserve">DESCRIPCIÓN </t>
  </si>
  <si>
    <t>Trimestre 1</t>
  </si>
  <si>
    <t>Trimestre 2</t>
  </si>
  <si>
    <t>Trimestre 3</t>
  </si>
  <si>
    <t>Trimestre 4</t>
  </si>
  <si>
    <t>ESTRATEGIA Y GOBIERNO DE TI</t>
  </si>
  <si>
    <t>CUMPLIMIENTO DE LAS ACCIONES DEL PLAN ESTRATÉGICO DE TECNOLOGÍAS DE LA INFORMACIÓN</t>
  </si>
  <si>
    <t>EGTI-IND-001</t>
  </si>
  <si>
    <t>Cumplir con el 80% de las actividades propuestas en el Plan Estratégico de Tecnologías de la Información - PETI</t>
  </si>
  <si>
    <t>Eficiencia</t>
  </si>
  <si>
    <t>Realizar seguimiento al cumplimiento de las actividades propuestas en el Plan Estratégico de Tecnologías de la Información, de conformidad con los cronogramas propuestos.</t>
  </si>
  <si>
    <t>El indicador permite realizar un comparativo entre el número de actividades programadas para dar cumplimiento con el Plan Estratégico de Tecnologías de la Información, frente al número de actividades ejecutadas en una determinada vigencia.</t>
  </si>
  <si>
    <t>Diciembre del 2019</t>
  </si>
  <si>
    <t xml:space="preserve">Trimestral </t>
  </si>
  <si>
    <t>Cronogramas implementación PETI</t>
  </si>
  <si>
    <t>Estrategia y Gobierno de TI</t>
  </si>
  <si>
    <t>(N. de actividades ejecutadas / N. de actividades programadas ) *100</t>
  </si>
  <si>
    <t>No Aplica</t>
  </si>
  <si>
    <t>ACTIVIDADES EJECUTADAS</t>
  </si>
  <si>
    <t>ACTIVIDADES PROGRAMADAS</t>
  </si>
  <si>
    <t>Primer Trimestre</t>
  </si>
  <si>
    <t>Segundo Trimestre</t>
  </si>
  <si>
    <t>Tercer Trimestre</t>
  </si>
  <si>
    <t>Cuarto Trimestre</t>
  </si>
  <si>
    <t>EFICIENCIA</t>
  </si>
  <si>
    <t>Trimestral</t>
  </si>
  <si>
    <t>VARIABLE 1</t>
  </si>
  <si>
    <t>VARIABLE 2</t>
  </si>
  <si>
    <t>Trimestre I</t>
  </si>
  <si>
    <t>Trimestre II</t>
  </si>
  <si>
    <t>Trimestre III</t>
  </si>
  <si>
    <t>Trimestre IV</t>
  </si>
  <si>
    <t>Porcentaje</t>
  </si>
  <si>
    <t xml:space="preserve">Incluir la gráfica de barra acorde con el indicador que contenga minimo las variables propias de la medicón y el resultado  </t>
  </si>
  <si>
    <t>VERSIÓN: 3</t>
  </si>
  <si>
    <t>Primer trimestre</t>
  </si>
  <si>
    <t>APIC</t>
  </si>
  <si>
    <t>Cumplimiento del Plan de acción de responsabilidad social para la vigencia 2020.</t>
  </si>
  <si>
    <r>
      <t>Ejecutar el 100% de las actividades formuladas en el plan de acción de responsabilidad social-</t>
    </r>
    <r>
      <rPr>
        <sz val="11"/>
        <color theme="1"/>
        <rFont val="Arial"/>
        <family val="2"/>
      </rPr>
      <t xml:space="preserve"> modelo de sostenibilidad</t>
    </r>
    <r>
      <rPr>
        <sz val="11"/>
        <rFont val="Arial"/>
        <family val="2"/>
      </rPr>
      <t xml:space="preserve"> para la vigencia 2020.</t>
    </r>
  </si>
  <si>
    <t>Lograr el desarrollo de la totalidad las actividades programadas del Plan de acción del responsabilidad social para el periodo.</t>
  </si>
  <si>
    <t>El indicador pretende medir las actividades ejecutadas del Plan de acción de Responsabilidad Social, dirigidas a las partes interesadas en el periodo.</t>
  </si>
  <si>
    <t>Enero 2020</t>
  </si>
  <si>
    <t>Plan de acción de Responsabilida Social para la vigencia 2020.</t>
  </si>
  <si>
    <t>(NÚMERO DE ACTIVIDADES DEL PLAN EJECUTADAS EN EL PERIODO /NÚMERO DE ACTIVIDADES DEL PLAN PROGRAMADAS PARA EL PERIODO)*100.</t>
  </si>
  <si>
    <t>No actividades ejecutadas</t>
  </si>
  <si>
    <t xml:space="preserve">Trimestre 1 </t>
  </si>
  <si>
    <t xml:space="preserve">Trimestre 2 </t>
  </si>
  <si>
    <t xml:space="preserve">  Trimestre 1</t>
  </si>
  <si>
    <t>Cubrimiento del Plan de acción de responsabilidad social para la vigencia 2020.</t>
  </si>
  <si>
    <t>APIC-IND-005</t>
  </si>
  <si>
    <t xml:space="preserve">Involucrar a 70 personas en las actividades de responsabilidad social ejecutadas en la UAERMV durante la vigencia 2020. </t>
  </si>
  <si>
    <t>Integrar a las partes interesadas de la entidad en el desarrollo de las actividades de responsabilidad social.</t>
  </si>
  <si>
    <t xml:space="preserve">El indicador pretende medir el número de personas involucradas en las actividades formuladas en el plan de acción de Responsabilidad Social </t>
  </si>
  <si>
    <t>(NÚMERO DE PERSONAS ASISTENTES EN EL PERIODO /NÚMERO DE PERSONAS CONVOCADAS PARA EL PERIODO)*100</t>
  </si>
  <si>
    <t>No. personas asistentes</t>
  </si>
  <si>
    <t>No. personas registradas en listados de convocatoria</t>
  </si>
  <si>
    <t>Aprehensión del Plan de acción de responsabilidad social para la vigencia 2020.</t>
  </si>
  <si>
    <t>APIC-IND-006</t>
  </si>
  <si>
    <t>Alcanzar el 70% de calificaciones positivas de las personas evaluadas en los talleres de responsabilidad social.</t>
  </si>
  <si>
    <t>Determinar la comprensión que tienen las personas en temas de Resonsabilidad Social, a partir de la aplicación del formato de aprehesión del conocimiento en cada taller.</t>
  </si>
  <si>
    <t>El indicador prentende medir  la comprensión que tienen las personas en los temas de Responsabilidad Social mediante la aplicación de talleres. Se entenederá como calificación positiva aquella que supere los tres (3) puntos en una escala de 1 a 5.</t>
  </si>
  <si>
    <t>Número de personas con calificación positiva / Número de personas evaluadas</t>
  </si>
  <si>
    <t xml:space="preserve">Promedio de calificaciones positivas </t>
  </si>
  <si>
    <t>N° de personas encuestadas</t>
  </si>
  <si>
    <t>No aplica, teniendo en cuenta que para la vigencia 2019 no hay indicador de referencia.</t>
  </si>
  <si>
    <t>DESI-IND-001</t>
  </si>
  <si>
    <t>Direccionamiento Estratégico e Innovación</t>
  </si>
  <si>
    <t>Jefe Oficina Asesora de Planeación</t>
  </si>
  <si>
    <t>DIRECCIONAMIENTO ESTRATÉGICO E INNOVACIÓN</t>
  </si>
  <si>
    <t>#</t>
  </si>
  <si>
    <t>NOMBRE DEL INDICADOR</t>
  </si>
  <si>
    <t>VERSIÓN</t>
  </si>
  <si>
    <t>ATENCIÓN A PARTES INTERESADAS Y COMUNICACIONES</t>
  </si>
  <si>
    <t xml:space="preserve">EICACIA </t>
  </si>
  <si>
    <t>Este indicador mide el número de PQRSFD atendidas fuera de los términos legales acorde con los tiempos establecidos en la Ley y las tipologías de los Derechos de petición, con respecto al total de peticiones atendidas por la entidad. Para la medición del indicador se ti</t>
  </si>
  <si>
    <t xml:space="preserve">EFECTIVIDAD </t>
  </si>
  <si>
    <t>Ejecutar el 100% de las actividades formuladas en el plan de acción de responsabilidad social- modelo de sostenibilidad para la vigencia 2020.</t>
  </si>
  <si>
    <t>Para este periodo no se presentaron peticiones con termino de 30 días</t>
  </si>
  <si>
    <t>Se hace necesario remitir a los colaboradores de la Entidad que han superado los términos de repuesta,un correo electrónico del procedimiento de requerimientos, los plazos legalmente establecidos y acciones a tener en cuenta para coadyuvar a garantizar la oportunidad a los diferentes requerimientos que se presentan ante la Entidad</t>
  </si>
  <si>
    <t xml:space="preserve">Una vez verificado en el sistema Orfeo y Base de Datos de Atención a la Ciudadanía las peticones vencidas correspondiente a los diez días, se evidenció que la gestión de estos requerimienos no se realiza conforme al procedimiento de Requrimientos. </t>
  </si>
  <si>
    <t>De las 82 peticiones recibidas con vencimiento de 10 días, 39 peticiones, es decir el 48% no evidencia respuesta notificada al peticionario(a) dentro de los tiempos establecidos</t>
  </si>
  <si>
    <t xml:space="preserve">Una vez verificado en el sistema Orfeo y Base de Datos de Atención a la Ciudadanía las peticones vencidas correspondiente a los 15 días, se evidenció que la gestión de estos requerimienos no se realiza conforme al procedimiento de Requrimientos. </t>
  </si>
  <si>
    <t>De las 502 peticiones recibidas con vencimiento de 15 días, 94 peticiones, es decir el 19% no evidencia respuesta notificada al peticionario(a) dentro de los tiempos establecidos.</t>
  </si>
  <si>
    <t>Realizar una socialización con los responsables de dar respuesta a las peticiones sobre los resultados de las encuestas y hacer enfasís en la necesidad de atenderlas dentro de los términos previstos, y bajo criterios de calidad y claridad en la información.</t>
  </si>
  <si>
    <t>Se evidencia un porcentaje del 36% de ciudadanos que calificaron la satisfacción de las respuestas recibidas como bueno o excelente, por lo que se requiere verificar si las causas de dicha insatisfacción corresponden con tiempos de respusta, claridad o calidad en el servicio.</t>
  </si>
  <si>
    <t>De las 22 encuestas aplicadas en el periodo, el 36% calificaron la satisfacción ciudadana entre bueno y excelente.</t>
  </si>
  <si>
    <t>1. Se avanza en la construcción de parámetros relevantes para la construcción de la política en DDHH, 2. se realiza identificación de proveedores activos de la UMV para sensibilización en trabajo infanitl, según listado suministrado por contratos. 3.Se realizan videos testiomaniales para ser publicados de una terna de colaboradores para publireportaje con énfasis en inclusión. 4. Se construye plan de trabajo para jornada de voluntariado con población del área rural en coordinación con PIGA, para sensibilización en el manejo del recurso hídrico. 5. Se realiza una pre-identificación de información de entidades del sector en el distrito, para identificación de buenas prácticas en sostenibilidad.  6. Se construye tabla de indicadores GRI-4 propuesta para elaborar informe de sostenibilidad. 7. Se comienza a participar de las mesas propuestas para la temática anticorrupción lideradas por Pacto Global. 8. Se incia identificación y preselección de localidad para realizar jornada de voluntariado con ciudadanía con temática en participación ciudadana.</t>
  </si>
  <si>
    <t>Para el trimestre se hace referencia a dos espacios: El primero involucra una terna de colaboradores para realización publireportaje con énfasis en inclusión. Para el segundo espacio, se involucra a los colaboradores que se convocaron a participar de las mesas de construcción de la política en DDHH de la entidad.</t>
  </si>
  <si>
    <t xml:space="preserve">N/A Para el periodo, teniendo en cuenta que para el trimestre1 no se tiene programadas actividades que  requieran aplicación de talleres. </t>
  </si>
  <si>
    <t>Determinar la comprensión que tienen las personas en temas de Resonsabilidad Social, a partir de la aplicación del formato de aprehensión del conocimiento en cada taller.</t>
  </si>
  <si>
    <t>Publicar todos los productos generados y reportados en este indicador. Por otro lado, los productos deberán realizarse conforme a lo pactado enel acta de concertación con la jefe de la OAP.</t>
  </si>
  <si>
    <t>N.A</t>
  </si>
  <si>
    <t>Teniendo en cuenta los productos concertados con la Jefe de la Oficina Asesora de Planeación, para el primer trimestre se tenian 12 productos por reportar, de los cuales se realizaron 12. Es importate mencionar que gran parte de estos productos corresponden a productos con corte a 31 de didimbre de 2019.Como anexo se encuentran los productos concertados con la Jefe OAP el día 08 de abril del 2020,</t>
  </si>
  <si>
    <t>(Número de productos entregados en los términos de tiempos establecidos / Número de productos definidos para el periodo)</t>
  </si>
  <si>
    <t xml:space="preserve">Lista de productos establecidos para el periodo con tiempos de entrega </t>
  </si>
  <si>
    <t>Marzo de 2020</t>
  </si>
  <si>
    <t xml:space="preserve">El indicador pretende medir el porcentaje de cumplimiento en la entrega de los productos de Direccionamiento Estratégico, teniendo en cuenta las principales temáticas identificadas por los responsables del proceso. Este seguimiento permite realizar control a la elaboración de los productos de los temas estratégicos de la OAP, evitando el incumplimiento de las fechas establecidas; comienza con la identificación de los productos para el periodo y las fechas de entrega establecida y termina en la elaboración de los productos, la generación de la evidencias y el reporte de la información. </t>
  </si>
  <si>
    <t>Realizar seguimiento al nivel porcentual de cumplimiento en la elaboración de los productos de Direccionamiento Estratégico que sean competencia de la Oficina Asesora de Planeación durante el periodo y en los tiempos establecidos.</t>
  </si>
  <si>
    <t>LOGRAR UN NIVEL DE CUMPLIMIENTO DEL 90%  DE LOS  PRODUCTOS DE DIRECCIONAMIENTO ESTRATÉGICO ESTABLECIDOS PARA EL PERIODO</t>
  </si>
  <si>
    <t>CUMPLIMIENTO DE LOS PRODUCTOS DE DIRECCIONAMIENTO ESTRATÉGICO</t>
  </si>
  <si>
    <t>1. Realizar seguimiento a la a planeación del proyecto SICAPITAL.
2. SIGMA realizar un control de cambios al cronograma con base en las suspensiones.
3 y 4. Actualizar el cronograma de la gestión de activos. 
5. No requiere acción correctiva el servidor ya esta para entrega desde 20 de marzo pero por la situación de emergencia sanitaria no ha sido posible recibirlo.</t>
  </si>
  <si>
    <t>Las desviaciones se encontraron en los proyectos relacionadas a continuación:
1.	SiCapital: Hubo inconvenientes con la contratación de los especialistas, el proceso de encontrar unos nuevos especialistas y realizar de nuevo el proceso precontractual tardo un (1) mes y (20) días aproximadamente lo que retardo la etapa de planeación del proyecto. Por lo que se da como incumplido.
2.	Sigma-Desarrollo implementación Sistema de Información Georreferenciada Misional: El proveedor solicito una suspensión del 9 de febrero al 8 de marzo y después del 11 de marzo al 25 de marzo, por lo que las actividades del cronograma no se han cumplido con base en los establecido. Por lo que se da como incumplido.
3.	Implementación Seguridad de la Información, Fase 1: El proyecto de gestión de activos aun no se ha terminado. Por lo que se da como incumplido.
4.	Implementación de Seguridad de la Información - Fase 2: El proyecto de gestión de activos aún no se ha terminado. Por lo que se da como incumplido.
5.	Renovación Tecnológica UMV - Fase 1: esta actividad incumplió debido a que el proveedor del contrato 517-2019 aun no entregado el servidor que es el elemento clave para la solución del backups planeada para esta fase. Con la entrega del este elemento esta fase se cerraría al 100%. Por lo que se da como incumplido.</t>
  </si>
  <si>
    <t>88.7%</t>
  </si>
  <si>
    <t>El Plan Estratégico de Tecnologías de la Información estableció que para el primer trimestre del año 2020 se debía realizar seguimiento a veinte (20) proyectos y sus respectivos avances.
Al realizar dicho seguimiento se determina que el cumplimiento del PETI es del 75% (Esto corresponde a 15 proyectos) de cumplimiento a los establecido, los cuales se describen a continuación:
1.	Plan de comunicaciones, Gestiona para creación de las piezas y divulgación de la definición del PETI y sus objetivos.
2.	GODI-Implementación y fortalecimiento de metodología de gestión de proyectos de TI, se desarrolla el modelo de gestión de proyectos.
3.	Implementación de políticas y procesos de TI: Elaboración del plan de disponibilidad y continuidad.
4.	Implementación de uso y apropiación, Fase I: Se establece el plan de uso y apropiación y se actualiza el plan de formación con base en lo aprobado por la dirección general.
5.	Proyecto ORFEO, Fase II, En proceso de formalización del cierre del proyecto.
6.	Proyecto ORFEO, Fase III, Se termino el ejercicio de planeación del 2020.
7.	Adquisición e implementación de sistema de mantenimiento de maquinaria, El usuario solicitó pausar el proyecto mientras establecen los requerimientos funcionales. El proyecto no presenta incumplimiento alguno.
8.	SIGEP-Adquisición   e Implementación del sistema de Gestión de Talento Humano, En proceso de contratación las horas de mantenimiento y soporte. El proyecto no presenta incumplimiento alguno.
9.	Implementación de soluciones en el aplicativo Calíope, El desarrollo del aplicativo Calíope-Contratos quedo al 100%, Se tiene presupuestado iniciar con la prueba pilo a partir del primero de abril sin embargo se está evaluando debido a la emergencia sanitaria.
10.	Renovación Tecnológica UMV, Fase 2: Esta fase cumple debido a que ya se realizaron las fichas técnicas, las formulaciones de estudio del sector y fueron enviadas al proceso de contratos para seguir con el trámite.  
11.	Implementación del catálogo de componentes de información y definir la política de intercambio de información: Se actualiza el catálogo de los componentes de información, se actualiza la publicación de los servicios de intercambio de componentes de información y los acuerdos de intercambio de Información, por lo que se determina que cumple.
12.	Actualización portales de la UAERMV: El portal web tiene avance del 95% de avance en la transición y actualización de los nuevos lineamientos de la Alcaldía de Bogotá para el sector movilidad.
13.	GODI-Fortalecimiento y mantenimiento de la Arquitectura Empresaria: El avance del 8% en cual se revisan la estrategia de gestión de conocimiento de OAP, el procedimiento de gestión de ideas de mejora, la circular 002 de la OAP, con base en esto se elabora la una propuesta de metodología de gestión de proyectos en la cual se articula la gestión de proyectos.
14.	Normalización: El desarrollo del aplicativo Calíope-normalización quedo al 100%, Se tiene presupuestado iniciar con la prueba pilo después de terminada la emergencia sanitaria. 
15.	Implementación de IPV6 en la UAERMV: Se proyecta la ficha técnica y la formulación de estudio del sector para la adquisición del Pool, estas se remiten a contratos para continuar con el trámite precontractual. En paralelo se están realizando la contratación del especialista que quien configurar el Pool y realizara todas actividades necesarias para la implementación al 100% del protocolo.</t>
  </si>
  <si>
    <t>Cuarto Trimestres</t>
  </si>
  <si>
    <t>Tercer Trimestres</t>
  </si>
  <si>
    <t>Segundo Trimestres</t>
  </si>
  <si>
    <t>Para este periodo de evaluación no se requiere acción de mejora debido que no se presentaron desviaciones.</t>
  </si>
  <si>
    <t xml:space="preserve">En el periodo de evaluación no se presentaron deviaciones. </t>
  </si>
  <si>
    <t>Primer Trimestres</t>
  </si>
  <si>
    <t xml:space="preserve">Durante el primer trimestre se realizan las siguientes actividades de planeación del para vigencia 2020-2021:
- Se Revisa el plan de formación propuesto por TI y el aprobado por la dirección al proceso de Talento Humano.
- Se actualiza el plan de formación de TI, para la vigencia 2020.
- Genera el indicado de uso y apropiación del primer semestres. </t>
  </si>
  <si>
    <t xml:space="preserve"> (N. de actividades ejecutadas / N. de actividades programadas ) *100</t>
  </si>
  <si>
    <t>Cronograma de actividades para fomentar el uso y apropiación de las herramientas tecnológicas con que cuenta la entidad.</t>
  </si>
  <si>
    <t>Septiembre del 2019</t>
  </si>
  <si>
    <t>El indicador permite realizar un comparativo entre el número de actividades programadas para dar cumplimiento con el Plan que busca fomentar el uso y apropiación de las herramientas tecnológicas de entidad, frente al número de actividades ejecutadas en una determinada vigencia.</t>
  </si>
  <si>
    <t>Realizar seguimiento al  cumplimiento de las actividades que buscan fomentar el uso y apropiación de las herramientas tecnológicas con que cuenta la entidad.</t>
  </si>
  <si>
    <t>Cumplir con el 80% de las actividades propuestas para fomentar el uso y apropiación de las herramientas tecnológicas de la entidad.</t>
  </si>
  <si>
    <t>EGTI-IND-002</t>
  </si>
  <si>
    <t>CUMPLIMIENTO  DE LAS ACTIVIDADES  PARA FOMENTAR EL USO Y APROPIACIÓN DE LAS HERRAMIENTAS TECNOLÓGICAS DE LA ENTIDAD.</t>
  </si>
  <si>
    <t>No requiere acciones de mejora</t>
  </si>
  <si>
    <t>El indicador subio, toda vez que aumento la cobertura a la demanda de los meses de febrero y marzo.</t>
  </si>
  <si>
    <t xml:space="preserve">Este indicador corresponde a mezcla asfaltica en caliente, MD10, MD12, MGCR19. se hace medicion focalizada en estos productos dada su importancia priorizada en la cadena de abastecimiento e instalacion en frentes de obra, se realizaron actividades de mantenimiento a las planta de produccion en el mes de enero y para el mes de febrero se conto con mayor capacidad de produccion al igual que en el mes de marzo, donde se dio mayor cobertura a los requerimientos de mezcla. Derivado de las intervenciones a los equipos, se estan realizando ajustes tecnicos para mejorar la calidad de producto segun los resultados de las mediciones realizadas en el trimestre.  </t>
  </si>
  <si>
    <t>EVALUACIÓN CUALITATIVA</t>
  </si>
  <si>
    <t># TOTAL M3 PROGRAMADOS O REQUERIDOS</t>
  </si>
  <si>
    <t xml:space="preserve"> TOTAL M3 PRODUCIDOS Y/O ENTREGADOS</t>
  </si>
  <si>
    <t>Historico de cumplimiento indicador 2019- 74%</t>
  </si>
  <si>
    <t>(Total de metros cúbicos entregados de producción y materia prima para las intervenciones de la UMV y clientes externos / # total de metros cúbicos Solicitados)*100</t>
  </si>
  <si>
    <t>Gerencia Producción</t>
  </si>
  <si>
    <t>PPMQ-Produccion</t>
  </si>
  <si>
    <t>Planilla de programacion de entregas y produccion.</t>
  </si>
  <si>
    <t>FEBRERO DE 2019</t>
  </si>
  <si>
    <t>El indicador mide las entregas de lo producido y despachado de materias primas de la sede de producción, buscando generar el control del cumplimiento a las solicitudes realizadas al proceso de producción.</t>
  </si>
  <si>
    <t>Cumplir con las necesidades de mezcla, concreto, fresado y materiales granulares suministradas por la Gerencia de Producción a las intervenciones de la UMV y clientes externos.</t>
  </si>
  <si>
    <t>Eficacia</t>
  </si>
  <si>
    <t>CUMPLIR CON EL 90% DE LOS REQUERIMIENTOS DE PRODUCCIÓN Y MATERIA PRIMA PARA LAS INTERVENCIONES DE LA UMV Y CLIENTES EXTERNOS.</t>
  </si>
  <si>
    <t>VERSIÓN: 1.0</t>
  </si>
  <si>
    <t>PPMQ-IND-001</t>
  </si>
  <si>
    <t>PORCENTAJE DE CUMPLIMIENTO DE ENTREGAS DE PRODUCCIÓN Y MATERIAS PRIMAS PROGRAMADOS</t>
  </si>
  <si>
    <t xml:space="preserve"> Producción de mezcla y provisionamiento de maquinaria y equipos</t>
  </si>
  <si>
    <t>Plan de mejoramiento: ajustes y seguimiento a vacios con aire, vacios llenos de asfalto.</t>
  </si>
  <si>
    <t xml:space="preserve">Como resultado de los mantenimientos ejecutados al inicio del trimestre, se debe realizar un plan de mejoramiento atendiendo los parametros, por no cumplir con el 70% minimo de cumplimiento.  </t>
  </si>
  <si>
    <t xml:space="preserve">En el primer trimestre del año 2020, se tomaron un total de 131 muestras de mezcla asfáltica,  a las cuales se le verificaron 4 parámetros para efectos de la medición de la calidad, con 524 ensayos (correspondientes a 4 parametros por muestra) de los cuales cumplen 337 y No conformes 187 parámetros, dando como resultado Deficiente con un valor del 64,3% menor al 70%. se requiere hacer enfasis en el seguimiento a vacios con aire en produccion y priorizar los ajustes a los equipos derivados del mantenimiento realizado.
</t>
  </si>
  <si>
    <t xml:space="preserve"> Número de parámetros evaluados</t>
  </si>
  <si>
    <t xml:space="preserve">Sumatoria de porcentajes de cumplimiento de cada uno de los parámetros con respecto al volumen total producido en el periodo </t>
  </si>
  <si>
    <t>Promedio de cumplimiento año 2019- 96%</t>
  </si>
  <si>
    <t>(Sumatoria de parámetros con cumplimiento / sumatoria de parametros del total de muestras evaluadas).
Para el indicador se tiene en cuenta cuatro (4) de los seis (6) parámetros (estabilidad, flujo, vacíos con aire y relación estabilidad/flujo).
El resultado del indicador establece:
1) Es buena, cuando en el trimestre, la calidad de las muestras ensayadas, el porcentaje de cumplimiento de los 4 parámetros es mayor o igual al 85%. 
2) Es aceptable, cuando en el trimestre, la calidad de las muestras ensayadas, el porcentaje de cumplimiento de los 4 parámetros es mayor o igual al 70% y menor al 85%. 
3) Es deficiente, cuando en el trimestre, la calidad de las muestras ensayadas, el porcentaje de cumplimiento de los 4 parámetros es menor al 70%.
Nota: Para el grano caucho los criterios de aceptación son todos los anteriores, menos la relación estabilidad flujo.</t>
  </si>
  <si>
    <t xml:space="preserve"> PPMQ-Producción</t>
  </si>
  <si>
    <t>Registros de Consolidado de Producción de Despachos Generados.</t>
  </si>
  <si>
    <t>El indicador mide los porcentajes de cumplimiento de las especificaciones técnicas de los productos generados y entregados de mezcla asfaltica para identificar la calidad de estas.</t>
  </si>
  <si>
    <t>Medir el cumplimiento de las especificaciones técnicas, obtenidas mediante resultados de los ensayos de laboratorio, realizados a la producción y entrega de la mezcla asfáltica para las intervenciones de la UAERMV y clientes externos.</t>
  </si>
  <si>
    <t>CUMPLIR CON LAS ESPECIFICACIONES TÉCNICAS DE LA PRODUCCIÓN Y ENTREGA DE MEZCLA ASFALTICA  PARA LAS INTERVENCIONES DE LA UAERMV Y CLIENTES EXTERNOS.</t>
  </si>
  <si>
    <t>PPMQ-IND-002</t>
  </si>
  <si>
    <t>PORCENTAJE DE CUMPLIMIENTO DE LAS ESPECIFICACIONES TÉCNICAS DE LA PRODUCCIÓN DE MEZCLA ASFALTICA EN CALIENTE</t>
  </si>
  <si>
    <t>Se redujo la Disponibilidad inter trimestral comparativa, producto de los planes de mantenimiento intensivo programados por la gerencia para el periodo de evaluacion</t>
  </si>
  <si>
    <t>Para el primer trimestre del 2020 se cumplió con la meta establecida del 80% de disponibilidad de la flota de vehículos livianos y vehiculos pesados, se intervino en las modalidades de mantenimiento preventivo, correctivo programado y correctivo emergente.Se intensificaran las actividades de mantenimiento preventivo para mejorar la disponibilidad y confiabilidad</t>
  </si>
  <si>
    <t>numero total de unidades  vehiculos existentes</t>
  </si>
  <si>
    <t># de unidades vehiculos disponibles</t>
  </si>
  <si>
    <t>Promedio de cumplimiento año 2019, 87%</t>
  </si>
  <si>
    <t>(# de unidades vehiculos disponibles/numero total de unidades  vehiculos existentes)*100</t>
  </si>
  <si>
    <t>PPMQ-Operación de maquinaria</t>
  </si>
  <si>
    <t>Parque Automotor de la entidad. Planilla de disponibilidad.</t>
  </si>
  <si>
    <t>Febrero 2018</t>
  </si>
  <si>
    <t>Se medirá el numero de vehículos con que se cuentan para el uso de las actividades a realizar en la misionalidad de la UAERMV, con el objetivo de obtener un control de cuales, cuantas y que porcentaje de disponibilidad cuenta la unidad.</t>
  </si>
  <si>
    <t>Identificar el estado real de los vehiculos  de la UMV (Disponible - En mantenimiento).</t>
  </si>
  <si>
    <t>VEHÍCULOS   EN UN MÍNIMO DEL 80% DISPONIBLE.</t>
  </si>
  <si>
    <t>PPMQ-IND-003</t>
  </si>
  <si>
    <t xml:space="preserve">DISPONIBILIDAD DE LOS VEHÍCULOS </t>
  </si>
  <si>
    <t>Producción de mezcla y provisionamiento de maquinaria y equipos</t>
  </si>
  <si>
    <t xml:space="preserve">Se incremento la disponibilidad inter semestral comparativa dado el incremento en frecuencia de preventivos de acuerdo a la programacion de intervencion y la eventalidad de salud publica </t>
  </si>
  <si>
    <t>Para el primer trimestre del 2020 se cumplió con la meta establecida del 75% de disponibilidad de maquinaria, se intervino en las modalidades de mantenimiento preventivo, correctivo programado y correctivo emergente. Se intensificaran las actividades de mantenimiento preventivo para mejorar la disponibilidad y confiabilidad</t>
  </si>
  <si>
    <t>numero total de unidades  maquinaria existentes</t>
  </si>
  <si>
    <t># de unidades maquinaria  disponible</t>
  </si>
  <si>
    <t>Promedio de cumplimiento año 2019, 82%</t>
  </si>
  <si>
    <t>(# de unidades maquinaria  disponibles/numero total de unidades  maquinaria existentes)*100</t>
  </si>
  <si>
    <t>Febrero 2019</t>
  </si>
  <si>
    <t>Se medirá el numero de  maquinaria  con que se cuenta para el uso de las actividades a realizar en la misionalidad de la UAERMV, con el objetivo de obtener un control de cuales, cuantas y que porcentaje de disponibilidad cuenta la unidad.</t>
  </si>
  <si>
    <t>Identificar el estado real de la maquinaria de la UMV (Disponible - En mantenimiento).</t>
  </si>
  <si>
    <t>MAQUINARIA  EN UN MÍNIMO DEL 75% DISPONIBLE.</t>
  </si>
  <si>
    <t>PPMQ-IND-004</t>
  </si>
  <si>
    <t xml:space="preserve">DISPONIBILIDAD DE MAQUINARIA </t>
  </si>
  <si>
    <t>Se intensificaran las actividades de mantenimiento preventivo para mejorar la disponibilidad y confiabilidad</t>
  </si>
  <si>
    <t>Para el primer trimestre del 2020 se cumplió con la meta establecida del 80% de disponibilidad de equipos menores,  se intervino en las modalidades de mantenimiento preventivo, correctivo programado y correctivo emergente.Se intensificaran las actividades de mantenimiento preventivo para mejorar la disponibilidad y confiabilidad</t>
  </si>
  <si>
    <t>Promedio de cumplimiento año 2019-94%</t>
  </si>
  <si>
    <t>(# de unidades equipos  disponibles/numero total de unidades  equipos existentes)*100</t>
  </si>
  <si>
    <t>Se medirá el numero de  equipos  con que se cuentan para el uso de las actividades a realizar en la misionalidad de la UAERMV, con el objetivo de obtener un control de cuales, cuantas y que porcentaje de disponibilidad cuenta la unidad.</t>
  </si>
  <si>
    <t>Identificar el estado real de los equipos de la UMV (Disponible - En mantenimiento).</t>
  </si>
  <si>
    <t>EQUIPOS  EN UN MÍNIMO DEL 80% DISPONIBLE.</t>
  </si>
  <si>
    <t>PPMQ-IND-005</t>
  </si>
  <si>
    <t>DISPONIBILIDAD DE EQUIPOS</t>
  </si>
  <si>
    <t>Se identifica que la disponibildad de la planta de produccion de la UMV cumple con la meta establecida  con un porcentaje de 75%.</t>
  </si>
  <si>
    <t>Teniendo en cuenta la capacidad operativa de las plantas de producción de mezcla asfáltica en caliente así: 5520m3/mes.
Así mismo la programación de la Gerencia de Intervención se determinó la dispobilidad de las plantas; el resultado obtenido correponde al 75%.</t>
  </si>
  <si>
    <t>total de metros cúbicos capacidad instalada</t>
  </si>
  <si>
    <t>Total de metros cúbicos capacidad disponibles</t>
  </si>
  <si>
    <t>Promedio de cumplimiento año 2019- 90%</t>
  </si>
  <si>
    <t>(Total de metros cúbicos capacidad disponibles / # total de metros cúbicos capacidad instalada)*100</t>
  </si>
  <si>
    <t>PPMQ -Produccion</t>
  </si>
  <si>
    <t>Planta de producción de la entidad. Planilla de disponibilidad.</t>
  </si>
  <si>
    <t>Se medirá el porcentaje de disponibilidad de la planta de producción con que se cuenta para el uso de las actividades a realizar en la misionalidad de la UAERMV.</t>
  </si>
  <si>
    <t>Identificar el estado real de la planta de producción de la UMV (Disponible - En mantenimiento).</t>
  </si>
  <si>
    <t xml:space="preserve">PLANTA DE PRODUCCION DISPONIBLE EN UN 70% </t>
  </si>
  <si>
    <t>VERSIÓN:1.0</t>
  </si>
  <si>
    <t>PPMQ-IND-006</t>
  </si>
  <si>
    <t>DISPONIBILIDAD DE LA PLANTA DE PRODUCCIÓN DE LA UMV</t>
  </si>
  <si>
    <t>I Trimestre</t>
  </si>
  <si>
    <t>Marzo</t>
  </si>
  <si>
    <t xml:space="preserve">Febrero </t>
  </si>
  <si>
    <t>La Entidad ajustará la programación teniendo en cuenta la disponibilidad de insumos y acorde con la nueva meta, una vez esté regulada la emergencia sanitaria que se presenta a nivel nacional (COVID - 19)</t>
  </si>
  <si>
    <t>Enero</t>
  </si>
  <si>
    <t>Meta Misional de la Entidad</t>
  </si>
  <si>
    <t>Diciembre</t>
  </si>
  <si>
    <t>Noviembre</t>
  </si>
  <si>
    <t>Octubre</t>
  </si>
  <si>
    <t>Septiembre</t>
  </si>
  <si>
    <t>Agosto</t>
  </si>
  <si>
    <t>Julio</t>
  </si>
  <si>
    <t>Junio</t>
  </si>
  <si>
    <t>Mayo</t>
  </si>
  <si>
    <t>Abril</t>
  </si>
  <si>
    <t>Febrero</t>
  </si>
  <si>
    <r>
      <t xml:space="preserve">El avance de ejucución en el primer trimestre con corte a 15 de marzo del 2020, fue de 61,60 Km-carril de  los  67,51  programados ( 91% de lo proyectado) , que corresponde a un 20,53% de los 300,05  km-carril de la meta misional de la Entidad para el año 2020.
Con respecto a la ejecución de meta por tipo de intervención, se tiene el siguiente avance:
• Km/carril ejecutado PA: 27,29 de 31,50       87% de lo proyectado
• Km/carril ejecutado CC: 11,69 de 12,00      97% de lo proyectado
• Km/carril ejecutado SF: 18,16 de 18,00      101% de lo proyectado
• Km/carril ejecutado RH: 1,06 de 2,05          52% de lo proyectado
• Km/carril ejecutado CL: 3,10 de 3,11          100% de lo proyectado
• Km/carril ejecutado RH R: 0,30 de 0,85      35% de lo proyectado
• Total Km/carril ejecutado: 61,60 de 67,51   91% de lo proyectado
  </t>
    </r>
    <r>
      <rPr>
        <sz val="7"/>
        <color rgb="FFC00000"/>
        <rFont val="Arial"/>
        <family val="2"/>
      </rPr>
      <t xml:space="preserve"> </t>
    </r>
    <r>
      <rPr>
        <sz val="7"/>
        <rFont val="Arial"/>
        <family val="2"/>
      </rPr>
      <t>Total Km/carril  en ejecución:  8.18
Durante los meses de Enero y Febrero se evidencia un cumplimiento en las metas en cuanto a las intervenciones de PA - CC - SF -CL - RH. En el de Marzo se llego a un 52% de ejecución, aun con la emergencia sanitaria que se presenta a nivel nacional (COVID - 19) y todas las restricciones que esta con lleva para la ejecución de todo tipo de actividades, se djaron de trabajar siete días hábiles lo que representó también dejar varios segmentos en ejecución</t>
    </r>
  </si>
  <si>
    <t>% de intervención acumulado para el cumplimiento</t>
  </si>
  <si>
    <t>% de intervención mensual para el cumplimiento</t>
  </si>
  <si>
    <t># Km carril de impacto programados</t>
  </si>
  <si>
    <t># Km carril de impacto intervenido</t>
  </si>
  <si>
    <t xml:space="preserve">100% Cumplimiento </t>
  </si>
  <si>
    <t>(Km carril de impacto intervenido en rehabilitación+ Km carril de impacto intervenido en mantenimiento) / (km carril de impacto programadas) * 100</t>
  </si>
  <si>
    <t>Gerencia de Intervención</t>
  </si>
  <si>
    <t>Intervención de la Malla Vial</t>
  </si>
  <si>
    <t>Informe Consolidado Diario de Trabajo Realizado</t>
  </si>
  <si>
    <t xml:space="preserve">Porcentaje </t>
  </si>
  <si>
    <t>Mensual</t>
  </si>
  <si>
    <t>Enero de 2019</t>
  </si>
  <si>
    <t xml:space="preserve">Indicador generado para evaluar  el avance acumulado del cumplimiento de la meta fisica de la Entidad en su unidad de medida en Km carril por periodicidad. </t>
  </si>
  <si>
    <t>Verificar el cumplimiento de la meta de intervenciones de la malla vial programada por la Gerencia de intervención en el periodo de análisis.</t>
  </si>
  <si>
    <t>CUMPLIR CON EL 100% DE INTERVENCIÓN DE KILOMETROS CARRIL PROGRAMADOS POR LA GERENCIA DE INTERVENCIÓN  PARA EL CUMPLIMIENTO DE LA META DISTRITAL DE LA VIGENCIA</t>
  </si>
  <si>
    <t>IMVI-IND-001</t>
  </si>
  <si>
    <t>CUMPLIMIENTO DE METAS DE INTERVENCIÓN DE VIAS</t>
  </si>
  <si>
    <t xml:space="preserve">INTERVENCIÓN DE LA MALLA VIAL </t>
  </si>
  <si>
    <t>Segundo trimestre</t>
  </si>
  <si>
    <t>El proceso de TI asumirá la gestión de usuarios del Aplicativo Orfeo. Las demás categorías serán responsabilidad del proceso de Gestión documental.</t>
  </si>
  <si>
    <t>Analizando el 22,6% (esto equivale a 272 tiquetes) de los tiquetes atendidos fuera de los tiempos establecidos en ANS se determina que el Pareto de incumplimientos se encuentra de la siguiente manera: Aplicativo Orfeo con 28%*, Equipos de cómputo con 14%*, Correo electrónico 11%* e Impresoras y Scanners 10%.
• En el aplicativo Orfeo los tiquetes no atendidos a tiempo se dieron en las categorías de Creación de los expedientes y Gestión de usuarios. Requiere plan de mejoramiento.
• En los equipos de cómputo los tiquetes no atendidos a tiempo se dieron en las categorías de configuración y fallas en los computadores. No requiere plan de mejoramiento.
• En el correo electrónico los tiquetes no atendidos a tiempo se dieron en la categoría de la configuración del correo electrónico. No se requiere plan de mejoramiento.
• Impresoras y Scanners los tiquetes no atendidos a tiempo se dieron en las categorías de suministro de papel y la instalación y configuración de la impresora. No requiere plan de mejoramiento.
* De los tiquetes incumplidos</t>
  </si>
  <si>
    <t xml:space="preserve">Incluir la gráfica de barra acorde con el indicador que contenga mínimo las variables propias de la medición y el resultado  </t>
  </si>
  <si>
    <t>Durante el primer trimestre del año la mesa de ayuda recibió 1206 tiquetes de los cuales el 77,45% (esto equivale a 934 tiquetes) fueron atendidos en los tiempos establecidos en los acuerdos de niveles de servicio. 
Analizando el 22,6% (esto equivale a 272 tiquetes) de los tiquetes atendidos fuera de los tiempos establecidos en ANS se determina que el Pareto de incumplimientos se encuentra de la siguiente manera: Aplicativo Orfeo con 28%*, Equipos de cómputo con 14%*, Correo electrónico 11%* e Impresoras y Scanners 10%.
En importante resaltar que cada una de las mesa de ayuda fueron atendidas .</t>
  </si>
  <si>
    <t>Evaluación Cualitativa</t>
  </si>
  <si>
    <t>Resultado</t>
  </si>
  <si>
    <t>TIRI</t>
  </si>
  <si>
    <t>CIRI</t>
  </si>
  <si>
    <t>CIRI: Cantidad de incidentes y/o requerimientos atendidos por la UMV que dieron cumplimiento a los Acuerdos de Niveles de Servicio (ANS) para procesos internos.
TIRI: Total de incidentes y/o requerimientos reportados mediante la mesa de ayuda y asignados al personal de la UMV.
Fórmula: (CIRI/TIRI)*100</t>
  </si>
  <si>
    <t>Secretaría General</t>
  </si>
  <si>
    <t>Gestión de servicios de infraestructura tecnológica</t>
  </si>
  <si>
    <t>Reportes sistema GLPI Proporcionado por la mesa de ayuda</t>
  </si>
  <si>
    <t>Diciembre de 2019</t>
  </si>
  <si>
    <t>El presente indicador mide los tiempos de respuesta de las incidencias y requerimientos reportados mediante la mesa de ayuda con respecto a los ANS asociados. La importancia de dicha medición radica en la detección de puntos a mejorar y la satisfacción al usuario como base del servicio prestado.</t>
  </si>
  <si>
    <t>Visualizar el nivel de cumplimiento a los acuerdos de niveles de servicio establecidos para la mesa de ayuda con el ánimo de mejorar los tiempos de atención e incrementar la satisfacción de los usuarios de TI.</t>
  </si>
  <si>
    <t>ALCANZAR COMO MÍNIMO UN 60% DE CUMPLIMIENTO EN LA ATENCIÓN DE LOS REQUERIMIENTOS E INCIDENCIAS REPORTADOS A TRAVÉS DE MESA DE AYUDA, DE ACUERDO CON LOS NÍVELES DE SERVICIOS DEFINIDOS PARA LOS PROCESOS INTERNOS.</t>
  </si>
  <si>
    <t>GSIT-IND-001</t>
  </si>
  <si>
    <t>OPORTUNIDAD EN LA ATENCIÓN DE LA MESA DE AYUDA PARA PROCESOS INTERNOS</t>
  </si>
  <si>
    <t>GESTIÓN DE SERVICIOS E INFRAESTRUCTURA TECNOLÓGICA</t>
  </si>
  <si>
    <t>Ajuste del indicador</t>
  </si>
  <si>
    <t xml:space="preserve">El proceso actualizó la forma de cálculo del indicador, para hacer más restrictivo la meta, con referencia a la oportunidad en la entrega de los elementos solicitados. </t>
  </si>
  <si>
    <t>1.5 días</t>
  </si>
  <si>
    <t>1er trimestre</t>
  </si>
  <si>
    <t xml:space="preserve">El proceso teniendo en cuenta la situación de contingencia que se vive actualmente en el país y la coyuntura por el período de contratación se presenta un avance de la medición del indicador, el cual será actualizado una vez se normalice la situación. En la medición presentada para los meses de enero y febrero se puede definir que el proceso atendió 265 solicitudes en las bodegas de la sede Operativa y de Producción, de las cuales sólo 5 de ellas sobrepasaron el tiempo de atención en dos días, por lo cual se establece que se cumple con la meta del indicador ya que el resultado del período en medición no sobrepasa el 5%. </t>
  </si>
  <si>
    <t>No. de solicitudes recibidas en el periodo</t>
  </si>
  <si>
    <t>Número de solicitudes atendidas en un término mayor a dos días hábiles</t>
  </si>
  <si>
    <t>(N. de solicitudes de recursos físicos atendidas en un tiempo mayor a dos días hábiles /  No. de solicitudes recibidas en el periodo) * 100</t>
  </si>
  <si>
    <t>Secretaria General</t>
  </si>
  <si>
    <t>Gestión de Recursos Físicos</t>
  </si>
  <si>
    <t>Libro de Almacén</t>
  </si>
  <si>
    <t>DÍAS</t>
  </si>
  <si>
    <t xml:space="preserve">El presente indicador busca medir la oportunidad en la atención de las solicitudes de entrega de recursos físicos realizadas por el Almacén de la Entidad, siempre y cuando se cuente con existencias confirmadas de los elementos solicitados.
Este indicador mide el número de solicitudes de entrega de recursos físicos atendidas en un término mayor a dos días hábiles, con respecto al total de peticiones atendidas por la entidad. </t>
  </si>
  <si>
    <t>Medir la oportunidad en la atención de solicitudes de entrega de recursos físicos a las diferentes áreas de la entidad</t>
  </si>
  <si>
    <t>Mantener un porcentaje igual o menor al 5% de las solicitudes de entrega de recursos físicos de las diferentes áreas de la Entidad en un tiempo mayor a 2 días hábiles, siempre y cuando estén confirmadas las existencias en Almacén</t>
  </si>
  <si>
    <t>VERSIÓN 2</t>
  </si>
  <si>
    <t>GREF-IND-001</t>
  </si>
  <si>
    <t>OPORTUNIDAD EN LA ATENCIÓN DE SOLICITUDES DE ENTREGA DE RECURSOS FISICOS.</t>
  </si>
  <si>
    <t>GESTIÓN DE RECURSOS FÍSICOS</t>
  </si>
  <si>
    <t>Revisar la meta y la descripción del indicador para establecer el momento en que debe medir el cumplimiento en el plazo para la liquidación de un contrato por mutuo acuerdo.</t>
  </si>
  <si>
    <t>La aplicación del indicador inició en el presente período, su aprobación se efectuó el 02 de enero de 2020 por tanto, no se tiene valor de comparación con la vigencia anterior.</t>
  </si>
  <si>
    <t>El proceso de Gestión Contracutal de los 22 contratos liquidados en el trimestre realizó la liquidación de un contrato en un tiempo menor o igual a los cuatro meses, es decir que en el período se alcanzó un 5% en el cumplimiento de los plazos para la liquidación de contratos por mutuo acuerdo, se deben tener en cuenta que existen factores como que la conciliación contable no se pueda realizar en corto tiempo, que el contratista no se acerque a liquidar por mutuo acuerdo, que pasado el tiempo se proyecte el acto administrativo de liquidación unilateral, que se surta el trámite de notificaciones y que el contratista no presente recursos o se debe acudir a una liquidación por vía judicial, que influyen en que no se liquide un contrato en un tiempo menor o igual a cuatro meses.</t>
  </si>
  <si>
    <t>Total contratos liquidados en el periodo</t>
  </si>
  <si>
    <t xml:space="preserve">N. de contratos liquidados en el periodo en un tiempo menor o igual a cuatro meses </t>
  </si>
  <si>
    <t>(N. de contratos liquidados en el periodo en un tiempo menor o igual a cuatro meses / N. de contratos liquidados en el periodo) *100</t>
  </si>
  <si>
    <t>Gestión Contractual</t>
  </si>
  <si>
    <t>Base de datos contratación</t>
  </si>
  <si>
    <t>Una vez el supervisor realice la radicación del proyecto de liquidación de contratos, se verificará que la liquidación del mismo se realice en un plazo no mayor a cuatro (4) meses, de conformidad con lo establecido en el Manual de Contratación de la Entidad.</t>
  </si>
  <si>
    <t>Realizar seguimiento a la liquidación del 100% contratos por mutuo acuerdo, evitando vencimientos de los plazos legales establecidos para dicho proceso.</t>
  </si>
  <si>
    <t>Liquidar como mínimo el 90% de los contratos en un plazo no mayor a 4 meses siguientes al vencimiento del término previsto para la ejecución del contrato o la expedición del acto administrativo que ordene la terminación</t>
  </si>
  <si>
    <t>GCON-IND-001</t>
  </si>
  <si>
    <t>CUMPLIMIENTO DE PLAZOS PARA LA LIQUIDACIÓN DE CONTRATOS POR MUTUO ACUERDO</t>
  </si>
  <si>
    <t xml:space="preserve">Continuar con el seguimiento bimestral de la ejecución del plan anual de adquisiciones y el seguimiento de los procesos contractuales desde que se realiza la radicación del proceso precontractual  por el grupo de estructuración hasta la suscripción y ejecución contractual. </t>
  </si>
  <si>
    <t>El proceso en el período en estudio con el apoyo de los procesos de la Unidad, mejoró la eficacia en la planeación de sus adquisiciones y la definición del Plan Anual de Adquisiciones, lo que permitió alcanzar el restante 67% que no se logro completar en la vigencia anterior.</t>
  </si>
  <si>
    <t>1er Trimestre</t>
  </si>
  <si>
    <t>En el plan Anual de Adquisiciones para el primer trimestre del año se programaron 17 procesos contractuales, los cuales se iniciaron en el mismo período de tiempo, es decir fueron publicados en la plataforma SECOP en su totalidad, con la suscripción de 10 contratos, entre los que se incluyen las bolsas de personal de prestación de servicios profesionales y de apoyo a la gestión.
Así mismo, se evidencia que 7 procesos contractuales se encuentran en proceso de suscripción de contrato para iniciar en el segundo trimestre de 2020.</t>
  </si>
  <si>
    <t>PROCESOS DE CONTRATACIÓN PROGRAMADOS</t>
  </si>
  <si>
    <t>PROCESOS DE CONTRATACIÓN PUBLICADOS</t>
  </si>
  <si>
    <t>(Número de procesos contractuales iniciados en el periodo /Número de procesos contractuales programados en el Plan de Adquisiciones para el periodo) * 100</t>
  </si>
  <si>
    <t>Plan Anual de Adquisiciones
Base de datos contratación</t>
  </si>
  <si>
    <t>El indicador busca realizar seguimiento a la ejecución contractual frente a la programación establecida en el Plan Anual de Adquisiciones, teniendo en cuenta el número de procesos contractuales programados para cada periodo respecto del número de procesos adelantados en el período.
El número de procesos contractuales iniciados corresponde a los procesos que son publicados en el portal de contratación SECOP II.
Los procesos que no sean adelantados en el periodo de medición deberán ser reprogramados por el área responsable para el siguiente periodo, con el fin de mantener control frente a la totalidad de procesos por adelantar.</t>
  </si>
  <si>
    <t>Hacer seguimiento a la ejecución de los procesos de compra Institucionales de acuerdo a la programación establecida.</t>
  </si>
  <si>
    <t>PUBLICAR MÍNIMO EL 90% DE LOS PROCESOS CONTRACTUALES PROGRAMADOS EN EL PAA DURANTE EL PERIODO PROGRAMADO</t>
  </si>
  <si>
    <t>GCON-IND-002</t>
  </si>
  <si>
    <t>SEGUIMIENTO AL PLAN DE ADQUISICIONES</t>
  </si>
  <si>
    <t xml:space="preserve">Se realizará la remisión bimestral por parte de la Secretaría General, de un informe de ejecución presupuestal tanto de los gastos de la vigencia, reserva y pasivos exigibles, con el fin de emitir los controles de advertencia necesarios frente a los resultados en el periodo de tiempo, como insumo para la toma de decisiones. </t>
  </si>
  <si>
    <t xml:space="preserve">
Con relación a la vigencia anterior es inferior el nivel de ejecución con relación a la programación definida para la vigencia fiscal.</t>
  </si>
  <si>
    <t xml:space="preserve">A corte 31 de marzo de 2020, se presenta una ejecución presupuestal del 9,3% con respecto al total del presupuesto asignado para la vigencia 2020, con una ejecución del 16,4% de los gastos de funcionamiento y del 7,9% del presupuesto de inversión.
Dentro de los gastos de funcionamiento la ejecución mas representativa se encuentra en los rubros de gastos de personal, los cuales presentan una ejecución del 15,9% y la adquisición de bienes y servicios con un porcentaje de ejecución del 16,3% sobre el total del presupuesto aprobado.
Para el caso de los proyectos de inversión el rubro con mayor ejecución a la fecha corte es el de Transparencia, gestión pública y atención a
partes interesadas en la UAERMV con un porcentaje del 28,1% y el proyecto con menor ejecución Recuperación, rehabilitación y mantenimiento de la malla vial con un porcentaje del 7,4%.
De lo anterior a la fecha se realiza un seguimiento detallado de los cronogramas de contratación definidos en el plan de adquisiciones de la vigencia 2020, con el fin de optimizar la ejecución de los recursos para el segundo trimestre del año.
</t>
  </si>
  <si>
    <t>VALOR TOTAL PRESUPUESTO</t>
  </si>
  <si>
    <t xml:space="preserve">VALOR COMPROMISOS </t>
  </si>
  <si>
    <t>(Valor ejecutado (compromisos) del presupuesto / Valor total de presupuesto asignado) *100</t>
  </si>
  <si>
    <t>GESTIÓN FINANCIERA</t>
  </si>
  <si>
    <t>PREDIS</t>
  </si>
  <si>
    <t>Febrero de 2019</t>
  </si>
  <si>
    <t>Este indicador permite realizar el seguimiento de la ejecución presupuestal, es decir establecer la desviación entre el presupuesto asignado y el presupuesto ejecutado en el período, es  importante su medición, ya que permite evidenciar la variación en la ejecución presupuestal de un periodo a otro, y definir acciones de contingencia para aumentar el porcentaje previsto.</t>
  </si>
  <si>
    <t>Realizar seguimiento de la ejecución de los recursos asignados a la entidad con el fin de lograr la máxima eficiencia presupuestal.</t>
  </si>
  <si>
    <t>COMPROMETER LOS RECURSOS DEL PRESUPUESTO DE GASTOS EN UN PORCENTAJE IGUAL O SUPERIOR AL 90% RESPECTO AL PRESUPUESTO ASIGNADO.</t>
  </si>
  <si>
    <t>VERSIÓN: 8</t>
  </si>
  <si>
    <t>GEFI-IND-002</t>
  </si>
  <si>
    <t>EJECUCIÓN PRESUPUESTAL</t>
  </si>
  <si>
    <t>BIMESTRE 6</t>
  </si>
  <si>
    <t>BIMESTRE 5</t>
  </si>
  <si>
    <t>BIMESTRE 4</t>
  </si>
  <si>
    <t>BIMESTRE 3</t>
  </si>
  <si>
    <t>BIMESTRE 2</t>
  </si>
  <si>
    <t>Remitir informe de seguimiento PAC a las áreas, alertando especialmente sobre la programación y ejecución de PAC reservas, así como la verificación de las condiciones de pago y el cumplimiento de los cronogramas para radicación de cuentas, con el fin de que las mismas sean pagadas en el periodo programado.
También se programara una reunión de seguimiento con los supervisores.</t>
  </si>
  <si>
    <t>Con respecto al mismo periodo de la vigencia anterior se evidencia una disminución en el porcentaje de ejecución del PAC</t>
  </si>
  <si>
    <t>BIMESTRE 1</t>
  </si>
  <si>
    <t>En el primer bimestre(enero-febrero) de 2020 se ejecutaron el 70,71% de los pagos programados para realizar en el período evaluado, evidenciando una  ejecución baja en el presupuesto de reserva,  No obstante, frente a la ejecución de reservas se evidencia que la misma fue el 68% del PAC programado, por lo cual se requiere que los proyectos de inversión y las áreas realicen los ajustes pertinentes en cuanto a programación y radicación de pagos, con el fin de ejecutar la totalidad de la reserva y disminuir la constitución de pasivos exigibles.</t>
  </si>
  <si>
    <t>VALOR TOTAL PRESUPUESTO PROGRAMADO PAC</t>
  </si>
  <si>
    <t>VALOR EJECUCIÓN PAGOS</t>
  </si>
  <si>
    <t>(Ejecución de pagos en el periodo / Presupuesto programado para el periodo)*100</t>
  </si>
  <si>
    <t>Sistema de información PAC Tesorería Distrital</t>
  </si>
  <si>
    <t>Bimensual</t>
  </si>
  <si>
    <t>Este indicador mide el porcentaje de ejecución del PAC, es decir el porcentaje de cumplimiento en la programación de los pagos a realizar en el período contra los realmente efectuados en el período establecido</t>
  </si>
  <si>
    <t>Realizar seguimiento al porcentaje de pago de las obligaciones ejecutadas por la Unidad, de conformidad con la programación establecida por las áreas responsables</t>
  </si>
  <si>
    <t>REALIZAR EL PAGO DE POR LO MENOS EL 90% LAS OBLIGACIONES PROGRAMADAS EN EL PAC</t>
  </si>
  <si>
    <t>GEFI-IND-003</t>
  </si>
  <si>
    <t>EJECUCIÓN DEL PAC (PLAN ANUALIZADO DE CAJA)</t>
  </si>
  <si>
    <t xml:space="preserve">
Con relación a la vigencia anterior es inferior el nivel de ejecución presupuestal con relación a la programación definida para la vigencia fiscal.</t>
  </si>
  <si>
    <t>A la fecha corte se han realizado giros por valor de $58.105.017 y liberaciones por valor de $73.775.661, de lo anterior se resalta que del total de los pasivos exigibles para la vigencia 2020 $1.877.011.942 corresponden a compromisos que se encuentran en instancia judicial lo cual no es posible adelantar por el momento ni giros ni liberaciones.</t>
  </si>
  <si>
    <t>VALOR TOTAL PASIVOS EXIGIBLES</t>
  </si>
  <si>
    <t>VALOR EJECUCIÓN PASIVOS EXIGIBLES</t>
  </si>
  <si>
    <t>(Valor de la ejecución de pasivos exigibles/ Presupuesto total de Pasivos Exigibles)*100</t>
  </si>
  <si>
    <t>El presente indicador permite realizar el seguimiento de la ejecución de los pasivos exigibles programados para ser ejecutados en la presente vigencia, en razón de la importancia de realizar los pagos de las obligaciones contraidas en vigencias anteriores.</t>
  </si>
  <si>
    <t>Llevar el seguimiento de la gestión efectiva en la ejecución de los Pasivos exigibles apropiados en cada proyecto de inversión y que deben ejecutar las gerencias de proyectos.</t>
  </si>
  <si>
    <t xml:space="preserve">EJECUTAR LOS PASIVOS EXIGIBLES EN UN PORCENTAJE SUPERIOR AL 55% </t>
  </si>
  <si>
    <t>GEFI-IND-004</t>
  </si>
  <si>
    <t>EJECUCIÓN PRESUPUESTAL PASIVOS EXIGIBLES</t>
  </si>
  <si>
    <t>Con relación a la vigencia anterior es superior el nivel de ejecución no obstante es inferior el nivel de ejecución presupuestal con relación a la programación definida para la vigencia fiscal.</t>
  </si>
  <si>
    <t>Al corte 31 de marzo se presenta una ejecución de la reserva presupuestal del 50,64% de los cuales $27,468,718,816. corresponden a los giros realizados y $133,751,361 a las liberaciones gestionadas a la fecha.
El mayor valor pendiente de giro de la reserva se encuentra concentrado en el contrato 346 de 2019 el cual presenta un saldo a la fecha de 7.547 millones, seguido del contrato 416 de 2019 con una reserva pendiente de giro de 4.870 millones.</t>
  </si>
  <si>
    <t>VALOR TOTAL RESERVAS</t>
  </si>
  <si>
    <t>VALOR EJECUCIÓN RESERVAS</t>
  </si>
  <si>
    <t>(Valor de la ejecución de reservas/ Presupuesto total de reservas)*100</t>
  </si>
  <si>
    <t>El presente indicador permite realizar el seguimiento de la ejecución de las reservas presupuestales que se programaron el año anterior para ser ejecutados en la presente vigencia, es importante realizar su seguimiento para asegurara su ejecución, a fin de prevenir que se conviertan en pasivos exigibles.</t>
  </si>
  <si>
    <t>Realizar seguimiento de la ejecución de las reservas presupuestales asignadas con el fin de lograr el cumplimiento del 98% de la ejecución del presupuesto de reservas de la Unidad.</t>
  </si>
  <si>
    <t xml:space="preserve">EJECUTAR LAS RESERVAS EN UN PORCENTAJE SUPERIOR AL 98% </t>
  </si>
  <si>
    <t>GEFI-IND-005</t>
  </si>
  <si>
    <t>EJECUCIÓN DE RESERVAS PRESUPUESTALES</t>
  </si>
  <si>
    <t>No requiere acción de mejoramiento</t>
  </si>
  <si>
    <t>Se evidencia un mejoramiento en el presente indicador ya que la vigencia anterior se alcanzo un porcentaje de cumplimiento de 99,5% y en este año se alcanza el 100% para este bimestre.</t>
  </si>
  <si>
    <t>ANALISIS DE LA DESVIACIÓN</t>
  </si>
  <si>
    <t>En los meses de enero y febrero se ensayaron 412 muestras de las materias primas recibidas para la ejecucion de las intervenciones a las cuales se le realizaron 1071 ensayos de los 1071 solicitados,para un porcentaje de cumplimiento del 100% de los servicios solicitados.</t>
  </si>
  <si>
    <t>% DE ENSAYOS REALIZADOS DE ACUERDO A LAS SOLICITUDES DE LOS SERVICIOS</t>
  </si>
  <si>
    <t xml:space="preserve">N° TOTAL DE ENSAYOS SOLICITADOS </t>
  </si>
  <si>
    <t>N° TOTAL DE ENSAYOS REALIZADOS A LAS MATERIAS PRIMAS</t>
  </si>
  <si>
    <t>(Numero total de ensayos realizados a las materias primas /  Numero total de ensayos solicitados)*100</t>
  </si>
  <si>
    <t>Subdirección Técnica de Producción e Intervención</t>
  </si>
  <si>
    <t>Gestion de laboratorio</t>
  </si>
  <si>
    <t>Consolidado de ensayos del mes</t>
  </si>
  <si>
    <t>BIMESTRAL</t>
  </si>
  <si>
    <t>DICIEMBRE 2019</t>
  </si>
  <si>
    <t>El indicador mide el grado de cumpliento de las solicitudes recibidas en el laboratorio, cuyos resultados son utilizados como herramienta para realizar el control de calidad a las materias primas utilizadas para la producción de mezcla asfáltica y de concreto hidráulica y los materiales granulares utilizados para la conformación de las capas de la estructura de pavimento.</t>
  </si>
  <si>
    <t>Hacer seguimiento a la ejecución de los ensayos solicitados por los clientes (gerencia de producción y gerencia de intervencion), los cuales son necesarios para el control de calidad de las materias primas utilizadas en la producción de mezcla asfáltica y de concreto hidráulica y para la conformación de las capas de la estructura de pavimento durante el proceso constructivo, con el fin de medir el grado de cumpliento de la solicitudes recibidas en el laboratorio.</t>
  </si>
  <si>
    <t>CUMPLIR EN UN 95% LAS SOLICITUDES DE SERVICIOS</t>
  </si>
  <si>
    <t>GLAB-IND-001</t>
  </si>
  <si>
    <t>SEGUIMIENTO A LAS SOLICITUDES DE ENSAYOS A LAS MATERIAS PRIMAS</t>
  </si>
  <si>
    <t>GESTIÓN DE LABORATORIO</t>
  </si>
  <si>
    <t>SEGUIMIENTO A LAS SOLICITUDES DE ENSAYOS A LOS PRODUCTOS Y A LAS CAPAS DE LA ESTRUCTURA DE PAVIMENTO</t>
  </si>
  <si>
    <t>GLAB-IND-002</t>
  </si>
  <si>
    <t>Hacer seguimiento a la ejecución de los ensayos solicitados por los clientes (gerencia de producción y gerencia de intervención), los cuales son necesarios para el control de calidad de los productos (mezcla asfáltica en frio y caliente y concreto hidráulica) y las diferentes capas de la estructura de pavimento, durante el proceso constructivo y para el producto terminado, con el fin de medir el grado de cumplimiento de la solicitudes recibidas en el laboratorio.</t>
  </si>
  <si>
    <t>El indicador mide el grado de cumplimento de las solicitudes recibidas en el laboratorio, cuyos resultados son utilizados como herramienta para el control de calidad a los productos (mezcla asfáltica en frío y caliente, y concreto hidráulica) y las diferentes capas de la estructura de pavimento.</t>
  </si>
  <si>
    <t>Gestión de laboratorio</t>
  </si>
  <si>
    <t>(Número total de ensayos realizados /  Número total de ensayos solicitados )*100</t>
  </si>
  <si>
    <t>N° TOTAL DE ENSAYOS REALIZADOS</t>
  </si>
  <si>
    <t>En los mese de enero y febrero, se ensayaron 2076 muestras de las mezclas producidas y a las capas de la estructura de pavimento a las cuales se le realizaron 5786 ensayos de los 5792 solicitados, lo cual nos da un cumplimiento del 99,9 % de los servicios.</t>
  </si>
  <si>
    <t>96,6%</t>
  </si>
  <si>
    <t>El 0.1% de incumplimiento se dio por falta de coordinación con la gerencia de producción para la realización del ensayo de masas unitarias a las mezclas.</t>
  </si>
  <si>
    <t>Coordinar con la Gerencia de producción para la realización del ensayo de masas unitarias para las mezclas producidas.</t>
  </si>
  <si>
    <t>SEGUIMIENTO A LA EJECUCIÓN Y ENTREGA DE RESULTADOS DE APIQUES</t>
  </si>
  <si>
    <t>GLAB-IND-003</t>
  </si>
  <si>
    <t>CUMPLIR CON EL 100% DE LA EJECUCIÓN Y ENTREGA DE LOS RESULTADOS DE APIQUES SOLICITADOS</t>
  </si>
  <si>
    <t>Hacer seguimiento a la ejecución de apiques y entrega de resultados, con el fin de garantizar entregas periódicas definidas, aportando al cumplimiento de las metas de la UMV.</t>
  </si>
  <si>
    <t xml:space="preserve">El indicador mide el grado de cumplimento de las solicitudes recibidas en el laboratorio para los materiales obtenidos de la exploración geotécnica (apiques), cuyos resultados son utilizados como insumo para la realización de la evaluación y diseños de las estructuras de pavimento de los segmentos viales, cuya intervención corresponde a rehabilitación y mantenimiento periódico (cambio de carpeta), </t>
  </si>
  <si>
    <t>Matriz de trazabilidad de los ensayos del laboratorio</t>
  </si>
  <si>
    <r>
      <rPr>
        <sz val="11"/>
        <rFont val="Arial"/>
        <family val="2"/>
      </rPr>
      <t>(Número total de informes de apiques entregados  en el trimestre /  Número total de apiques solicitados en el trimestre)*100</t>
    </r>
    <r>
      <rPr>
        <b/>
        <sz val="11"/>
        <rFont val="Arial"/>
        <family val="2"/>
      </rPr>
      <t xml:space="preserve">
</t>
    </r>
    <r>
      <rPr>
        <b/>
        <sz val="8"/>
        <rFont val="Arial"/>
        <family val="2"/>
      </rPr>
      <t xml:space="preserve">Nota: </t>
    </r>
    <r>
      <rPr>
        <sz val="8"/>
        <rFont val="Arial"/>
        <family val="2"/>
      </rPr>
      <t>El total de apiques a ejecutar en  el trimestre corresponde a máximo 15 apiques por semana (según capacidad operativa del laboratorio).</t>
    </r>
  </si>
  <si>
    <t xml:space="preserve">N° TOTAL DE DE INFORMES DE APIQUES ENTREGADOS </t>
  </si>
  <si>
    <t>N° TOTAL  DE APIQUES SOLICITADOS</t>
  </si>
  <si>
    <t>% DE CUMPLIMIENTO DE LO EJECUTADOS VS LO SOLICITADO</t>
  </si>
  <si>
    <t>En este trimestre realizaron apiques a 7 CIV, 12 apiques y 181 ensayos, la totalidad de apiques solicitados fueron realizados, lo que nos indica un porcentaje de cumplimiento del 100%.</t>
  </si>
  <si>
    <t>Se da cumplimiento al 100% de los servicios prestados.</t>
  </si>
  <si>
    <t>No requiere</t>
  </si>
  <si>
    <t>GESTIÓN DEL TALENTO HUMANO</t>
  </si>
  <si>
    <t>SEVERIDAD DE ACCIDENTALIDAD</t>
  </si>
  <si>
    <t>GTHU-IND-001</t>
  </si>
  <si>
    <t>Mantener en un porcentaje igual o menor al 5% la severidad de accidentalidad laboral de la UAERMV</t>
  </si>
  <si>
    <t>Medir la severidad de accidentalidad en un periodo de tiempo determinado.</t>
  </si>
  <si>
    <t>Es indicador mide el número de días perdidos por accidentes de trabajo en el mes, lo cual es importante para identificar los riesgos presentes en el lugar de trabajo.
Su interpretación es: Por cada cien (100) trabajadores que laboraron en el mes, se perdieron X días por accidente de trabajo.
Los días cargados corresponden al número de días que se cargan o asignan a una lesión ocasionada por un accidente de trabajo o enfermedad laboral, siempre que la lesión origine muerte, invalidez o incapacidad permanente parcial. Los días cargados se utilizan solamente para el cálculo del índice de severidad como un estimativo de la pérdida real causada.</t>
  </si>
  <si>
    <t>04/09/2019</t>
  </si>
  <si>
    <t xml:space="preserve">Mensual </t>
  </si>
  <si>
    <t xml:space="preserve">UNIDAD  </t>
  </si>
  <si>
    <t>Registro: Estadísticas ARL de la entidad</t>
  </si>
  <si>
    <t>GESTIÓN DEL TALENTO HUMANO - SST</t>
  </si>
  <si>
    <t>(Número de días de incapacidad por accidente de trabajo en el mes + número de días cargados en el mes) / (número de trabajadores en el mes) * 100</t>
  </si>
  <si>
    <t>Durante el mes de enero se presentó un accidente de trabajo en las instalaciones de la sede administrativa piso 7, donde una contratista del área de Gestión documental durante el desarrollo de sus actividades sufre la caída de un tablero en su rostro, ocasionándole 8 días de incapacidad.</t>
  </si>
  <si>
    <t>Para el mes de febrero se presentó un accidente de trabajo con funcionario que se encontraba sacando unos repuestos para ser trasladados de un sitio a otro, al momento de mover dichos repuestos ocurre el accidente sufriendo un aplastamiento contra los objetos rodados y el dedo, ocasionando una herida en el pulgar de la mano derecha, cabe resaltar que el trabajador usaba los guantes, como elemento de protección personal.</t>
  </si>
  <si>
    <t>Durante el mes de marzo no se presentaron accidentes laborales.</t>
  </si>
  <si>
    <t>Para la vigencia anterior no se estaba midiendo este indicador en el periodo de enero.</t>
  </si>
  <si>
    <t>1. Se solicita el retiro del tablero que se encuentra suelto.
2. Se verifican otras condiciones en la sala de juntas que sean de riesgo.
3. Se informa al personal de la identificación de peligros en áreas de trabajo.</t>
  </si>
  <si>
    <t>Para la vigencia anterior no se estaba midiendo este indicador en el periodo de febrero.</t>
  </si>
  <si>
    <t>1.	Jornada de orden aseo y limpieza en la zona
2.	Realizar jornada de identificación clasificación y señalización de materiales
3.	Realizar inspección a cómo se desarrolla la actividad</t>
  </si>
  <si>
    <t>No se presentó Accidentes de Trabajo durante el mes de marzo</t>
  </si>
  <si>
    <t>CUMPLIMIENTO DEL PLAN INSTITUCIONAL DE FORMACIÓN Y CAPACITACIÓN - PIFC.</t>
  </si>
  <si>
    <t>GTHU-IND-003</t>
  </si>
  <si>
    <t xml:space="preserve">EJECUTAR AL 100% EL PLAN INSTITUCIONAL DE FORMACIÓN Y  CAPACITACIÓN </t>
  </si>
  <si>
    <t>Lograr el desarrollo de la totalidad las actividades programadas del Plan Institucional de Capacitación para el periodo</t>
  </si>
  <si>
    <t>El indicador pretende medir el numero de actividades ejecutadas del PIC en el periodo sobre el numero de actividades programadas para el periodo.</t>
  </si>
  <si>
    <t>Plan Institucional de Formación y Capactación-PIFC</t>
  </si>
  <si>
    <t xml:space="preserve">No. De Actividades del plan ejecutadas en el periodo / No. De actividades del plan programadas para el periodo </t>
  </si>
  <si>
    <t>Con relación al Plan Institucional de Formación y Capacitación - PIFC en el mes de febrero se adelantaron por parte del proceso de Gestión Contractual socialización del Manual de Supervisión al proceso de Gestión Financiera y a integrantes de la Subdirección de Producción e Intervención - SPI. Sobre el programa de bilingüismo se está realizando tramite de cotizaciones y su ejecución estaría sujeta a la normalización de la cuarentena que se está cumpliendo, se espera adelantar su ejecución a partir del segundo trimestre de 2020; sobre retención en la fuente se adelantó en el mes de febrero una capacitación a través de la función pública sobre recalcular el porcentaje de retención en la fuente para el personal del área de financiera y secretaria general; La actividad sobre capacitación de reforma tributaria quedaría pendiente para desarrollar durante el segundo trimestre de 2020. Sobre el cumplimiento de estas actividades se alcanzó una ejecución del 50%.</t>
  </si>
  <si>
    <t>1 Trimestre</t>
  </si>
  <si>
    <t>Con relación a la vigencia anterior es positiva la ejecución a pesar de por temas externos no lograr el cumplimiento del 100%.</t>
  </si>
  <si>
    <t>Se espera adelantar las actividades pendientes una vez se normalicen las actividades presenciales en la entidad.</t>
  </si>
  <si>
    <t>2 Trimestre</t>
  </si>
  <si>
    <t>3 Trimestre</t>
  </si>
  <si>
    <t>4 Trimestre</t>
  </si>
  <si>
    <t xml:space="preserve">CUMPLIMIENTO DEL PLAN DE SEGURIDAD Y SALUD EN EL TRABAJO </t>
  </si>
  <si>
    <t>GTHU-IND-004</t>
  </si>
  <si>
    <t xml:space="preserve">EJECUTAR AL 100% EL PLAN DE SEGURIDAD Y SALUD EN EL TRABAJO </t>
  </si>
  <si>
    <t>Lograr el desarrollo de la totalidad las actividades programadas del Plan de seguridad y salud en el trabajo</t>
  </si>
  <si>
    <t>El indicador pretende medir el numero de acciones ejecutadas en el Plan de Seguridad y Salud en el trabajo sobre el total de actividades programadas en el Plan.</t>
  </si>
  <si>
    <t>Plan de Seguridad y Salud en el Trabajo</t>
  </si>
  <si>
    <t>Con relación a la ejecución de las actividades programadas en el Plan Anual de Seguridad y Salud en el Trabajo – PASST, se adelantaron las siguientes actividades: 
Se realizan fichas técnicas y los estudio previos para la adquisición de EPP y agua potable; se realizó el trámite mensual para el pago de la seguridad social de los contratistas con riesgo alto, se adelantaron reuniones del COPASST sede administrativa, se adelantó la actualización de las Políticas de SG-SST y Alcohol y Drogas; Se adelanto la formalización de Plan Institucional de Formación y Capacitación – PIFC; revisión y actualización de los objetivos se SG-ST; se formuló el Plan Anual de Seguridad y Salud en el Trabajo – PASST; Se adelanto el trámite para inicio de exámenes médicos a los servidores públicos de la entidad, se adelantaron actividades de seguimiento a los accidentes de trabajo y a los indicadores relacionados con el SG-SST, se adelantaron actividades relacionadas con inspecciones de maquinaria y equipos de la entidad, se adelantaron actividades de inducción de ingreso al personal que visita las sedes producción  y operativa; se elaboró Circular No. 10  protocolo de prevención COVID-19; se adelantó el desarrollo de exámenes médicos a empleados públicos de la UAERMV, durante el mes de marzo, se adelantó proceso de adquisición y recarga de extintores.
Las actividades se cumplieron satisfactoriamente, se trató de adelantar algunas, teniendo en cuenta que no todas se alcanzaban a cumplir por la razón de la cuarentena nacional.</t>
  </si>
  <si>
    <t>El avance de las actividades es favorable para esta vigencia debido a su cumplimiento del 100 %.</t>
  </si>
  <si>
    <t>CUMPLIMIENTO DEL PLAN DE BIENESTAR E INCENTIVOS</t>
  </si>
  <si>
    <t>GTHU-IND-005</t>
  </si>
  <si>
    <t>EJECUTAR AL 100% EL PLAN DE BIENESTAR E INCENTIVOS</t>
  </si>
  <si>
    <t xml:space="preserve">Lograr el desarrollo de la totalidad las actividades programadas del Plan de Bienestar e Incentivos </t>
  </si>
  <si>
    <t>El indicador pretende medir la gestion adelantada respecto al desarrollo de las actividades del plan ejecutadas en el periodo sobre el total de actividades del plan programadas para el periodo.</t>
  </si>
  <si>
    <t>No. De Actividades del plan ejecutadas en el periodo / No. De actividades del plan programadas para el periodo</t>
  </si>
  <si>
    <t>Con relación a plan de Bienestar e Incentivos durante el mes de febrero se adelantó la convocatoria para la actividad de equipos de trabajo, remitiéndose invitación a través de los correos institucionales de los Empleados Públicos, con relación a la actividad de evaluación del proyecto en el cronograma tuvo una imprecisión en la fecha, la cual es durante el mes de abril según lo dispuesto en el número 7.2.2.4 Inscripción y proceso de los equipos de trabajo, actividad que se espera realizar durante el segundo trimestre de 2020; Sobre la actividad de mejores funcionarios aún no se ha definido este tema en tanto que hay recursos  frente a las evaluaciones de algunos funcionarios. Una vez se hayan surtido estos podría definirse el mejor funcionario. Esto teniendo en cuenta que aún hay un consolidado en firme al respecto.
Con relación al avance de las actividades se logro cumplir el 50 % de las mismas se espera durante el segundo trimestre cumplir las actividades pendientes una vez se normalice la situación del país.</t>
  </si>
  <si>
    <t>El incumplimiento de la meta programada correspondió a los recursos interpuestos frente a las evaluaciones de algunos funcionarios.</t>
  </si>
  <si>
    <t>FRECUENCIA DE ACCIDENTALIDAD</t>
  </si>
  <si>
    <t>GTHU-IND-006</t>
  </si>
  <si>
    <t>Mantener la frecuencia de los accidentes presentados durante la vigencia, en un porcentaje no mayor al 5%</t>
  </si>
  <si>
    <t>Medir la frecuencia con que se presentan accidentes laborales en un periodo de tiempo determinado.</t>
  </si>
  <si>
    <t>Este indicador mide el número de veces que ocurre un accidente de trabajo en el mes.
Su interpretación es: Por cada cien (100) trabajadores que laboraron en el mes se presentaron X accidentes de trabajo.</t>
  </si>
  <si>
    <t>(número de accidentes de trabajo que se presentaron en el mes / número de trabajadores en el mes) *100</t>
  </si>
  <si>
    <t>Durante el mes de enero de enero se presentó un accidente de trabajo en las instalaciones de la sede administrativa piso 7, donde una contratista del área de Gestión documental durante el desarrollo de sus actividades sufre la caída de un tablero en su rostro, ocasionándole 8 días de incapacidad.</t>
  </si>
  <si>
    <t>Para el mes de marzo no se presentaron accidentes de trabajo en la UAERMV, teniendo en cuenta que en este mes el tiempo de exposición del personal trabajador fue menor debido a la contingencia presentada por el COVID-19 lo cual favoreció este resultado.</t>
  </si>
  <si>
    <t>1. Se solicita el retiro del tablero que se encuentra suelto.
2. Se verifica otras condiciones en la sala de juntas que sean de riesgo.
3. Se informa al personal de la identificación de peligros en áreas de trabajo.</t>
  </si>
  <si>
    <t>Con relación a la vigencia anterior no se presentaron accidentes de trabajo durante el mes de febrero con relación a esta vigencia hubo un incremento de 0,30% ya que en esta vigencia para el mismo periodo se presento un accidente de trabajo.</t>
  </si>
  <si>
    <t>Con relación a la vigencia anterior en esta si se presento un accidente laboral , en esta  es favorable el resultado, además el tiempo de exposición fue menor debido a la contingencia presentada por el COVID-19 lo cual favoreció este resultado.</t>
  </si>
  <si>
    <t>AUSENTISMO POR CAUSA MÉDICA</t>
  </si>
  <si>
    <t>GTHU-IND-009</t>
  </si>
  <si>
    <t>Mantener el porcentaje de ausentismo del trabajar por motivo de incapacidad laboral o común en la UAERMV en un valor igual o menor al 5%</t>
  </si>
  <si>
    <t>Este indicador mide la inasistencia a trabajar por motivo de incapacidad médica.</t>
  </si>
  <si>
    <t>Este indicador mide el número de casos de inasistencia laboral presentes en una población por motivo de incapacidad medica
Su interpretación es: En el mes se perdió X% de días programados de trabajo por incapacidad medica.</t>
  </si>
  <si>
    <t>(Número de días de ausencia por incapacidad laboral o común en el mes / Número de días de trabajo programados en el mes) * 100</t>
  </si>
  <si>
    <t>Durante el mes de enero de 2020 por motivo de incapacidad medica se presentaron en total 61 días de ausencia por enfermedad común.</t>
  </si>
  <si>
    <t>Durante el mes de febrero de 2020 por motivo de incapacidad medica se presentaron en total 152 días de ausencia a laboral tanto por enfermedad común como por enfermedad laboral.</t>
  </si>
  <si>
    <t>Durante el mes de marzo de 2020 por motivo de incapacidad medica se presentaron en total 72 días de ausencia a laboral tanto por enfermedad común como por enfermedad laboral.</t>
  </si>
  <si>
    <t xml:space="preserve">Enero </t>
  </si>
  <si>
    <t>Por parte del proceso de Gestión de Talento humano – SST se continua con el seguimiento de los casos de enfermedad común.</t>
  </si>
  <si>
    <t>Para la vigencia anterior no se estaba midiendo este indicador en el periodo de marzo.</t>
  </si>
  <si>
    <t xml:space="preserve">Es el primer reporte del Indicador por lo tanto no aplica Acción de Mejora </t>
  </si>
  <si>
    <t xml:space="preserve">Es el primer reporte del Indicador por lo tanto no aplica Analisis de la Desviación </t>
  </si>
  <si>
    <t>Durante el I trimestre de 2020 se aprovechó el 100% de los residuos  conmaterial aprovechable generado, mediante la ejecución del contrato de condiciones uniformes suscrito con una asociación de recicladores autorizado por la UAESP</t>
  </si>
  <si>
    <t>6666.80</t>
  </si>
  <si>
    <t>Cantidad de residuos generados/Cantidad de residuos con material potencial de aprovechamiento generados *100</t>
  </si>
  <si>
    <t>Gerencia Ambiental, Social y Atención al Usuario</t>
  </si>
  <si>
    <t>Gestión ambiental</t>
  </si>
  <si>
    <t>Formato de generación diaria de residuos no peligrosos
Certificaciones de aprovechamiento por parte del gestor externo</t>
  </si>
  <si>
    <t>Kilogramos</t>
  </si>
  <si>
    <t>De acuerdo a las características de los residuos generados en la Entidad, se tiene como una corriente de residuos la de los aprovechables, éstos residuos basan su característica en que dentro de los materiales de conformación, se encuentran algunos susceptibles a ser devueltos a la cadena de valor en la producción para convertirse en nuevos productos o insumos, garantizando con ello la minimización del impacto ambiental por saturación del suelo en relleno sanitario.
El aprovechamiento de este tipo de residuos se hace a través de la contratación de un tercero externo quien es el que posteriormente comercializa y da valor a los residuos generados por la Entidad.</t>
  </si>
  <si>
    <t>Controlar el impacto ambiental negativo por la disposición final de residuos en relleno sanitario</t>
  </si>
  <si>
    <t>Aprovechamiento del 100% de los residuos generados por la Entidad con material potencial de aprovechamiento</t>
  </si>
  <si>
    <t>VERSIÓN 1</t>
  </si>
  <si>
    <t>GAM-IND-001</t>
  </si>
  <si>
    <t>Aprovechamiento de residuos con material aprovechable</t>
  </si>
  <si>
    <t>GESTION AMBIENTAL</t>
  </si>
  <si>
    <t xml:space="preserve">N/A </t>
  </si>
  <si>
    <t>EL Numero de colaboradores en la Entidad registra un promedio mensual de 1050 personas, es asi que se suma el promedio mensual para el trimestre, encontrando que se cumple con la meta establecida en el indicador para la UMV.</t>
  </si>
  <si>
    <t>No. de colaboradores durante el periodo de medición (Sumatoria de los 3 meses)</t>
  </si>
  <si>
    <t>Consumo de energia durante el trimestre</t>
  </si>
  <si>
    <t>Kw-hora consumidos al mes /Número de colaboradores presentes en las sedes de la Entidad *100</t>
  </si>
  <si>
    <t>Gestión ambiental
Gestión de recursos físicos
Gestión financiera</t>
  </si>
  <si>
    <t xml:space="preserve">Facturación por la prestación del servicio
</t>
  </si>
  <si>
    <t>Kilovatios hora</t>
  </si>
  <si>
    <t xml:space="preserve">Una vez establecidas las principales acciones para minimizar la generación del impacto ambiental, se estableció como meta en el Plan de acción del PIGA mantener el consumo promedio per cápita de energía eléctrica al mes en 20Kw-h/mes,  con el fin de controlar el impacto negativo generado por este aspecto en todas las actividades que realiza la Entidad.
</t>
  </si>
  <si>
    <t>Este indicador se establece con el fin de controlar el impacto ambiental negativo por el consumo de energía eléctrica en las diferentes actividades realizadas en la UMV</t>
  </si>
  <si>
    <t>Mantener el consumo per cápita de energía eléctrica  en 20 Kw-h/mes</t>
  </si>
  <si>
    <t>GAM-IND-003</t>
  </si>
  <si>
    <t>USO EFICIENTE DE ENERGIA</t>
  </si>
  <si>
    <t>No es necesaria accion de mejora porque el indicador cumplio con el rango de ser superior al 70%</t>
  </si>
  <si>
    <t xml:space="preserve">No se hizo medicion trimestral  en la vigencias 2019, porque el indicador era semestral. </t>
  </si>
  <si>
    <t>01/01/2019 a 31/03/2019</t>
  </si>
  <si>
    <t>Estas sentencias a favor equivales a 360,5 millones de pesos a favor de la Entidad en pretensiones.</t>
  </si>
  <si>
    <t>1/01/2020 al 30/03/2020</t>
  </si>
  <si>
    <t>FAVORABILIDAD</t>
  </si>
  <si>
    <t>Número total de sentencias no favorables en el periodo</t>
  </si>
  <si>
    <t>Número de sentencias decididas a favor de la entidad en el periodo</t>
  </si>
  <si>
    <t>Número de sentencias decididas a favor de la entidad en el periodo /Número total de sentencias no favorables en el periodo</t>
  </si>
  <si>
    <t>Oficina Asesora Jurídica</t>
  </si>
  <si>
    <t>Gestón Jurídica</t>
  </si>
  <si>
    <t>Registro: Sistema de Información de Procesos Judiciales del D.C. (SIPROJ)</t>
  </si>
  <si>
    <t>Diciembre 2019</t>
  </si>
  <si>
    <t>Conocer el porcentaje de éxito que tuvo la entidad en los procesos judiciales de los que hace parte.</t>
  </si>
  <si>
    <t>Medir el porcentaje de favorabilidad de las sentencias proferidas en primera, segunda o única instancia de la UAERMV por los despachos judiciales en procesos Administrativos, Laborales, Civiles y acciones constitucionales.</t>
  </si>
  <si>
    <t>LOGRAR QUE EL 70% DEL TOTAL DE LAS SENTENCIAS SEAN FAVORABLES PARA LA ENTIDAD</t>
  </si>
  <si>
    <t>GJUR-IND-001</t>
  </si>
  <si>
    <t xml:space="preserve">SENTENCIAS A FAVOR DE LA ENTIDAD </t>
  </si>
  <si>
    <t>GESTIÓN JURÍDICA</t>
  </si>
  <si>
    <t>Con relación a la actual vigencia el resultado es favorable ya que se logro el 100 % de ejecución.</t>
  </si>
  <si>
    <t>Para el primer trimestre el número de expedientes tramitados fueron 69 todos estos dentro de los términos legales alcanza una ejecución del 100%.</t>
  </si>
  <si>
    <t>(N° de expedientes tramitados  dentro de términos legales / N° de expedientes tramitados en el periodo)*100</t>
  </si>
  <si>
    <t>CONTROL DISCIPLINARIO INTERNO</t>
  </si>
  <si>
    <t>Expedientes Disciplinarios</t>
  </si>
  <si>
    <t xml:space="preserve">El indicador tiene como fin establecer el número de expedientes tramitados dentro los términos establecidos por Ley sobre el numero de expedientes impulsados en el periodo, con el fin de mantener control sobre los terminos estipulados por ley respecto al tramite de cada proceso. </t>
  </si>
  <si>
    <t>Realizar seguimiento al número de expedientes trámitados dentro de los términos establecidos por la Ley.</t>
  </si>
  <si>
    <t>SUSTANCIAR (LLEVAR A CABO) EL 100% DE LOS EXPEDIENTES DISCIPLINARIOS, PROPENDIENDO POR EL CUMPLIMIENTO DE LOS TÉRMINOS PROCESALES ESTABLECIDOS POR LA LEY</t>
  </si>
  <si>
    <t>CODI-IND-001</t>
  </si>
  <si>
    <t>CUMPLIMIENTO DE LOS TÉRMINOS PROCESALES</t>
  </si>
  <si>
    <t>Dar cumplimiento a las actividades programadas por cada uno de los responsables descritos en el Plan Anual de Auditorías 2020, teniendo en cuenta los recursos disponibles en la contingencia del Covid-19.
En dado caso de continuar con el no reporte o elaboración de las actividades, se informará al Comité Institucional de Coordinación de Control Interno  - CICCI para modificar el PAA-2020.</t>
  </si>
  <si>
    <t>Disminuyó el cumplimiento, dado que no se reportaron y/o realizaron 6  actividades relacionadas en el anexo (enero-marzo), roles liderazgo estratégico y enfoque hacía la prevención.</t>
  </si>
  <si>
    <r>
      <t xml:space="preserve">Las actividades programadas y ejecutadas se distribuyen en cinco roles, los cuales se refleja su cumplimiento al 1er trimestre 2020, en los siguientes términos:
</t>
    </r>
    <r>
      <rPr>
        <b/>
        <sz val="11"/>
        <rFont val="Arial"/>
        <family val="2"/>
      </rPr>
      <t xml:space="preserve">Evaluación y seguimiento. </t>
    </r>
    <r>
      <rPr>
        <sz val="11"/>
        <rFont val="Arial"/>
        <family val="2"/>
      </rPr>
      <t xml:space="preserve">Cumplimiento en el: 57,14%
</t>
    </r>
    <r>
      <rPr>
        <b/>
        <sz val="11"/>
        <rFont val="Arial"/>
        <family val="2"/>
      </rPr>
      <t>Evaluación de la gestión de riesgos.</t>
    </r>
    <r>
      <rPr>
        <sz val="11"/>
        <rFont val="Arial"/>
        <family val="2"/>
      </rPr>
      <t xml:space="preserve"> Cumplimiento en el: 100%
</t>
    </r>
    <r>
      <rPr>
        <b/>
        <sz val="11"/>
        <rFont val="Arial"/>
        <family val="2"/>
      </rPr>
      <t>Liderazgo Estratégico.</t>
    </r>
    <r>
      <rPr>
        <sz val="11"/>
        <rFont val="Arial"/>
        <family val="2"/>
      </rPr>
      <t xml:space="preserve"> Cumplimiento en el: 72.72%
</t>
    </r>
    <r>
      <rPr>
        <b/>
        <sz val="11"/>
        <rFont val="Arial"/>
        <family val="2"/>
      </rPr>
      <t xml:space="preserve">Enfoque hacia la prevención. </t>
    </r>
    <r>
      <rPr>
        <sz val="11"/>
        <rFont val="Arial"/>
        <family val="2"/>
      </rPr>
      <t xml:space="preserve">Cumplimiento en el: 80%
</t>
    </r>
    <r>
      <rPr>
        <b/>
        <sz val="11"/>
        <rFont val="Arial"/>
        <family val="2"/>
      </rPr>
      <t>Relación con entes de control.</t>
    </r>
    <r>
      <rPr>
        <sz val="11"/>
        <rFont val="Arial"/>
        <family val="2"/>
      </rPr>
      <t xml:space="preserve"> Cumplimiento en el: 100%
Se anexa hoja (enero-marzo) que describe el detalle del cumplimiento por cada Rol.</t>
    </r>
  </si>
  <si>
    <t>Reportes de seguimiento equipo OCI</t>
  </si>
  <si>
    <t xml:space="preserve">  (# actividades del plan anual de auditorías ejecutadas en el trimestre / # actividades del plan anual de auditorías programadas en el trimestre) * 100</t>
  </si>
  <si>
    <t xml:space="preserve">Jefe de Oficina de Control Interno </t>
  </si>
  <si>
    <t>Control, evaluación y mejora de la gestión</t>
  </si>
  <si>
    <t>Plan de auditorías aprobado</t>
  </si>
  <si>
    <t>ENERO DE 2019</t>
  </si>
  <si>
    <t xml:space="preserve">El resultado del indicador permite conocer cada trimestre el cumplimiento en la ejecución de plan </t>
  </si>
  <si>
    <t>Medir el cumplimiento en la ejecución del plan anual de auditorías,  aprobado al inicio de la vigencia, por el Comité Institucional de Control Interno - CICCI.</t>
  </si>
  <si>
    <t xml:space="preserve">100%  de CUMPLIMIENTO </t>
  </si>
  <si>
    <t>CEM-IND-001</t>
  </si>
  <si>
    <t>EJECUCIÓN DE PLAN ANUAL DE AUDITORÍAS</t>
  </si>
  <si>
    <t>CONTROL, EVALUACIÓN Y MEJORA DE LA GESTIÓN</t>
  </si>
  <si>
    <t>DESI</t>
  </si>
  <si>
    <t>DESI-IND-001V1</t>
  </si>
  <si>
    <t>Número de productos entregados en los términos de tiempos establecidos</t>
  </si>
  <si>
    <t>Número de productos definidos para el periodo</t>
  </si>
  <si>
    <t>EGTI</t>
  </si>
  <si>
    <t>Actividades Ejecutadas</t>
  </si>
  <si>
    <t>Actividades Programadas</t>
  </si>
  <si>
    <t>PPMQ</t>
  </si>
  <si>
    <t xml:space="preserve"> PRODUCCIÓN DE MEZCLA Y PROVISIONAMIENTO DE MAQUINARIA Y EQUIPOS</t>
  </si>
  <si>
    <t># de unidades equipos  disponibles</t>
  </si>
  <si>
    <t>numero total de unidades  equipos existentes)*100</t>
  </si>
  <si>
    <t>Total de metros cúbicos capacidad instalada</t>
  </si>
  <si>
    <t>IMVI</t>
  </si>
  <si>
    <t>&gt;</t>
  </si>
  <si>
    <t>NIVEL PROMEDIO DE SATISFACCIÓN (BENEFICIARIOS DIRECTOS)</t>
  </si>
  <si>
    <t>IMVI-IND-003</t>
  </si>
  <si>
    <t>LOGRAR QUE EL 80% DE LAS PARTES INTERESADAS (BENEFICIARIA DIRECTA) DE LAS INTERVENCIONES, CALIFIQUE MAYOR O IGUAL A 4. LA CALIFICACIÓN MÁXIMA POSIBLE ES DE 5,0 PUNTOS</t>
  </si>
  <si>
    <t xml:space="preserve">Medir el promedio de la satisfacción de las partes interesadas de la UAERMV (usuarios beneficiarios directos de la intervenciones) </t>
  </si>
  <si>
    <t>Este indicador se utiliza para medir el promedio de la calificación de las partes interesadas de la UAERMV (usuarios beneficiarios directos) sobre las intervenciones realizadas por la Entidad</t>
  </si>
  <si>
    <t>(Promedio de calificación / 5)*100</t>
  </si>
  <si>
    <t>Promedio de calificación</t>
  </si>
  <si>
    <t xml:space="preserve">MENSUAL </t>
  </si>
  <si>
    <t xml:space="preserve">POBLACIÓN SATISFECHA </t>
  </si>
  <si>
    <t>IMVI-IND-002</t>
  </si>
  <si>
    <t xml:space="preserve">Medir el porcentaje de las partes interesadas de la UAERMV (población beneficiaria directa) que se encuentra satisfecha con las intervneciones  </t>
  </si>
  <si>
    <t xml:space="preserve"> Este indicador permite medir el porcentaje de las partes interesadas (usuarios beneficiarios directos de las intervenciones) y saber quienes se encuentran satisfechos o no de las intervneciones</t>
  </si>
  <si>
    <t>(# de ciudadanos satisfechos / # de encuestas aplicadas) *100</t>
  </si>
  <si>
    <t># de ciudadanos satisfechos</t>
  </si>
  <si>
    <t># Encuestas aplicadas</t>
  </si>
  <si>
    <t>LOGRAR QUE EL 80% DE LA POBLACIÓN CALIFIQUE LAS INTERVENCIONES DE LA ENTIDAD COMO SATISFACTORIA</t>
  </si>
  <si>
    <t>Maximo valor a obtener (5)</t>
  </si>
  <si>
    <t>TRIM4</t>
  </si>
  <si>
    <t>TRIM3</t>
  </si>
  <si>
    <t>TRIM2</t>
  </si>
  <si>
    <t>TRIM1</t>
  </si>
  <si>
    <t>META (km-carril)</t>
  </si>
  <si>
    <t>ACUMULADO (km-carril)</t>
  </si>
  <si>
    <t>AVANCE DEL TRIM (km-carril)</t>
  </si>
  <si>
    <t>TRIMESTRE</t>
  </si>
  <si>
    <t>TRIM 4</t>
  </si>
  <si>
    <t>TRIM 3</t>
  </si>
  <si>
    <t>TRIM 2</t>
  </si>
  <si>
    <r>
      <t xml:space="preserve">Se priorizaron </t>
    </r>
    <r>
      <rPr>
        <b/>
        <sz val="11"/>
        <rFont val="Arial"/>
        <family val="2"/>
      </rPr>
      <t>236 PK</t>
    </r>
    <r>
      <rPr>
        <sz val="11"/>
        <rFont val="Arial"/>
        <family val="2"/>
      </rPr>
      <t xml:space="preserve"> en </t>
    </r>
    <r>
      <rPr>
        <b/>
        <sz val="11"/>
        <rFont val="Arial"/>
        <family val="2"/>
      </rPr>
      <t>232 CIV</t>
    </r>
    <r>
      <rPr>
        <sz val="11"/>
        <rFont val="Arial"/>
        <family val="2"/>
      </rPr>
      <t xml:space="preserve"> Correspondientes a </t>
    </r>
    <r>
      <rPr>
        <b/>
        <sz val="11"/>
        <rFont val="Arial"/>
        <family val="2"/>
      </rPr>
      <t>39,85 Kilometros Carril</t>
    </r>
    <r>
      <rPr>
        <sz val="11"/>
        <rFont val="Arial"/>
        <family val="2"/>
      </rPr>
      <t xml:space="preserve">, Adicionalmete la Gerencia de intervención incluyó por el Procedimiento 003 y de los segmentos de seguimiento </t>
    </r>
    <r>
      <rPr>
        <b/>
        <sz val="11"/>
        <rFont val="Arial"/>
        <family val="2"/>
      </rPr>
      <t>38,09 Kilometros carril</t>
    </r>
    <r>
      <rPr>
        <sz val="11"/>
        <rFont val="Arial"/>
        <family val="2"/>
      </rPr>
      <t>, para un total de</t>
    </r>
    <r>
      <rPr>
        <b/>
        <sz val="11"/>
        <rFont val="Arial"/>
        <family val="2"/>
      </rPr>
      <t xml:space="preserve"> 77,94 Kilometros carril. </t>
    </r>
  </si>
  <si>
    <t>TRIM 1</t>
  </si>
  <si>
    <t>170 KM-CARRIL DE IMPACTO</t>
  </si>
  <si>
    <t>(( Total de kms/carril de impacto priorizados/Meta  programada anual para priorización) *100)</t>
  </si>
  <si>
    <t>Subdirección de Mejoramiento de la Malla Vial</t>
  </si>
  <si>
    <t>Planificación de la Intervención Vial</t>
  </si>
  <si>
    <t>SIGMA</t>
  </si>
  <si>
    <t>ABRIL  2020</t>
  </si>
  <si>
    <t>Teniendo en cuenta las funciones asignadas a la SMVL y con el fin de dar cumplimiento a la meta de intervención definida por la Entidad, se generó por parte de esta Subdirección un indicador que midiera el avance de lo anteriormente descrito. En ese orden de ideas se estableció medir trimestralmente los kilometros carril priorizados por esta dependencia a la Subdirección Técnica de Producción e Intervención. Cabe mencionar que a los segmentos con tipo de intervención de rehabilitación y cambio de carpeta se les realiza la evaluación y diseño estructural de pavimento la cual va adjunta en el momento de la priorización.</t>
  </si>
  <si>
    <t xml:space="preserve">Medir el avance en las vias priorizadas, con el fin de garantizar que la UAERMV a través de la SPI dé cumplimiento a la meta de intervención de la Entidad  </t>
  </si>
  <si>
    <t>100% DE LA META PROGRAMADA ANUAL PARA PRIORIZACIÒN</t>
  </si>
  <si>
    <t>PIV-IND-001</t>
  </si>
  <si>
    <t>INTERVENCIONES PRIORIZADAS PARA MISIONALIDAD</t>
  </si>
  <si>
    <t>PLANIFICACIÓN DE LA INTERVENCIÓN VIAL</t>
  </si>
  <si>
    <t>No aplica.</t>
  </si>
  <si>
    <t>Las visitas de seguimiento se programan y se ejecutan teniendo en cuenta la fecha de ejecución de los segmentos, por tanto no existe una relación entre vigencias para analizar una desviación.</t>
  </si>
  <si>
    <t>META</t>
  </si>
  <si>
    <t>ACUMULADO</t>
  </si>
  <si>
    <t xml:space="preserve">AVANCE DEL TRIM </t>
  </si>
  <si>
    <t>Las visitas de seguimiento se programan y se ejecutan teniendo en cuenta la fecha de ejecución de los segmentos. Para este periodo se realizó el 100% de las visitas de seguimiento programadas.</t>
  </si>
  <si>
    <t>2000 CALZADAS</t>
  </si>
  <si>
    <t>(Segmentos viales con visita de  seguimiento (CC y RH)/Segmentos viales programados para seguimiento) *100</t>
  </si>
  <si>
    <t>Subdirección de Mejoramiento de la Malla Vial Local</t>
  </si>
  <si>
    <t>Reporte de Km/Carril priorizados de la SMVL ejecutados con cambio de carpeta y rehabilitación</t>
  </si>
  <si>
    <t>ABRIL 2020</t>
  </si>
  <si>
    <t>COMO PARTE DE LA IMPLEMENTACIÓN DE UN SISTEMA DE GESTIÓN DE PAVIMENTOS, SE DEBE REALIZAR EL SEGUIMIENTO A LAS INTERVENCIONES REALIZADAS POR LA UAERMV QUE FUERON EJECUTADAS CON INTERVENCIÓN DE REHABILITACIÓN Y/O CAMBIO DE CARPETA.</t>
  </si>
  <si>
    <t>REALIZAR SEGUIMIENTO A INTERVENCIONES (CAMBIO DE CARPETA Y REHABILITACION) EJECUTADAS</t>
  </si>
  <si>
    <t>REALIZAR EL 100% DE VISITAS DE SEGUIMIENTO A VIAS PROGRAMADAS PARA SEGUIMIENTO (INTERVENCION DE CAMBIO DE CARPETA Y REHABILITACION) EN LA VIGENCIA</t>
  </si>
  <si>
    <t>VERSIÓN: 4</t>
  </si>
  <si>
    <t>PIV-IND-002</t>
  </si>
  <si>
    <t>SEGUIMIENTO A INTERVENCIONES  EJECUTADAS</t>
  </si>
  <si>
    <t>En la vigencia anterior para este periodo no hubo priorización de ruralidad.</t>
  </si>
  <si>
    <t>Para la vigencia 2020 se fijo meta para ruralidad de 15 Kilometros carril, sin embargo la Gerencia de intervención tuvo un rezago de segmentos sin ejecutar en 2019 de 11,57 Kilometros-Carril los cuales se dejaron como meta de priorización del 1er trimestre, sin embargo se priorizaron 2,02 Kilometros carril adicionales por solicitud de la Subdirección de producción e intervención para la vereda la Requilina, para un total de 13,59 Kilometros Carril.</t>
  </si>
  <si>
    <t>18,5 KM-CARRIL DE OBRA</t>
  </si>
  <si>
    <t>Reporte de kms/carril de obra de vias priorizadas y evaluadas por la SMVL</t>
  </si>
  <si>
    <t>Teniendo en cuenta las funciones asignadas a la SMVL y con el fin de dar cumplimiento a la priorización de la meta de intervención en la zona rural de la ciudad, definida para la vigencia por la entidad, se generó por parte de esta Subdirección un indicador que midiera el avance de lo anteriormente descrito. En ese orden de ideas se estableció medir trimestralmente los kilometros carril priorizados de obra por esta dependencia a la Subdirección Técnica de Producción e Intervención.</t>
  </si>
  <si>
    <t xml:space="preserve">Medir el avance en las vias priorizadas, con el fin de garantizar que la UAERMV a través de la SPI cuente con los segmentos viales para dar cumplimiento a la meta de intervención de la Entidad en la vigencia. </t>
  </si>
  <si>
    <t xml:space="preserve">PRIORIZAR  100% DE LA META PROGRAMADA ANUAL  PARA CONSERVACION DE LA MALLA VIAL RURAL . </t>
  </si>
  <si>
    <t>PIV-IND-003</t>
  </si>
  <si>
    <t>INTERVENCIONES PRIORIZADAS EN LA MALLA VIAL RURAL</t>
  </si>
  <si>
    <t>La meta planteada por la UAERMV entre vigencias es diferente.</t>
  </si>
  <si>
    <r>
      <t xml:space="preserve">Se priorizaron </t>
    </r>
    <r>
      <rPr>
        <b/>
        <sz val="11"/>
        <rFont val="Arial"/>
        <family val="2"/>
      </rPr>
      <t>34 PK</t>
    </r>
    <r>
      <rPr>
        <sz val="11"/>
        <rFont val="Arial"/>
        <family val="2"/>
      </rPr>
      <t xml:space="preserve"> en </t>
    </r>
    <r>
      <rPr>
        <b/>
        <sz val="11"/>
        <rFont val="Arial"/>
        <family val="2"/>
      </rPr>
      <t>32 CIV</t>
    </r>
    <r>
      <rPr>
        <sz val="11"/>
        <rFont val="Arial"/>
        <family val="2"/>
      </rPr>
      <t xml:space="preserve"> Correspondientes a </t>
    </r>
    <r>
      <rPr>
        <b/>
        <sz val="11"/>
        <rFont val="Arial"/>
        <family val="2"/>
      </rPr>
      <t xml:space="preserve">4,27 Kilometros Carril </t>
    </r>
    <r>
      <rPr>
        <sz val="11"/>
        <rFont val="Arial"/>
        <family val="2"/>
      </rPr>
      <t xml:space="preserve">por solicitud del Instituto de Desarrollo Urbano., Cabe resaltar que se tenia un rezago sin ejecura de 2019 de </t>
    </r>
    <r>
      <rPr>
        <b/>
        <sz val="11"/>
        <rFont val="Arial"/>
        <family val="2"/>
      </rPr>
      <t>1,57 Kilometros carril.</t>
    </r>
  </si>
  <si>
    <t>9,63KM LINEALES</t>
  </si>
  <si>
    <t>Teniendo en cuenta las funciones asignadas a la SMVL y con el fin de dar cumplimiento a la meta de intervención definida para la vigencia por la entidad, se generó por parte de esta Subdirección un indicador que midiera el avance de lo anteriormente descrito. En ese orden de ideas se estableció medir trimestralmente los kilometros lineales priorizados por esta dependencia a la Subdirección Técnica de Producción e Intervención.</t>
  </si>
  <si>
    <t>PRIORIZAR  100% DE LA META PROGRAMADA ANUAL  PARA CICLORUTAS</t>
  </si>
  <si>
    <t>PIV-IND-004</t>
  </si>
  <si>
    <t>INTERVENCIONES PRIORIZADAS DE CICLORUTAS</t>
  </si>
  <si>
    <t>ASISTENCIA TÉCNICA A LOCALIDADES</t>
  </si>
  <si>
    <t>PIV-IND-005</t>
  </si>
  <si>
    <t xml:space="preserve">REALIZAR 40 MESAS DE ASISTENCIA TÉCNICA Y COORDINACIÓN INTERINSTITUCIONAL CON LAS ALCALDÍAS LOCALES EN LA VIGENCIA </t>
  </si>
  <si>
    <t xml:space="preserve">Medir el avance en las reuniones de asistencia técnica a localidades y coordinación interinstitucional llevadas a cabo con las alcaldías locales, con el fin de garantizar que la UAERMV a través de la SMVL de cumplimiento a lo establecido en el numeral 4 del artículo 7 del acuerdo 011 de 2010  y en concordancia con el objetivo establecido en la caracterización del proceso. </t>
  </si>
  <si>
    <t>Teniendo en cuenta las funciones asignadas a la SMVL, se generó por parte de esta Subdirección un indicador que midiera el avance de lo anteriormente descrito. En ese orden de ideas se estableció medir trimestralmente el número de mesas de asistencia técnica a localidades y coordinación interinstitucional llevadas a cabo con representantes de las alcaldias locales.</t>
  </si>
  <si>
    <t>Actas de las reuniones de asistencia técnica a localidades y coordinación interinstitucional.</t>
  </si>
  <si>
    <t xml:space="preserve">Subdirección de Mejoramiento de la Malla Vial </t>
  </si>
  <si>
    <t>(( # de mesas de trabajo ejecutadas/Mesas de trabajo programadas) *100)</t>
  </si>
  <si>
    <t>40 reuniones de asistencia técnica a localidades y coordinación interinstitucional.</t>
  </si>
  <si>
    <t>MESAS DE TRABAJO EJECUTADAS</t>
  </si>
  <si>
    <t>MESAS DE TRABAJO PROGRAMADAS</t>
  </si>
  <si>
    <t>1 TRIMESTRE</t>
  </si>
  <si>
    <t>Se realizó las reuniones de asistencia técnica a localidades que se tenian programadas, con las alcaldías locales, sin embargo dado que dichas entidades solicitaron reuniones adicionales, la meta se superó aun cuando no se terminaron las reuniones solicitadas debido a la emergencia del país a causa del COVID 19. Una vez superado el estado de emergencia se terminaran las reuniones faltantes y se replanteará la meta para este indicador.</t>
  </si>
  <si>
    <t>2 TRIMESTRE</t>
  </si>
  <si>
    <t>3 TRIMESTRE</t>
  </si>
  <si>
    <t>4 TRIMESTRE</t>
  </si>
  <si>
    <t>AVANCE DEL TRIM (# de mesas)</t>
  </si>
  <si>
    <t>ACUMULADO (# de mesas)</t>
  </si>
  <si>
    <t>META (# de mesas)</t>
  </si>
  <si>
    <t>Se realizaron más mesas de trabajopor solicitud de las alcaldías locales</t>
  </si>
  <si>
    <t>PROYECTOS DE INVESTIGACIÓN</t>
  </si>
  <si>
    <t>PIV-IND-006</t>
  </si>
  <si>
    <t xml:space="preserve">DESARROLLAR 1 PROYECTOS DE INVESTIGACIÓN ESTRATÉGICA PARA LA ADOPCIÓN Y ADAPTACIÓN DE NUEVAS TECNOLOGÍAS PARA LA CONSERVACIÓN DE LA MALLA VIAL LOCAL EN LA VIGENCIA </t>
  </si>
  <si>
    <t xml:space="preserve">Medir el avance en el desarrollo de los proyectos de investigación estratégica para la adopción y adaptación de nuevas tecnologías para la conservación de la malla vial local, con el fin de garantizar que la UAERMV a través de la SMVL dé cumplimiento a lo establecido en el numeral 6 del artículo 7 del Acuerdo 011 de 2010 y en concordancia con el objetivo establecido en la caracterización del proceso. </t>
  </si>
  <si>
    <t>Teniendo en cuenta las funciones asignadas a la SMVL, se generó por parte de esta Subdirección un indicador que midiera el avance de lo anteriormente descrito. En ese orden de ideas se estableció medir trimestralmente el avance en el desarrollo de los proyectos de investigación estratégica para la adopción y adaptación de nuevas tecnologías para la conservación de la malla vial local.</t>
  </si>
  <si>
    <t>Informes mensuales del convenio o contrato que se suscriba para tal fin.</t>
  </si>
  <si>
    <t>(( % Avance en el proyecto de investigación / %Proyecto programado) *100)</t>
  </si>
  <si>
    <t>4 proyectos de investigación.</t>
  </si>
  <si>
    <t>% DE AVANCE DE PROYECTOS EJECUTADO</t>
  </si>
  <si>
    <t>% DE AVANCE DE PROYECTOS PROGRAMADO EN LA VIGENCIA</t>
  </si>
  <si>
    <t>Se realizó propuestas de proyecto para realizar el diagnóstico en el 100% de la Malla Vial Local, con el uso de inteligancia artificial o con covenio con pasantes del SENA. La propuesta fue enviada a la Dirección de la UMV mediante correo electónico.</t>
  </si>
  <si>
    <t>En la vigencia anterior no había indicador para este trimestre</t>
  </si>
  <si>
    <t>No aplica</t>
  </si>
  <si>
    <t>DIAGNÓSTICOS REALIZADOS</t>
  </si>
  <si>
    <t>PIV-IND-007</t>
  </si>
  <si>
    <t>REALIZAR DIAGNÓSTICO A TRAVES DEL APLICATIVO SIGMA A 13000 ELEMENTOS (PK_ID) EN LA VIGENCIA</t>
  </si>
  <si>
    <t xml:space="preserve">Medir el avance en el desarrollo de la actividad de diagnóstico que realiza la Subdirección Técnica de Mejoramiento de la Malla Vial Local y en concordancia con el objetivo establecido en la caracterización del proceso. </t>
  </si>
  <si>
    <t>Teniendo en cuenta las actividades realizadas por la SMVL, se generó por parte de esta Subdirección un indicador que midiera el avance de lo anteriormente descrito. En ese orden de ideas se estableció medir trimestralmente el avance en la actividad de diagnóstico realizada por la UAERMV a través de la SMVL en atención a su misionalidad, el apoyo interinstitucional y otros.</t>
  </si>
  <si>
    <t>Base de datos del SIGMA</t>
  </si>
  <si>
    <t>((Número de calzadas diagnosticadas / Calzadas programadas en la Vigencia) *100)</t>
  </si>
  <si>
    <t>13000 PK_ID</t>
  </si>
  <si>
    <t>CALZADAS DIAGNOSTICADAS</t>
  </si>
  <si>
    <t>CALZADAS PROGRAMADAS EN LA VIGENCIA</t>
  </si>
  <si>
    <r>
      <t xml:space="preserve">Se realizó visitas de diagnóstico a </t>
    </r>
    <r>
      <rPr>
        <b/>
        <sz val="11"/>
        <rFont val="Arial"/>
        <family val="2"/>
      </rPr>
      <t xml:space="preserve">3863 PK </t>
    </r>
    <r>
      <rPr>
        <sz val="11"/>
        <rFont val="Arial"/>
        <family val="2"/>
      </rPr>
      <t xml:space="preserve">en </t>
    </r>
    <r>
      <rPr>
        <b/>
        <sz val="11"/>
        <rFont val="Arial"/>
        <family val="2"/>
      </rPr>
      <t>3795 CIV</t>
    </r>
    <r>
      <rPr>
        <sz val="11"/>
        <rFont val="Arial"/>
        <family val="2"/>
      </rPr>
      <t xml:space="preserve"> equivalentes a </t>
    </r>
    <r>
      <rPr>
        <b/>
        <sz val="11"/>
        <rFont val="Arial"/>
        <family val="2"/>
      </rPr>
      <t>449,72 Kilometros carril.</t>
    </r>
  </si>
  <si>
    <t>El indicador no existia para este periodo en la vigencia anterior.</t>
  </si>
  <si>
    <t xml:space="preserve">No se documenta o realiza acción de mejora al respecto por cuanto se evidencia que el indicador se cumplió a satisfacción. Se está trabajando por conservar el porcentaje de cumplimiento y mejorarlo siempre. </t>
  </si>
  <si>
    <t>Toda vez que el indicador se cumplió a satisfacción, no se realiza análisis de desviación.</t>
  </si>
  <si>
    <t>1er  Trimestre 2020 83,69%</t>
  </si>
  <si>
    <t>4to Trimestre 2019                                                                                                                                                                                                                                                                                                                               83;62%</t>
  </si>
  <si>
    <t xml:space="preserve">ANÁLISIS DE LA DESVIACIÓN </t>
  </si>
  <si>
    <t>En el tercer trimestre del año se encuestaron en campo 975 ciudadanos  usuarios/beneficiarios directos de las obras; de los cuales 816 (84%) se encuentran satisfechos con las intervenciones, 18 se encuentran insatisfechos (2%) y 141 (14%) no contestaron</t>
  </si>
  <si>
    <t>% de población satisfecha</t>
  </si>
  <si>
    <t>Subdirección de Producción e Intervención - Gerencia GASA</t>
  </si>
  <si>
    <t xml:space="preserve">Gerencia GASA - INTERVENCIÓN
Oficina Asesora de Planeación </t>
  </si>
  <si>
    <t>Registro: Gestión Social  - Formato Encuesta de satisfacción partes interesadas</t>
  </si>
  <si>
    <t>JUNIO 2019</t>
  </si>
  <si>
    <t>No se documenta o realiza acción de mejora al respecto por cuanto se evidencia que el indicador ascendio en 1%. Se está trabajando por conservar el porcentaje de cumplimiento y mejorarlo siempre</t>
  </si>
  <si>
    <t xml:space="preserve"> 1er Trimestre 2020                                                                                                                                                                                                                                                                                                                         90%</t>
  </si>
  <si>
    <t>4to Trimestre2019                                                                                                                                                                                                                                                                                                                                   89%</t>
  </si>
  <si>
    <t>Para la vigencia 2019 se obtuvo un promedio de calificacion del 4,46 dado un (89,6%)</t>
  </si>
  <si>
    <t>89;6%</t>
  </si>
  <si>
    <t>En total se encuestaron en campo 975 ciudadanos usuarios/beneficiarios directos de las obras, en donde de la calificación máxima que es 5 (100%), se obtuvo un promedio de calificación de 4,50 dado un (90%).</t>
  </si>
  <si>
    <t>% de nivel de satisfacción</t>
  </si>
  <si>
    <t>maximo valor a obtener (5)</t>
  </si>
  <si>
    <t xml:space="preserve">Gerencia GASA
Oficina Asesora de Planeación </t>
  </si>
  <si>
    <t>CUARTO TRIMESTRE</t>
  </si>
  <si>
    <t>TERCER TRIMESTRE</t>
  </si>
  <si>
    <t>SEGUNDO TRIMESTRE</t>
  </si>
  <si>
    <t>De acuerdo a los resultados de la vigencia anterior en  comparación con la presente, no se requiere instaurar acción de mejora, toda vez que se dio cumplimiento a la meta del indicador.</t>
  </si>
  <si>
    <t>PRIMER TRIMESTRE</t>
  </si>
  <si>
    <t xml:space="preserve">En relación con la implementación del PGD, durante el primer trimestre de la vigencia se realizaron las siguientes actividades: 
* Se realizó la socialización del procedimiento GDOC-PR-002 Administración Archivos de Gestión y Transferencias Primarias por dependencia, en sesiones presenciales y virtuales 
* Se elaboró el cronograma del proyecto ORFEO Fase 3 alineado con el modelo de requisitos para el documento electrónico de archivo
* Como inicio a la implementación del Sistema de Gestión de Documento Electrónico de Archivo y de acuerdo a la contingencia presentada por el COVID 19 se elaboró el flujograma para el trámite digital de los informes de los contratistas 
* Se elaboró el cronograma de Tansferencias Primarias para la vigencia y se aprobó por el comité Institucional de Gestión y Desempeño </t>
  </si>
  <si>
    <t xml:space="preserve">Actividades Programadas </t>
  </si>
  <si>
    <t>Programa de Gestión Documental</t>
  </si>
  <si>
    <t>(Acciones o productos ejecutados / Acciones o productos programados en el programa de gestión documental) X 100</t>
  </si>
  <si>
    <t>GESTIÓN DOCUMENTAL</t>
  </si>
  <si>
    <t>09-01-2019</t>
  </si>
  <si>
    <t>El indicador pretende medir el numero de acciones ejecutadas del PGD sobre el numero de acciones programadas establecidas como las metas a mediano plazo en el PGD para la vigencia 2020</t>
  </si>
  <si>
    <t>Realizar seguimiento a la ejecución de las actividades registradas en el Programa de Gestión Documental.</t>
  </si>
  <si>
    <t xml:space="preserve">DESARROLLAR EL 100% DE LAS ACTIVIDADES REGISTRADAS EN EL PROGRAMA DE GESTIÓN DOCUMENTAL PARA LA VIGENCIA </t>
  </si>
  <si>
    <t>GDOC-IND-001</t>
  </si>
  <si>
    <t>CUMPLIMIENTO DEL PROGRAMA DE GESTIÓN DOCUMENTAL</t>
  </si>
  <si>
    <t>En comparación con los resultados de la vigencia anterior 1.5, para este periodo se presenta una reducción en el tiempo promedio de respuesta en la atención de consultas documentales realizadas. Lo que evidencia que la atención de las consultas documentales del archivo central y el de Gestión a cargo del proceso de Gestión Documental se ha realizado oportunamente.</t>
  </si>
  <si>
    <t xml:space="preserve">Durante el primer trimestre de la vigencia se realizó la atención a 771 consultas en un tiempo promedio de 1,37 días. Con respecto a la meta establecida, se evidencia que la atención de las consultas documentales del archivo central y el de Gestión a cargo del proceso de Gestión Documental se ha realizado oportunamente,  lo cual muestra la gestión del proceso frente a los requerimientos documentales de la Entidad y los entes externos.																								</t>
  </si>
  <si>
    <t>N. Solicitudes</t>
  </si>
  <si>
    <t>Sumatoria tiempos de respuesta</t>
  </si>
  <si>
    <t>(Σ del tiempo empleado en la atención de consultas documentales del archivo central / Total de consultas documentales del archivo central realizadas)</t>
  </si>
  <si>
    <t xml:space="preserve">Base de datos de consultas </t>
  </si>
  <si>
    <t>El indicador busca medir el tiempo promedio de respuesta en la atención de consultas documentales realizadas por el proceso de Gestión Documental, frente al total de consultas recibidas por los diferentes canales de comunicación durante el periodo de medición, con el fin de propiciar una mejora en la oportunidad de respuesta a las consultas y en el mismo sentido garantizar una gestión más eficiente.</t>
  </si>
  <si>
    <t>Realizar seguimiento a la atención de consultas documentales del archivo central  a cargo del proceso de Gestión Documental.</t>
  </si>
  <si>
    <t>ATENDER EL 100% DE LAS CONSULTAS DE DOCUMENTOS DEL ARCHIVO CENTRAL EN UN TIEMPO NO MAYOR A 2 DÍAS HÁBILES</t>
  </si>
  <si>
    <t>GDOC-IND-002</t>
  </si>
  <si>
    <t xml:space="preserve">TIEMPO PROMEDIO DE ATENCIÓN DE CONSULTAS DEL ARCHIVO CENTRAL </t>
  </si>
  <si>
    <t>SEGUIMIENTO A LA ENTREGA OPORTUNA DE INFORMES DE ENSAYO</t>
  </si>
  <si>
    <t>GLAB-IND-005</t>
  </si>
  <si>
    <t>CUMPLIR CON EL 90% DE LA ENTREGA OPORTUNA DE LOS INFORMES DE ENSAYO</t>
  </si>
  <si>
    <t>Hacer seguimiento a la entrega oportuna de los informes de ensayo con el fin de que los clientes (gerencia de producción, gerencia de intervención y la subdirección técnica de mejoramiento de la malla vial local), puedan realizar las acciones correctivas, preventivas y de mejora para garantizar el control de calidad de la intervenciones realizadas por la UAERMV.</t>
  </si>
  <si>
    <t>El indicador mide el grado de cumplimiento con que se entregan los informes de ensayo, con el fin de tener los resultados oportunamente ya que estos son utilizados como insumos para los diseños de la estructura de pavimento, diseños de mezcla asfáltica e hidráulica, control de calidad de las materias primas utilizadas para la producción de la mezcla asfáltica e hidráulica y los materiales que componen las diferentes capas de la estructura de pavimento, con el fin de aportar al aseguramiento de la calidad de las intervenciones de la UAERMV antes, y durante el proceso de constructivo y para el producto terminado.</t>
  </si>
  <si>
    <t>Matriz de seguimiento de los servicios del laboratorio</t>
  </si>
  <si>
    <t>(Número total de informes entregados oportunamente en el trimestre /  Número total de informes entregados en el trimestre)*100</t>
  </si>
  <si>
    <t xml:space="preserve">N° TOTAL DE DE INFORMES  ENTREGADOS OPORTUNAMENTE </t>
  </si>
  <si>
    <t>N° TOTAL  DE INFORMES ENTREGADOS</t>
  </si>
  <si>
    <t>% DE CUMPLIMIENTO DE LA ENTREGA DE LOS INFORMES</t>
  </si>
  <si>
    <t>En los mese de enero y febrero se entregaron un total de 1854 informes de ensayo de los cuales 1789 se entregaron oportunamente lo que da un porcentaje de cumplimiento del 96,5 %.
Este indicador tiene frecuencia de reporte trimestral sin embargo debido a la situación de emergencia no contamos con los datos de marzo como consecuencia los resultados presentados corresponden a los meses de enero y febrero.</t>
  </si>
  <si>
    <t>El porcentaje de cumplimiento supera la meta establecida por el proceso, sin embargo es importante resaltar que de los 55 informes que se entregaron de manera inoportuna fue porque se cayo la red de internet y por las manifestaciones publicas presentadas (paros).
Nota: la demora en la entrega de resultados a sido de un dia.</t>
  </si>
  <si>
    <t>El indicador no requiere acción de mejora debido a que este cumple con la meta establecida y que los motivos de la entrega inoportuna de los resultados corresponden a razones que no se pueden controlar.</t>
  </si>
  <si>
    <t>GSIT</t>
  </si>
  <si>
    <t>GREF</t>
  </si>
  <si>
    <t>GCON</t>
  </si>
  <si>
    <t>GEFI</t>
  </si>
  <si>
    <t>BIMENSUAL</t>
  </si>
  <si>
    <t>GLAB</t>
  </si>
  <si>
    <t>(Número total de informes de apiques entregados  en el trimestre /  Número total de apiques solicitados en el trimestre)*100
Nota: El total de apiques a ejecutar en  el trimestre corresponde a máximo 15 apiques por semana (según capacidad operativa del laboratorio).</t>
  </si>
  <si>
    <t>GTHU</t>
  </si>
  <si>
    <t>número de trabajadores en el mes</t>
  </si>
  <si>
    <t>Número de días de incapacidad por accidente de trabajo en el mes + número de días cargados en el mes</t>
  </si>
  <si>
    <t>No. De Actividades del plan ejecutadas en el periodo</t>
  </si>
  <si>
    <t xml:space="preserve">o. De actividades del plan programadas para el periodo </t>
  </si>
  <si>
    <t xml:space="preserve"> No. De actividades del plan programadas para el periodo </t>
  </si>
  <si>
    <t xml:space="preserve"> No. De actividades del plan programadas para el periodo</t>
  </si>
  <si>
    <t>número de accidentes de trabajo que se presentaron en el mes</t>
  </si>
  <si>
    <t>Número de días de ausencia por incapacidad laboral o común en el mes</t>
  </si>
  <si>
    <t>Número de días de trabajo programados en el mes</t>
  </si>
  <si>
    <t>GAM</t>
  </si>
  <si>
    <t>APROVECHAMIENTO DE RESIDUOS CON MATERIAL APROVECHABLE</t>
  </si>
  <si>
    <t>KILOGRAMOS</t>
  </si>
  <si>
    <t>Cantidad de residuos generados</t>
  </si>
  <si>
    <t>Cantidad de residuos con material potencial de aprovechamiento generados</t>
  </si>
  <si>
    <t>Una vez establecidas las principales acciones para minimizar la generación del impacto ambiental, se estableció como meta en el Plan de acción del PIGA mantener el consumo promedio per cápita de energía eléctrica al mes en 20Kw-h/mes,  con el fin de controlar el impacto negativo generado por este aspecto en todas las actividades que realiza la Entidad.</t>
  </si>
  <si>
    <t>KILOVATIOS HORA</t>
  </si>
  <si>
    <t>GDOC</t>
  </si>
  <si>
    <t>GJUR</t>
  </si>
  <si>
    <t>CODI</t>
  </si>
  <si>
    <t>El indicador tiene como fin establecer el número de expedientes tramitados dentro los términos establecidos por Ley sobre el numero de expedientes impulsados en el periodo, con el fin de mantener control sobre los terminos estipulados por ley respecto al tramite de cada proceso.</t>
  </si>
  <si>
    <t xml:space="preserve">N° de expedientes tramitados  dentro de términos legales </t>
  </si>
  <si>
    <t xml:space="preserve"> N° de expedientes tramitados en el periodo</t>
  </si>
  <si>
    <t>CEM</t>
  </si>
  <si>
    <t xml:space="preserve"> (# actividades del plan anual de auditorías ejecutadas en el trimestre / # actividades del plan anual de auditorías programadas en el trimestre) * 100</t>
  </si>
  <si>
    <t># actividades del plan anual de auditorías ejecutadas en el trimestre</t>
  </si>
  <si>
    <t># actividades del plan anual de auditorías programadas en el trimestre</t>
  </si>
  <si>
    <t>PIV</t>
  </si>
  <si>
    <t>Total de kms/carril de impacto priorizados</t>
  </si>
  <si>
    <t>Meta  programada anual para priorización</t>
  </si>
  <si>
    <t>Segmentos viales con visita de  seguimiento (CC y RH)</t>
  </si>
  <si>
    <t>Segmentos viales programados para seguimiento</t>
  </si>
  <si>
    <t xml:space="preserve">Medir el avance en las vias priorizadas, con el fin de garantizar que la UAERMV a través de la SPI dé cumplimiento a la meta de intervención de la Entidad </t>
  </si>
  <si>
    <t>REALIZAR 40 MESAS DE ASISTENCIA TÉCNICA Y COORDINACIÓN INTERINSTITUCIONAL CON LAS ALCALDÍAS LOCALES EN LA VIGENCIA</t>
  </si>
  <si>
    <t>Medir el avance en el desarrollo de los proyectos de investigación estratégica para la adopción y adaptación de nuevas tecnologías para la conservación de la malla vial local, con el fin de garantizar que la UAERMV a través de la SMVL dé cumplimiento a lo establecido en el numeral 6 del artículo 7 del Acuerdo 011 de 2010 y en concordancia con el objetivo establecido en la caracterización del proceso.</t>
  </si>
  <si>
    <t>eniendo en cuenta las actividades realizadas por la SMVL, se generó por parte de esta Subdirección un indicador que midiera el avance de lo anteriormente descrito. En ese orden de ideas se estableció medir trimestralmente el avance en la actividad de diagnóstico realizada por la UAERMV a través de la SMVL en atención a su misionalidad, el apoyo interinstitucional y otros.</t>
  </si>
  <si>
    <t>GESTIÓN CONTRACTUAL</t>
  </si>
  <si>
    <t>GESTIÓN AMBIENTAL</t>
  </si>
  <si>
    <t>Realizarseguimientoa intervenciones (cambio de carpeta y rehabilitación)ejecutadas</t>
  </si>
  <si>
    <t>Mesad de trabajo ejecutadas</t>
  </si>
  <si>
    <t>Mesad de trabajo programadas</t>
  </si>
  <si>
    <t xml:space="preserve">% de avance de proyectos ejecutados </t>
  </si>
  <si>
    <t xml:space="preserve">% de avance de proyectos programados en la vigencia </t>
  </si>
  <si>
    <t>Calzadas diagnósticadas</t>
  </si>
  <si>
    <t>Calzadas programadas en la vigencia</t>
  </si>
  <si>
    <t xml:space="preserve"> Total  M3 producidos y/o entregados</t>
  </si>
  <si>
    <t># total M3 programados o requeridos</t>
  </si>
  <si>
    <t>Publicar mínimo el  90% de los procesos  contractuales programados en el  PAA durante el periodo programado</t>
  </si>
  <si>
    <t xml:space="preserve">Procesos  de contratación publicados </t>
  </si>
  <si>
    <t xml:space="preserve">Procesos  de contratación programados </t>
  </si>
  <si>
    <t>Comprometer los recursos del presupuesto de gastos en un porcentaje igual o superior al 90% respecto al presupuesto asignado</t>
  </si>
  <si>
    <t xml:space="preserve">Valor compromisos </t>
  </si>
  <si>
    <t>Valor total presupuesto</t>
  </si>
  <si>
    <t>Valor ejecución pagos</t>
  </si>
  <si>
    <t>Valor total presupuesto programado PAC</t>
  </si>
  <si>
    <t>Realizar el pago de por lo menos el  90%  las obligaciones programadas en el  PAC</t>
  </si>
  <si>
    <t xml:space="preserve">Ejecutar los pasivos exigibles en un porcentaje superior al  55% </t>
  </si>
  <si>
    <t xml:space="preserve">Valor ejecución pasivos exigibles </t>
  </si>
  <si>
    <t xml:space="preserve">Valor total pasivos exigibles </t>
  </si>
  <si>
    <t>Valor ejecución reservas</t>
  </si>
  <si>
    <t>Valor total reservas</t>
  </si>
  <si>
    <t xml:space="preserve">Ejecurar las reservas en un porcentaje superior al  98% </t>
  </si>
  <si>
    <t xml:space="preserve">Cumplir en un  95% las solicitudes de servicios </t>
  </si>
  <si>
    <t xml:space="preserve">N° total de ensayos realizados a las materias primas </t>
  </si>
  <si>
    <t xml:space="preserve">N° total de ensayos solicitados </t>
  </si>
  <si>
    <t xml:space="preserve">N° total de ensayos realizados </t>
  </si>
  <si>
    <t xml:space="preserve">Cumplir en un 95% las solicitudes de servicios </t>
  </si>
  <si>
    <t>Cumplir con el  100% de la ejecución y entrega de los resultados de apiques solicitados</t>
  </si>
  <si>
    <t>Cumplir con el  90% de la entrega oportuna de los informes de ensayo</t>
  </si>
  <si>
    <t>N° total de informes de apiques entregados</t>
  </si>
  <si>
    <t>N° total de apiques solicitados</t>
  </si>
  <si>
    <t>N° total de informes entregados</t>
  </si>
  <si>
    <t>N° total de informes entregados oprtunamente</t>
  </si>
  <si>
    <t xml:space="preserve">Eejecurar al  100%  el plan institucional de formación y capacitación </t>
  </si>
  <si>
    <t>Ejecutar al 100% el plan de seguridad y salud en el trabajo</t>
  </si>
  <si>
    <t>Ejecutar al  100% el plan de bienestar e incentivos</t>
  </si>
  <si>
    <t xml:space="preserve">Desarrollar el 100% de las actividades registradas en el programa de gestión documental para la vigencia  </t>
  </si>
  <si>
    <t>Atender el 100% de las consultas de documentos del archivo central en un tiempo no mayor a 2 días hábiles</t>
  </si>
  <si>
    <t>Lograr que el  70% del total de las sentencias sean favorables para la entidad</t>
  </si>
  <si>
    <t>Sustanciar (llevar a cabo) el 100% de los expedientes disciplinarios, propendiendo por el cumplimiento de los términos procesales establecidos por la ley</t>
  </si>
  <si>
    <t xml:space="preserve">VARIABLE 2 </t>
  </si>
  <si>
    <t>No se programaron actividades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</si>
</sst>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2" formatCode="_-&quot;$&quot;\ * #,##0_-;\-&quot;$&quot;\ * #,##0_-;_-&quot;$&quot;\ * &quot;-&quot;_-;_-@_-"/>
    <numFmt numFmtId="41" formatCode="_-* #,##0_-;\-* #,##0_-;_-* &quot;-&quot;_-;_-@_-"/>
    <numFmt numFmtId="43" formatCode="_-* #,##0.00_-;\-* #,##0.00_-;_-* &quot;-&quot;??_-;_-@_-"/>
    <numFmt numFmtId="164" formatCode="[$-C0A]mmm\-yy;@"/>
    <numFmt numFmtId="165" formatCode="_(&quot;$&quot;\ * #,##0.00_);_(&quot;$&quot;\ * \(#,##0.00\);_(&quot;$&quot;\ * &quot;-&quot;??_);_(@_)"/>
    <numFmt numFmtId="166" formatCode="_(* #,##0_);_(* \(#,##0\);_(* &quot;-&quot;??_);_(@_)"/>
    <numFmt numFmtId="167" formatCode="_(* #,##0.00_);_(* \(#,##0.00\);_(* &quot;-&quot;??_);_(@_)"/>
    <numFmt numFmtId="168" formatCode="0.0%"/>
    <numFmt numFmtId="169" formatCode="0.0"/>
    <numFmt numFmtId="170" formatCode="#,##0.0"/>
    <numFmt numFmtId="171" formatCode="_-* #,##0_-;\-* #,##0_-;_-* &quot;-&quot;??_-;_-@_-"/>
    <numFmt numFmtId="172" formatCode="0.000%"/>
    <numFmt numFmtId="173" formatCode="yyyy\-mm\-dd;@"/>
  </numFmts>
  <fonts count="30" x14ac:knownFonts="1">
    <font>
      <sz val="11"/>
      <color theme="1"/>
      <name val="Calibri"/>
      <family val="2"/>
      <scheme val="minor"/>
    </font>
    <font>
      <sz val="11"/>
      <color theme="1"/>
      <name val="Calibri"/>
      <family val="2"/>
      <scheme val="minor"/>
    </font>
    <font>
      <i/>
      <sz val="11"/>
      <name val="Arial"/>
      <family val="2"/>
    </font>
    <font>
      <b/>
      <sz val="12"/>
      <name val="Arial"/>
      <family val="2"/>
    </font>
    <font>
      <b/>
      <sz val="11"/>
      <name val="Arial"/>
      <family val="2"/>
    </font>
    <font>
      <sz val="10"/>
      <name val="Arial"/>
      <family val="2"/>
    </font>
    <font>
      <sz val="11"/>
      <name val="Arial"/>
      <family val="2"/>
    </font>
    <font>
      <sz val="8"/>
      <name val="Arial"/>
      <family val="2"/>
    </font>
    <font>
      <b/>
      <sz val="12"/>
      <name val="Calibri"/>
      <family val="2"/>
      <scheme val="minor"/>
    </font>
    <font>
      <b/>
      <sz val="9"/>
      <color indexed="81"/>
      <name val="Tahoma"/>
      <family val="2"/>
    </font>
    <font>
      <sz val="9"/>
      <color indexed="81"/>
      <name val="Tahoma"/>
      <family val="2"/>
    </font>
    <font>
      <b/>
      <sz val="10"/>
      <name val="Arial"/>
      <family val="2"/>
    </font>
    <font>
      <i/>
      <sz val="11"/>
      <color rgb="FFFF0000"/>
      <name val="Arial"/>
      <family val="2"/>
    </font>
    <font>
      <sz val="9"/>
      <name val="Arial"/>
      <family val="2"/>
    </font>
    <font>
      <i/>
      <sz val="8"/>
      <name val="Arial"/>
      <family val="2"/>
    </font>
    <font>
      <b/>
      <sz val="10"/>
      <name val="Calibri"/>
      <family val="2"/>
      <scheme val="minor"/>
    </font>
    <font>
      <i/>
      <sz val="10"/>
      <name val="Arial"/>
      <family val="2"/>
    </font>
    <font>
      <b/>
      <sz val="9"/>
      <name val="Arial"/>
      <family val="2"/>
    </font>
    <font>
      <b/>
      <sz val="8"/>
      <name val="Arial"/>
      <family val="2"/>
    </font>
    <font>
      <sz val="11"/>
      <color theme="1"/>
      <name val="Arial"/>
      <family val="2"/>
    </font>
    <font>
      <sz val="10"/>
      <name val="Calibri"/>
      <family val="2"/>
      <scheme val="minor"/>
    </font>
    <font>
      <sz val="10"/>
      <color theme="1"/>
      <name val="Calibri"/>
      <family val="2"/>
      <scheme val="minor"/>
    </font>
    <font>
      <sz val="10"/>
      <color rgb="FF000000"/>
      <name val="Calibri"/>
      <family val="2"/>
      <scheme val="minor"/>
    </font>
    <font>
      <sz val="8"/>
      <name val="Calibri"/>
      <family val="2"/>
      <scheme val="minor"/>
    </font>
    <font>
      <i/>
      <sz val="12"/>
      <name val="Arial"/>
      <family val="2"/>
    </font>
    <font>
      <sz val="7"/>
      <name val="Arial"/>
      <family val="2"/>
    </font>
    <font>
      <sz val="7"/>
      <color rgb="FFC00000"/>
      <name val="Arial"/>
      <family val="2"/>
    </font>
    <font>
      <i/>
      <sz val="9"/>
      <name val="Arial"/>
      <family val="2"/>
    </font>
    <font>
      <i/>
      <sz val="11"/>
      <color theme="0" tint="-0.499984740745262"/>
      <name val="Arial"/>
      <family val="2"/>
    </font>
    <font>
      <b/>
      <sz val="8"/>
      <color rgb="FFFF0000"/>
      <name val="Arial"/>
      <family val="2"/>
    </font>
  </fonts>
  <fills count="9">
    <fill>
      <patternFill patternType="none"/>
    </fill>
    <fill>
      <patternFill patternType="gray125"/>
    </fill>
    <fill>
      <patternFill patternType="solid">
        <fgColor theme="2"/>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7" tint="0.79998168889431442"/>
        <bgColor indexed="64"/>
      </patternFill>
    </fill>
  </fills>
  <borders count="76">
    <border>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right style="thin">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style="thin">
        <color auto="1"/>
      </bottom>
      <diagonal/>
    </border>
    <border>
      <left/>
      <right style="thin">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medium">
        <color auto="1"/>
      </right>
      <top/>
      <bottom style="thin">
        <color auto="1"/>
      </bottom>
      <diagonal/>
    </border>
    <border>
      <left/>
      <right style="thin">
        <color auto="1"/>
      </right>
      <top/>
      <bottom style="thin">
        <color auto="1"/>
      </bottom>
      <diagonal/>
    </border>
    <border>
      <left style="medium">
        <color auto="1"/>
      </left>
      <right style="medium">
        <color auto="1"/>
      </right>
      <top style="thin">
        <color auto="1"/>
      </top>
      <bottom style="thin">
        <color auto="1"/>
      </bottom>
      <diagonal/>
    </border>
    <border>
      <left/>
      <right style="thin">
        <color auto="1"/>
      </right>
      <top style="thin">
        <color auto="1"/>
      </top>
      <bottom style="thin">
        <color auto="1"/>
      </bottom>
      <diagonal/>
    </border>
    <border>
      <left style="medium">
        <color auto="1"/>
      </left>
      <right/>
      <top/>
      <bottom/>
      <diagonal/>
    </border>
    <border>
      <left/>
      <right style="medium">
        <color auto="1"/>
      </right>
      <top/>
      <bottom/>
      <diagonal/>
    </border>
    <border>
      <left/>
      <right/>
      <top/>
      <bottom style="thin">
        <color auto="1"/>
      </bottom>
      <diagonal/>
    </border>
    <border>
      <left style="medium">
        <color auto="1"/>
      </left>
      <right/>
      <top/>
      <bottom style="thin">
        <color auto="1"/>
      </bottom>
      <diagonal/>
    </border>
    <border>
      <left style="thin">
        <color auto="1"/>
      </left>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top style="thin">
        <color auto="1"/>
      </top>
      <bottom style="medium">
        <color auto="1"/>
      </bottom>
      <diagonal/>
    </border>
    <border>
      <left style="thin">
        <color auto="1"/>
      </left>
      <right/>
      <top style="medium">
        <color auto="1"/>
      </top>
      <bottom style="thin">
        <color auto="1"/>
      </bottom>
      <diagonal/>
    </border>
    <border>
      <left style="medium">
        <color auto="1"/>
      </left>
      <right style="medium">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thin">
        <color auto="1"/>
      </left>
      <right/>
      <top style="medium">
        <color auto="1"/>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bottom/>
      <diagonal/>
    </border>
    <border>
      <left style="thin">
        <color indexed="64"/>
      </left>
      <right style="medium">
        <color indexed="64"/>
      </right>
      <top/>
      <bottom/>
      <diagonal/>
    </border>
    <border>
      <left style="thin">
        <color indexed="64"/>
      </left>
      <right style="thin">
        <color indexed="64"/>
      </right>
      <top/>
      <bottom/>
      <diagonal/>
    </border>
    <border>
      <left style="medium">
        <color indexed="64"/>
      </left>
      <right style="thin">
        <color indexed="64"/>
      </right>
      <top/>
      <bottom/>
      <diagonal/>
    </border>
    <border>
      <left/>
      <right style="thin">
        <color auto="1"/>
      </right>
      <top style="medium">
        <color auto="1"/>
      </top>
      <bottom/>
      <diagonal/>
    </border>
    <border>
      <left style="thin">
        <color indexed="64"/>
      </left>
      <right style="thin">
        <color indexed="64"/>
      </right>
      <top style="medium">
        <color indexed="64"/>
      </top>
      <bottom/>
      <diagonal/>
    </border>
    <border>
      <left style="medium">
        <color auto="1"/>
      </left>
      <right style="thin">
        <color auto="1"/>
      </right>
      <top style="thin">
        <color auto="1"/>
      </top>
      <bottom/>
      <diagonal/>
    </border>
    <border>
      <left style="medium">
        <color auto="1"/>
      </left>
      <right style="thin">
        <color auto="1"/>
      </right>
      <top style="medium">
        <color auto="1"/>
      </top>
      <bottom/>
      <diagonal/>
    </border>
  </borders>
  <cellStyleXfs count="8">
    <xf numFmtId="0" fontId="0" fillId="0" borderId="0"/>
    <xf numFmtId="9" fontId="1" fillId="0" borderId="0" applyFont="0" applyFill="0" applyBorder="0" applyAlignment="0" applyProtection="0"/>
    <xf numFmtId="0" fontId="1" fillId="0" borderId="0"/>
    <xf numFmtId="0" fontId="5" fillId="0" borderId="0"/>
    <xf numFmtId="165"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cellStyleXfs>
  <cellXfs count="1109">
    <xf numFmtId="0" fontId="0" fillId="0" borderId="0" xfId="0"/>
    <xf numFmtId="0" fontId="2" fillId="0" borderId="0" xfId="2" applyFont="1" applyAlignment="1">
      <alignment horizontal="center"/>
    </xf>
    <xf numFmtId="0" fontId="2" fillId="0" borderId="0" xfId="2" applyFont="1"/>
    <xf numFmtId="0" fontId="4" fillId="0" borderId="0" xfId="2" applyFont="1" applyAlignment="1">
      <alignment horizontal="left" vertical="center" wrapText="1"/>
    </xf>
    <xf numFmtId="0" fontId="4" fillId="0" borderId="10" xfId="2" applyFont="1" applyBorder="1" applyAlignment="1">
      <alignment horizontal="center" vertical="center"/>
    </xf>
    <xf numFmtId="0" fontId="4" fillId="0" borderId="11" xfId="2" applyFont="1" applyBorder="1" applyAlignment="1">
      <alignment horizontal="center" vertical="center"/>
    </xf>
    <xf numFmtId="0" fontId="4" fillId="0" borderId="11" xfId="3" applyFont="1" applyBorder="1" applyAlignment="1">
      <alignment horizontal="center" vertical="center" wrapText="1"/>
    </xf>
    <xf numFmtId="0" fontId="4" fillId="0" borderId="11" xfId="2" applyFont="1" applyBorder="1" applyAlignment="1">
      <alignment horizontal="center" vertical="center" wrapText="1"/>
    </xf>
    <xf numFmtId="0" fontId="4" fillId="0" borderId="12" xfId="2" applyFont="1" applyBorder="1" applyAlignment="1">
      <alignment horizontal="center" vertical="center"/>
    </xf>
    <xf numFmtId="0" fontId="4" fillId="0" borderId="13" xfId="2" applyFont="1" applyBorder="1" applyAlignment="1">
      <alignment horizontal="center" vertical="center"/>
    </xf>
    <xf numFmtId="0" fontId="4" fillId="0" borderId="17" xfId="2" applyFont="1" applyBorder="1" applyAlignment="1">
      <alignment horizontal="center" vertical="center"/>
    </xf>
    <xf numFmtId="0" fontId="4" fillId="0" borderId="0" xfId="2" applyFont="1" applyAlignment="1">
      <alignment horizontal="center" vertical="center"/>
    </xf>
    <xf numFmtId="0" fontId="4" fillId="0" borderId="0" xfId="3" applyFont="1" applyAlignment="1">
      <alignment horizontal="center" vertical="center" wrapText="1"/>
    </xf>
    <xf numFmtId="0" fontId="4" fillId="0" borderId="0" xfId="2" applyFont="1" applyAlignment="1">
      <alignment horizontal="center" vertical="center" wrapText="1"/>
    </xf>
    <xf numFmtId="0" fontId="6" fillId="0" borderId="13" xfId="2" applyFont="1" applyBorder="1" applyAlignment="1">
      <alignment horizontal="center"/>
    </xf>
    <xf numFmtId="0" fontId="6" fillId="0" borderId="0" xfId="2" applyFont="1" applyAlignment="1">
      <alignment horizontal="center"/>
    </xf>
    <xf numFmtId="0" fontId="6" fillId="0" borderId="17" xfId="2" applyFont="1" applyBorder="1" applyAlignment="1">
      <alignment horizontal="center"/>
    </xf>
    <xf numFmtId="0" fontId="6" fillId="0" borderId="0" xfId="3" applyFont="1" applyAlignment="1">
      <alignment horizontal="center" vertical="center" wrapText="1"/>
    </xf>
    <xf numFmtId="0" fontId="7" fillId="0" borderId="35" xfId="3" applyFont="1" applyBorder="1" applyAlignment="1">
      <alignment vertical="center" wrapText="1"/>
    </xf>
    <xf numFmtId="0" fontId="6" fillId="0" borderId="35" xfId="3" applyFont="1" applyBorder="1" applyAlignment="1">
      <alignment vertical="center" wrapText="1"/>
    </xf>
    <xf numFmtId="0" fontId="6" fillId="0" borderId="13" xfId="0" applyFont="1" applyBorder="1"/>
    <xf numFmtId="0" fontId="2" fillId="0" borderId="0" xfId="0" applyFont="1"/>
    <xf numFmtId="1" fontId="6" fillId="0" borderId="42" xfId="4" applyNumberFormat="1" applyFont="1" applyFill="1" applyBorder="1" applyAlignment="1">
      <alignment horizontal="center" vertical="center" wrapText="1"/>
    </xf>
    <xf numFmtId="9" fontId="6" fillId="0" borderId="42" xfId="1" applyFont="1" applyFill="1" applyBorder="1" applyAlignment="1">
      <alignment horizontal="center" vertical="center" wrapText="1"/>
    </xf>
    <xf numFmtId="1" fontId="6" fillId="0" borderId="44" xfId="4" applyNumberFormat="1" applyFont="1" applyFill="1" applyBorder="1" applyAlignment="1">
      <alignment horizontal="center" vertical="center" wrapText="1"/>
    </xf>
    <xf numFmtId="0" fontId="6" fillId="3" borderId="13" xfId="0" applyFont="1" applyFill="1" applyBorder="1"/>
    <xf numFmtId="1" fontId="6" fillId="3" borderId="42" xfId="4" applyNumberFormat="1" applyFont="1" applyFill="1" applyBorder="1" applyAlignment="1">
      <alignment horizontal="center" vertical="center" wrapText="1"/>
    </xf>
    <xf numFmtId="1" fontId="6" fillId="3" borderId="44" xfId="4" applyNumberFormat="1" applyFont="1" applyFill="1" applyBorder="1" applyAlignment="1">
      <alignment horizontal="center" vertical="center" wrapText="1"/>
    </xf>
    <xf numFmtId="9" fontId="6" fillId="3" borderId="42" xfId="1" applyFont="1" applyFill="1" applyBorder="1" applyAlignment="1">
      <alignment horizontal="center" vertical="center" wrapText="1"/>
    </xf>
    <xf numFmtId="0" fontId="6" fillId="3" borderId="17" xfId="2" applyFont="1" applyFill="1" applyBorder="1" applyAlignment="1">
      <alignment horizontal="center"/>
    </xf>
    <xf numFmtId="0" fontId="2" fillId="3" borderId="0" xfId="0" applyFont="1" applyFill="1"/>
    <xf numFmtId="166" fontId="6" fillId="2" borderId="35" xfId="2" applyNumberFormat="1" applyFont="1" applyFill="1" applyBorder="1" applyAlignment="1">
      <alignment horizontal="center"/>
    </xf>
    <xf numFmtId="166" fontId="6" fillId="2" borderId="35" xfId="2" applyNumberFormat="1" applyFont="1" applyFill="1" applyBorder="1" applyAlignment="1">
      <alignment vertical="center"/>
    </xf>
    <xf numFmtId="167" fontId="6" fillId="2" borderId="35" xfId="1" applyNumberFormat="1" applyFont="1" applyFill="1" applyBorder="1" applyAlignment="1">
      <alignment horizontal="center"/>
    </xf>
    <xf numFmtId="166" fontId="6" fillId="0" borderId="0" xfId="2" applyNumberFormat="1" applyFont="1" applyAlignment="1">
      <alignment horizontal="center"/>
    </xf>
    <xf numFmtId="167" fontId="6" fillId="0" borderId="0" xfId="1" applyNumberFormat="1" applyFont="1" applyFill="1" applyBorder="1" applyAlignment="1">
      <alignment horizontal="center"/>
    </xf>
    <xf numFmtId="0" fontId="2" fillId="0" borderId="11" xfId="2" applyFont="1" applyBorder="1" applyAlignment="1">
      <alignment horizontal="center"/>
    </xf>
    <xf numFmtId="0" fontId="6" fillId="0" borderId="50" xfId="2" applyFont="1" applyBorder="1" applyAlignment="1">
      <alignment horizontal="center"/>
    </xf>
    <xf numFmtId="0" fontId="6" fillId="0" borderId="43" xfId="2" applyFont="1" applyBorder="1" applyAlignment="1">
      <alignment horizontal="center"/>
    </xf>
    <xf numFmtId="0" fontId="6" fillId="0" borderId="10" xfId="2" applyFont="1" applyBorder="1" applyAlignment="1">
      <alignment horizontal="center"/>
    </xf>
    <xf numFmtId="0" fontId="6" fillId="0" borderId="12" xfId="2" applyFont="1" applyBorder="1" applyAlignment="1">
      <alignment horizontal="center"/>
    </xf>
    <xf numFmtId="0" fontId="2" fillId="0" borderId="13" xfId="2" applyFont="1" applyBorder="1" applyAlignment="1">
      <alignment horizontal="center"/>
    </xf>
    <xf numFmtId="0" fontId="8" fillId="3" borderId="17" xfId="0" applyFont="1" applyFill="1" applyBorder="1" applyAlignment="1">
      <alignment vertical="center" wrapText="1"/>
    </xf>
    <xf numFmtId="0" fontId="8" fillId="3" borderId="13" xfId="0" applyFont="1" applyFill="1" applyBorder="1" applyAlignment="1">
      <alignment vertical="center" wrapText="1"/>
    </xf>
    <xf numFmtId="0" fontId="2" fillId="0" borderId="17" xfId="2" applyFont="1" applyBorder="1" applyAlignment="1">
      <alignment horizontal="center"/>
    </xf>
    <xf numFmtId="1" fontId="6" fillId="0" borderId="58" xfId="4" applyNumberFormat="1" applyFont="1" applyFill="1" applyBorder="1" applyAlignment="1">
      <alignment horizontal="center" vertical="center" wrapText="1"/>
    </xf>
    <xf numFmtId="0" fontId="12" fillId="5" borderId="0" xfId="2" applyFont="1" applyFill="1" applyAlignment="1">
      <alignment horizontal="center"/>
    </xf>
    <xf numFmtId="0" fontId="7" fillId="0" borderId="35" xfId="3" applyFont="1" applyBorder="1" applyAlignment="1">
      <alignment horizontal="center" vertical="center" wrapText="1"/>
    </xf>
    <xf numFmtId="2" fontId="6" fillId="0" borderId="44" xfId="4" applyNumberFormat="1" applyFont="1" applyFill="1" applyBorder="1" applyAlignment="1">
      <alignment horizontal="center" vertical="center" wrapText="1"/>
    </xf>
    <xf numFmtId="168" fontId="6" fillId="0" borderId="42" xfId="1" applyNumberFormat="1" applyFont="1" applyFill="1" applyBorder="1" applyAlignment="1">
      <alignment horizontal="center" vertical="center" wrapText="1"/>
    </xf>
    <xf numFmtId="168" fontId="6" fillId="0" borderId="0" xfId="0" applyNumberFormat="1" applyFont="1"/>
    <xf numFmtId="2" fontId="6" fillId="2" borderId="35" xfId="1" applyNumberFormat="1" applyFont="1" applyFill="1" applyBorder="1" applyAlignment="1">
      <alignment horizontal="center" vertical="center"/>
    </xf>
    <xf numFmtId="1" fontId="6" fillId="2" borderId="35" xfId="1" applyNumberFormat="1" applyFont="1" applyFill="1" applyBorder="1" applyAlignment="1">
      <alignment horizontal="center" vertical="center"/>
    </xf>
    <xf numFmtId="168" fontId="6" fillId="2" borderId="35" xfId="1" applyNumberFormat="1" applyFont="1" applyFill="1" applyBorder="1" applyAlignment="1">
      <alignment horizontal="center" vertical="center"/>
    </xf>
    <xf numFmtId="0" fontId="2" fillId="0" borderId="13" xfId="2" applyFont="1" applyBorder="1" applyAlignment="1">
      <alignment horizontal="center" vertical="center"/>
    </xf>
    <xf numFmtId="0" fontId="2" fillId="0" borderId="17" xfId="2" applyFont="1" applyBorder="1" applyAlignment="1">
      <alignment horizontal="center" vertical="center"/>
    </xf>
    <xf numFmtId="0" fontId="2" fillId="0" borderId="0" xfId="2" applyFont="1" applyAlignment="1">
      <alignment horizontal="center" vertical="center"/>
    </xf>
    <xf numFmtId="9" fontId="2" fillId="0" borderId="0" xfId="1" applyFont="1" applyFill="1" applyAlignment="1">
      <alignment horizontal="center"/>
    </xf>
    <xf numFmtId="166" fontId="4" fillId="2" borderId="35" xfId="2" applyNumberFormat="1" applyFont="1" applyFill="1" applyBorder="1" applyAlignment="1">
      <alignment horizontal="center"/>
    </xf>
    <xf numFmtId="0" fontId="2" fillId="0" borderId="21" xfId="2" applyFont="1" applyBorder="1" applyAlignment="1">
      <alignment vertical="center"/>
    </xf>
    <xf numFmtId="0" fontId="7" fillId="0" borderId="22" xfId="3" applyFont="1" applyBorder="1" applyAlignment="1">
      <alignment vertical="center" wrapText="1"/>
    </xf>
    <xf numFmtId="0" fontId="7" fillId="0" borderId="23" xfId="3" applyFont="1" applyBorder="1" applyAlignment="1">
      <alignment vertical="center" wrapText="1"/>
    </xf>
    <xf numFmtId="9" fontId="6" fillId="0" borderId="49" xfId="1" applyFont="1" applyFill="1" applyBorder="1" applyAlignment="1">
      <alignment horizontal="center" vertical="center" wrapText="1"/>
    </xf>
    <xf numFmtId="9" fontId="6" fillId="3" borderId="49" xfId="1" applyFont="1" applyFill="1" applyBorder="1" applyAlignment="1">
      <alignment horizontal="center" vertical="center" wrapText="1"/>
    </xf>
    <xf numFmtId="0" fontId="2" fillId="0" borderId="48" xfId="2" applyFont="1" applyBorder="1" applyAlignment="1">
      <alignment horizontal="center"/>
    </xf>
    <xf numFmtId="0" fontId="2" fillId="0" borderId="43" xfId="2" applyFont="1" applyBorder="1" applyAlignment="1">
      <alignment horizontal="center"/>
    </xf>
    <xf numFmtId="0" fontId="2" fillId="0" borderId="50" xfId="2" applyFont="1" applyBorder="1" applyAlignment="1">
      <alignment horizontal="center"/>
    </xf>
    <xf numFmtId="0" fontId="7" fillId="0" borderId="23" xfId="3" applyFont="1" applyBorder="1" applyAlignment="1">
      <alignment horizontal="center" vertical="center" wrapText="1"/>
    </xf>
    <xf numFmtId="0" fontId="15" fillId="6" borderId="5" xfId="0" applyFont="1" applyFill="1" applyBorder="1" applyAlignment="1">
      <alignment horizontal="center" vertical="center" wrapText="1"/>
    </xf>
    <xf numFmtId="0" fontId="15" fillId="6" borderId="5" xfId="0" applyFont="1" applyFill="1" applyBorder="1" applyAlignment="1">
      <alignment horizontal="center" vertical="center"/>
    </xf>
    <xf numFmtId="0" fontId="20" fillId="0" borderId="5" xfId="0" applyFont="1" applyBorder="1" applyAlignment="1">
      <alignment horizontal="center" vertical="center" wrapText="1"/>
    </xf>
    <xf numFmtId="0" fontId="21" fillId="0" borderId="5" xfId="0" applyFont="1" applyBorder="1" applyAlignment="1">
      <alignment horizontal="justify" vertical="center" wrapText="1"/>
    </xf>
    <xf numFmtId="0" fontId="20" fillId="0" borderId="5" xfId="0" applyFont="1" applyBorder="1" applyAlignment="1">
      <alignment horizontal="justify" vertical="center" wrapText="1"/>
    </xf>
    <xf numFmtId="0" fontId="20" fillId="0" borderId="5" xfId="0" applyFont="1" applyBorder="1" applyAlignment="1">
      <alignment horizontal="justify" vertical="center"/>
    </xf>
    <xf numFmtId="42" fontId="20" fillId="0" borderId="5" xfId="5" applyFont="1" applyFill="1" applyBorder="1" applyAlignment="1">
      <alignment horizontal="center" vertical="center" wrapText="1"/>
    </xf>
    <xf numFmtId="2" fontId="20" fillId="0" borderId="5" xfId="4" applyNumberFormat="1" applyFont="1" applyFill="1" applyBorder="1" applyAlignment="1">
      <alignment horizontal="center" vertical="center" wrapText="1"/>
    </xf>
    <xf numFmtId="1" fontId="20" fillId="0" borderId="5" xfId="4" applyNumberFormat="1" applyFont="1" applyFill="1" applyBorder="1" applyAlignment="1">
      <alignment horizontal="center" vertical="center" wrapText="1"/>
    </xf>
    <xf numFmtId="0" fontId="20" fillId="0" borderId="5" xfId="0" applyFont="1" applyBorder="1" applyAlignment="1">
      <alignment horizontal="center" vertical="center"/>
    </xf>
    <xf numFmtId="0" fontId="22" fillId="0" borderId="5" xfId="0" applyFont="1" applyBorder="1" applyAlignment="1">
      <alignment horizontal="center" vertical="center"/>
    </xf>
    <xf numFmtId="0" fontId="21" fillId="0" borderId="5" xfId="0" applyFont="1" applyBorder="1" applyAlignment="1">
      <alignment vertical="center" wrapText="1"/>
    </xf>
    <xf numFmtId="169" fontId="20" fillId="0" borderId="5" xfId="4" applyNumberFormat="1" applyFont="1" applyFill="1" applyBorder="1" applyAlignment="1">
      <alignment horizontal="center" vertical="center" wrapText="1"/>
    </xf>
    <xf numFmtId="0" fontId="21" fillId="0" borderId="5" xfId="0" applyFont="1" applyBorder="1" applyAlignment="1">
      <alignment horizontal="center" vertical="center" wrapText="1"/>
    </xf>
    <xf numFmtId="0" fontId="21" fillId="0" borderId="5" xfId="0" applyFont="1" applyBorder="1" applyAlignment="1">
      <alignment vertical="center"/>
    </xf>
    <xf numFmtId="3" fontId="20" fillId="0" borderId="5" xfId="4" applyNumberFormat="1" applyFont="1" applyFill="1" applyBorder="1" applyAlignment="1">
      <alignment horizontal="center" vertical="center" wrapText="1"/>
    </xf>
    <xf numFmtId="170" fontId="20" fillId="0" borderId="5" xfId="4" applyNumberFormat="1" applyFont="1" applyFill="1" applyBorder="1" applyAlignment="1">
      <alignment horizontal="center" vertical="center" wrapText="1"/>
    </xf>
    <xf numFmtId="0" fontId="20" fillId="0" borderId="5" xfId="0" applyFont="1" applyBorder="1" applyAlignment="1">
      <alignment horizontal="center" vertical="center" wrapText="1"/>
    </xf>
    <xf numFmtId="0" fontId="20" fillId="0" borderId="5" xfId="0" applyFont="1" applyBorder="1" applyAlignment="1">
      <alignment horizontal="justify" vertical="center" wrapText="1"/>
    </xf>
    <xf numFmtId="0" fontId="21" fillId="0" borderId="5" xfId="0" applyFont="1" applyBorder="1" applyAlignment="1">
      <alignment horizontal="justify" vertical="center" wrapText="1"/>
    </xf>
    <xf numFmtId="0" fontId="2" fillId="0" borderId="48" xfId="2" applyFont="1" applyBorder="1" applyAlignment="1">
      <alignment horizontal="center"/>
    </xf>
    <xf numFmtId="0" fontId="2" fillId="0" borderId="43" xfId="2" applyFont="1" applyBorder="1" applyAlignment="1">
      <alignment horizontal="center"/>
    </xf>
    <xf numFmtId="0" fontId="2" fillId="0" borderId="50" xfId="2" applyFont="1" applyBorder="1" applyAlignment="1">
      <alignment horizontal="center"/>
    </xf>
    <xf numFmtId="0" fontId="6" fillId="0" borderId="27" xfId="2" applyFont="1" applyBorder="1" applyAlignment="1">
      <alignment horizontal="center"/>
    </xf>
    <xf numFmtId="168" fontId="6" fillId="0" borderId="42" xfId="1" applyNumberFormat="1" applyFont="1" applyFill="1" applyBorder="1" applyAlignment="1">
      <alignment horizontal="center" vertical="center" wrapText="1"/>
    </xf>
    <xf numFmtId="1" fontId="6" fillId="0" borderId="42" xfId="4" applyNumberFormat="1" applyFont="1" applyFill="1" applyBorder="1" applyAlignment="1">
      <alignment horizontal="center" vertical="center" wrapText="1"/>
    </xf>
    <xf numFmtId="0" fontId="2" fillId="3" borderId="0" xfId="2" applyFont="1" applyFill="1" applyAlignment="1">
      <alignment horizontal="center"/>
    </xf>
    <xf numFmtId="0" fontId="2" fillId="3" borderId="43" xfId="2" applyFont="1" applyFill="1" applyBorder="1" applyAlignment="1">
      <alignment horizontal="center"/>
    </xf>
    <xf numFmtId="0" fontId="2" fillId="3" borderId="48" xfId="2" applyFont="1" applyFill="1" applyBorder="1" applyAlignment="1">
      <alignment horizontal="center"/>
    </xf>
    <xf numFmtId="0" fontId="2" fillId="3" borderId="50" xfId="2" applyFont="1" applyFill="1" applyBorder="1" applyAlignment="1">
      <alignment horizontal="center"/>
    </xf>
    <xf numFmtId="0" fontId="2" fillId="3" borderId="17" xfId="2" applyFont="1" applyFill="1" applyBorder="1" applyAlignment="1">
      <alignment horizontal="center"/>
    </xf>
    <xf numFmtId="0" fontId="2" fillId="3" borderId="13" xfId="2" applyFont="1" applyFill="1" applyBorder="1" applyAlignment="1">
      <alignment horizontal="center"/>
    </xf>
    <xf numFmtId="0" fontId="6" fillId="3" borderId="12" xfId="2" applyFont="1" applyFill="1" applyBorder="1" applyAlignment="1">
      <alignment horizontal="center"/>
    </xf>
    <xf numFmtId="0" fontId="2" fillId="3" borderId="11" xfId="2" applyFont="1" applyFill="1" applyBorder="1" applyAlignment="1">
      <alignment horizontal="center"/>
    </xf>
    <xf numFmtId="0" fontId="6" fillId="3" borderId="10" xfId="2" applyFont="1" applyFill="1" applyBorder="1" applyAlignment="1">
      <alignment horizontal="center"/>
    </xf>
    <xf numFmtId="0" fontId="6" fillId="3" borderId="43" xfId="2" applyFont="1" applyFill="1" applyBorder="1" applyAlignment="1">
      <alignment horizontal="center"/>
    </xf>
    <xf numFmtId="0" fontId="6" fillId="3" borderId="50" xfId="2" applyFont="1" applyFill="1" applyBorder="1" applyAlignment="1">
      <alignment horizontal="center"/>
    </xf>
    <xf numFmtId="0" fontId="6" fillId="3" borderId="13" xfId="2" applyFont="1" applyFill="1" applyBorder="1" applyAlignment="1">
      <alignment horizontal="center"/>
    </xf>
    <xf numFmtId="0" fontId="6" fillId="3" borderId="0" xfId="2" applyFont="1" applyFill="1" applyAlignment="1">
      <alignment horizontal="center"/>
    </xf>
    <xf numFmtId="167" fontId="6" fillId="3" borderId="0" xfId="1" applyNumberFormat="1" applyFont="1" applyFill="1" applyBorder="1" applyAlignment="1">
      <alignment horizontal="center"/>
    </xf>
    <xf numFmtId="166" fontId="6" fillId="3" borderId="0" xfId="2" applyNumberFormat="1" applyFont="1" applyFill="1" applyAlignment="1">
      <alignment horizontal="center"/>
    </xf>
    <xf numFmtId="9" fontId="6" fillId="2" borderId="35" xfId="1" applyFont="1" applyFill="1" applyBorder="1" applyAlignment="1">
      <alignment horizontal="center"/>
    </xf>
    <xf numFmtId="0" fontId="6" fillId="2" borderId="35" xfId="2" applyFont="1" applyFill="1" applyBorder="1" applyAlignment="1">
      <alignment horizontal="center" vertical="center"/>
    </xf>
    <xf numFmtId="0" fontId="6" fillId="3" borderId="0" xfId="3" applyFont="1" applyFill="1" applyAlignment="1">
      <alignment horizontal="center" vertical="center" wrapText="1"/>
    </xf>
    <xf numFmtId="0" fontId="4" fillId="3" borderId="0" xfId="2" applyFont="1" applyFill="1" applyAlignment="1">
      <alignment horizontal="center" vertical="center" wrapText="1"/>
    </xf>
    <xf numFmtId="0" fontId="4" fillId="3" borderId="17" xfId="2" applyFont="1" applyFill="1" applyBorder="1" applyAlignment="1">
      <alignment horizontal="center" vertical="center"/>
    </xf>
    <xf numFmtId="0" fontId="4" fillId="3" borderId="13" xfId="2" applyFont="1" applyFill="1" applyBorder="1" applyAlignment="1">
      <alignment horizontal="center" vertical="center"/>
    </xf>
    <xf numFmtId="0" fontId="4" fillId="3" borderId="0" xfId="2" applyFont="1" applyFill="1" applyAlignment="1">
      <alignment horizontal="center" vertical="center"/>
    </xf>
    <xf numFmtId="0" fontId="4" fillId="3" borderId="0" xfId="3" applyFont="1" applyFill="1" applyAlignment="1">
      <alignment horizontal="center" vertical="center" wrapText="1"/>
    </xf>
    <xf numFmtId="0" fontId="4" fillId="3" borderId="12" xfId="2" applyFont="1" applyFill="1" applyBorder="1" applyAlignment="1">
      <alignment horizontal="center" vertical="center"/>
    </xf>
    <xf numFmtId="0" fontId="4" fillId="3" borderId="11" xfId="2" applyFont="1" applyFill="1" applyBorder="1" applyAlignment="1">
      <alignment horizontal="center" vertical="center"/>
    </xf>
    <xf numFmtId="0" fontId="4" fillId="3" borderId="11" xfId="2" applyFont="1" applyFill="1" applyBorder="1" applyAlignment="1">
      <alignment horizontal="center" vertical="center" wrapText="1"/>
    </xf>
    <xf numFmtId="0" fontId="4" fillId="3" borderId="11" xfId="3" applyFont="1" applyFill="1" applyBorder="1" applyAlignment="1">
      <alignment horizontal="center" vertical="center" wrapText="1"/>
    </xf>
    <xf numFmtId="0" fontId="4" fillId="3" borderId="10" xfId="2" applyFont="1" applyFill="1" applyBorder="1" applyAlignment="1">
      <alignment horizontal="center" vertical="center"/>
    </xf>
    <xf numFmtId="0" fontId="4" fillId="3" borderId="0" xfId="2" applyFont="1" applyFill="1" applyAlignment="1">
      <alignment horizontal="left" vertical="center" wrapText="1"/>
    </xf>
    <xf numFmtId="0" fontId="2" fillId="3" borderId="0" xfId="2" applyFont="1" applyFill="1"/>
    <xf numFmtId="9" fontId="2" fillId="0" borderId="0" xfId="1" applyFont="1" applyFill="1"/>
    <xf numFmtId="10" fontId="2" fillId="0" borderId="0" xfId="0" applyNumberFormat="1" applyFont="1"/>
    <xf numFmtId="167" fontId="6" fillId="0" borderId="0" xfId="2" applyNumberFormat="1" applyFont="1" applyAlignment="1">
      <alignment horizontal="center"/>
    </xf>
    <xf numFmtId="0" fontId="6" fillId="2" borderId="0" xfId="2" applyFont="1" applyFill="1" applyAlignment="1">
      <alignment horizontal="center"/>
    </xf>
    <xf numFmtId="167" fontId="6" fillId="2" borderId="0" xfId="1" applyNumberFormat="1" applyFont="1" applyFill="1" applyBorder="1" applyAlignment="1">
      <alignment horizontal="center"/>
    </xf>
    <xf numFmtId="167" fontId="6" fillId="2" borderId="0" xfId="2" applyNumberFormat="1" applyFont="1" applyFill="1" applyAlignment="1">
      <alignment horizontal="center" vertical="center"/>
    </xf>
    <xf numFmtId="167" fontId="6" fillId="2" borderId="63" xfId="1" applyNumberFormat="1" applyFont="1" applyFill="1" applyBorder="1" applyAlignment="1">
      <alignment horizontal="center"/>
    </xf>
    <xf numFmtId="167" fontId="6" fillId="2" borderId="63" xfId="2" applyNumberFormat="1" applyFont="1" applyFill="1" applyBorder="1" applyAlignment="1">
      <alignment horizontal="center" vertical="center"/>
    </xf>
    <xf numFmtId="167" fontId="6" fillId="2" borderId="63" xfId="2" applyNumberFormat="1" applyFont="1" applyFill="1" applyBorder="1" applyAlignment="1">
      <alignment horizontal="center"/>
    </xf>
    <xf numFmtId="9" fontId="6" fillId="0" borderId="5" xfId="1" applyFont="1" applyFill="1" applyBorder="1" applyAlignment="1">
      <alignment horizontal="center" vertical="center" wrapText="1"/>
    </xf>
    <xf numFmtId="2" fontId="6" fillId="0" borderId="5" xfId="4" applyNumberFormat="1" applyFont="1" applyFill="1" applyBorder="1" applyAlignment="1">
      <alignment horizontal="center" vertical="center" wrapText="1"/>
    </xf>
    <xf numFmtId="9" fontId="6" fillId="0" borderId="2" xfId="1" applyFont="1" applyFill="1" applyBorder="1" applyAlignment="1">
      <alignment horizontal="center" vertical="center" wrapText="1"/>
    </xf>
    <xf numFmtId="2" fontId="6" fillId="0" borderId="2" xfId="4" applyNumberFormat="1" applyFont="1" applyFill="1" applyBorder="1" applyAlignment="1">
      <alignment horizontal="center" vertical="center" wrapText="1"/>
    </xf>
    <xf numFmtId="10" fontId="2" fillId="0" borderId="0" xfId="2" applyNumberFormat="1" applyFont="1" applyAlignment="1">
      <alignment horizontal="center"/>
    </xf>
    <xf numFmtId="10" fontId="2" fillId="0" borderId="48" xfId="2" applyNumberFormat="1" applyFont="1" applyBorder="1" applyAlignment="1">
      <alignment horizontal="center"/>
    </xf>
    <xf numFmtId="168" fontId="6" fillId="2" borderId="35" xfId="1" applyNumberFormat="1" applyFont="1" applyFill="1" applyBorder="1" applyAlignment="1">
      <alignment horizontal="center"/>
    </xf>
    <xf numFmtId="1" fontId="6" fillId="2" borderId="35" xfId="6" applyNumberFormat="1" applyFont="1" applyFill="1" applyBorder="1" applyAlignment="1">
      <alignment horizontal="center" vertical="center"/>
    </xf>
    <xf numFmtId="10" fontId="6" fillId="0" borderId="42" xfId="1" applyNumberFormat="1" applyFont="1" applyFill="1" applyBorder="1" applyAlignment="1">
      <alignment horizontal="center" vertical="center" wrapText="1"/>
    </xf>
    <xf numFmtId="0" fontId="6" fillId="0" borderId="35" xfId="3" applyFont="1" applyBorder="1" applyAlignment="1">
      <alignment horizontal="center" vertical="center" wrapText="1"/>
    </xf>
    <xf numFmtId="1" fontId="6" fillId="2" borderId="35" xfId="4" applyNumberFormat="1" applyFont="1" applyFill="1" applyBorder="1" applyAlignment="1">
      <alignment horizontal="center" vertical="center" wrapText="1"/>
    </xf>
    <xf numFmtId="1" fontId="6" fillId="0" borderId="68" xfId="4" applyNumberFormat="1" applyFont="1" applyFill="1" applyBorder="1" applyAlignment="1">
      <alignment horizontal="center" vertical="center" wrapText="1"/>
    </xf>
    <xf numFmtId="9" fontId="6" fillId="7" borderId="35" xfId="1" applyFont="1" applyFill="1" applyBorder="1" applyAlignment="1">
      <alignment horizontal="center"/>
    </xf>
    <xf numFmtId="1" fontId="6" fillId="7" borderId="35" xfId="4" applyNumberFormat="1" applyFont="1" applyFill="1" applyBorder="1" applyAlignment="1">
      <alignment horizontal="center" vertical="center" wrapText="1"/>
    </xf>
    <xf numFmtId="9" fontId="6" fillId="0" borderId="68" xfId="1" applyFont="1" applyFill="1" applyBorder="1" applyAlignment="1">
      <alignment horizontal="center" vertical="center" wrapText="1"/>
    </xf>
    <xf numFmtId="10" fontId="6" fillId="2" borderId="35" xfId="1" applyNumberFormat="1" applyFont="1" applyFill="1" applyBorder="1" applyAlignment="1">
      <alignment horizontal="center" vertical="center" wrapText="1"/>
    </xf>
    <xf numFmtId="10" fontId="6" fillId="0" borderId="68" xfId="1" applyNumberFormat="1" applyFont="1" applyFill="1" applyBorder="1" applyAlignment="1">
      <alignment horizontal="center" vertical="center" wrapText="1"/>
    </xf>
    <xf numFmtId="3" fontId="6" fillId="0" borderId="44" xfId="4" applyNumberFormat="1" applyFont="1" applyFill="1" applyBorder="1" applyAlignment="1">
      <alignment horizontal="center" vertical="center" wrapText="1"/>
    </xf>
    <xf numFmtId="41" fontId="6" fillId="0" borderId="44" xfId="7" applyFont="1" applyFill="1" applyBorder="1" applyAlignment="1">
      <alignment horizontal="center" vertical="center" wrapText="1"/>
    </xf>
    <xf numFmtId="3" fontId="6" fillId="3" borderId="42" xfId="4" applyNumberFormat="1" applyFont="1" applyFill="1" applyBorder="1" applyAlignment="1">
      <alignment horizontal="center" vertical="center" wrapText="1"/>
    </xf>
    <xf numFmtId="3" fontId="6" fillId="3" borderId="5" xfId="4" applyNumberFormat="1" applyFont="1" applyFill="1" applyBorder="1" applyAlignment="1">
      <alignment horizontal="center" vertical="center" wrapText="1"/>
    </xf>
    <xf numFmtId="3" fontId="6" fillId="0" borderId="42" xfId="4" applyNumberFormat="1" applyFont="1" applyFill="1" applyBorder="1" applyAlignment="1">
      <alignment horizontal="center" vertical="center" wrapText="1"/>
    </xf>
    <xf numFmtId="171" fontId="0" fillId="0" borderId="0" xfId="0" applyNumberFormat="1" applyAlignment="1">
      <alignment vertical="center"/>
    </xf>
    <xf numFmtId="10" fontId="6" fillId="3" borderId="42" xfId="1" applyNumberFormat="1" applyFont="1" applyFill="1" applyBorder="1" applyAlignment="1">
      <alignment horizontal="center" vertical="center" wrapText="1"/>
    </xf>
    <xf numFmtId="0" fontId="2" fillId="0" borderId="0" xfId="0" applyFont="1" applyAlignment="1">
      <alignment vertical="center"/>
    </xf>
    <xf numFmtId="0" fontId="6" fillId="0" borderId="17" xfId="2" applyFont="1" applyBorder="1" applyAlignment="1">
      <alignment horizontal="center" vertical="center"/>
    </xf>
    <xf numFmtId="168" fontId="6" fillId="2" borderId="35" xfId="2" applyNumberFormat="1" applyFont="1" applyFill="1" applyBorder="1" applyAlignment="1">
      <alignment horizontal="center" vertical="center"/>
    </xf>
    <xf numFmtId="166" fontId="6" fillId="2" borderId="35" xfId="2" applyNumberFormat="1" applyFont="1" applyFill="1" applyBorder="1" applyAlignment="1">
      <alignment horizontal="center" vertical="center"/>
    </xf>
    <xf numFmtId="166" fontId="6" fillId="2" borderId="35" xfId="2" applyNumberFormat="1" applyFont="1" applyFill="1" applyBorder="1" applyAlignment="1">
      <alignment horizontal="center" vertical="center" wrapText="1"/>
    </xf>
    <xf numFmtId="0" fontId="6" fillId="0" borderId="13" xfId="0" applyFont="1" applyBorder="1" applyAlignment="1">
      <alignment vertical="center"/>
    </xf>
    <xf numFmtId="0" fontId="2" fillId="0" borderId="44" xfId="0" applyFont="1" applyBorder="1" applyAlignment="1">
      <alignment horizontal="center" vertical="center"/>
    </xf>
    <xf numFmtId="0" fontId="2" fillId="0" borderId="0" xfId="0" applyFont="1" applyAlignment="1">
      <alignment horizontal="center" vertical="center"/>
    </xf>
    <xf numFmtId="0" fontId="2" fillId="0" borderId="35" xfId="2" applyFont="1" applyBorder="1" applyAlignment="1">
      <alignment horizontal="center" vertical="center"/>
    </xf>
    <xf numFmtId="0" fontId="4" fillId="0" borderId="17" xfId="2" applyFont="1" applyBorder="1" applyAlignment="1">
      <alignment horizontal="left" vertical="center" wrapText="1"/>
    </xf>
    <xf numFmtId="166" fontId="6" fillId="2" borderId="35" xfId="2" applyNumberFormat="1" applyFont="1" applyFill="1" applyBorder="1" applyAlignment="1">
      <alignment wrapText="1"/>
    </xf>
    <xf numFmtId="166" fontId="6" fillId="2" borderId="35" xfId="2" applyNumberFormat="1" applyFont="1" applyFill="1" applyBorder="1"/>
    <xf numFmtId="0" fontId="19" fillId="0" borderId="0" xfId="3" applyFont="1" applyAlignment="1">
      <alignment horizontal="center" vertical="center" wrapText="1"/>
    </xf>
    <xf numFmtId="0" fontId="2" fillId="0" borderId="35" xfId="2" applyFont="1" applyBorder="1" applyAlignment="1">
      <alignment horizontal="center"/>
    </xf>
    <xf numFmtId="166" fontId="6" fillId="2" borderId="35" xfId="2" applyNumberFormat="1" applyFont="1" applyFill="1" applyBorder="1" applyAlignment="1">
      <alignment horizontal="justify" vertical="justify" wrapText="1"/>
    </xf>
    <xf numFmtId="1" fontId="6" fillId="0" borderId="2" xfId="4" applyNumberFormat="1" applyFont="1" applyFill="1" applyBorder="1" applyAlignment="1">
      <alignment horizontal="center" vertical="center" wrapText="1"/>
    </xf>
    <xf numFmtId="1" fontId="6" fillId="0" borderId="5" xfId="4" applyNumberFormat="1" applyFont="1" applyFill="1" applyBorder="1" applyAlignment="1">
      <alignment horizontal="center" vertical="center" wrapText="1"/>
    </xf>
    <xf numFmtId="10" fontId="6" fillId="0" borderId="5" xfId="1" applyNumberFormat="1" applyFont="1" applyFill="1" applyBorder="1" applyAlignment="1">
      <alignment horizontal="center" vertical="center" wrapText="1"/>
    </xf>
    <xf numFmtId="1" fontId="6" fillId="3" borderId="5" xfId="4" applyNumberFormat="1" applyFont="1" applyFill="1" applyBorder="1" applyAlignment="1">
      <alignment horizontal="center" vertical="center" wrapText="1"/>
    </xf>
    <xf numFmtId="9" fontId="6" fillId="3" borderId="5" xfId="1" applyFont="1" applyFill="1" applyBorder="1" applyAlignment="1">
      <alignment horizontal="center" vertical="center" wrapText="1"/>
    </xf>
    <xf numFmtId="1" fontId="6" fillId="0" borderId="8" xfId="4" applyNumberFormat="1" applyFont="1" applyFill="1" applyBorder="1" applyAlignment="1">
      <alignment horizontal="center" vertical="center" wrapText="1"/>
    </xf>
    <xf numFmtId="9" fontId="6" fillId="0" borderId="8" xfId="1" applyFont="1" applyFill="1" applyBorder="1" applyAlignment="1">
      <alignment horizontal="center" vertical="center" wrapText="1"/>
    </xf>
    <xf numFmtId="166" fontId="6" fillId="2" borderId="63" xfId="2" applyNumberFormat="1" applyFont="1" applyFill="1" applyBorder="1" applyAlignment="1">
      <alignment horizontal="center"/>
    </xf>
    <xf numFmtId="170" fontId="6" fillId="0" borderId="42" xfId="4" applyNumberFormat="1" applyFont="1" applyFill="1" applyBorder="1" applyAlignment="1">
      <alignment horizontal="center" vertical="center" wrapText="1"/>
    </xf>
    <xf numFmtId="2" fontId="6" fillId="0" borderId="42" xfId="1" applyNumberFormat="1" applyFont="1" applyFill="1" applyBorder="1" applyAlignment="1">
      <alignment horizontal="center" vertical="center" wrapText="1"/>
    </xf>
    <xf numFmtId="2" fontId="6" fillId="0" borderId="0" xfId="1" applyNumberFormat="1" applyFont="1" applyFill="1" applyBorder="1" applyAlignment="1">
      <alignment horizontal="center" vertical="center" wrapText="1"/>
    </xf>
    <xf numFmtId="1" fontId="2" fillId="0" borderId="0" xfId="2" applyNumberFormat="1" applyFont="1" applyAlignment="1">
      <alignment horizontal="center"/>
    </xf>
    <xf numFmtId="10" fontId="4" fillId="2" borderId="35" xfId="1" applyNumberFormat="1" applyFont="1" applyFill="1" applyBorder="1" applyAlignment="1">
      <alignment horizontal="center" vertical="center"/>
    </xf>
    <xf numFmtId="166" fontId="4" fillId="2" borderId="35" xfId="2" applyNumberFormat="1" applyFont="1" applyFill="1" applyBorder="1" applyAlignment="1">
      <alignment horizontal="center" vertical="center"/>
    </xf>
    <xf numFmtId="0" fontId="20" fillId="3" borderId="5" xfId="0" applyFont="1" applyFill="1" applyBorder="1" applyAlignment="1">
      <alignment horizontal="center" vertical="center" wrapText="1"/>
    </xf>
    <xf numFmtId="0" fontId="20" fillId="0" borderId="5" xfId="0" applyFont="1" applyBorder="1" applyAlignment="1">
      <alignment horizontal="justify" vertical="center" wrapText="1"/>
    </xf>
    <xf numFmtId="0" fontId="20" fillId="0" borderId="5" xfId="0" applyFont="1" applyBorder="1" applyAlignment="1">
      <alignment horizontal="center" vertical="center" wrapText="1"/>
    </xf>
    <xf numFmtId="0" fontId="21" fillId="0" borderId="5" xfId="0" applyFont="1" applyBorder="1" applyAlignment="1">
      <alignment horizontal="justify" vertical="center" wrapText="1"/>
    </xf>
    <xf numFmtId="0" fontId="20" fillId="0" borderId="5" xfId="0" applyFont="1" applyBorder="1" applyAlignment="1">
      <alignment vertical="center" wrapText="1"/>
    </xf>
    <xf numFmtId="0" fontId="20" fillId="0" borderId="5" xfId="0" applyFont="1" applyBorder="1" applyAlignment="1">
      <alignment horizontal="center" vertical="center" wrapText="1"/>
    </xf>
    <xf numFmtId="0" fontId="22" fillId="0" borderId="5" xfId="0" applyFont="1" applyBorder="1" applyAlignment="1">
      <alignment horizontal="center" vertical="center"/>
    </xf>
    <xf numFmtId="0" fontId="21" fillId="0" borderId="5" xfId="0" applyFont="1" applyBorder="1" applyAlignment="1">
      <alignment horizontal="justify" vertical="center" wrapText="1"/>
    </xf>
    <xf numFmtId="0" fontId="20" fillId="0" borderId="5" xfId="0" applyFont="1" applyBorder="1" applyAlignment="1">
      <alignment horizontal="center" vertical="center" wrapText="1"/>
    </xf>
    <xf numFmtId="0" fontId="22" fillId="0" borderId="5" xfId="0" applyFont="1" applyBorder="1" applyAlignment="1">
      <alignment horizontal="center" vertical="center"/>
    </xf>
    <xf numFmtId="0" fontId="20" fillId="0" borderId="5" xfId="0" applyFont="1" applyBorder="1" applyAlignment="1">
      <alignment horizontal="justify" vertical="center" wrapText="1"/>
    </xf>
    <xf numFmtId="0" fontId="2" fillId="0" borderId="48" xfId="2" applyFont="1" applyBorder="1" applyAlignment="1">
      <alignment horizontal="center"/>
    </xf>
    <xf numFmtId="0" fontId="2" fillId="0" borderId="43" xfId="2" applyFont="1" applyBorder="1" applyAlignment="1">
      <alignment horizontal="center"/>
    </xf>
    <xf numFmtId="0" fontId="2" fillId="0" borderId="50" xfId="2" applyFont="1" applyBorder="1" applyAlignment="1">
      <alignment horizontal="center"/>
    </xf>
    <xf numFmtId="0" fontId="2" fillId="0" borderId="48" xfId="2" applyFont="1" applyBorder="1" applyAlignment="1">
      <alignment horizontal="center" vertical="center"/>
    </xf>
    <xf numFmtId="2" fontId="6" fillId="0" borderId="42" xfId="4" applyNumberFormat="1" applyFont="1" applyFill="1" applyBorder="1" applyAlignment="1">
      <alignment horizontal="center" vertical="center" wrapText="1"/>
    </xf>
    <xf numFmtId="1" fontId="6" fillId="0" borderId="42" xfId="4" applyNumberFormat="1" applyFont="1" applyFill="1" applyBorder="1" applyAlignment="1">
      <alignment horizontal="center" vertical="center" wrapText="1"/>
    </xf>
    <xf numFmtId="0" fontId="20" fillId="0" borderId="5" xfId="0" applyFont="1" applyBorder="1" applyAlignment="1">
      <alignment horizontal="center" vertical="center" wrapText="1"/>
    </xf>
    <xf numFmtId="0" fontId="22" fillId="0" borderId="5" xfId="0" applyFont="1" applyBorder="1" applyAlignment="1">
      <alignment horizontal="center" vertical="center"/>
    </xf>
    <xf numFmtId="0" fontId="21" fillId="0" borderId="5" xfId="0" applyFont="1" applyBorder="1" applyAlignment="1">
      <alignment horizontal="justify" vertical="center" wrapText="1"/>
    </xf>
    <xf numFmtId="0" fontId="20" fillId="0" borderId="5" xfId="0" applyFont="1" applyBorder="1" applyAlignment="1">
      <alignment horizontal="center" vertical="center"/>
    </xf>
    <xf numFmtId="0" fontId="20" fillId="0" borderId="5" xfId="0" applyFont="1" applyBorder="1" applyAlignment="1">
      <alignment horizontal="justify" vertical="center" wrapText="1"/>
    </xf>
    <xf numFmtId="0" fontId="2" fillId="0" borderId="5" xfId="2" applyFont="1" applyBorder="1" applyAlignment="1">
      <alignment horizontal="center"/>
    </xf>
    <xf numFmtId="0" fontId="7" fillId="0" borderId="23" xfId="3" applyFont="1" applyBorder="1" applyAlignment="1">
      <alignment horizontal="center" vertical="center" wrapText="1"/>
    </xf>
    <xf numFmtId="0" fontId="4" fillId="2" borderId="25" xfId="2" applyFont="1" applyFill="1" applyBorder="1" applyAlignment="1">
      <alignment horizontal="center" vertical="center" wrapText="1"/>
    </xf>
    <xf numFmtId="0" fontId="6" fillId="0" borderId="28" xfId="2" applyFont="1" applyBorder="1" applyAlignment="1">
      <alignment horizontal="center" vertical="center"/>
    </xf>
    <xf numFmtId="0" fontId="2" fillId="0" borderId="48" xfId="2" applyFont="1" applyBorder="1" applyAlignment="1">
      <alignment horizontal="center"/>
    </xf>
    <xf numFmtId="0" fontId="2" fillId="0" borderId="43" xfId="2" applyFont="1" applyBorder="1" applyAlignment="1">
      <alignment horizontal="center"/>
    </xf>
    <xf numFmtId="0" fontId="2" fillId="0" borderId="50" xfId="2" applyFont="1" applyBorder="1" applyAlignment="1">
      <alignment horizontal="center"/>
    </xf>
    <xf numFmtId="2" fontId="6" fillId="0" borderId="42" xfId="4" applyNumberFormat="1" applyFont="1" applyFill="1" applyBorder="1" applyAlignment="1">
      <alignment horizontal="center" vertical="center" wrapText="1"/>
    </xf>
    <xf numFmtId="1" fontId="6" fillId="0" borderId="42" xfId="4" applyNumberFormat="1" applyFont="1" applyFill="1" applyBorder="1" applyAlignment="1">
      <alignment horizontal="center" vertical="center" wrapText="1"/>
    </xf>
    <xf numFmtId="168" fontId="6" fillId="0" borderId="42" xfId="1" applyNumberFormat="1" applyFont="1" applyFill="1" applyBorder="1" applyAlignment="1">
      <alignment horizontal="center" vertical="center" wrapText="1"/>
    </xf>
    <xf numFmtId="9" fontId="4" fillId="2" borderId="35" xfId="1" applyFont="1" applyFill="1" applyBorder="1" applyAlignment="1">
      <alignment horizontal="center"/>
    </xf>
    <xf numFmtId="167" fontId="4" fillId="2" borderId="35" xfId="2" applyNumberFormat="1" applyFont="1" applyFill="1" applyBorder="1" applyAlignment="1">
      <alignment horizontal="center" vertical="center"/>
    </xf>
    <xf numFmtId="2" fontId="4" fillId="2" borderId="35" xfId="2" applyNumberFormat="1" applyFont="1" applyFill="1" applyBorder="1" applyAlignment="1">
      <alignment horizontal="center"/>
    </xf>
    <xf numFmtId="41" fontId="4" fillId="2" borderId="35" xfId="7" applyFont="1" applyFill="1" applyBorder="1" applyAlignment="1">
      <alignment horizontal="center"/>
    </xf>
    <xf numFmtId="41" fontId="6" fillId="0" borderId="42" xfId="7" applyFont="1" applyFill="1" applyBorder="1" applyAlignment="1">
      <alignment horizontal="center" vertical="center" wrapText="1"/>
    </xf>
    <xf numFmtId="0" fontId="20" fillId="0" borderId="5" xfId="0" applyFont="1" applyBorder="1" applyAlignment="1">
      <alignment horizontal="center" vertical="center"/>
    </xf>
    <xf numFmtId="0" fontId="20" fillId="0" borderId="5" xfId="0" applyFont="1" applyBorder="1" applyAlignment="1">
      <alignment horizontal="center" vertical="center" wrapText="1"/>
    </xf>
    <xf numFmtId="0" fontId="20" fillId="0" borderId="5" xfId="0" applyFont="1" applyBorder="1" applyAlignment="1">
      <alignment horizontal="justify" vertical="center" wrapText="1"/>
    </xf>
    <xf numFmtId="1" fontId="6" fillId="2" borderId="35" xfId="2" applyNumberFormat="1" applyFont="1" applyFill="1" applyBorder="1" applyAlignment="1">
      <alignment horizontal="center"/>
    </xf>
    <xf numFmtId="1" fontId="6" fillId="2" borderId="35" xfId="2" applyNumberFormat="1" applyFont="1" applyFill="1" applyBorder="1" applyAlignment="1">
      <alignment horizontal="center" vertical="center"/>
    </xf>
    <xf numFmtId="9" fontId="6" fillId="0" borderId="44" xfId="1" applyFont="1" applyFill="1" applyBorder="1" applyAlignment="1">
      <alignment horizontal="center" vertical="center" wrapText="1"/>
    </xf>
    <xf numFmtId="10" fontId="4" fillId="2" borderId="35" xfId="1" applyNumberFormat="1" applyFont="1" applyFill="1" applyBorder="1" applyAlignment="1">
      <alignment horizontal="center"/>
    </xf>
    <xf numFmtId="41" fontId="6" fillId="0" borderId="49" xfId="7" applyFont="1" applyFill="1" applyBorder="1" applyAlignment="1">
      <alignment horizontal="center" vertical="center" wrapText="1"/>
    </xf>
    <xf numFmtId="10" fontId="6" fillId="3" borderId="36" xfId="1" applyNumberFormat="1" applyFont="1" applyFill="1" applyBorder="1" applyAlignment="1">
      <alignment horizontal="center" vertical="center"/>
    </xf>
    <xf numFmtId="10" fontId="6" fillId="3" borderId="44" xfId="1" applyNumberFormat="1" applyFont="1" applyFill="1" applyBorder="1" applyAlignment="1">
      <alignment horizontal="center" vertical="center"/>
    </xf>
    <xf numFmtId="10" fontId="6" fillId="3" borderId="38" xfId="1" applyNumberFormat="1" applyFont="1" applyFill="1" applyBorder="1" applyAlignment="1">
      <alignment horizontal="center" vertical="center"/>
    </xf>
    <xf numFmtId="10" fontId="4" fillId="2" borderId="63" xfId="1" applyNumberFormat="1" applyFont="1" applyFill="1" applyBorder="1" applyAlignment="1">
      <alignment horizontal="center"/>
    </xf>
    <xf numFmtId="0" fontId="14" fillId="0" borderId="0" xfId="2" applyFont="1" applyAlignment="1">
      <alignment vertical="center"/>
    </xf>
    <xf numFmtId="0" fontId="8" fillId="3" borderId="0" xfId="0" applyFont="1" applyFill="1" applyAlignment="1">
      <alignment vertical="center" wrapText="1"/>
    </xf>
    <xf numFmtId="10" fontId="6" fillId="2" borderId="35" xfId="1" applyNumberFormat="1" applyFont="1" applyFill="1" applyBorder="1" applyAlignment="1">
      <alignment horizontal="center"/>
    </xf>
    <xf numFmtId="166" fontId="6" fillId="2" borderId="35" xfId="2" applyNumberFormat="1" applyFont="1" applyFill="1" applyBorder="1" applyAlignment="1">
      <alignment horizontal="center" vertical="top"/>
    </xf>
    <xf numFmtId="166" fontId="6" fillId="2" borderId="35" xfId="2" applyNumberFormat="1" applyFont="1" applyFill="1" applyBorder="1" applyAlignment="1">
      <alignment horizontal="left" vertical="center"/>
    </xf>
    <xf numFmtId="0" fontId="6" fillId="2" borderId="35" xfId="2" applyFont="1" applyFill="1" applyBorder="1" applyAlignment="1">
      <alignment horizontal="center"/>
    </xf>
    <xf numFmtId="168" fontId="6" fillId="0" borderId="42" xfId="4" applyNumberFormat="1" applyFont="1" applyFill="1" applyBorder="1" applyAlignment="1">
      <alignment horizontal="center" vertical="center" wrapText="1"/>
    </xf>
    <xf numFmtId="169" fontId="6" fillId="0" borderId="42" xfId="4" applyNumberFormat="1" applyFont="1" applyFill="1" applyBorder="1" applyAlignment="1">
      <alignment horizontal="center" vertical="center" wrapText="1"/>
    </xf>
    <xf numFmtId="169" fontId="6" fillId="4" borderId="35" xfId="7" applyNumberFormat="1" applyFont="1" applyFill="1" applyBorder="1" applyAlignment="1">
      <alignment horizontal="center" vertical="center" wrapText="1"/>
    </xf>
    <xf numFmtId="169" fontId="6" fillId="3" borderId="42" xfId="7" applyNumberFormat="1" applyFont="1" applyFill="1" applyBorder="1" applyAlignment="1">
      <alignment horizontal="center" vertical="center" wrapText="1"/>
    </xf>
    <xf numFmtId="0" fontId="6" fillId="0" borderId="44" xfId="4" applyNumberFormat="1" applyFont="1" applyFill="1" applyBorder="1" applyAlignment="1">
      <alignment horizontal="center" vertical="center" wrapText="1"/>
    </xf>
    <xf numFmtId="2" fontId="6" fillId="3" borderId="42" xfId="7" applyNumberFormat="1" applyFont="1" applyFill="1" applyBorder="1" applyAlignment="1">
      <alignment horizontal="center" vertical="center" wrapText="1"/>
    </xf>
    <xf numFmtId="0" fontId="6" fillId="3" borderId="42" xfId="4" applyNumberFormat="1" applyFont="1" applyFill="1" applyBorder="1" applyAlignment="1">
      <alignment horizontal="center" vertical="center" wrapText="1"/>
    </xf>
    <xf numFmtId="9" fontId="6" fillId="0" borderId="28" xfId="3" applyNumberFormat="1" applyFont="1" applyBorder="1" applyAlignment="1">
      <alignment horizontal="center" vertical="center" wrapText="1"/>
    </xf>
    <xf numFmtId="9" fontId="6" fillId="0" borderId="25" xfId="3" applyNumberFormat="1" applyFont="1" applyBorder="1" applyAlignment="1">
      <alignment horizontal="center" vertical="center" wrapText="1"/>
    </xf>
    <xf numFmtId="0" fontId="20" fillId="3" borderId="5" xfId="0" applyFont="1" applyFill="1" applyBorder="1" applyAlignment="1">
      <alignment horizontal="justify" vertical="center" wrapText="1"/>
    </xf>
    <xf numFmtId="0" fontId="15" fillId="6" borderId="5" xfId="0" applyFont="1" applyFill="1" applyBorder="1" applyAlignment="1">
      <alignment horizontal="center" vertical="center" wrapText="1"/>
    </xf>
    <xf numFmtId="168" fontId="6" fillId="0" borderId="42" xfId="1" applyNumberFormat="1" applyFont="1" applyFill="1" applyBorder="1" applyAlignment="1">
      <alignment horizontal="center" vertical="center" wrapText="1"/>
    </xf>
    <xf numFmtId="2" fontId="6" fillId="0" borderId="42" xfId="4" applyNumberFormat="1" applyFont="1" applyFill="1" applyBorder="1" applyAlignment="1">
      <alignment horizontal="center" vertical="center" wrapText="1"/>
    </xf>
    <xf numFmtId="1" fontId="6" fillId="0" borderId="42" xfId="4" applyNumberFormat="1" applyFont="1" applyFill="1" applyBorder="1" applyAlignment="1">
      <alignment horizontal="center" vertical="center" wrapText="1"/>
    </xf>
    <xf numFmtId="0" fontId="15" fillId="6" borderId="13" xfId="0" applyFont="1" applyFill="1" applyBorder="1" applyAlignment="1">
      <alignment horizontal="center" vertical="center" wrapText="1"/>
    </xf>
    <xf numFmtId="2" fontId="6" fillId="3" borderId="35" xfId="1" applyNumberFormat="1" applyFont="1" applyFill="1" applyBorder="1" applyAlignment="1">
      <alignment horizontal="center" vertical="center"/>
    </xf>
    <xf numFmtId="1" fontId="6" fillId="3" borderId="35" xfId="1" applyNumberFormat="1" applyFont="1" applyFill="1" applyBorder="1" applyAlignment="1">
      <alignment horizontal="center" vertical="center"/>
    </xf>
    <xf numFmtId="168" fontId="6" fillId="3" borderId="35" xfId="1" applyNumberFormat="1" applyFont="1" applyFill="1" applyBorder="1" applyAlignment="1">
      <alignment horizontal="center" vertical="center"/>
    </xf>
    <xf numFmtId="0" fontId="15" fillId="6" borderId="5" xfId="0" applyFont="1" applyFill="1" applyBorder="1" applyAlignment="1">
      <alignment horizontal="center" vertical="center" wrapText="1"/>
    </xf>
    <xf numFmtId="0" fontId="0" fillId="0" borderId="54" xfId="0" applyBorder="1" applyAlignment="1">
      <alignment horizontal="center" vertical="center"/>
    </xf>
    <xf numFmtId="0" fontId="0" fillId="0" borderId="53" xfId="0" applyBorder="1" applyAlignment="1">
      <alignment horizontal="center" vertical="center"/>
    </xf>
    <xf numFmtId="0" fontId="0" fillId="0" borderId="45" xfId="0" applyBorder="1" applyAlignment="1">
      <alignment horizontal="center" vertical="center"/>
    </xf>
    <xf numFmtId="0" fontId="2" fillId="0" borderId="1" xfId="2" applyFont="1" applyBorder="1" applyAlignment="1">
      <alignment horizontal="center"/>
    </xf>
    <xf numFmtId="0" fontId="2" fillId="0" borderId="2" xfId="2" applyFont="1" applyBorder="1" applyAlignment="1">
      <alignment horizontal="center"/>
    </xf>
    <xf numFmtId="0" fontId="2" fillId="0" borderId="4" xfId="2" applyFont="1" applyBorder="1" applyAlignment="1">
      <alignment horizontal="center"/>
    </xf>
    <xf numFmtId="0" fontId="2" fillId="0" borderId="5" xfId="2" applyFont="1" applyBorder="1" applyAlignment="1">
      <alignment horizontal="center"/>
    </xf>
    <xf numFmtId="0" fontId="2" fillId="0" borderId="7" xfId="2" applyFont="1" applyBorder="1" applyAlignment="1">
      <alignment horizontal="center"/>
    </xf>
    <xf numFmtId="0" fontId="2" fillId="0" borderId="8" xfId="2" applyFont="1" applyBorder="1" applyAlignment="1">
      <alignment horizontal="center"/>
    </xf>
    <xf numFmtId="0" fontId="3" fillId="0" borderId="2" xfId="2" applyFont="1" applyBorder="1" applyAlignment="1">
      <alignment horizontal="center" vertical="center" wrapText="1"/>
    </xf>
    <xf numFmtId="0" fontId="3" fillId="0" borderId="3" xfId="2" applyFont="1" applyBorder="1" applyAlignment="1">
      <alignment horizontal="center" vertical="center" wrapText="1"/>
    </xf>
    <xf numFmtId="0" fontId="4" fillId="0" borderId="5" xfId="2" applyFont="1" applyBorder="1" applyAlignment="1">
      <alignment horizontal="left" vertical="center" wrapText="1"/>
    </xf>
    <xf numFmtId="0" fontId="4" fillId="0" borderId="6" xfId="2" applyFont="1" applyBorder="1" applyAlignment="1">
      <alignment horizontal="left" vertical="center" wrapText="1"/>
    </xf>
    <xf numFmtId="0" fontId="4" fillId="0" borderId="8" xfId="2" applyFont="1" applyBorder="1" applyAlignment="1">
      <alignment horizontal="left" vertical="center" wrapText="1"/>
    </xf>
    <xf numFmtId="0" fontId="4" fillId="0" borderId="9" xfId="2" applyFont="1" applyBorder="1" applyAlignment="1">
      <alignment horizontal="left" vertical="center" wrapText="1"/>
    </xf>
    <xf numFmtId="0" fontId="4" fillId="2" borderId="1" xfId="2" applyFont="1" applyFill="1" applyBorder="1" applyAlignment="1">
      <alignment horizontal="center" vertical="center" wrapText="1"/>
    </xf>
    <xf numFmtId="0" fontId="4" fillId="2" borderId="2" xfId="2" applyFont="1" applyFill="1" applyBorder="1" applyAlignment="1">
      <alignment horizontal="center" vertical="center" wrapText="1"/>
    </xf>
    <xf numFmtId="0" fontId="4" fillId="2" borderId="3" xfId="2" applyFont="1" applyFill="1" applyBorder="1" applyAlignment="1">
      <alignment horizontal="center" vertical="center" wrapText="1"/>
    </xf>
    <xf numFmtId="0" fontId="4" fillId="2" borderId="7" xfId="2" applyFont="1" applyFill="1" applyBorder="1" applyAlignment="1">
      <alignment horizontal="center" vertical="center" wrapText="1"/>
    </xf>
    <xf numFmtId="0" fontId="4" fillId="2" borderId="8" xfId="2" applyFont="1" applyFill="1" applyBorder="1" applyAlignment="1">
      <alignment horizontal="center" vertical="center" wrapText="1"/>
    </xf>
    <xf numFmtId="0" fontId="4" fillId="2" borderId="9" xfId="2" applyFont="1" applyFill="1" applyBorder="1" applyAlignment="1">
      <alignment horizontal="center" vertical="center" wrapText="1"/>
    </xf>
    <xf numFmtId="0" fontId="4" fillId="3" borderId="14" xfId="2" applyFont="1" applyFill="1" applyBorder="1" applyAlignment="1">
      <alignment horizontal="center" vertical="center" wrapText="1"/>
    </xf>
    <xf numFmtId="0" fontId="4" fillId="3" borderId="15" xfId="2" applyFont="1" applyFill="1" applyBorder="1" applyAlignment="1">
      <alignment horizontal="center" vertical="center" wrapText="1"/>
    </xf>
    <xf numFmtId="0" fontId="4" fillId="3" borderId="16" xfId="2" applyFont="1" applyFill="1" applyBorder="1" applyAlignment="1">
      <alignment horizontal="center" vertical="center" wrapText="1"/>
    </xf>
    <xf numFmtId="0" fontId="4" fillId="3" borderId="18" xfId="2" applyFont="1" applyFill="1" applyBorder="1" applyAlignment="1">
      <alignment horizontal="center" vertical="center" wrapText="1"/>
    </xf>
    <xf numFmtId="0" fontId="4" fillId="3" borderId="19" xfId="2" applyFont="1" applyFill="1" applyBorder="1" applyAlignment="1">
      <alignment horizontal="center" vertical="center" wrapText="1"/>
    </xf>
    <xf numFmtId="0" fontId="4" fillId="3" borderId="20" xfId="2" applyFont="1" applyFill="1" applyBorder="1" applyAlignment="1">
      <alignment horizontal="center" vertical="center" wrapText="1"/>
    </xf>
    <xf numFmtId="0" fontId="4" fillId="2" borderId="24" xfId="2" applyFont="1" applyFill="1" applyBorder="1" applyAlignment="1">
      <alignment horizontal="center" vertical="center" wrapText="1"/>
    </xf>
    <xf numFmtId="0" fontId="4" fillId="2" borderId="25" xfId="2" applyFont="1" applyFill="1" applyBorder="1" applyAlignment="1">
      <alignment horizontal="center" vertical="center" wrapText="1"/>
    </xf>
    <xf numFmtId="0" fontId="4" fillId="2" borderId="26" xfId="2" applyFont="1" applyFill="1" applyBorder="1" applyAlignment="1">
      <alignment horizontal="center" vertical="center" wrapText="1"/>
    </xf>
    <xf numFmtId="0" fontId="6" fillId="0" borderId="27" xfId="2" applyFont="1" applyBorder="1" applyAlignment="1">
      <alignment horizontal="center" vertical="center" wrapText="1"/>
    </xf>
    <xf numFmtId="0" fontId="6" fillId="0" borderId="28" xfId="2" applyFont="1" applyBorder="1" applyAlignment="1">
      <alignment horizontal="center" vertical="center" wrapText="1"/>
    </xf>
    <xf numFmtId="0" fontId="6" fillId="0" borderId="29" xfId="2" applyFont="1" applyBorder="1" applyAlignment="1">
      <alignment horizontal="center" vertical="center" wrapText="1"/>
    </xf>
    <xf numFmtId="9" fontId="4" fillId="2" borderId="21" xfId="3" applyNumberFormat="1" applyFont="1" applyFill="1" applyBorder="1" applyAlignment="1">
      <alignment horizontal="center" vertical="center" wrapText="1"/>
    </xf>
    <xf numFmtId="9" fontId="4" fillId="2" borderId="22" xfId="3" applyNumberFormat="1" applyFont="1" applyFill="1" applyBorder="1" applyAlignment="1">
      <alignment horizontal="center" vertical="center" wrapText="1"/>
    </xf>
    <xf numFmtId="9" fontId="4" fillId="2" borderId="23" xfId="3" applyNumberFormat="1" applyFont="1" applyFill="1" applyBorder="1" applyAlignment="1">
      <alignment horizontal="center" vertical="center" wrapText="1"/>
    </xf>
    <xf numFmtId="0" fontId="2" fillId="0" borderId="14" xfId="2" applyFont="1" applyBorder="1" applyAlignment="1">
      <alignment horizontal="center" vertical="center" wrapText="1"/>
    </xf>
    <xf numFmtId="0" fontId="2" fillId="0" borderId="15" xfId="2" applyFont="1" applyBorder="1" applyAlignment="1">
      <alignment horizontal="center" vertical="center"/>
    </xf>
    <xf numFmtId="0" fontId="2" fillId="0" borderId="16" xfId="2" applyFont="1" applyBorder="1" applyAlignment="1">
      <alignment horizontal="center" vertical="center"/>
    </xf>
    <xf numFmtId="0" fontId="2" fillId="0" borderId="18" xfId="2" applyFont="1" applyBorder="1" applyAlignment="1">
      <alignment horizontal="center" vertical="center"/>
    </xf>
    <xf numFmtId="0" fontId="2" fillId="0" borderId="19" xfId="2" applyFont="1" applyBorder="1" applyAlignment="1">
      <alignment horizontal="center" vertical="center"/>
    </xf>
    <xf numFmtId="0" fontId="2" fillId="0" borderId="20" xfId="2" applyFont="1" applyBorder="1" applyAlignment="1">
      <alignment horizontal="center" vertical="center"/>
    </xf>
    <xf numFmtId="9" fontId="6" fillId="0" borderId="21" xfId="3" applyNumberFormat="1" applyFont="1" applyBorder="1" applyAlignment="1">
      <alignment horizontal="center" vertical="center" wrapText="1"/>
    </xf>
    <xf numFmtId="9" fontId="6" fillId="0" borderId="22" xfId="3" applyNumberFormat="1" applyFont="1" applyBorder="1" applyAlignment="1">
      <alignment horizontal="center" vertical="center" wrapText="1"/>
    </xf>
    <xf numFmtId="9" fontId="6" fillId="0" borderId="23" xfId="3" applyNumberFormat="1" applyFont="1" applyBorder="1" applyAlignment="1">
      <alignment horizontal="center" vertical="center" wrapText="1"/>
    </xf>
    <xf numFmtId="9" fontId="6" fillId="0" borderId="37" xfId="3" applyNumberFormat="1" applyFont="1" applyBorder="1" applyAlignment="1">
      <alignment horizontal="center" vertical="center" wrapText="1"/>
    </xf>
    <xf numFmtId="9" fontId="6" fillId="0" borderId="2" xfId="3" applyNumberFormat="1" applyFont="1" applyBorder="1" applyAlignment="1">
      <alignment horizontal="center" vertical="center" wrapText="1"/>
    </xf>
    <xf numFmtId="9" fontId="6" fillId="0" borderId="57" xfId="3" applyNumberFormat="1" applyFont="1" applyBorder="1" applyAlignment="1">
      <alignment horizontal="center" vertical="center" wrapText="1"/>
    </xf>
    <xf numFmtId="9" fontId="6" fillId="0" borderId="34" xfId="3" applyNumberFormat="1" applyFont="1" applyBorder="1" applyAlignment="1">
      <alignment horizontal="center" vertical="center" wrapText="1"/>
    </xf>
    <xf numFmtId="9" fontId="6" fillId="0" borderId="8" xfId="3" applyNumberFormat="1" applyFont="1" applyBorder="1" applyAlignment="1">
      <alignment horizontal="center" vertical="center" wrapText="1"/>
    </xf>
    <xf numFmtId="9" fontId="6" fillId="0" borderId="56" xfId="3" applyNumberFormat="1" applyFont="1" applyBorder="1" applyAlignment="1">
      <alignment horizontal="center" vertical="center" wrapText="1"/>
    </xf>
    <xf numFmtId="0" fontId="6" fillId="0" borderId="7" xfId="2" applyFont="1" applyBorder="1" applyAlignment="1">
      <alignment horizontal="center" vertical="center" wrapText="1"/>
    </xf>
    <xf numFmtId="0" fontId="6" fillId="0" borderId="8" xfId="2" applyFont="1" applyBorder="1" applyAlignment="1">
      <alignment horizontal="center" vertical="center" wrapText="1"/>
    </xf>
    <xf numFmtId="0" fontId="6" fillId="0" borderId="9" xfId="2" applyFont="1" applyBorder="1" applyAlignment="1">
      <alignment horizontal="center" vertical="center" wrapText="1"/>
    </xf>
    <xf numFmtId="0" fontId="6" fillId="0" borderId="7" xfId="3" applyFont="1" applyBorder="1" applyAlignment="1">
      <alignment horizontal="center" vertical="center" wrapText="1"/>
    </xf>
    <xf numFmtId="0" fontId="6" fillId="0" borderId="8" xfId="3" applyFont="1" applyBorder="1" applyAlignment="1">
      <alignment horizontal="center" vertical="center" wrapText="1"/>
    </xf>
    <xf numFmtId="0" fontId="6" fillId="0" borderId="9" xfId="3" applyFont="1" applyBorder="1" applyAlignment="1">
      <alignment horizontal="center" vertical="center" wrapText="1"/>
    </xf>
    <xf numFmtId="0" fontId="6" fillId="0" borderId="34" xfId="2" applyFont="1" applyBorder="1" applyAlignment="1">
      <alignment horizontal="center" vertical="center"/>
    </xf>
    <xf numFmtId="0" fontId="6" fillId="0" borderId="8" xfId="2" applyFont="1" applyBorder="1" applyAlignment="1">
      <alignment horizontal="center" vertical="center"/>
    </xf>
    <xf numFmtId="0" fontId="6" fillId="0" borderId="9" xfId="2" applyFont="1" applyBorder="1" applyAlignment="1">
      <alignment horizontal="center" vertical="center"/>
    </xf>
    <xf numFmtId="0" fontId="4" fillId="2" borderId="30" xfId="2" applyFont="1" applyFill="1" applyBorder="1" applyAlignment="1">
      <alignment horizontal="center" vertical="center" wrapText="1"/>
    </xf>
    <xf numFmtId="0" fontId="4" fillId="2" borderId="31" xfId="2" applyFont="1" applyFill="1" applyBorder="1" applyAlignment="1">
      <alignment horizontal="center" vertical="center" wrapText="1"/>
    </xf>
    <xf numFmtId="0" fontId="4" fillId="2" borderId="32" xfId="2" applyFont="1" applyFill="1" applyBorder="1" applyAlignment="1">
      <alignment horizontal="center" vertical="center" wrapText="1"/>
    </xf>
    <xf numFmtId="0" fontId="6" fillId="0" borderId="33" xfId="3" applyFont="1" applyBorder="1" applyAlignment="1">
      <alignment horizontal="center" vertical="center" wrapText="1"/>
    </xf>
    <xf numFmtId="0" fontId="6" fillId="0" borderId="31" xfId="3" applyFont="1" applyBorder="1" applyAlignment="1">
      <alignment horizontal="center" vertical="center" wrapText="1"/>
    </xf>
    <xf numFmtId="0" fontId="6" fillId="0" borderId="32" xfId="3" applyFont="1" applyBorder="1" applyAlignment="1">
      <alignment horizontal="center" vertical="center" wrapText="1"/>
    </xf>
    <xf numFmtId="0" fontId="6" fillId="2" borderId="14" xfId="2" applyFont="1" applyFill="1" applyBorder="1" applyAlignment="1">
      <alignment horizontal="center" vertical="center" wrapText="1"/>
    </xf>
    <xf numFmtId="0" fontId="6" fillId="2" borderId="15" xfId="2" applyFont="1" applyFill="1" applyBorder="1" applyAlignment="1">
      <alignment horizontal="center" vertical="center" wrapText="1"/>
    </xf>
    <xf numFmtId="0" fontId="6" fillId="2" borderId="16" xfId="2" applyFont="1" applyFill="1" applyBorder="1" applyAlignment="1">
      <alignment horizontal="center" vertical="center" wrapText="1"/>
    </xf>
    <xf numFmtId="0" fontId="6" fillId="2" borderId="18" xfId="2" applyFont="1" applyFill="1" applyBorder="1" applyAlignment="1">
      <alignment horizontal="center" vertical="center" wrapText="1"/>
    </xf>
    <xf numFmtId="0" fontId="6" fillId="2" borderId="19" xfId="2" applyFont="1" applyFill="1" applyBorder="1" applyAlignment="1">
      <alignment horizontal="center" vertical="center" wrapText="1"/>
    </xf>
    <xf numFmtId="0" fontId="6" fillId="2" borderId="20" xfId="2" applyFont="1" applyFill="1" applyBorder="1" applyAlignment="1">
      <alignment horizontal="center" vertical="center" wrapText="1"/>
    </xf>
    <xf numFmtId="49" fontId="6" fillId="0" borderId="14" xfId="2" applyNumberFormat="1" applyFont="1" applyBorder="1" applyAlignment="1">
      <alignment horizontal="center" vertical="center" wrapText="1"/>
    </xf>
    <xf numFmtId="49" fontId="6" fillId="0" borderId="15" xfId="2" applyNumberFormat="1" applyFont="1" applyBorder="1" applyAlignment="1">
      <alignment horizontal="center" vertical="center" wrapText="1"/>
    </xf>
    <xf numFmtId="49" fontId="6" fillId="0" borderId="16" xfId="2" applyNumberFormat="1" applyFont="1" applyBorder="1" applyAlignment="1">
      <alignment horizontal="center" vertical="center" wrapText="1"/>
    </xf>
    <xf numFmtId="49" fontId="6" fillId="0" borderId="18" xfId="2" applyNumberFormat="1" applyFont="1" applyBorder="1" applyAlignment="1">
      <alignment horizontal="center" vertical="center" wrapText="1"/>
    </xf>
    <xf numFmtId="49" fontId="6" fillId="0" borderId="19" xfId="2" applyNumberFormat="1" applyFont="1" applyBorder="1" applyAlignment="1">
      <alignment horizontal="center" vertical="center" wrapText="1"/>
    </xf>
    <xf numFmtId="49" fontId="6" fillId="0" borderId="20" xfId="2" applyNumberFormat="1" applyFont="1" applyBorder="1" applyAlignment="1">
      <alignment horizontal="center" vertical="center" wrapText="1"/>
    </xf>
    <xf numFmtId="0" fontId="6" fillId="0" borderId="27" xfId="2" applyFont="1" applyBorder="1" applyAlignment="1">
      <alignment horizontal="center" vertical="center"/>
    </xf>
    <xf numFmtId="0" fontId="6" fillId="0" borderId="28" xfId="2" applyFont="1" applyBorder="1" applyAlignment="1">
      <alignment horizontal="center" vertical="center"/>
    </xf>
    <xf numFmtId="0" fontId="6" fillId="0" borderId="29" xfId="2" applyFont="1" applyBorder="1" applyAlignment="1">
      <alignment horizontal="center" vertical="center"/>
    </xf>
    <xf numFmtId="164" fontId="6" fillId="0" borderId="39" xfId="0" applyNumberFormat="1" applyFont="1" applyBorder="1" applyAlignment="1">
      <alignment horizontal="center" vertical="center" wrapText="1"/>
    </xf>
    <xf numFmtId="0" fontId="6" fillId="0" borderId="40" xfId="0" applyFont="1" applyBorder="1"/>
    <xf numFmtId="0" fontId="6" fillId="0" borderId="41" xfId="0" applyFont="1" applyBorder="1"/>
    <xf numFmtId="0" fontId="6" fillId="0" borderId="45" xfId="4" applyNumberFormat="1" applyFont="1" applyFill="1" applyBorder="1" applyAlignment="1">
      <alignment horizontal="center" vertical="center" wrapText="1"/>
    </xf>
    <xf numFmtId="0" fontId="6" fillId="0" borderId="5" xfId="4" applyNumberFormat="1" applyFont="1" applyFill="1" applyBorder="1" applyAlignment="1">
      <alignment horizontal="center" vertical="center" wrapText="1"/>
    </xf>
    <xf numFmtId="0" fontId="6" fillId="0" borderId="6" xfId="4" applyNumberFormat="1" applyFont="1" applyFill="1" applyBorder="1" applyAlignment="1">
      <alignment horizontal="center" vertical="center" wrapText="1"/>
    </xf>
    <xf numFmtId="0" fontId="6" fillId="0" borderId="43" xfId="4" applyNumberFormat="1" applyFont="1" applyFill="1" applyBorder="1" applyAlignment="1">
      <alignment horizontal="center" vertical="center" wrapText="1"/>
    </xf>
    <xf numFmtId="0" fontId="6" fillId="0" borderId="40" xfId="4" applyNumberFormat="1" applyFont="1" applyFill="1" applyBorder="1" applyAlignment="1">
      <alignment horizontal="center" vertical="center" wrapText="1"/>
    </xf>
    <xf numFmtId="0" fontId="6" fillId="0" borderId="41" xfId="4" applyNumberFormat="1" applyFont="1" applyFill="1" applyBorder="1" applyAlignment="1">
      <alignment horizontal="center" vertical="center" wrapText="1"/>
    </xf>
    <xf numFmtId="0" fontId="11" fillId="2" borderId="21" xfId="2" applyFont="1" applyFill="1" applyBorder="1" applyAlignment="1">
      <alignment horizontal="center" vertical="center" wrapText="1"/>
    </xf>
    <xf numFmtId="0" fontId="11" fillId="2" borderId="22" xfId="2" applyFont="1" applyFill="1" applyBorder="1" applyAlignment="1">
      <alignment horizontal="center" vertical="center" wrapText="1"/>
    </xf>
    <xf numFmtId="0" fontId="11" fillId="2" borderId="23" xfId="2" applyFont="1" applyFill="1" applyBorder="1" applyAlignment="1">
      <alignment horizontal="center" vertical="center" wrapText="1"/>
    </xf>
    <xf numFmtId="0" fontId="7" fillId="0" borderId="21" xfId="3" applyFont="1" applyBorder="1" applyAlignment="1">
      <alignment horizontal="center" vertical="center" wrapText="1"/>
    </xf>
    <xf numFmtId="0" fontId="7" fillId="0" borderId="22" xfId="3" applyFont="1" applyBorder="1" applyAlignment="1">
      <alignment horizontal="center" vertical="center" wrapText="1"/>
    </xf>
    <xf numFmtId="0" fontId="7" fillId="0" borderId="23" xfId="3" applyFont="1" applyBorder="1" applyAlignment="1">
      <alignment horizontal="center" vertical="center" wrapText="1"/>
    </xf>
    <xf numFmtId="0" fontId="7" fillId="3" borderId="21" xfId="3" applyFont="1" applyFill="1" applyBorder="1" applyAlignment="1">
      <alignment horizontal="center" vertical="center" wrapText="1"/>
    </xf>
    <xf numFmtId="0" fontId="18" fillId="3" borderId="22" xfId="3" applyFont="1" applyFill="1" applyBorder="1" applyAlignment="1">
      <alignment horizontal="center" vertical="center" wrapText="1"/>
    </xf>
    <xf numFmtId="0" fontId="18" fillId="3" borderId="23" xfId="3" applyFont="1" applyFill="1" applyBorder="1" applyAlignment="1">
      <alignment horizontal="center" vertical="center" wrapText="1"/>
    </xf>
    <xf numFmtId="0" fontId="4" fillId="2" borderId="1"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8" xfId="0" applyFont="1" applyFill="1" applyBorder="1" applyAlignment="1">
      <alignment horizontal="center" vertical="center" wrapText="1"/>
    </xf>
    <xf numFmtId="0" fontId="4" fillId="2" borderId="9" xfId="0" applyFont="1" applyFill="1" applyBorder="1" applyAlignment="1">
      <alignment horizontal="center" vertical="center" wrapText="1"/>
    </xf>
    <xf numFmtId="0" fontId="4" fillId="2" borderId="36" xfId="0" applyFont="1" applyFill="1" applyBorder="1" applyAlignment="1">
      <alignment horizontal="center" vertical="center" wrapText="1"/>
    </xf>
    <xf numFmtId="0" fontId="4" fillId="2" borderId="38" xfId="0" applyFont="1" applyFill="1" applyBorder="1" applyAlignment="1">
      <alignment horizontal="center" vertical="center" wrapText="1"/>
    </xf>
    <xf numFmtId="0" fontId="4" fillId="2" borderId="14" xfId="0" applyFont="1" applyFill="1" applyBorder="1" applyAlignment="1">
      <alignment horizontal="center" vertical="center" wrapText="1"/>
    </xf>
    <xf numFmtId="0" fontId="4" fillId="2" borderId="15" xfId="0" applyFont="1" applyFill="1" applyBorder="1" applyAlignment="1">
      <alignment horizontal="center" vertical="center" wrapText="1"/>
    </xf>
    <xf numFmtId="0" fontId="4" fillId="2" borderId="16" xfId="0" applyFont="1" applyFill="1" applyBorder="1" applyAlignment="1">
      <alignment horizontal="center" vertical="center" wrapText="1"/>
    </xf>
    <xf numFmtId="0" fontId="4" fillId="2" borderId="18" xfId="0" applyFont="1" applyFill="1" applyBorder="1" applyAlignment="1">
      <alignment horizontal="center" vertical="center" wrapText="1"/>
    </xf>
    <xf numFmtId="0" fontId="4" fillId="2" borderId="19"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8" fillId="4" borderId="15" xfId="0" applyFont="1" applyFill="1" applyBorder="1" applyAlignment="1">
      <alignment horizontal="center" vertical="center"/>
    </xf>
    <xf numFmtId="0" fontId="8" fillId="4" borderId="16" xfId="0" applyFont="1" applyFill="1" applyBorder="1" applyAlignment="1">
      <alignment horizontal="center" vertical="center"/>
    </xf>
    <xf numFmtId="0" fontId="8" fillId="4" borderId="0" xfId="0" applyFont="1" applyFill="1" applyAlignment="1">
      <alignment horizontal="center" vertical="center"/>
    </xf>
    <xf numFmtId="0" fontId="8" fillId="4" borderId="47" xfId="0" applyFont="1" applyFill="1" applyBorder="1" applyAlignment="1">
      <alignment horizontal="center" vertical="center"/>
    </xf>
    <xf numFmtId="0" fontId="8" fillId="4" borderId="19" xfId="0" applyFont="1" applyFill="1" applyBorder="1" applyAlignment="1">
      <alignment horizontal="center" vertical="center"/>
    </xf>
    <xf numFmtId="0" fontId="8" fillId="4" borderId="20" xfId="0" applyFont="1" applyFill="1" applyBorder="1" applyAlignment="1">
      <alignment horizontal="center" vertical="center"/>
    </xf>
    <xf numFmtId="0" fontId="8" fillId="4" borderId="14" xfId="0" applyFont="1" applyFill="1" applyBorder="1" applyAlignment="1">
      <alignment horizontal="center" vertical="center" wrapText="1"/>
    </xf>
    <xf numFmtId="0" fontId="8" fillId="4" borderId="15" xfId="0" applyFont="1" applyFill="1" applyBorder="1" applyAlignment="1">
      <alignment horizontal="center" vertical="center" wrapText="1"/>
    </xf>
    <xf numFmtId="0" fontId="8" fillId="4" borderId="16" xfId="0" applyFont="1" applyFill="1" applyBorder="1" applyAlignment="1">
      <alignment horizontal="center" vertical="center" wrapText="1"/>
    </xf>
    <xf numFmtId="0" fontId="8" fillId="4" borderId="46" xfId="0" applyFont="1" applyFill="1" applyBorder="1" applyAlignment="1">
      <alignment horizontal="center" vertical="center" wrapText="1"/>
    </xf>
    <xf numFmtId="0" fontId="8" fillId="4" borderId="0" xfId="0" applyFont="1" applyFill="1" applyAlignment="1">
      <alignment horizontal="center" vertical="center" wrapText="1"/>
    </xf>
    <xf numFmtId="0" fontId="8" fillId="4" borderId="47" xfId="0" applyFont="1" applyFill="1" applyBorder="1" applyAlignment="1">
      <alignment horizontal="center" vertical="center" wrapText="1"/>
    </xf>
    <xf numFmtId="0" fontId="8" fillId="4" borderId="18" xfId="0" applyFont="1" applyFill="1" applyBorder="1" applyAlignment="1">
      <alignment horizontal="center" vertical="center" wrapText="1"/>
    </xf>
    <xf numFmtId="0" fontId="8" fillId="4" borderId="19" xfId="0" applyFont="1" applyFill="1" applyBorder="1" applyAlignment="1">
      <alignment horizontal="center" vertical="center" wrapText="1"/>
    </xf>
    <xf numFmtId="0" fontId="8" fillId="4" borderId="20" xfId="0" applyFont="1" applyFill="1" applyBorder="1" applyAlignment="1">
      <alignment horizontal="center" vertical="center" wrapText="1"/>
    </xf>
    <xf numFmtId="0" fontId="2" fillId="0" borderId="57" xfId="2" applyFont="1" applyBorder="1" applyAlignment="1">
      <alignment horizontal="center" vertical="center" wrapText="1"/>
    </xf>
    <xf numFmtId="0" fontId="2" fillId="0" borderId="25" xfId="2" applyFont="1" applyBorder="1" applyAlignment="1">
      <alignment horizontal="center" vertical="center" wrapText="1"/>
    </xf>
    <xf numFmtId="0" fontId="2" fillId="0" borderId="37" xfId="2" applyFont="1" applyBorder="1" applyAlignment="1">
      <alignment horizontal="center" vertical="center" wrapText="1"/>
    </xf>
    <xf numFmtId="0" fontId="2" fillId="0" borderId="54" xfId="2" applyFont="1" applyBorder="1" applyAlignment="1">
      <alignment horizontal="center"/>
    </xf>
    <xf numFmtId="0" fontId="2" fillId="0" borderId="53" xfId="2" applyFont="1" applyBorder="1" applyAlignment="1">
      <alignment horizontal="center"/>
    </xf>
    <xf numFmtId="0" fontId="2" fillId="0" borderId="45" xfId="2" applyFont="1" applyBorder="1" applyAlignment="1">
      <alignment horizontal="center"/>
    </xf>
    <xf numFmtId="0" fontId="4" fillId="2" borderId="30" xfId="2" applyFont="1" applyFill="1" applyBorder="1" applyAlignment="1">
      <alignment horizontal="center"/>
    </xf>
    <xf numFmtId="0" fontId="4" fillId="2" borderId="31" xfId="2" applyFont="1" applyFill="1" applyBorder="1" applyAlignment="1">
      <alignment horizontal="center"/>
    </xf>
    <xf numFmtId="0" fontId="4" fillId="2" borderId="32" xfId="2" applyFont="1" applyFill="1" applyBorder="1" applyAlignment="1">
      <alignment horizontal="center"/>
    </xf>
    <xf numFmtId="0" fontId="6" fillId="2" borderId="21" xfId="2" applyFont="1" applyFill="1" applyBorder="1" applyAlignment="1">
      <alignment horizontal="center"/>
    </xf>
    <xf numFmtId="0" fontId="6" fillId="2" borderId="22" xfId="2" applyFont="1" applyFill="1" applyBorder="1" applyAlignment="1">
      <alignment horizontal="center"/>
    </xf>
    <xf numFmtId="0" fontId="6" fillId="2" borderId="23" xfId="2" applyFont="1" applyFill="1" applyBorder="1" applyAlignment="1">
      <alignment horizontal="center"/>
    </xf>
    <xf numFmtId="0" fontId="4" fillId="2" borderId="14" xfId="2" applyFont="1" applyFill="1" applyBorder="1" applyAlignment="1">
      <alignment horizontal="center" vertical="center" wrapText="1"/>
    </xf>
    <xf numFmtId="0" fontId="4" fillId="2" borderId="15" xfId="2" applyFont="1" applyFill="1" applyBorder="1" applyAlignment="1">
      <alignment horizontal="center" vertical="center" wrapText="1"/>
    </xf>
    <xf numFmtId="0" fontId="4" fillId="2" borderId="16" xfId="2" applyFont="1" applyFill="1" applyBorder="1" applyAlignment="1">
      <alignment horizontal="center" vertical="center" wrapText="1"/>
    </xf>
    <xf numFmtId="0" fontId="4" fillId="2" borderId="46" xfId="2" applyFont="1" applyFill="1" applyBorder="1" applyAlignment="1">
      <alignment horizontal="center" vertical="center" wrapText="1"/>
    </xf>
    <xf numFmtId="0" fontId="4" fillId="2" borderId="0" xfId="2" applyFont="1" applyFill="1" applyAlignment="1">
      <alignment horizontal="center" vertical="center" wrapText="1"/>
    </xf>
    <xf numFmtId="0" fontId="4" fillId="2" borderId="47" xfId="2" applyFont="1" applyFill="1" applyBorder="1" applyAlignment="1">
      <alignment horizontal="center" vertical="center" wrapText="1"/>
    </xf>
    <xf numFmtId="0" fontId="6" fillId="0" borderId="14" xfId="2" applyFont="1" applyBorder="1" applyAlignment="1">
      <alignment horizontal="center" vertical="center" wrapText="1"/>
    </xf>
    <xf numFmtId="0" fontId="6" fillId="0" borderId="15" xfId="2" applyFont="1" applyBorder="1" applyAlignment="1">
      <alignment horizontal="center" vertical="center" wrapText="1"/>
    </xf>
    <xf numFmtId="0" fontId="6" fillId="0" borderId="16" xfId="2" applyFont="1" applyBorder="1" applyAlignment="1">
      <alignment horizontal="center" vertical="center" wrapText="1"/>
    </xf>
    <xf numFmtId="0" fontId="6" fillId="0" borderId="46" xfId="2" applyFont="1" applyBorder="1" applyAlignment="1">
      <alignment horizontal="center" vertical="center" wrapText="1"/>
    </xf>
    <xf numFmtId="0" fontId="6" fillId="0" borderId="0" xfId="2" applyFont="1" applyAlignment="1">
      <alignment horizontal="center" vertical="center" wrapText="1"/>
    </xf>
    <xf numFmtId="0" fontId="6" fillId="0" borderId="47" xfId="2" applyFont="1" applyBorder="1" applyAlignment="1">
      <alignment horizontal="center" vertical="center" wrapText="1"/>
    </xf>
    <xf numFmtId="0" fontId="6" fillId="0" borderId="18" xfId="2" applyFont="1" applyBorder="1" applyAlignment="1">
      <alignment horizontal="center" vertical="center" wrapText="1"/>
    </xf>
    <xf numFmtId="0" fontId="6" fillId="0" borderId="19" xfId="2" applyFont="1" applyBorder="1" applyAlignment="1">
      <alignment horizontal="center" vertical="center" wrapText="1"/>
    </xf>
    <xf numFmtId="0" fontId="6" fillId="0" borderId="20" xfId="2" applyFont="1" applyBorder="1" applyAlignment="1">
      <alignment horizontal="center" vertical="center" wrapText="1"/>
    </xf>
    <xf numFmtId="0" fontId="2" fillId="0" borderId="57" xfId="2" applyFont="1" applyBorder="1" applyAlignment="1">
      <alignment horizontal="center" wrapText="1"/>
    </xf>
    <xf numFmtId="0" fontId="2" fillId="0" borderId="25" xfId="2" applyFont="1" applyBorder="1" applyAlignment="1">
      <alignment horizontal="center" wrapText="1"/>
    </xf>
    <xf numFmtId="0" fontId="2" fillId="0" borderId="26" xfId="2" applyFont="1" applyBorder="1" applyAlignment="1">
      <alignment horizontal="center" wrapText="1"/>
    </xf>
    <xf numFmtId="0" fontId="2" fillId="0" borderId="55" xfId="2" applyFont="1" applyBorder="1" applyAlignment="1">
      <alignment horizontal="center"/>
    </xf>
    <xf numFmtId="0" fontId="2" fillId="0" borderId="1" xfId="2" applyFont="1" applyBorder="1" applyAlignment="1">
      <alignment horizontal="center" vertical="center"/>
    </xf>
    <xf numFmtId="0" fontId="2" fillId="0" borderId="2" xfId="2" applyFont="1" applyBorder="1" applyAlignment="1">
      <alignment horizontal="center" vertical="center"/>
    </xf>
    <xf numFmtId="9" fontId="2" fillId="0" borderId="2" xfId="2" applyNumberFormat="1" applyFont="1" applyBorder="1" applyAlignment="1">
      <alignment horizontal="center" vertical="center"/>
    </xf>
    <xf numFmtId="0" fontId="2" fillId="0" borderId="56" xfId="2" applyFont="1" applyBorder="1" applyAlignment="1">
      <alignment horizontal="center"/>
    </xf>
    <xf numFmtId="0" fontId="2" fillId="0" borderId="28" xfId="2" applyFont="1" applyBorder="1" applyAlignment="1">
      <alignment horizontal="center"/>
    </xf>
    <xf numFmtId="0" fontId="2" fillId="0" borderId="29" xfId="2" applyFont="1" applyBorder="1" applyAlignment="1">
      <alignment horizontal="center"/>
    </xf>
    <xf numFmtId="0" fontId="2" fillId="0" borderId="34" xfId="2" applyFont="1" applyBorder="1" applyAlignment="1">
      <alignment horizontal="center"/>
    </xf>
    <xf numFmtId="0" fontId="6" fillId="3" borderId="14" xfId="2" applyFont="1" applyFill="1" applyBorder="1" applyAlignment="1">
      <alignment horizontal="center" vertical="center" wrapText="1"/>
    </xf>
    <xf numFmtId="0" fontId="6" fillId="3" borderId="15" xfId="2" applyFont="1" applyFill="1" applyBorder="1" applyAlignment="1">
      <alignment horizontal="center" vertical="center" wrapText="1"/>
    </xf>
    <xf numFmtId="0" fontId="6" fillId="3" borderId="16" xfId="2" applyFont="1" applyFill="1" applyBorder="1" applyAlignment="1">
      <alignment horizontal="center" vertical="center" wrapText="1"/>
    </xf>
    <xf numFmtId="0" fontId="6" fillId="3" borderId="18" xfId="2" applyFont="1" applyFill="1" applyBorder="1" applyAlignment="1">
      <alignment horizontal="center" vertical="center" wrapText="1"/>
    </xf>
    <xf numFmtId="0" fontId="6" fillId="3" borderId="19" xfId="2" applyFont="1" applyFill="1" applyBorder="1" applyAlignment="1">
      <alignment horizontal="center" vertical="center" wrapText="1"/>
    </xf>
    <xf numFmtId="0" fontId="6" fillId="3" borderId="20" xfId="2" applyFont="1" applyFill="1" applyBorder="1" applyAlignment="1">
      <alignment horizontal="center" vertical="center" wrapText="1"/>
    </xf>
    <xf numFmtId="9" fontId="6" fillId="0" borderId="14" xfId="3" applyNumberFormat="1" applyFont="1" applyBorder="1" applyAlignment="1">
      <alignment horizontal="center" vertical="center" wrapText="1"/>
    </xf>
    <xf numFmtId="9" fontId="6" fillId="0" borderId="15" xfId="3" applyNumberFormat="1" applyFont="1" applyBorder="1" applyAlignment="1">
      <alignment horizontal="center" vertical="center" wrapText="1"/>
    </xf>
    <xf numFmtId="9" fontId="6" fillId="0" borderId="16" xfId="3" applyNumberFormat="1" applyFont="1" applyBorder="1" applyAlignment="1">
      <alignment horizontal="center" vertical="center" wrapText="1"/>
    </xf>
    <xf numFmtId="9" fontId="6" fillId="0" borderId="18" xfId="3" applyNumberFormat="1" applyFont="1" applyBorder="1" applyAlignment="1">
      <alignment horizontal="center" vertical="center" wrapText="1"/>
    </xf>
    <xf numFmtId="9" fontId="6" fillId="0" borderId="19" xfId="3" applyNumberFormat="1" applyFont="1" applyBorder="1" applyAlignment="1">
      <alignment horizontal="center" vertical="center" wrapText="1"/>
    </xf>
    <xf numFmtId="9" fontId="6" fillId="0" borderId="20" xfId="3" applyNumberFormat="1" applyFont="1" applyBorder="1" applyAlignment="1">
      <alignment horizontal="center" vertical="center" wrapText="1"/>
    </xf>
    <xf numFmtId="0" fontId="7" fillId="0" borderId="27" xfId="2" applyFont="1" applyBorder="1" applyAlignment="1">
      <alignment horizontal="center" vertical="center" wrapText="1"/>
    </xf>
    <xf numFmtId="0" fontId="7" fillId="0" borderId="28" xfId="2" applyFont="1" applyBorder="1" applyAlignment="1">
      <alignment horizontal="center" vertical="center"/>
    </xf>
    <xf numFmtId="0" fontId="7" fillId="0" borderId="29" xfId="2" applyFont="1" applyBorder="1" applyAlignment="1">
      <alignment horizontal="center" vertical="center"/>
    </xf>
    <xf numFmtId="0" fontId="6" fillId="0" borderId="21" xfId="3" applyFont="1" applyBorder="1" applyAlignment="1">
      <alignment horizontal="center" vertical="center" wrapText="1"/>
    </xf>
    <xf numFmtId="0" fontId="17" fillId="2" borderId="36" xfId="0" applyFont="1" applyFill="1" applyBorder="1" applyAlignment="1">
      <alignment horizontal="center" vertical="center" wrapText="1"/>
    </xf>
    <xf numFmtId="0" fontId="17" fillId="2" borderId="38" xfId="0" applyFont="1" applyFill="1" applyBorder="1" applyAlignment="1">
      <alignment horizontal="center" vertical="center" wrapText="1"/>
    </xf>
    <xf numFmtId="0" fontId="4" fillId="2" borderId="37" xfId="0" applyFont="1" applyFill="1" applyBorder="1" applyAlignment="1">
      <alignment horizontal="center" vertical="center" wrapText="1"/>
    </xf>
    <xf numFmtId="0" fontId="4" fillId="2" borderId="34" xfId="0" applyFont="1" applyFill="1" applyBorder="1" applyAlignment="1">
      <alignment horizontal="center" vertical="center" wrapText="1"/>
    </xf>
    <xf numFmtId="164" fontId="6" fillId="3" borderId="39" xfId="0" applyNumberFormat="1" applyFont="1" applyFill="1" applyBorder="1" applyAlignment="1">
      <alignment horizontal="center" vertical="center" wrapText="1"/>
    </xf>
    <xf numFmtId="0" fontId="6" fillId="3" borderId="40" xfId="0" applyFont="1" applyFill="1" applyBorder="1"/>
    <xf numFmtId="0" fontId="6" fillId="3" borderId="41" xfId="0" applyFont="1" applyFill="1" applyBorder="1"/>
    <xf numFmtId="0" fontId="6" fillId="3" borderId="45" xfId="4" applyNumberFormat="1" applyFont="1" applyFill="1" applyBorder="1" applyAlignment="1">
      <alignment horizontal="center" vertical="center" wrapText="1"/>
    </xf>
    <xf numFmtId="0" fontId="6" fillId="3" borderId="5" xfId="4" applyNumberFormat="1" applyFont="1" applyFill="1" applyBorder="1" applyAlignment="1">
      <alignment horizontal="center" vertical="center" wrapText="1"/>
    </xf>
    <xf numFmtId="0" fontId="6" fillId="3" borderId="6" xfId="4" applyNumberFormat="1" applyFont="1" applyFill="1" applyBorder="1" applyAlignment="1">
      <alignment horizontal="center" vertical="center" wrapText="1"/>
    </xf>
    <xf numFmtId="0" fontId="2" fillId="0" borderId="52" xfId="2" applyFont="1" applyBorder="1" applyAlignment="1">
      <alignment horizontal="center"/>
    </xf>
    <xf numFmtId="0" fontId="16" fillId="0" borderId="40" xfId="2" applyFont="1" applyBorder="1" applyAlignment="1">
      <alignment horizontal="center" vertical="center" wrapText="1"/>
    </xf>
    <xf numFmtId="0" fontId="16" fillId="0" borderId="49" xfId="2" applyFont="1" applyBorder="1" applyAlignment="1">
      <alignment horizontal="center" vertical="center"/>
    </xf>
    <xf numFmtId="0" fontId="16" fillId="0" borderId="48" xfId="2" applyFont="1" applyBorder="1" applyAlignment="1">
      <alignment horizontal="center" vertical="center"/>
    </xf>
    <xf numFmtId="0" fontId="16" fillId="0" borderId="43" xfId="2" applyFont="1" applyBorder="1" applyAlignment="1">
      <alignment horizontal="center" vertical="center"/>
    </xf>
    <xf numFmtId="0" fontId="16" fillId="0" borderId="50" xfId="2" applyFont="1" applyBorder="1" applyAlignment="1">
      <alignment horizontal="center" vertical="center"/>
    </xf>
    <xf numFmtId="9" fontId="16" fillId="0" borderId="50" xfId="2" applyNumberFormat="1" applyFont="1" applyBorder="1" applyAlignment="1">
      <alignment horizontal="center" vertical="center"/>
    </xf>
    <xf numFmtId="0" fontId="16" fillId="0" borderId="50" xfId="2" applyFont="1" applyBorder="1" applyAlignment="1">
      <alignment horizontal="center" vertical="center" wrapText="1"/>
    </xf>
    <xf numFmtId="0" fontId="16" fillId="0" borderId="48" xfId="2" applyFont="1" applyBorder="1" applyAlignment="1">
      <alignment horizontal="center" vertical="center" wrapText="1"/>
    </xf>
    <xf numFmtId="0" fontId="16" fillId="0" borderId="51" xfId="2" applyFont="1" applyBorder="1" applyAlignment="1">
      <alignment horizontal="center" vertical="center" wrapText="1"/>
    </xf>
    <xf numFmtId="0" fontId="2" fillId="0" borderId="27" xfId="2" applyFont="1" applyBorder="1" applyAlignment="1">
      <alignment horizontal="center"/>
    </xf>
    <xf numFmtId="0" fontId="2" fillId="0" borderId="49" xfId="2" applyFont="1" applyBorder="1" applyAlignment="1">
      <alignment horizontal="center"/>
    </xf>
    <xf numFmtId="0" fontId="2" fillId="0" borderId="48" xfId="2" applyFont="1" applyBorder="1" applyAlignment="1">
      <alignment horizontal="center"/>
    </xf>
    <xf numFmtId="0" fontId="2" fillId="0" borderId="43" xfId="2" applyFont="1" applyBorder="1" applyAlignment="1">
      <alignment horizontal="center"/>
    </xf>
    <xf numFmtId="0" fontId="2" fillId="0" borderId="50" xfId="2" applyFont="1" applyBorder="1" applyAlignment="1">
      <alignment horizontal="center"/>
    </xf>
    <xf numFmtId="0" fontId="2" fillId="0" borderId="40" xfId="2" applyFont="1" applyBorder="1" applyAlignment="1">
      <alignment horizontal="center"/>
    </xf>
    <xf numFmtId="0" fontId="2" fillId="0" borderId="51" xfId="2" applyFont="1" applyBorder="1" applyAlignment="1">
      <alignment horizontal="center"/>
    </xf>
    <xf numFmtId="0" fontId="6" fillId="0" borderId="34" xfId="2" applyFont="1" applyBorder="1" applyAlignment="1">
      <alignment horizontal="center"/>
    </xf>
    <xf numFmtId="0" fontId="6" fillId="0" borderId="8" xfId="2" applyFont="1" applyBorder="1" applyAlignment="1">
      <alignment horizontal="center"/>
    </xf>
    <xf numFmtId="0" fontId="6" fillId="0" borderId="9" xfId="2" applyFont="1" applyBorder="1" applyAlignment="1">
      <alignment horizontal="center"/>
    </xf>
    <xf numFmtId="0" fontId="6" fillId="0" borderId="27" xfId="2" applyFont="1" applyBorder="1" applyAlignment="1">
      <alignment horizontal="center"/>
    </xf>
    <xf numFmtId="0" fontId="6" fillId="0" borderId="28" xfId="2" applyFont="1" applyBorder="1" applyAlignment="1">
      <alignment horizontal="center"/>
    </xf>
    <xf numFmtId="0" fontId="6" fillId="0" borderId="29" xfId="2" applyFont="1" applyBorder="1" applyAlignment="1">
      <alignment horizontal="center"/>
    </xf>
    <xf numFmtId="0" fontId="7" fillId="0" borderId="27" xfId="2" applyFont="1" applyBorder="1" applyAlignment="1">
      <alignment horizontal="center" wrapText="1"/>
    </xf>
    <xf numFmtId="0" fontId="7" fillId="0" borderId="28" xfId="2" applyFont="1" applyBorder="1" applyAlignment="1">
      <alignment horizontal="center"/>
    </xf>
    <xf numFmtId="0" fontId="7" fillId="0" borderId="29" xfId="2" applyFont="1" applyBorder="1" applyAlignment="1">
      <alignment horizontal="center"/>
    </xf>
    <xf numFmtId="0" fontId="2" fillId="0" borderId="26" xfId="2" applyFont="1" applyBorder="1" applyAlignment="1">
      <alignment horizontal="center" vertical="center" wrapText="1"/>
    </xf>
    <xf numFmtId="0" fontId="6" fillId="0" borderId="12" xfId="4" applyNumberFormat="1" applyFont="1" applyFill="1" applyBorder="1" applyAlignment="1">
      <alignment horizontal="center" vertical="center" wrapText="1"/>
    </xf>
    <xf numFmtId="0" fontId="6" fillId="0" borderId="59" xfId="4" applyNumberFormat="1" applyFont="1" applyFill="1" applyBorder="1" applyAlignment="1">
      <alignment horizontal="center" vertical="center" wrapText="1"/>
    </xf>
    <xf numFmtId="0" fontId="6" fillId="0" borderId="60" xfId="4" applyNumberFormat="1" applyFont="1" applyFill="1" applyBorder="1" applyAlignment="1">
      <alignment horizontal="center" vertical="center" wrapText="1"/>
    </xf>
    <xf numFmtId="164" fontId="6" fillId="0" borderId="7" xfId="0" applyNumberFormat="1" applyFont="1" applyBorder="1" applyAlignment="1">
      <alignment horizontal="center" vertical="center" wrapText="1"/>
    </xf>
    <xf numFmtId="0" fontId="6" fillId="0" borderId="8" xfId="0" applyFont="1" applyBorder="1"/>
    <xf numFmtId="0" fontId="6" fillId="0" borderId="9" xfId="0" applyFont="1" applyBorder="1"/>
    <xf numFmtId="0" fontId="14" fillId="0" borderId="8" xfId="2" applyFont="1" applyBorder="1" applyAlignment="1">
      <alignment horizontal="center" vertical="center" wrapText="1"/>
    </xf>
    <xf numFmtId="0" fontId="14" fillId="0" borderId="56" xfId="2" applyFont="1" applyBorder="1" applyAlignment="1">
      <alignment horizontal="center" vertical="center" wrapText="1"/>
    </xf>
    <xf numFmtId="0" fontId="14" fillId="0" borderId="28" xfId="2" applyFont="1" applyBorder="1" applyAlignment="1">
      <alignment horizontal="center" vertical="center" wrapText="1"/>
    </xf>
    <xf numFmtId="0" fontId="14" fillId="0" borderId="29" xfId="2" applyFont="1" applyBorder="1" applyAlignment="1">
      <alignment horizontal="center" vertical="center" wrapText="1"/>
    </xf>
    <xf numFmtId="0" fontId="14" fillId="0" borderId="40" xfId="2" applyFont="1" applyBorder="1" applyAlignment="1">
      <alignment horizontal="center" vertical="center" wrapText="1"/>
    </xf>
    <xf numFmtId="9" fontId="2" fillId="0" borderId="5" xfId="2" applyNumberFormat="1" applyFont="1" applyBorder="1" applyAlignment="1">
      <alignment horizontal="center" vertical="center"/>
    </xf>
    <xf numFmtId="0" fontId="2" fillId="0" borderId="5" xfId="2" applyFont="1" applyBorder="1" applyAlignment="1">
      <alignment horizontal="center" vertical="center"/>
    </xf>
    <xf numFmtId="0" fontId="14" fillId="0" borderId="5" xfId="2" applyFont="1" applyBorder="1" applyAlignment="1">
      <alignment horizontal="center" vertical="center" wrapText="1"/>
    </xf>
    <xf numFmtId="9" fontId="2" fillId="0" borderId="50" xfId="2" applyNumberFormat="1" applyFont="1" applyBorder="1" applyAlignment="1">
      <alignment horizontal="center" vertical="center"/>
    </xf>
    <xf numFmtId="0" fontId="2" fillId="0" borderId="48" xfId="2" applyFont="1" applyBorder="1" applyAlignment="1">
      <alignment horizontal="center" vertical="center"/>
    </xf>
    <xf numFmtId="0" fontId="2" fillId="0" borderId="43" xfId="2" applyFont="1" applyBorder="1" applyAlignment="1">
      <alignment horizontal="center" vertical="center"/>
    </xf>
    <xf numFmtId="0" fontId="2" fillId="0" borderId="40" xfId="2" applyFont="1" applyBorder="1" applyAlignment="1">
      <alignment horizontal="center" vertical="center"/>
    </xf>
    <xf numFmtId="0" fontId="14" fillId="0" borderId="57" xfId="2" applyFont="1" applyBorder="1" applyAlignment="1">
      <alignment horizontal="center" vertical="center" wrapText="1"/>
    </xf>
    <xf numFmtId="0" fontId="14" fillId="0" borderId="25" xfId="2" applyFont="1" applyBorder="1" applyAlignment="1">
      <alignment horizontal="center" vertical="center" wrapText="1"/>
    </xf>
    <xf numFmtId="0" fontId="14" fillId="0" borderId="26" xfId="2" applyFont="1" applyBorder="1" applyAlignment="1">
      <alignment horizontal="center" vertical="center" wrapText="1"/>
    </xf>
    <xf numFmtId="164" fontId="6" fillId="0" borderId="52" xfId="0" applyNumberFormat="1" applyFont="1" applyBorder="1" applyAlignment="1">
      <alignment horizontal="center" vertical="center" wrapText="1"/>
    </xf>
    <xf numFmtId="164" fontId="6" fillId="0" borderId="53" xfId="0" applyNumberFormat="1" applyFont="1" applyBorder="1" applyAlignment="1">
      <alignment horizontal="center" vertical="center" wrapText="1"/>
    </xf>
    <xf numFmtId="164" fontId="6" fillId="0" borderId="55" xfId="0" applyNumberFormat="1" applyFont="1" applyBorder="1" applyAlignment="1">
      <alignment horizontal="center" vertical="center" wrapText="1"/>
    </xf>
    <xf numFmtId="0" fontId="5" fillId="0" borderId="43" xfId="4" applyNumberFormat="1" applyFont="1" applyFill="1" applyBorder="1" applyAlignment="1">
      <alignment horizontal="center" vertical="center" wrapText="1"/>
    </xf>
    <xf numFmtId="0" fontId="5" fillId="0" borderId="40" xfId="4" applyNumberFormat="1" applyFont="1" applyFill="1" applyBorder="1" applyAlignment="1">
      <alignment horizontal="center" vertical="center" wrapText="1"/>
    </xf>
    <xf numFmtId="0" fontId="5" fillId="0" borderId="41" xfId="4" applyNumberFormat="1" applyFont="1" applyFill="1" applyBorder="1" applyAlignment="1">
      <alignment horizontal="center" vertical="center" wrapText="1"/>
    </xf>
    <xf numFmtId="0" fontId="4" fillId="2" borderId="18" xfId="2" applyFont="1" applyFill="1" applyBorder="1" applyAlignment="1">
      <alignment horizontal="center" vertical="center" wrapText="1"/>
    </xf>
    <xf numFmtId="0" fontId="4" fillId="2" borderId="19" xfId="2" applyFont="1" applyFill="1" applyBorder="1" applyAlignment="1">
      <alignment horizontal="center" vertical="center" wrapText="1"/>
    </xf>
    <xf numFmtId="0" fontId="4" fillId="2" borderId="20" xfId="2" applyFont="1" applyFill="1" applyBorder="1" applyAlignment="1">
      <alignment horizontal="center" vertical="center" wrapText="1"/>
    </xf>
    <xf numFmtId="164" fontId="6" fillId="3" borderId="52" xfId="0" applyNumberFormat="1" applyFont="1" applyFill="1" applyBorder="1" applyAlignment="1">
      <alignment horizontal="center" vertical="center" wrapText="1"/>
    </xf>
    <xf numFmtId="164" fontId="6" fillId="3" borderId="53" xfId="0" applyNumberFormat="1" applyFont="1" applyFill="1" applyBorder="1" applyAlignment="1">
      <alignment horizontal="center" vertical="center" wrapText="1"/>
    </xf>
    <xf numFmtId="164" fontId="6" fillId="3" borderId="55" xfId="0" applyNumberFormat="1" applyFont="1" applyFill="1" applyBorder="1" applyAlignment="1">
      <alignment horizontal="center" vertical="center" wrapText="1"/>
    </xf>
    <xf numFmtId="0" fontId="6" fillId="3" borderId="52" xfId="4" applyNumberFormat="1" applyFont="1" applyFill="1" applyBorder="1" applyAlignment="1">
      <alignment horizontal="center" vertical="center" wrapText="1"/>
    </xf>
    <xf numFmtId="0" fontId="6" fillId="3" borderId="53" xfId="4" applyNumberFormat="1" applyFont="1" applyFill="1" applyBorder="1" applyAlignment="1">
      <alignment horizontal="center" vertical="center" wrapText="1"/>
    </xf>
    <xf numFmtId="0" fontId="6" fillId="3" borderId="55" xfId="4" applyNumberFormat="1" applyFont="1" applyFill="1" applyBorder="1" applyAlignment="1">
      <alignment horizontal="center" vertical="center" wrapText="1"/>
    </xf>
    <xf numFmtId="0" fontId="13" fillId="0" borderId="33" xfId="3" applyFont="1" applyBorder="1" applyAlignment="1">
      <alignment horizontal="center" vertical="center" wrapText="1"/>
    </xf>
    <xf numFmtId="0" fontId="13" fillId="0" borderId="31" xfId="3" applyFont="1" applyBorder="1" applyAlignment="1">
      <alignment horizontal="center" vertical="center" wrapText="1"/>
    </xf>
    <xf numFmtId="0" fontId="13" fillId="0" borderId="32" xfId="3" applyFont="1" applyBorder="1" applyAlignment="1">
      <alignment horizontal="center" vertical="center" wrapText="1"/>
    </xf>
    <xf numFmtId="0" fontId="4" fillId="2" borderId="21" xfId="2" applyFont="1" applyFill="1" applyBorder="1" applyAlignment="1">
      <alignment horizontal="center" vertical="center" wrapText="1"/>
    </xf>
    <xf numFmtId="0" fontId="4" fillId="2" borderId="22" xfId="2" applyFont="1" applyFill="1" applyBorder="1" applyAlignment="1">
      <alignment horizontal="center" vertical="center" wrapText="1"/>
    </xf>
    <xf numFmtId="0" fontId="4" fillId="2" borderId="33" xfId="2" applyFont="1" applyFill="1" applyBorder="1" applyAlignment="1">
      <alignment horizontal="center" vertical="center" wrapText="1"/>
    </xf>
    <xf numFmtId="0" fontId="7" fillId="0" borderId="61" xfId="3" applyFont="1" applyBorder="1" applyAlignment="1">
      <alignment horizontal="center" vertical="center" wrapText="1"/>
    </xf>
    <xf numFmtId="0" fontId="5" fillId="0" borderId="7" xfId="3" applyBorder="1" applyAlignment="1">
      <alignment horizontal="center" vertical="center" wrapText="1"/>
    </xf>
    <xf numFmtId="0" fontId="5" fillId="0" borderId="8" xfId="3" applyBorder="1" applyAlignment="1">
      <alignment horizontal="center" vertical="center" wrapText="1"/>
    </xf>
    <xf numFmtId="0" fontId="5" fillId="0" borderId="9" xfId="3" applyBorder="1" applyAlignment="1">
      <alignment horizontal="center" vertical="center" wrapText="1"/>
    </xf>
    <xf numFmtId="0" fontId="5" fillId="0" borderId="34" xfId="2" applyFont="1" applyBorder="1" applyAlignment="1">
      <alignment horizontal="center" vertical="center" wrapText="1"/>
    </xf>
    <xf numFmtId="0" fontId="5" fillId="0" borderId="8" xfId="2" applyFont="1" applyBorder="1" applyAlignment="1">
      <alignment horizontal="center" vertical="center" wrapText="1"/>
    </xf>
    <xf numFmtId="0" fontId="5" fillId="0" borderId="9" xfId="2" applyFont="1" applyBorder="1" applyAlignment="1">
      <alignment horizontal="center" vertical="center" wrapText="1"/>
    </xf>
    <xf numFmtId="0" fontId="14" fillId="0" borderId="7" xfId="2" applyFont="1" applyBorder="1" applyAlignment="1">
      <alignment horizontal="center" vertical="center" wrapText="1"/>
    </xf>
    <xf numFmtId="0" fontId="2" fillId="0" borderId="57" xfId="2" applyFont="1" applyBorder="1" applyAlignment="1">
      <alignment horizontal="center" vertical="center"/>
    </xf>
    <xf numFmtId="0" fontId="2" fillId="0" borderId="25" xfId="2" applyFont="1" applyBorder="1" applyAlignment="1">
      <alignment horizontal="center" vertical="center"/>
    </xf>
    <xf numFmtId="0" fontId="2" fillId="0" borderId="37" xfId="2" applyFont="1" applyBorder="1" applyAlignment="1">
      <alignment horizontal="center" vertical="center"/>
    </xf>
    <xf numFmtId="0" fontId="6" fillId="0" borderId="1" xfId="4" applyNumberFormat="1" applyFont="1" applyFill="1" applyBorder="1" applyAlignment="1">
      <alignment horizontal="center" vertical="center" wrapText="1"/>
    </xf>
    <xf numFmtId="0" fontId="6" fillId="0" borderId="2" xfId="4" applyNumberFormat="1" applyFont="1" applyFill="1" applyBorder="1" applyAlignment="1">
      <alignment horizontal="center" vertical="center" wrapText="1"/>
    </xf>
    <xf numFmtId="0" fontId="6" fillId="0" borderId="3" xfId="4" applyNumberFormat="1" applyFont="1" applyFill="1" applyBorder="1" applyAlignment="1">
      <alignment horizontal="center" vertical="center" wrapText="1"/>
    </xf>
    <xf numFmtId="0" fontId="5" fillId="0" borderId="0" xfId="4" applyNumberFormat="1" applyFont="1" applyFill="1" applyBorder="1" applyAlignment="1">
      <alignment horizontal="center" vertical="center" wrapText="1"/>
    </xf>
    <xf numFmtId="0" fontId="6" fillId="0" borderId="7" xfId="4" applyNumberFormat="1" applyFont="1" applyFill="1" applyBorder="1" applyAlignment="1">
      <alignment horizontal="center" vertical="center" wrapText="1"/>
    </xf>
    <xf numFmtId="0" fontId="6" fillId="0" borderId="8" xfId="4" applyNumberFormat="1" applyFont="1" applyFill="1" applyBorder="1" applyAlignment="1">
      <alignment horizontal="center" vertical="center" wrapText="1"/>
    </xf>
    <xf numFmtId="0" fontId="6" fillId="0" borderId="9" xfId="4" applyNumberFormat="1" applyFont="1" applyFill="1" applyBorder="1" applyAlignment="1">
      <alignment horizontal="center" vertical="center" wrapText="1"/>
    </xf>
    <xf numFmtId="0" fontId="5" fillId="0" borderId="4" xfId="4" applyNumberFormat="1" applyFont="1" applyFill="1" applyBorder="1" applyAlignment="1">
      <alignment horizontal="center" vertical="center" wrapText="1"/>
    </xf>
    <xf numFmtId="0" fontId="5" fillId="0" borderId="5" xfId="4" applyNumberFormat="1" applyFont="1" applyFill="1" applyBorder="1" applyAlignment="1">
      <alignment horizontal="center" vertical="center" wrapText="1"/>
    </xf>
    <xf numFmtId="0" fontId="5" fillId="0" borderId="6" xfId="4" applyNumberFormat="1" applyFont="1" applyFill="1" applyBorder="1" applyAlignment="1">
      <alignment horizontal="center" vertical="center" wrapText="1"/>
    </xf>
    <xf numFmtId="0" fontId="17" fillId="2" borderId="1" xfId="0" applyFont="1" applyFill="1" applyBorder="1" applyAlignment="1">
      <alignment horizontal="center" vertical="center" wrapText="1"/>
    </xf>
    <xf numFmtId="0" fontId="17" fillId="2" borderId="2" xfId="0" applyFont="1" applyFill="1" applyBorder="1" applyAlignment="1">
      <alignment horizontal="center" vertical="center" wrapText="1"/>
    </xf>
    <xf numFmtId="0" fontId="17" fillId="2" borderId="3" xfId="0" applyFont="1" applyFill="1" applyBorder="1" applyAlignment="1">
      <alignment horizontal="center" vertical="center" wrapText="1"/>
    </xf>
    <xf numFmtId="0" fontId="17" fillId="2" borderId="7" xfId="0" applyFont="1" applyFill="1" applyBorder="1" applyAlignment="1">
      <alignment horizontal="center" vertical="center" wrapText="1"/>
    </xf>
    <xf numFmtId="0" fontId="17" fillId="2" borderId="8" xfId="0" applyFont="1" applyFill="1" applyBorder="1" applyAlignment="1">
      <alignment horizontal="center" vertical="center" wrapText="1"/>
    </xf>
    <xf numFmtId="0" fontId="17" fillId="2" borderId="9" xfId="0" applyFont="1" applyFill="1" applyBorder="1" applyAlignment="1">
      <alignment horizontal="center" vertical="center" wrapText="1"/>
    </xf>
    <xf numFmtId="0" fontId="2" fillId="0" borderId="7" xfId="2" applyFont="1" applyBorder="1" applyAlignment="1">
      <alignment horizontal="center" vertical="center" wrapText="1"/>
    </xf>
    <xf numFmtId="0" fontId="2" fillId="0" borderId="8" xfId="2" applyFont="1" applyBorder="1" applyAlignment="1">
      <alignment horizontal="center" vertical="center" wrapText="1"/>
    </xf>
    <xf numFmtId="0" fontId="2" fillId="0" borderId="9" xfId="2" applyFont="1" applyBorder="1" applyAlignment="1">
      <alignment horizontal="center"/>
    </xf>
    <xf numFmtId="0" fontId="4" fillId="2" borderId="30" xfId="2" applyFont="1" applyFill="1" applyBorder="1" applyAlignment="1">
      <alignment horizontal="center" vertical="center"/>
    </xf>
    <xf numFmtId="0" fontId="4" fillId="2" borderId="31" xfId="2" applyFont="1" applyFill="1" applyBorder="1" applyAlignment="1">
      <alignment horizontal="center" vertical="center"/>
    </xf>
    <xf numFmtId="0" fontId="4" fillId="2" borderId="32" xfId="2" applyFont="1" applyFill="1" applyBorder="1" applyAlignment="1">
      <alignment horizontal="center" vertical="center"/>
    </xf>
    <xf numFmtId="0" fontId="5" fillId="2" borderId="21" xfId="2" applyFont="1" applyFill="1" applyBorder="1" applyAlignment="1">
      <alignment horizontal="justify" vertical="center"/>
    </xf>
    <xf numFmtId="0" fontId="5" fillId="2" borderId="22" xfId="2" applyFont="1" applyFill="1" applyBorder="1" applyAlignment="1">
      <alignment horizontal="justify" vertical="center"/>
    </xf>
    <xf numFmtId="0" fontId="5" fillId="2" borderId="23" xfId="2" applyFont="1" applyFill="1" applyBorder="1" applyAlignment="1">
      <alignment horizontal="justify" vertical="center"/>
    </xf>
    <xf numFmtId="0" fontId="5" fillId="0" borderId="52" xfId="4" applyNumberFormat="1" applyFont="1" applyFill="1" applyBorder="1" applyAlignment="1">
      <alignment horizontal="justify" vertical="center" wrapText="1"/>
    </xf>
    <xf numFmtId="0" fontId="5" fillId="0" borderId="53" xfId="4" applyNumberFormat="1" applyFont="1" applyFill="1" applyBorder="1" applyAlignment="1">
      <alignment horizontal="justify" vertical="center" wrapText="1"/>
    </xf>
    <xf numFmtId="0" fontId="5" fillId="0" borderId="55" xfId="4" applyNumberFormat="1" applyFont="1" applyFill="1" applyBorder="1" applyAlignment="1">
      <alignment horizontal="justify" vertical="center" wrapText="1"/>
    </xf>
    <xf numFmtId="0" fontId="5" fillId="0" borderId="45" xfId="4" applyNumberFormat="1" applyFont="1" applyFill="1" applyBorder="1" applyAlignment="1">
      <alignment horizontal="justify" vertical="center" wrapText="1"/>
    </xf>
    <xf numFmtId="0" fontId="5" fillId="0" borderId="5" xfId="4" applyNumberFormat="1" applyFont="1" applyFill="1" applyBorder="1" applyAlignment="1">
      <alignment horizontal="justify" vertical="center" wrapText="1"/>
    </xf>
    <xf numFmtId="0" fontId="5" fillId="0" borderId="6" xfId="4" applyNumberFormat="1" applyFont="1" applyFill="1" applyBorder="1" applyAlignment="1">
      <alignment horizontal="justify" vertical="center" wrapText="1"/>
    </xf>
    <xf numFmtId="164" fontId="6" fillId="0" borderId="14" xfId="0" applyNumberFormat="1" applyFont="1" applyBorder="1" applyAlignment="1">
      <alignment horizontal="center" vertical="center" wrapText="1"/>
    </xf>
    <xf numFmtId="164" fontId="6" fillId="0" borderId="15" xfId="0" applyNumberFormat="1" applyFont="1" applyBorder="1" applyAlignment="1">
      <alignment horizontal="center" vertical="center" wrapText="1"/>
    </xf>
    <xf numFmtId="164" fontId="6" fillId="0" borderId="16" xfId="0" applyNumberFormat="1" applyFont="1" applyBorder="1" applyAlignment="1">
      <alignment horizontal="center" vertical="center" wrapText="1"/>
    </xf>
    <xf numFmtId="164" fontId="6" fillId="0" borderId="49" xfId="0" applyNumberFormat="1" applyFont="1" applyBorder="1" applyAlignment="1">
      <alignment horizontal="center" vertical="center" wrapText="1"/>
    </xf>
    <xf numFmtId="164" fontId="6" fillId="0" borderId="48" xfId="0" applyNumberFormat="1" applyFont="1" applyBorder="1" applyAlignment="1">
      <alignment horizontal="center" vertical="center" wrapText="1"/>
    </xf>
    <xf numFmtId="164" fontId="6" fillId="0" borderId="51" xfId="0" applyNumberFormat="1" applyFont="1" applyBorder="1" applyAlignment="1">
      <alignment horizontal="center" vertical="center" wrapText="1"/>
    </xf>
    <xf numFmtId="168" fontId="6" fillId="0" borderId="62" xfId="1" applyNumberFormat="1" applyFont="1" applyFill="1" applyBorder="1" applyAlignment="1">
      <alignment horizontal="center" vertical="center" wrapText="1"/>
    </xf>
    <xf numFmtId="168" fontId="6" fillId="0" borderId="42" xfId="1" applyNumberFormat="1" applyFont="1" applyFill="1" applyBorder="1" applyAlignment="1">
      <alignment horizontal="center" vertical="center" wrapText="1"/>
    </xf>
    <xf numFmtId="0" fontId="13" fillId="0" borderId="14" xfId="4" applyNumberFormat="1" applyFont="1" applyFill="1" applyBorder="1" applyAlignment="1">
      <alignment horizontal="justify" vertical="center" wrapText="1"/>
    </xf>
    <xf numFmtId="0" fontId="13" fillId="0" borderId="15" xfId="4" applyNumberFormat="1" applyFont="1" applyFill="1" applyBorder="1" applyAlignment="1">
      <alignment horizontal="justify" vertical="center" wrapText="1"/>
    </xf>
    <xf numFmtId="0" fontId="13" fillId="0" borderId="16" xfId="4" applyNumberFormat="1" applyFont="1" applyFill="1" applyBorder="1" applyAlignment="1">
      <alignment horizontal="justify" vertical="center" wrapText="1"/>
    </xf>
    <xf numFmtId="0" fontId="13" fillId="0" borderId="49" xfId="4" applyNumberFormat="1" applyFont="1" applyFill="1" applyBorder="1" applyAlignment="1">
      <alignment horizontal="justify" vertical="center" wrapText="1"/>
    </xf>
    <xf numFmtId="0" fontId="13" fillId="0" borderId="48" xfId="4" applyNumberFormat="1" applyFont="1" applyFill="1" applyBorder="1" applyAlignment="1">
      <alignment horizontal="justify" vertical="center" wrapText="1"/>
    </xf>
    <xf numFmtId="0" fontId="13" fillId="0" borderId="51" xfId="4" applyNumberFormat="1" applyFont="1" applyFill="1" applyBorder="1" applyAlignment="1">
      <alignment horizontal="justify" vertical="center" wrapText="1"/>
    </xf>
    <xf numFmtId="2" fontId="6" fillId="0" borderId="62" xfId="4" applyNumberFormat="1" applyFont="1" applyFill="1" applyBorder="1" applyAlignment="1">
      <alignment horizontal="center" vertical="center" wrapText="1"/>
    </xf>
    <xf numFmtId="2" fontId="6" fillId="0" borderId="42" xfId="4" applyNumberFormat="1" applyFont="1" applyFill="1" applyBorder="1" applyAlignment="1">
      <alignment horizontal="center" vertical="center" wrapText="1"/>
    </xf>
    <xf numFmtId="1" fontId="6" fillId="0" borderId="62" xfId="4" applyNumberFormat="1" applyFont="1" applyFill="1" applyBorder="1" applyAlignment="1">
      <alignment horizontal="center" vertical="center" wrapText="1"/>
    </xf>
    <xf numFmtId="1" fontId="6" fillId="0" borderId="42" xfId="4" applyNumberFormat="1" applyFont="1" applyFill="1" applyBorder="1" applyAlignment="1">
      <alignment horizontal="center" vertical="center" wrapText="1"/>
    </xf>
    <xf numFmtId="0" fontId="2" fillId="0" borderId="4" xfId="2" applyFont="1" applyBorder="1" applyAlignment="1">
      <alignment horizontal="center" vertical="center" wrapText="1"/>
    </xf>
    <xf numFmtId="0" fontId="2" fillId="0" borderId="5" xfId="2" applyFont="1" applyBorder="1" applyAlignment="1">
      <alignment horizontal="center" vertical="center" wrapText="1"/>
    </xf>
    <xf numFmtId="168" fontId="2" fillId="0" borderId="5" xfId="2" applyNumberFormat="1" applyFont="1" applyBorder="1" applyAlignment="1">
      <alignment horizontal="center" vertical="center"/>
    </xf>
    <xf numFmtId="0" fontId="16" fillId="0" borderId="5" xfId="2" applyFont="1" applyBorder="1" applyAlignment="1">
      <alignment horizontal="justify" vertical="center" wrapText="1"/>
    </xf>
    <xf numFmtId="0" fontId="16" fillId="0" borderId="6" xfId="2" applyFont="1" applyBorder="1" applyAlignment="1">
      <alignment horizontal="justify" vertical="center" wrapText="1"/>
    </xf>
    <xf numFmtId="0" fontId="8" fillId="4" borderId="1" xfId="0" applyFont="1" applyFill="1" applyBorder="1" applyAlignment="1">
      <alignment horizontal="center" vertical="center" wrapText="1"/>
    </xf>
    <xf numFmtId="0" fontId="8" fillId="4" borderId="2" xfId="0" applyFont="1" applyFill="1" applyBorder="1" applyAlignment="1">
      <alignment horizontal="center" vertical="center" wrapText="1"/>
    </xf>
    <xf numFmtId="0" fontId="8" fillId="4" borderId="4" xfId="0" applyFont="1" applyFill="1" applyBorder="1" applyAlignment="1">
      <alignment horizontal="center" vertical="center" wrapText="1"/>
    </xf>
    <xf numFmtId="0" fontId="8" fillId="4" borderId="5" xfId="0" applyFont="1" applyFill="1" applyBorder="1" applyAlignment="1">
      <alignment horizontal="center" vertical="center" wrapText="1"/>
    </xf>
    <xf numFmtId="0" fontId="8" fillId="4" borderId="7" xfId="0" applyFont="1" applyFill="1" applyBorder="1" applyAlignment="1">
      <alignment horizontal="center" vertical="center" wrapText="1"/>
    </xf>
    <xf numFmtId="0" fontId="8" fillId="4" borderId="8" xfId="0" applyFont="1" applyFill="1" applyBorder="1" applyAlignment="1">
      <alignment horizontal="center" vertical="center" wrapText="1"/>
    </xf>
    <xf numFmtId="0" fontId="8" fillId="4" borderId="2" xfId="0" applyFont="1" applyFill="1" applyBorder="1" applyAlignment="1">
      <alignment horizontal="center" vertical="center"/>
    </xf>
    <xf numFmtId="0" fontId="8" fillId="4" borderId="3" xfId="0" applyFont="1" applyFill="1" applyBorder="1" applyAlignment="1">
      <alignment horizontal="center" vertical="center"/>
    </xf>
    <xf numFmtId="0" fontId="8" fillId="4" borderId="5" xfId="0" applyFont="1" applyFill="1" applyBorder="1" applyAlignment="1">
      <alignment horizontal="center" vertical="center"/>
    </xf>
    <xf numFmtId="0" fontId="8" fillId="4" borderId="6" xfId="0" applyFont="1" applyFill="1" applyBorder="1" applyAlignment="1">
      <alignment horizontal="center" vertical="center"/>
    </xf>
    <xf numFmtId="0" fontId="8" fillId="4" borderId="8" xfId="0" applyFont="1" applyFill="1" applyBorder="1" applyAlignment="1">
      <alignment horizontal="center" vertical="center"/>
    </xf>
    <xf numFmtId="0" fontId="8" fillId="4" borderId="9" xfId="0" applyFont="1" applyFill="1" applyBorder="1" applyAlignment="1">
      <alignment horizontal="center" vertical="center"/>
    </xf>
    <xf numFmtId="0" fontId="2" fillId="0" borderId="39" xfId="2" applyFont="1" applyBorder="1" applyAlignment="1">
      <alignment horizontal="center" vertical="center" wrapText="1"/>
    </xf>
    <xf numFmtId="0" fontId="2" fillId="0" borderId="40" xfId="2" applyFont="1" applyBorder="1" applyAlignment="1">
      <alignment horizontal="center" vertical="center" wrapText="1"/>
    </xf>
    <xf numFmtId="168" fontId="2" fillId="0" borderId="40" xfId="2" applyNumberFormat="1" applyFont="1" applyBorder="1" applyAlignment="1">
      <alignment horizontal="center" vertical="center"/>
    </xf>
    <xf numFmtId="0" fontId="16" fillId="0" borderId="40" xfId="2" applyFont="1" applyBorder="1" applyAlignment="1">
      <alignment horizontal="justify" vertical="center" wrapText="1"/>
    </xf>
    <xf numFmtId="0" fontId="16" fillId="0" borderId="41" xfId="2" applyFont="1" applyBorder="1" applyAlignment="1">
      <alignment horizontal="justify" vertical="center" wrapText="1"/>
    </xf>
    <xf numFmtId="0" fontId="2" fillId="0" borderId="6" xfId="2" applyFont="1" applyBorder="1" applyAlignment="1">
      <alignment horizontal="center"/>
    </xf>
    <xf numFmtId="164" fontId="6" fillId="0" borderId="39" xfId="0" applyNumberFormat="1" applyFont="1" applyBorder="1" applyAlignment="1">
      <alignment horizontal="left" vertical="center" wrapText="1"/>
    </xf>
    <xf numFmtId="0" fontId="6" fillId="0" borderId="40" xfId="0" applyFont="1" applyBorder="1" applyAlignment="1">
      <alignment horizontal="left"/>
    </xf>
    <xf numFmtId="0" fontId="6" fillId="0" borderId="41" xfId="0" applyFont="1" applyBorder="1" applyAlignment="1">
      <alignment horizontal="left"/>
    </xf>
    <xf numFmtId="0" fontId="6" fillId="0" borderId="45" xfId="4" applyNumberFormat="1" applyFont="1" applyFill="1" applyBorder="1" applyAlignment="1">
      <alignment horizontal="left" vertical="center" wrapText="1"/>
    </xf>
    <xf numFmtId="0" fontId="6" fillId="0" borderId="5" xfId="4" applyNumberFormat="1" applyFont="1" applyFill="1" applyBorder="1" applyAlignment="1">
      <alignment horizontal="left" vertical="center" wrapText="1"/>
    </xf>
    <xf numFmtId="0" fontId="6" fillId="0" borderId="6" xfId="4" applyNumberFormat="1" applyFont="1" applyFill="1" applyBorder="1" applyAlignment="1">
      <alignment horizontal="left" vertical="center" wrapText="1"/>
    </xf>
    <xf numFmtId="0" fontId="6" fillId="0" borderId="45" xfId="4" applyNumberFormat="1" applyFont="1" applyFill="1" applyBorder="1" applyAlignment="1">
      <alignment horizontal="justify" vertical="center" wrapText="1"/>
    </xf>
    <xf numFmtId="0" fontId="6" fillId="0" borderId="5" xfId="4" applyNumberFormat="1" applyFont="1" applyFill="1" applyBorder="1" applyAlignment="1">
      <alignment horizontal="justify" vertical="center" wrapText="1"/>
    </xf>
    <xf numFmtId="0" fontId="6" fillId="0" borderId="6" xfId="4" applyNumberFormat="1" applyFont="1" applyFill="1" applyBorder="1" applyAlignment="1">
      <alignment horizontal="justify" vertical="center" wrapText="1"/>
    </xf>
    <xf numFmtId="0" fontId="6" fillId="0" borderId="43" xfId="4" applyNumberFormat="1" applyFont="1" applyFill="1" applyBorder="1" applyAlignment="1">
      <alignment horizontal="left" vertical="center" wrapText="1"/>
    </xf>
    <xf numFmtId="0" fontId="6" fillId="0" borderId="40" xfId="4" applyNumberFormat="1" applyFont="1" applyFill="1" applyBorder="1" applyAlignment="1">
      <alignment horizontal="left" vertical="center" wrapText="1"/>
    </xf>
    <xf numFmtId="0" fontId="6" fillId="0" borderId="41" xfId="4" applyNumberFormat="1" applyFont="1" applyFill="1" applyBorder="1" applyAlignment="1">
      <alignment horizontal="left" vertical="center" wrapText="1"/>
    </xf>
    <xf numFmtId="0" fontId="11" fillId="2" borderId="36" xfId="0" applyFont="1" applyFill="1" applyBorder="1" applyAlignment="1">
      <alignment horizontal="center" vertical="center" wrapText="1"/>
    </xf>
    <xf numFmtId="0" fontId="11" fillId="2" borderId="38" xfId="0" applyFont="1" applyFill="1" applyBorder="1" applyAlignment="1">
      <alignment horizontal="center" vertical="center" wrapText="1"/>
    </xf>
    <xf numFmtId="0" fontId="6" fillId="0" borderId="7" xfId="3" applyFont="1" applyBorder="1" applyAlignment="1">
      <alignment horizontal="justify" vertical="center" wrapText="1"/>
    </xf>
    <xf numFmtId="0" fontId="6" fillId="0" borderId="8" xfId="3" applyFont="1" applyBorder="1" applyAlignment="1">
      <alignment horizontal="justify" vertical="center" wrapText="1"/>
    </xf>
    <xf numFmtId="0" fontId="6" fillId="0" borderId="9" xfId="3" applyFont="1" applyBorder="1" applyAlignment="1">
      <alignment horizontal="justify" vertical="center" wrapText="1"/>
    </xf>
    <xf numFmtId="0" fontId="6" fillId="0" borderId="33" xfId="3" applyFont="1" applyBorder="1" applyAlignment="1">
      <alignment horizontal="justify" vertical="center" wrapText="1"/>
    </xf>
    <xf numFmtId="0" fontId="6" fillId="0" borderId="31" xfId="3" applyFont="1" applyBorder="1" applyAlignment="1">
      <alignment horizontal="justify" vertical="center" wrapText="1"/>
    </xf>
    <xf numFmtId="0" fontId="6" fillId="0" borderId="32" xfId="3" applyFont="1" applyBorder="1" applyAlignment="1">
      <alignment horizontal="justify" vertical="center" wrapText="1"/>
    </xf>
    <xf numFmtId="9" fontId="6" fillId="0" borderId="37" xfId="3" applyNumberFormat="1" applyFont="1" applyBorder="1" applyAlignment="1">
      <alignment horizontal="left" vertical="center" wrapText="1"/>
    </xf>
    <xf numFmtId="9" fontId="6" fillId="0" borderId="2" xfId="3" applyNumberFormat="1" applyFont="1" applyBorder="1" applyAlignment="1">
      <alignment horizontal="left" vertical="center" wrapText="1"/>
    </xf>
    <xf numFmtId="9" fontId="6" fillId="0" borderId="57" xfId="3" applyNumberFormat="1" applyFont="1" applyBorder="1" applyAlignment="1">
      <alignment horizontal="left" vertical="center" wrapText="1"/>
    </xf>
    <xf numFmtId="9" fontId="6" fillId="0" borderId="34" xfId="3" applyNumberFormat="1" applyFont="1" applyBorder="1" applyAlignment="1">
      <alignment horizontal="left" vertical="center" wrapText="1"/>
    </xf>
    <xf numFmtId="9" fontId="6" fillId="0" borderId="8" xfId="3" applyNumberFormat="1" applyFont="1" applyBorder="1" applyAlignment="1">
      <alignment horizontal="left" vertical="center" wrapText="1"/>
    </xf>
    <xf numFmtId="9" fontId="6" fillId="0" borderId="56" xfId="3" applyNumberFormat="1" applyFont="1" applyBorder="1" applyAlignment="1">
      <alignment horizontal="left" vertical="center" wrapText="1"/>
    </xf>
    <xf numFmtId="0" fontId="2" fillId="3" borderId="1" xfId="2" applyFont="1" applyFill="1" applyBorder="1" applyAlignment="1">
      <alignment horizontal="center"/>
    </xf>
    <xf numFmtId="0" fontId="2" fillId="3" borderId="2" xfId="2" applyFont="1" applyFill="1" applyBorder="1" applyAlignment="1">
      <alignment horizontal="center"/>
    </xf>
    <xf numFmtId="0" fontId="2" fillId="3" borderId="4" xfId="2" applyFont="1" applyFill="1" applyBorder="1" applyAlignment="1">
      <alignment horizontal="center"/>
    </xf>
    <xf numFmtId="0" fontId="2" fillId="3" borderId="5" xfId="2" applyFont="1" applyFill="1" applyBorder="1" applyAlignment="1">
      <alignment horizontal="center"/>
    </xf>
    <xf numFmtId="0" fontId="2" fillId="3" borderId="7" xfId="2" applyFont="1" applyFill="1" applyBorder="1" applyAlignment="1">
      <alignment horizontal="center"/>
    </xf>
    <xf numFmtId="0" fontId="2" fillId="3" borderId="8" xfId="2" applyFont="1" applyFill="1" applyBorder="1" applyAlignment="1">
      <alignment horizontal="center"/>
    </xf>
    <xf numFmtId="0" fontId="3" fillId="3" borderId="2" xfId="2" applyFont="1" applyFill="1" applyBorder="1" applyAlignment="1">
      <alignment horizontal="center" vertical="center" wrapText="1"/>
    </xf>
    <xf numFmtId="0" fontId="3" fillId="3" borderId="3" xfId="2" applyFont="1" applyFill="1" applyBorder="1" applyAlignment="1">
      <alignment horizontal="center" vertical="center" wrapText="1"/>
    </xf>
    <xf numFmtId="0" fontId="4" fillId="3" borderId="5" xfId="2" applyFont="1" applyFill="1" applyBorder="1" applyAlignment="1">
      <alignment horizontal="left" vertical="center" wrapText="1"/>
    </xf>
    <xf numFmtId="0" fontId="4" fillId="3" borderId="6" xfId="2" applyFont="1" applyFill="1" applyBorder="1" applyAlignment="1">
      <alignment horizontal="left" vertical="center" wrapText="1"/>
    </xf>
    <xf numFmtId="0" fontId="4" fillId="3" borderId="8" xfId="2" applyFont="1" applyFill="1" applyBorder="1" applyAlignment="1">
      <alignment horizontal="left" vertical="center" wrapText="1"/>
    </xf>
    <xf numFmtId="0" fontId="4" fillId="3" borderId="9" xfId="2" applyFont="1" applyFill="1" applyBorder="1" applyAlignment="1">
      <alignment horizontal="left" vertical="center" wrapText="1"/>
    </xf>
    <xf numFmtId="0" fontId="2" fillId="0" borderId="37" xfId="2" applyFont="1" applyBorder="1" applyAlignment="1">
      <alignment horizontal="center" wrapText="1"/>
    </xf>
    <xf numFmtId="0" fontId="2" fillId="0" borderId="7" xfId="2" applyFont="1" applyBorder="1" applyAlignment="1">
      <alignment horizontal="center" vertical="center"/>
    </xf>
    <xf numFmtId="0" fontId="2" fillId="0" borderId="8" xfId="2" applyFont="1" applyBorder="1" applyAlignment="1">
      <alignment horizontal="center" vertical="center"/>
    </xf>
    <xf numFmtId="0" fontId="2" fillId="0" borderId="54" xfId="2" applyFont="1" applyBorder="1" applyAlignment="1">
      <alignment horizontal="center" vertical="center"/>
    </xf>
    <xf numFmtId="0" fontId="2" fillId="0" borderId="53" xfId="2" applyFont="1" applyBorder="1" applyAlignment="1">
      <alignment horizontal="center" vertical="center"/>
    </xf>
    <xf numFmtId="0" fontId="2" fillId="0" borderId="45" xfId="2" applyFont="1" applyBorder="1" applyAlignment="1">
      <alignment horizontal="center" vertical="center"/>
    </xf>
    <xf numFmtId="0" fontId="2" fillId="0" borderId="56" xfId="2" applyFont="1" applyBorder="1" applyAlignment="1">
      <alignment horizontal="center" vertical="center"/>
    </xf>
    <xf numFmtId="0" fontId="2" fillId="0" borderId="28" xfId="2" applyFont="1" applyBorder="1" applyAlignment="1">
      <alignment horizontal="center" vertical="center"/>
    </xf>
    <xf numFmtId="0" fontId="2" fillId="0" borderId="34" xfId="2" applyFont="1" applyBorder="1" applyAlignment="1">
      <alignment horizontal="center" vertical="center"/>
    </xf>
    <xf numFmtId="0" fontId="2" fillId="0" borderId="55" xfId="2" applyFont="1" applyBorder="1" applyAlignment="1">
      <alignment horizontal="center" vertical="center"/>
    </xf>
    <xf numFmtId="0" fontId="2" fillId="0" borderId="29" xfId="2" applyFont="1" applyBorder="1" applyAlignment="1">
      <alignment horizontal="center" vertical="center"/>
    </xf>
    <xf numFmtId="0" fontId="2" fillId="0" borderId="4" xfId="2" applyFont="1" applyBorder="1" applyAlignment="1">
      <alignment horizontal="center" vertical="center"/>
    </xf>
    <xf numFmtId="0" fontId="4" fillId="2" borderId="23" xfId="2" applyFont="1" applyFill="1" applyBorder="1" applyAlignment="1">
      <alignment horizontal="center" vertical="center" wrapText="1"/>
    </xf>
    <xf numFmtId="0" fontId="5" fillId="0" borderId="27" xfId="2" applyFont="1" applyBorder="1" applyAlignment="1">
      <alignment horizontal="center" vertical="center" wrapText="1"/>
    </xf>
    <xf numFmtId="0" fontId="6" fillId="0" borderId="34" xfId="2" applyFont="1" applyBorder="1" applyAlignment="1">
      <alignment horizontal="center" vertical="center" wrapText="1"/>
    </xf>
    <xf numFmtId="0" fontId="2" fillId="0" borderId="26" xfId="2" applyFont="1" applyBorder="1" applyAlignment="1">
      <alignment horizontal="center" vertical="center"/>
    </xf>
    <xf numFmtId="0" fontId="2" fillId="0" borderId="52" xfId="2" applyFont="1" applyBorder="1" applyAlignment="1">
      <alignment horizontal="center" vertical="center"/>
    </xf>
    <xf numFmtId="0" fontId="2" fillId="0" borderId="54" xfId="2" applyFont="1" applyBorder="1" applyAlignment="1">
      <alignment horizontal="center" vertical="center" wrapText="1"/>
    </xf>
    <xf numFmtId="0" fontId="2" fillId="0" borderId="53" xfId="2" applyFont="1" applyBorder="1" applyAlignment="1">
      <alignment horizontal="center" vertical="center" wrapText="1"/>
    </xf>
    <xf numFmtId="0" fontId="2" fillId="0" borderId="45" xfId="2" applyFont="1" applyBorder="1" applyAlignment="1">
      <alignment horizontal="center" vertical="center" wrapText="1"/>
    </xf>
    <xf numFmtId="0" fontId="6" fillId="2" borderId="18" xfId="2" applyFont="1" applyFill="1" applyBorder="1" applyAlignment="1">
      <alignment horizontal="center"/>
    </xf>
    <xf numFmtId="0" fontId="6" fillId="2" borderId="19" xfId="2" applyFont="1" applyFill="1" applyBorder="1" applyAlignment="1">
      <alignment horizontal="center"/>
    </xf>
    <xf numFmtId="0" fontId="6" fillId="2" borderId="20" xfId="2" applyFont="1" applyFill="1" applyBorder="1" applyAlignment="1">
      <alignment horizontal="center"/>
    </xf>
    <xf numFmtId="0" fontId="24" fillId="0" borderId="4" xfId="2" applyFont="1" applyBorder="1" applyAlignment="1">
      <alignment horizontal="center" vertical="center"/>
    </xf>
    <xf numFmtId="0" fontId="24" fillId="0" borderId="5" xfId="2" applyFont="1" applyBorder="1" applyAlignment="1">
      <alignment horizontal="center" vertical="center"/>
    </xf>
    <xf numFmtId="0" fontId="2" fillId="0" borderId="50" xfId="2" applyFont="1" applyBorder="1" applyAlignment="1">
      <alignment horizontal="center" vertical="center" wrapText="1"/>
    </xf>
    <xf numFmtId="0" fontId="2" fillId="0" borderId="48" xfId="2" applyFont="1" applyBorder="1" applyAlignment="1">
      <alignment horizontal="center" vertical="center" wrapText="1"/>
    </xf>
    <xf numFmtId="0" fontId="2" fillId="0" borderId="43" xfId="2" applyFont="1" applyBorder="1" applyAlignment="1">
      <alignment horizontal="center" vertical="center" wrapText="1"/>
    </xf>
    <xf numFmtId="0" fontId="2" fillId="0" borderId="51" xfId="2" applyFont="1" applyBorder="1" applyAlignment="1">
      <alignment horizontal="center" vertical="center" wrapText="1"/>
    </xf>
    <xf numFmtId="0" fontId="24" fillId="0" borderId="39" xfId="2" applyFont="1" applyBorder="1" applyAlignment="1">
      <alignment horizontal="center" vertical="center"/>
    </xf>
    <xf numFmtId="0" fontId="24" fillId="0" borderId="40" xfId="2" applyFont="1" applyBorder="1" applyAlignment="1">
      <alignment horizontal="center" vertical="center"/>
    </xf>
    <xf numFmtId="9" fontId="2" fillId="0" borderId="40" xfId="2" applyNumberFormat="1" applyFont="1" applyBorder="1" applyAlignment="1">
      <alignment horizontal="center" vertical="center"/>
    </xf>
    <xf numFmtId="0" fontId="3" fillId="2" borderId="62" xfId="0" applyFont="1" applyFill="1" applyBorder="1" applyAlignment="1">
      <alignment horizontal="center" vertical="center" wrapText="1"/>
    </xf>
    <xf numFmtId="0" fontId="3" fillId="2" borderId="63" xfId="0" applyFont="1" applyFill="1" applyBorder="1" applyAlignment="1">
      <alignment horizontal="center" vertical="center" wrapText="1"/>
    </xf>
    <xf numFmtId="0" fontId="6" fillId="0" borderId="24" xfId="4" applyNumberFormat="1" applyFont="1" applyFill="1" applyBorder="1" applyAlignment="1">
      <alignment horizontal="left" vertical="top" wrapText="1"/>
    </xf>
    <xf numFmtId="0" fontId="6" fillId="0" borderId="25" xfId="4" applyNumberFormat="1" applyFont="1" applyFill="1" applyBorder="1" applyAlignment="1">
      <alignment horizontal="left" vertical="top" wrapText="1"/>
    </xf>
    <xf numFmtId="0" fontId="6" fillId="0" borderId="26" xfId="4" applyNumberFormat="1" applyFont="1" applyFill="1" applyBorder="1" applyAlignment="1">
      <alignment horizontal="left" vertical="top" wrapText="1"/>
    </xf>
    <xf numFmtId="0" fontId="6" fillId="0" borderId="40" xfId="0" applyFont="1" applyBorder="1" applyAlignment="1">
      <alignment horizontal="center" vertical="center"/>
    </xf>
    <xf numFmtId="0" fontId="6" fillId="0" borderId="41" xfId="0" applyFont="1" applyBorder="1" applyAlignment="1">
      <alignment horizontal="center" vertical="center"/>
    </xf>
    <xf numFmtId="168" fontId="2" fillId="0" borderId="2" xfId="2" applyNumberFormat="1" applyFont="1" applyBorder="1" applyAlignment="1">
      <alignment horizontal="center" vertical="center"/>
    </xf>
    <xf numFmtId="10" fontId="2" fillId="0" borderId="5" xfId="2" applyNumberFormat="1" applyFont="1" applyBorder="1" applyAlignment="1">
      <alignment horizontal="center" vertical="center"/>
    </xf>
    <xf numFmtId="10" fontId="24" fillId="0" borderId="5" xfId="2" applyNumberFormat="1" applyFont="1" applyBorder="1" applyAlignment="1">
      <alignment horizontal="center" vertical="center"/>
    </xf>
    <xf numFmtId="9" fontId="2" fillId="0" borderId="5" xfId="2" applyNumberFormat="1" applyFont="1" applyBorder="1" applyAlignment="1">
      <alignment horizontal="center"/>
    </xf>
    <xf numFmtId="10" fontId="24" fillId="0" borderId="5" xfId="1" applyNumberFormat="1" applyFont="1" applyFill="1" applyBorder="1" applyAlignment="1">
      <alignment horizontal="center" vertical="center"/>
    </xf>
    <xf numFmtId="10" fontId="24" fillId="0" borderId="40" xfId="2" applyNumberFormat="1" applyFont="1" applyBorder="1" applyAlignment="1">
      <alignment horizontal="center" vertical="center"/>
    </xf>
    <xf numFmtId="9" fontId="2" fillId="0" borderId="57" xfId="2" applyNumberFormat="1" applyFont="1" applyBorder="1" applyAlignment="1">
      <alignment horizontal="center" vertical="center"/>
    </xf>
    <xf numFmtId="9" fontId="2" fillId="0" borderId="25" xfId="2" applyNumberFormat="1" applyFont="1" applyBorder="1" applyAlignment="1">
      <alignment horizontal="center" vertical="center"/>
    </xf>
    <xf numFmtId="9" fontId="2" fillId="0" borderId="37" xfId="2" applyNumberFormat="1" applyFont="1" applyBorder="1" applyAlignment="1">
      <alignment horizontal="center" vertical="center"/>
    </xf>
    <xf numFmtId="0" fontId="2" fillId="0" borderId="40" xfId="2" applyFont="1" applyBorder="1" applyAlignment="1">
      <alignment horizontal="left" vertical="top" wrapText="1"/>
    </xf>
    <xf numFmtId="0" fontId="6" fillId="0" borderId="27" xfId="2" applyFont="1" applyBorder="1" applyAlignment="1">
      <alignment horizontal="center" wrapText="1"/>
    </xf>
    <xf numFmtId="9" fontId="2" fillId="0" borderId="2" xfId="2" applyNumberFormat="1" applyFont="1" applyBorder="1" applyAlignment="1">
      <alignment horizontal="center"/>
    </xf>
    <xf numFmtId="168" fontId="2" fillId="0" borderId="50" xfId="1" applyNumberFormat="1" applyFont="1" applyFill="1" applyBorder="1" applyAlignment="1">
      <alignment horizontal="center"/>
    </xf>
    <xf numFmtId="168" fontId="2" fillId="0" borderId="48" xfId="1" applyNumberFormat="1" applyFont="1" applyFill="1" applyBorder="1" applyAlignment="1">
      <alignment horizontal="center"/>
    </xf>
    <xf numFmtId="0" fontId="24" fillId="0" borderId="4" xfId="2" applyFont="1" applyBorder="1" applyAlignment="1">
      <alignment horizontal="center" vertical="center" wrapText="1"/>
    </xf>
    <xf numFmtId="0" fontId="24" fillId="0" borderId="5" xfId="2" applyFont="1" applyBorder="1" applyAlignment="1">
      <alignment horizontal="center" vertical="center" wrapText="1"/>
    </xf>
    <xf numFmtId="9" fontId="2" fillId="0" borderId="5" xfId="2" applyNumberFormat="1" applyFont="1" applyBorder="1" applyAlignment="1">
      <alignment horizontal="center" vertical="center" wrapText="1"/>
    </xf>
    <xf numFmtId="0" fontId="2" fillId="0" borderId="54" xfId="2" applyFont="1" applyBorder="1" applyAlignment="1">
      <alignment horizontal="center" wrapText="1"/>
    </xf>
    <xf numFmtId="0" fontId="2" fillId="0" borderId="53" xfId="2" applyFont="1" applyBorder="1" applyAlignment="1">
      <alignment horizontal="center" wrapText="1"/>
    </xf>
    <xf numFmtId="0" fontId="2" fillId="0" borderId="45" xfId="2" applyFont="1" applyBorder="1" applyAlignment="1">
      <alignment horizontal="center" wrapText="1"/>
    </xf>
    <xf numFmtId="0" fontId="2" fillId="0" borderId="55" xfId="2" applyFont="1" applyBorder="1" applyAlignment="1">
      <alignment horizontal="center" vertical="center" wrapText="1"/>
    </xf>
    <xf numFmtId="9" fontId="2" fillId="0" borderId="54" xfId="1" applyFont="1" applyFill="1" applyBorder="1" applyAlignment="1">
      <alignment horizontal="center" vertical="center"/>
    </xf>
    <xf numFmtId="9" fontId="2" fillId="0" borderId="53" xfId="1" applyFont="1" applyFill="1" applyBorder="1" applyAlignment="1">
      <alignment horizontal="center" vertical="center"/>
    </xf>
    <xf numFmtId="17" fontId="6" fillId="0" borderId="21" xfId="3" applyNumberFormat="1" applyFont="1" applyBorder="1" applyAlignment="1">
      <alignment horizontal="center" vertical="center" wrapText="1"/>
    </xf>
    <xf numFmtId="164" fontId="6" fillId="0" borderId="4" xfId="0" applyNumberFormat="1" applyFont="1" applyBorder="1" applyAlignment="1">
      <alignment horizontal="center" vertical="center" wrapText="1"/>
    </xf>
    <xf numFmtId="0" fontId="6" fillId="0" borderId="5" xfId="0" applyFont="1" applyBorder="1"/>
    <xf numFmtId="10" fontId="6" fillId="0" borderId="2" xfId="1" applyNumberFormat="1" applyFont="1" applyFill="1" applyBorder="1" applyAlignment="1">
      <alignment horizontal="center" vertical="center" wrapText="1"/>
    </xf>
    <xf numFmtId="10" fontId="6" fillId="0" borderId="5" xfId="1" applyNumberFormat="1" applyFont="1" applyFill="1" applyBorder="1" applyAlignment="1">
      <alignment horizontal="center" vertical="center" wrapText="1"/>
    </xf>
    <xf numFmtId="0" fontId="25" fillId="0" borderId="64" xfId="4" applyNumberFormat="1" applyFont="1" applyFill="1" applyBorder="1" applyAlignment="1">
      <alignment horizontal="justify" vertical="center" wrapText="1"/>
    </xf>
    <xf numFmtId="0" fontId="25" fillId="0" borderId="15" xfId="4" applyNumberFormat="1" applyFont="1" applyFill="1" applyBorder="1" applyAlignment="1">
      <alignment horizontal="justify" vertical="center"/>
    </xf>
    <xf numFmtId="0" fontId="25" fillId="0" borderId="16" xfId="4" applyNumberFormat="1" applyFont="1" applyFill="1" applyBorder="1" applyAlignment="1">
      <alignment horizontal="justify" vertical="center"/>
    </xf>
    <xf numFmtId="0" fontId="0" fillId="0" borderId="13" xfId="0" applyBorder="1" applyAlignment="1">
      <alignment horizontal="justify" vertical="center"/>
    </xf>
    <xf numFmtId="0" fontId="0" fillId="0" borderId="0" xfId="0" applyAlignment="1">
      <alignment horizontal="justify" vertical="center"/>
    </xf>
    <xf numFmtId="0" fontId="0" fillId="0" borderId="47" xfId="0" applyBorder="1" applyAlignment="1">
      <alignment horizontal="justify" vertical="center"/>
    </xf>
    <xf numFmtId="0" fontId="0" fillId="0" borderId="50" xfId="0" applyBorder="1" applyAlignment="1">
      <alignment horizontal="justify" vertical="center"/>
    </xf>
    <xf numFmtId="0" fontId="0" fillId="0" borderId="48" xfId="0" applyBorder="1" applyAlignment="1">
      <alignment horizontal="justify" vertical="center"/>
    </xf>
    <xf numFmtId="0" fontId="0" fillId="0" borderId="51" xfId="0" applyBorder="1" applyAlignment="1">
      <alignment horizontal="justify" vertical="center"/>
    </xf>
    <xf numFmtId="164" fontId="6" fillId="0" borderId="1" xfId="0" applyNumberFormat="1" applyFont="1" applyBorder="1" applyAlignment="1">
      <alignment horizontal="center" vertical="center" wrapText="1"/>
    </xf>
    <xf numFmtId="0" fontId="6" fillId="0" borderId="2" xfId="0" applyFont="1" applyBorder="1"/>
    <xf numFmtId="0" fontId="4" fillId="2" borderId="67" xfId="2" applyFont="1" applyFill="1" applyBorder="1" applyAlignment="1">
      <alignment horizontal="center"/>
    </xf>
    <xf numFmtId="0" fontId="4" fillId="2" borderId="66" xfId="2" applyFont="1" applyFill="1" applyBorder="1" applyAlignment="1">
      <alignment horizontal="center"/>
    </xf>
    <xf numFmtId="0" fontId="4" fillId="2" borderId="65" xfId="2" applyFont="1" applyFill="1" applyBorder="1" applyAlignment="1">
      <alignment horizontal="center"/>
    </xf>
    <xf numFmtId="0" fontId="2" fillId="0" borderId="57" xfId="2" applyFont="1" applyBorder="1" applyAlignment="1">
      <alignment horizontal="center"/>
    </xf>
    <xf numFmtId="0" fontId="2" fillId="0" borderId="25" xfId="2" applyFont="1" applyBorder="1" applyAlignment="1">
      <alignment horizontal="center"/>
    </xf>
    <xf numFmtId="0" fontId="2" fillId="0" borderId="37" xfId="2" applyFont="1" applyBorder="1" applyAlignment="1">
      <alignment horizontal="center"/>
    </xf>
    <xf numFmtId="0" fontId="11" fillId="2" borderId="15" xfId="2" applyFont="1" applyFill="1" applyBorder="1" applyAlignment="1">
      <alignment horizontal="center"/>
    </xf>
    <xf numFmtId="9" fontId="14" fillId="0" borderId="64" xfId="1" applyFont="1" applyFill="1" applyBorder="1" applyAlignment="1">
      <alignment horizontal="justify" vertical="center"/>
    </xf>
    <xf numFmtId="9" fontId="14" fillId="0" borderId="15" xfId="1" applyFont="1" applyFill="1" applyBorder="1" applyAlignment="1">
      <alignment horizontal="justify" vertical="center"/>
    </xf>
    <xf numFmtId="9" fontId="14" fillId="0" borderId="16" xfId="1" applyFont="1" applyFill="1" applyBorder="1" applyAlignment="1">
      <alignment horizontal="justify" vertical="center"/>
    </xf>
    <xf numFmtId="9" fontId="14" fillId="0" borderId="13" xfId="1" applyFont="1" applyFill="1" applyBorder="1" applyAlignment="1">
      <alignment horizontal="justify" vertical="center"/>
    </xf>
    <xf numFmtId="9" fontId="14" fillId="0" borderId="0" xfId="1" applyFont="1" applyFill="1" applyBorder="1" applyAlignment="1">
      <alignment horizontal="justify" vertical="center"/>
    </xf>
    <xf numFmtId="9" fontId="14" fillId="0" borderId="47" xfId="1" applyFont="1" applyFill="1" applyBorder="1" applyAlignment="1">
      <alignment horizontal="justify" vertical="center"/>
    </xf>
    <xf numFmtId="9" fontId="14" fillId="0" borderId="50" xfId="1" applyFont="1" applyFill="1" applyBorder="1" applyAlignment="1">
      <alignment horizontal="justify" vertical="center"/>
    </xf>
    <xf numFmtId="9" fontId="14" fillId="0" borderId="48" xfId="1" applyFont="1" applyFill="1" applyBorder="1" applyAlignment="1">
      <alignment horizontal="justify" vertical="center"/>
    </xf>
    <xf numFmtId="9" fontId="14" fillId="0" borderId="51" xfId="1" applyFont="1" applyFill="1" applyBorder="1" applyAlignment="1">
      <alignment horizontal="justify" vertical="center"/>
    </xf>
    <xf numFmtId="10" fontId="2" fillId="0" borderId="57" xfId="1" applyNumberFormat="1" applyFont="1" applyFill="1" applyBorder="1" applyAlignment="1">
      <alignment horizontal="center" wrapText="1"/>
    </xf>
    <xf numFmtId="10" fontId="2" fillId="0" borderId="25" xfId="1" applyNumberFormat="1" applyFont="1" applyFill="1" applyBorder="1" applyAlignment="1">
      <alignment horizontal="center" wrapText="1"/>
    </xf>
    <xf numFmtId="10" fontId="2" fillId="0" borderId="37" xfId="1" applyNumberFormat="1" applyFont="1" applyFill="1" applyBorder="1" applyAlignment="1">
      <alignment horizontal="center" wrapText="1"/>
    </xf>
    <xf numFmtId="10" fontId="2" fillId="0" borderId="54" xfId="1" applyNumberFormat="1" applyFont="1" applyFill="1" applyBorder="1" applyAlignment="1">
      <alignment horizontal="center" wrapText="1"/>
    </xf>
    <xf numFmtId="10" fontId="2" fillId="0" borderId="53" xfId="1" applyNumberFormat="1" applyFont="1" applyFill="1" applyBorder="1" applyAlignment="1">
      <alignment horizontal="center" wrapText="1"/>
    </xf>
    <xf numFmtId="10" fontId="2" fillId="0" borderId="45" xfId="1" applyNumberFormat="1" applyFont="1" applyFill="1" applyBorder="1" applyAlignment="1">
      <alignment horizontal="center" wrapText="1"/>
    </xf>
    <xf numFmtId="2" fontId="2" fillId="0" borderId="5" xfId="2" applyNumberFormat="1" applyFont="1" applyBorder="1" applyAlignment="1">
      <alignment horizontal="center"/>
    </xf>
    <xf numFmtId="0" fontId="6" fillId="0" borderId="5" xfId="2" applyFont="1" applyBorder="1" applyAlignment="1">
      <alignment horizontal="center"/>
    </xf>
    <xf numFmtId="0" fontId="6" fillId="2" borderId="5" xfId="2" applyFont="1" applyFill="1" applyBorder="1" applyAlignment="1">
      <alignment horizontal="center" vertical="center" wrapText="1"/>
    </xf>
    <xf numFmtId="49" fontId="6" fillId="0" borderId="5" xfId="2" applyNumberFormat="1" applyFont="1" applyBorder="1" applyAlignment="1">
      <alignment horizontal="center" vertical="center" wrapText="1"/>
    </xf>
    <xf numFmtId="0" fontId="4" fillId="2" borderId="5" xfId="2" applyFont="1" applyFill="1" applyBorder="1" applyAlignment="1">
      <alignment horizontal="center" vertical="center" wrapText="1"/>
    </xf>
    <xf numFmtId="0" fontId="7" fillId="0" borderId="45" xfId="4" applyNumberFormat="1" applyFont="1" applyFill="1" applyBorder="1" applyAlignment="1">
      <alignment horizontal="center" vertical="center" wrapText="1"/>
    </xf>
    <xf numFmtId="0" fontId="7" fillId="0" borderId="5" xfId="4" applyNumberFormat="1" applyFont="1" applyFill="1" applyBorder="1" applyAlignment="1">
      <alignment horizontal="center" vertical="center" wrapText="1"/>
    </xf>
    <xf numFmtId="0" fontId="7" fillId="0" borderId="6" xfId="4" applyNumberFormat="1" applyFont="1" applyFill="1" applyBorder="1" applyAlignment="1">
      <alignment horizontal="center" vertical="center" wrapText="1"/>
    </xf>
    <xf numFmtId="0" fontId="18" fillId="2" borderId="62" xfId="0" applyFont="1" applyFill="1" applyBorder="1" applyAlignment="1">
      <alignment horizontal="center" vertical="center" wrapText="1"/>
    </xf>
    <xf numFmtId="0" fontId="18" fillId="2" borderId="42" xfId="0" applyFont="1" applyFill="1" applyBorder="1" applyAlignment="1">
      <alignment horizontal="center" vertical="center" wrapText="1"/>
    </xf>
    <xf numFmtId="0" fontId="6" fillId="0" borderId="27" xfId="3" applyFont="1" applyBorder="1" applyAlignment="1">
      <alignment horizontal="center" vertical="center" wrapText="1"/>
    </xf>
    <xf numFmtId="0" fontId="6" fillId="0" borderId="28" xfId="3" applyFont="1" applyBorder="1" applyAlignment="1">
      <alignment horizontal="center" vertical="center" wrapText="1"/>
    </xf>
    <xf numFmtId="0" fontId="6" fillId="0" borderId="34" xfId="3" applyFont="1" applyBorder="1" applyAlignment="1">
      <alignment horizontal="center" vertical="center" wrapText="1"/>
    </xf>
    <xf numFmtId="0" fontId="7" fillId="2" borderId="21" xfId="2" applyFont="1" applyFill="1" applyBorder="1" applyAlignment="1">
      <alignment horizontal="center"/>
    </xf>
    <xf numFmtId="0" fontId="7" fillId="2" borderId="22" xfId="2" applyFont="1" applyFill="1" applyBorder="1" applyAlignment="1">
      <alignment horizontal="center"/>
    </xf>
    <xf numFmtId="0" fontId="7" fillId="2" borderId="23" xfId="2" applyFont="1" applyFill="1" applyBorder="1" applyAlignment="1">
      <alignment horizontal="center"/>
    </xf>
    <xf numFmtId="0" fontId="7" fillId="0" borderId="43" xfId="4" applyNumberFormat="1" applyFont="1" applyFill="1" applyBorder="1" applyAlignment="1">
      <alignment horizontal="center" vertical="center" wrapText="1"/>
    </xf>
    <xf numFmtId="0" fontId="7" fillId="0" borderId="40" xfId="4" applyNumberFormat="1" applyFont="1" applyFill="1" applyBorder="1" applyAlignment="1">
      <alignment horizontal="center" vertical="center" wrapText="1"/>
    </xf>
    <xf numFmtId="0" fontId="7" fillId="0" borderId="41" xfId="4" applyNumberFormat="1" applyFont="1" applyFill="1" applyBorder="1" applyAlignment="1">
      <alignment horizontal="center" vertical="center" wrapText="1"/>
    </xf>
    <xf numFmtId="0" fontId="14" fillId="0" borderId="54" xfId="2" applyFont="1" applyBorder="1" applyAlignment="1">
      <alignment horizontal="center" vertical="center" wrapText="1"/>
    </xf>
    <xf numFmtId="0" fontId="14" fillId="0" borderId="53" xfId="2" applyFont="1" applyBorder="1" applyAlignment="1">
      <alignment horizontal="center" vertical="center" wrapText="1"/>
    </xf>
    <xf numFmtId="0" fontId="14" fillId="0" borderId="45" xfId="2" applyFont="1" applyBorder="1" applyAlignment="1">
      <alignment horizontal="center" vertical="center" wrapText="1"/>
    </xf>
    <xf numFmtId="164" fontId="6" fillId="0" borderId="10" xfId="0" applyNumberFormat="1" applyFont="1" applyBorder="1" applyAlignment="1">
      <alignment horizontal="center" vertical="center" wrapText="1"/>
    </xf>
    <xf numFmtId="164" fontId="6" fillId="0" borderId="11" xfId="0" applyNumberFormat="1" applyFont="1" applyBorder="1" applyAlignment="1">
      <alignment horizontal="center" vertical="center" wrapText="1"/>
    </xf>
    <xf numFmtId="164" fontId="6" fillId="0" borderId="12" xfId="0" applyNumberFormat="1" applyFont="1" applyBorder="1" applyAlignment="1">
      <alignment horizontal="center" vertical="center" wrapText="1"/>
    </xf>
    <xf numFmtId="164" fontId="6" fillId="0" borderId="50" xfId="0" applyNumberFormat="1" applyFont="1" applyBorder="1" applyAlignment="1">
      <alignment horizontal="center" vertical="center" wrapText="1"/>
    </xf>
    <xf numFmtId="164" fontId="6" fillId="0" borderId="43" xfId="0" applyNumberFormat="1" applyFont="1" applyBorder="1" applyAlignment="1">
      <alignment horizontal="center" vertical="center" wrapText="1"/>
    </xf>
    <xf numFmtId="9" fontId="2" fillId="0" borderId="54" xfId="2" applyNumberFormat="1" applyFont="1" applyBorder="1" applyAlignment="1">
      <alignment horizontal="center" vertical="center"/>
    </xf>
    <xf numFmtId="9" fontId="2" fillId="0" borderId="53" xfId="2" applyNumberFormat="1" applyFont="1" applyBorder="1" applyAlignment="1">
      <alignment horizontal="center" vertical="center"/>
    </xf>
    <xf numFmtId="9" fontId="2" fillId="0" borderId="45" xfId="2" applyNumberFormat="1" applyFont="1" applyBorder="1" applyAlignment="1">
      <alignment horizontal="center" vertical="center"/>
    </xf>
    <xf numFmtId="164" fontId="6" fillId="0" borderId="5" xfId="0" applyNumberFormat="1" applyFont="1" applyBorder="1" applyAlignment="1">
      <alignment horizontal="center" vertical="center" wrapText="1"/>
    </xf>
    <xf numFmtId="9" fontId="2" fillId="0" borderId="54" xfId="2" applyNumberFormat="1" applyFont="1" applyBorder="1" applyAlignment="1">
      <alignment horizontal="center" vertical="center" wrapText="1"/>
    </xf>
    <xf numFmtId="9" fontId="2" fillId="0" borderId="45" xfId="2" applyNumberFormat="1" applyFont="1" applyBorder="1" applyAlignment="1">
      <alignment horizontal="center" vertical="center" wrapText="1"/>
    </xf>
    <xf numFmtId="9" fontId="2" fillId="0" borderId="43" xfId="2" applyNumberFormat="1" applyFont="1" applyBorder="1" applyAlignment="1">
      <alignment horizontal="center" vertical="center"/>
    </xf>
    <xf numFmtId="0" fontId="29" fillId="2" borderId="42" xfId="0" applyFont="1" applyFill="1" applyBorder="1" applyAlignment="1">
      <alignment horizontal="center" vertical="center" wrapText="1"/>
    </xf>
    <xf numFmtId="0" fontId="14" fillId="0" borderId="9" xfId="2" applyFont="1" applyBorder="1" applyAlignment="1">
      <alignment horizontal="center" vertical="center" wrapText="1"/>
    </xf>
    <xf numFmtId="9" fontId="27" fillId="0" borderId="2" xfId="2" applyNumberFormat="1" applyFont="1" applyBorder="1" applyAlignment="1">
      <alignment horizontal="center" vertical="center" wrapText="1"/>
    </xf>
    <xf numFmtId="0" fontId="27" fillId="0" borderId="2" xfId="2" applyFont="1" applyBorder="1" applyAlignment="1">
      <alignment horizontal="center" vertical="center" wrapText="1"/>
    </xf>
    <xf numFmtId="0" fontId="14" fillId="0" borderId="6" xfId="2" applyFont="1" applyBorder="1" applyAlignment="1">
      <alignment horizontal="center" vertical="center" wrapText="1"/>
    </xf>
    <xf numFmtId="9" fontId="2" fillId="0" borderId="57" xfId="2" applyNumberFormat="1" applyFont="1" applyBorder="1" applyAlignment="1">
      <alignment horizontal="center" vertical="center" wrapText="1"/>
    </xf>
    <xf numFmtId="9" fontId="2" fillId="0" borderId="2" xfId="2" applyNumberFormat="1" applyFont="1" applyBorder="1" applyAlignment="1">
      <alignment horizontal="center" vertical="center" wrapText="1"/>
    </xf>
    <xf numFmtId="0" fontId="2" fillId="0" borderId="2" xfId="2" applyFont="1" applyBorder="1" applyAlignment="1">
      <alignment horizontal="center" vertical="center" wrapText="1"/>
    </xf>
    <xf numFmtId="10" fontId="2" fillId="0" borderId="8" xfId="2" applyNumberFormat="1" applyFont="1" applyBorder="1" applyAlignment="1">
      <alignment horizontal="center"/>
    </xf>
    <xf numFmtId="0" fontId="6" fillId="0" borderId="4" xfId="2" applyFont="1" applyBorder="1" applyAlignment="1">
      <alignment horizontal="center" vertical="center" wrapText="1"/>
    </xf>
    <xf numFmtId="0" fontId="6" fillId="0" borderId="5" xfId="2" applyFont="1" applyBorder="1" applyAlignment="1">
      <alignment horizontal="center" vertical="center" wrapText="1"/>
    </xf>
    <xf numFmtId="0" fontId="16" fillId="0" borderId="5" xfId="2" applyFont="1" applyBorder="1" applyAlignment="1">
      <alignment horizontal="justify" vertical="center"/>
    </xf>
    <xf numFmtId="0" fontId="5" fillId="0" borderId="33" xfId="3" applyBorder="1" applyAlignment="1">
      <alignment horizontal="justify" vertical="center" wrapText="1"/>
    </xf>
    <xf numFmtId="0" fontId="5" fillId="0" borderId="31" xfId="3" applyBorder="1" applyAlignment="1">
      <alignment horizontal="justify" vertical="center" wrapText="1"/>
    </xf>
    <xf numFmtId="0" fontId="5" fillId="0" borderId="32" xfId="3" applyBorder="1" applyAlignment="1">
      <alignment horizontal="justify" vertical="center" wrapText="1"/>
    </xf>
    <xf numFmtId="0" fontId="5" fillId="0" borderId="21" xfId="3" applyBorder="1" applyAlignment="1">
      <alignment horizontal="center" vertical="center" wrapText="1"/>
    </xf>
    <xf numFmtId="0" fontId="5" fillId="0" borderId="33" xfId="3" applyBorder="1" applyAlignment="1">
      <alignment horizontal="center" vertical="center" wrapText="1"/>
    </xf>
    <xf numFmtId="0" fontId="5" fillId="0" borderId="43" xfId="4" applyNumberFormat="1" applyFont="1" applyFill="1" applyBorder="1" applyAlignment="1">
      <alignment horizontal="justify" vertical="center" wrapText="1"/>
    </xf>
    <xf numFmtId="0" fontId="5" fillId="0" borderId="40" xfId="4" applyNumberFormat="1" applyFont="1" applyFill="1" applyBorder="1" applyAlignment="1">
      <alignment horizontal="justify" vertical="center" wrapText="1"/>
    </xf>
    <xf numFmtId="0" fontId="5" fillId="0" borderId="41" xfId="4" applyNumberFormat="1" applyFont="1" applyFill="1" applyBorder="1" applyAlignment="1">
      <alignment horizontal="justify" vertical="center" wrapText="1"/>
    </xf>
    <xf numFmtId="0" fontId="5" fillId="0" borderId="34" xfId="2" applyFont="1" applyBorder="1" applyAlignment="1">
      <alignment horizontal="center" vertical="center"/>
    </xf>
    <xf numFmtId="0" fontId="5" fillId="0" borderId="8" xfId="2" applyFont="1" applyBorder="1" applyAlignment="1">
      <alignment horizontal="center" vertical="center"/>
    </xf>
    <xf numFmtId="0" fontId="5" fillId="0" borderId="9" xfId="2" applyFont="1" applyBorder="1" applyAlignment="1">
      <alignment horizontal="center" vertical="center"/>
    </xf>
    <xf numFmtId="9" fontId="5" fillId="0" borderId="37" xfId="3" applyNumberFormat="1" applyBorder="1" applyAlignment="1">
      <alignment horizontal="justify" vertical="center" wrapText="1"/>
    </xf>
    <xf numFmtId="9" fontId="5" fillId="0" borderId="2" xfId="3" applyNumberFormat="1" applyBorder="1" applyAlignment="1">
      <alignment horizontal="justify" vertical="center" wrapText="1"/>
    </xf>
    <xf numFmtId="9" fontId="5" fillId="0" borderId="57" xfId="3" applyNumberFormat="1" applyBorder="1" applyAlignment="1">
      <alignment horizontal="justify" vertical="center" wrapText="1"/>
    </xf>
    <xf numFmtId="9" fontId="5" fillId="0" borderId="34" xfId="3" applyNumberFormat="1" applyBorder="1" applyAlignment="1">
      <alignment horizontal="justify" vertical="center" wrapText="1"/>
    </xf>
    <xf numFmtId="9" fontId="5" fillId="0" borderId="8" xfId="3" applyNumberFormat="1" applyBorder="1" applyAlignment="1">
      <alignment horizontal="justify" vertical="center" wrapText="1"/>
    </xf>
    <xf numFmtId="9" fontId="5" fillId="0" borderId="56" xfId="3" applyNumberFormat="1" applyBorder="1" applyAlignment="1">
      <alignment horizontal="justify" vertical="center" wrapText="1"/>
    </xf>
    <xf numFmtId="0" fontId="5" fillId="0" borderId="67" xfId="2" applyFont="1" applyBorder="1" applyAlignment="1">
      <alignment horizontal="center" vertical="center" wrapText="1"/>
    </xf>
    <xf numFmtId="0" fontId="5" fillId="0" borderId="66" xfId="2" applyFont="1" applyBorder="1" applyAlignment="1">
      <alignment horizontal="center" vertical="center" wrapText="1"/>
    </xf>
    <xf numFmtId="0" fontId="5" fillId="0" borderId="65" xfId="2" applyFont="1" applyBorder="1" applyAlignment="1">
      <alignment horizontal="center" vertical="center" wrapText="1"/>
    </xf>
    <xf numFmtId="0" fontId="5" fillId="0" borderId="18" xfId="2" applyFont="1" applyBorder="1" applyAlignment="1">
      <alignment horizontal="center" vertical="center" wrapText="1"/>
    </xf>
    <xf numFmtId="0" fontId="5" fillId="0" borderId="19" xfId="2" applyFont="1" applyBorder="1" applyAlignment="1">
      <alignment horizontal="center" vertical="center" wrapText="1"/>
    </xf>
    <xf numFmtId="0" fontId="5" fillId="0" borderId="20" xfId="2" applyFont="1" applyBorder="1" applyAlignment="1">
      <alignment horizontal="center" vertical="center" wrapText="1"/>
    </xf>
    <xf numFmtId="0" fontId="16" fillId="0" borderId="14" xfId="2" applyFont="1" applyBorder="1" applyAlignment="1">
      <alignment horizontal="justify" vertical="center" wrapText="1"/>
    </xf>
    <xf numFmtId="0" fontId="16" fillId="0" borderId="15" xfId="2" applyFont="1" applyBorder="1" applyAlignment="1">
      <alignment horizontal="justify" vertical="center"/>
    </xf>
    <xf numFmtId="0" fontId="16" fillId="0" borderId="16" xfId="2" applyFont="1" applyBorder="1" applyAlignment="1">
      <alignment horizontal="justify" vertical="center"/>
    </xf>
    <xf numFmtId="0" fontId="16" fillId="0" borderId="18" xfId="2" applyFont="1" applyBorder="1" applyAlignment="1">
      <alignment horizontal="justify" vertical="center"/>
    </xf>
    <xf numFmtId="0" fontId="16" fillId="0" borderId="19" xfId="2" applyFont="1" applyBorder="1" applyAlignment="1">
      <alignment horizontal="justify" vertical="center"/>
    </xf>
    <xf numFmtId="0" fontId="16" fillId="0" borderId="20" xfId="2" applyFont="1" applyBorder="1" applyAlignment="1">
      <alignment horizontal="justify" vertical="center"/>
    </xf>
    <xf numFmtId="9" fontId="5" fillId="0" borderId="21" xfId="3" applyNumberFormat="1" applyBorder="1" applyAlignment="1">
      <alignment horizontal="center" vertical="center" wrapText="1"/>
    </xf>
    <xf numFmtId="9" fontId="5" fillId="0" borderId="22" xfId="3" applyNumberFormat="1" applyBorder="1" applyAlignment="1">
      <alignment horizontal="center" vertical="center" wrapText="1"/>
    </xf>
    <xf numFmtId="9" fontId="5" fillId="0" borderId="23" xfId="3" applyNumberFormat="1" applyBorder="1" applyAlignment="1">
      <alignment horizontal="center" vertical="center" wrapText="1"/>
    </xf>
    <xf numFmtId="0" fontId="16" fillId="0" borderId="44" xfId="2" applyFont="1" applyBorder="1" applyAlignment="1">
      <alignment horizontal="center"/>
    </xf>
    <xf numFmtId="0" fontId="16" fillId="0" borderId="4" xfId="2" applyFont="1" applyBorder="1" applyAlignment="1">
      <alignment horizontal="center"/>
    </xf>
    <xf numFmtId="0" fontId="16" fillId="0" borderId="36" xfId="2" applyFont="1" applyBorder="1" applyAlignment="1">
      <alignment horizontal="center"/>
    </xf>
    <xf numFmtId="0" fontId="16" fillId="0" borderId="1" xfId="2" applyFont="1" applyBorder="1" applyAlignment="1">
      <alignment horizontal="center"/>
    </xf>
    <xf numFmtId="0" fontId="2" fillId="0" borderId="3" xfId="2" applyFont="1" applyBorder="1" applyAlignment="1">
      <alignment horizontal="center"/>
    </xf>
    <xf numFmtId="9" fontId="2" fillId="0" borderId="3" xfId="2" applyNumberFormat="1" applyFont="1" applyBorder="1" applyAlignment="1">
      <alignment horizontal="center"/>
    </xf>
    <xf numFmtId="0" fontId="2" fillId="0" borderId="36" xfId="2" applyFont="1" applyBorder="1" applyAlignment="1">
      <alignment horizontal="center"/>
    </xf>
    <xf numFmtId="0" fontId="16" fillId="0" borderId="6" xfId="2" applyFont="1" applyBorder="1" applyAlignment="1">
      <alignment horizontal="center"/>
    </xf>
    <xf numFmtId="0" fontId="27" fillId="0" borderId="25" xfId="2" applyFont="1" applyBorder="1" applyAlignment="1">
      <alignment horizontal="justify" vertical="center" wrapText="1"/>
    </xf>
    <xf numFmtId="0" fontId="27" fillId="0" borderId="37" xfId="2" applyFont="1" applyBorder="1" applyAlignment="1">
      <alignment horizontal="justify" vertical="center" wrapText="1"/>
    </xf>
    <xf numFmtId="164" fontId="5" fillId="0" borderId="39" xfId="0" applyNumberFormat="1" applyFont="1" applyBorder="1" applyAlignment="1">
      <alignment horizontal="center" vertical="center" wrapText="1"/>
    </xf>
    <xf numFmtId="0" fontId="5" fillId="0" borderId="40" xfId="0" applyFont="1" applyBorder="1"/>
    <xf numFmtId="0" fontId="5" fillId="0" borderId="41" xfId="0" applyFont="1" applyBorder="1"/>
    <xf numFmtId="0" fontId="6" fillId="0" borderId="40" xfId="4" applyNumberFormat="1" applyFont="1" applyFill="1" applyBorder="1" applyAlignment="1">
      <alignment horizontal="justify" vertical="center" wrapText="1"/>
    </xf>
    <xf numFmtId="0" fontId="6" fillId="0" borderId="41" xfId="4" applyNumberFormat="1" applyFont="1" applyFill="1" applyBorder="1" applyAlignment="1">
      <alignment horizontal="justify" vertical="center" wrapText="1"/>
    </xf>
    <xf numFmtId="0" fontId="6" fillId="0" borderId="43" xfId="4" applyNumberFormat="1" applyFont="1" applyFill="1" applyBorder="1" applyAlignment="1">
      <alignment horizontal="justify" vertical="center" wrapText="1"/>
    </xf>
    <xf numFmtId="0" fontId="6" fillId="0" borderId="21" xfId="2" applyFont="1" applyBorder="1" applyAlignment="1">
      <alignment horizontal="center" vertical="center"/>
    </xf>
    <xf numFmtId="0" fontId="6" fillId="0" borderId="22" xfId="2" applyFont="1" applyBorder="1" applyAlignment="1">
      <alignment horizontal="center" vertical="center"/>
    </xf>
    <xf numFmtId="0" fontId="6" fillId="0" borderId="23" xfId="2" applyFont="1" applyBorder="1" applyAlignment="1">
      <alignment horizontal="center" vertical="center"/>
    </xf>
    <xf numFmtId="164" fontId="6" fillId="0" borderId="71" xfId="0" applyNumberFormat="1" applyFont="1" applyBorder="1" applyAlignment="1">
      <alignment horizontal="center" vertical="center" wrapText="1"/>
    </xf>
    <xf numFmtId="0" fontId="6" fillId="0" borderId="70" xfId="0" applyFont="1" applyBorder="1"/>
    <xf numFmtId="0" fontId="6" fillId="0" borderId="69" xfId="0" applyFont="1" applyBorder="1"/>
    <xf numFmtId="0" fontId="13" fillId="0" borderId="43" xfId="4" applyNumberFormat="1" applyFont="1" applyFill="1" applyBorder="1" applyAlignment="1">
      <alignment horizontal="justify" vertical="center" wrapText="1"/>
    </xf>
    <xf numFmtId="0" fontId="13" fillId="0" borderId="40" xfId="4" applyNumberFormat="1" applyFont="1" applyFill="1" applyBorder="1" applyAlignment="1">
      <alignment horizontal="justify" vertical="center" wrapText="1"/>
    </xf>
    <xf numFmtId="0" fontId="13" fillId="0" borderId="41" xfId="4" applyNumberFormat="1" applyFont="1" applyFill="1" applyBorder="1" applyAlignment="1">
      <alignment horizontal="justify" vertical="center" wrapText="1"/>
    </xf>
    <xf numFmtId="0" fontId="27" fillId="0" borderId="57" xfId="2" applyFont="1" applyBorder="1" applyAlignment="1">
      <alignment horizontal="justify" wrapText="1"/>
    </xf>
    <xf numFmtId="0" fontId="27" fillId="0" borderId="25" xfId="2" applyFont="1" applyBorder="1" applyAlignment="1">
      <alignment horizontal="justify" wrapText="1"/>
    </xf>
    <xf numFmtId="0" fontId="27" fillId="0" borderId="37" xfId="2" applyFont="1" applyBorder="1" applyAlignment="1">
      <alignment horizontal="justify" wrapText="1"/>
    </xf>
    <xf numFmtId="0" fontId="27" fillId="0" borderId="26" xfId="2" applyFont="1" applyBorder="1" applyAlignment="1">
      <alignment horizontal="justify" wrapText="1"/>
    </xf>
    <xf numFmtId="0" fontId="27" fillId="0" borderId="1" xfId="2" applyFont="1" applyBorder="1" applyAlignment="1">
      <alignment horizontal="center" vertical="center"/>
    </xf>
    <xf numFmtId="0" fontId="27" fillId="0" borderId="2" xfId="2" applyFont="1" applyBorder="1" applyAlignment="1">
      <alignment horizontal="center" vertical="center"/>
    </xf>
    <xf numFmtId="0" fontId="27" fillId="0" borderId="57" xfId="2" applyFont="1" applyBorder="1" applyAlignment="1">
      <alignment horizontal="justify" vertical="center" wrapText="1"/>
    </xf>
    <xf numFmtId="0" fontId="27" fillId="0" borderId="26" xfId="2" applyFont="1" applyBorder="1" applyAlignment="1">
      <alignment horizontal="justify" vertical="center" wrapText="1"/>
    </xf>
    <xf numFmtId="0" fontId="4" fillId="7" borderId="30" xfId="2" applyFont="1" applyFill="1" applyBorder="1" applyAlignment="1">
      <alignment horizontal="center"/>
    </xf>
    <xf numFmtId="0" fontId="4" fillId="7" borderId="31" xfId="2" applyFont="1" applyFill="1" applyBorder="1" applyAlignment="1">
      <alignment horizontal="center"/>
    </xf>
    <xf numFmtId="0" fontId="4" fillId="7" borderId="32" xfId="2" applyFont="1" applyFill="1" applyBorder="1" applyAlignment="1">
      <alignment horizontal="center"/>
    </xf>
    <xf numFmtId="0" fontId="6" fillId="7" borderId="21" xfId="2" applyFont="1" applyFill="1" applyBorder="1" applyAlignment="1">
      <alignment horizontal="center"/>
    </xf>
    <xf numFmtId="0" fontId="6" fillId="7" borderId="22" xfId="2" applyFont="1" applyFill="1" applyBorder="1" applyAlignment="1">
      <alignment horizontal="center"/>
    </xf>
    <xf numFmtId="0" fontId="6" fillId="7" borderId="23" xfId="2" applyFont="1" applyFill="1" applyBorder="1" applyAlignment="1">
      <alignment horizontal="center"/>
    </xf>
    <xf numFmtId="0" fontId="13" fillId="0" borderId="24" xfId="4" applyNumberFormat="1" applyFont="1" applyFill="1" applyBorder="1" applyAlignment="1">
      <alignment horizontal="justify" vertical="center" wrapText="1"/>
    </xf>
    <xf numFmtId="0" fontId="13" fillId="0" borderId="25" xfId="4" applyNumberFormat="1" applyFont="1" applyFill="1" applyBorder="1" applyAlignment="1">
      <alignment horizontal="justify" vertical="center" wrapText="1"/>
    </xf>
    <xf numFmtId="0" fontId="13" fillId="0" borderId="26" xfId="4" applyNumberFormat="1" applyFont="1" applyFill="1" applyBorder="1" applyAlignment="1">
      <alignment horizontal="justify" vertical="center" wrapText="1"/>
    </xf>
    <xf numFmtId="9" fontId="6" fillId="3" borderId="21" xfId="3" applyNumberFormat="1" applyFont="1" applyFill="1" applyBorder="1" applyAlignment="1">
      <alignment horizontal="center" vertical="center" wrapText="1"/>
    </xf>
    <xf numFmtId="0" fontId="6" fillId="3" borderId="33" xfId="3" applyFont="1" applyFill="1" applyBorder="1" applyAlignment="1">
      <alignment horizontal="center" vertical="center" wrapText="1"/>
    </xf>
    <xf numFmtId="9" fontId="5" fillId="3" borderId="37" xfId="3" applyNumberFormat="1" applyFill="1" applyBorder="1" applyAlignment="1">
      <alignment horizontal="center" vertical="center" wrapText="1"/>
    </xf>
    <xf numFmtId="9" fontId="5" fillId="3" borderId="2" xfId="3" applyNumberFormat="1" applyFill="1" applyBorder="1" applyAlignment="1">
      <alignment horizontal="center" vertical="center" wrapText="1"/>
    </xf>
    <xf numFmtId="9" fontId="5" fillId="3" borderId="57" xfId="3" applyNumberFormat="1" applyFill="1" applyBorder="1" applyAlignment="1">
      <alignment horizontal="center" vertical="center" wrapText="1"/>
    </xf>
    <xf numFmtId="9" fontId="5" fillId="3" borderId="34" xfId="3" applyNumberFormat="1" applyFill="1" applyBorder="1" applyAlignment="1">
      <alignment horizontal="center" vertical="center" wrapText="1"/>
    </xf>
    <xf numFmtId="9" fontId="5" fillId="3" borderId="8" xfId="3" applyNumberFormat="1" applyFill="1" applyBorder="1" applyAlignment="1">
      <alignment horizontal="center" vertical="center" wrapText="1"/>
    </xf>
    <xf numFmtId="9" fontId="5" fillId="3" borderId="56" xfId="3" applyNumberFormat="1" applyFill="1" applyBorder="1" applyAlignment="1">
      <alignment horizontal="center" vertical="center" wrapText="1"/>
    </xf>
    <xf numFmtId="10" fontId="2" fillId="0" borderId="2" xfId="2" applyNumberFormat="1" applyFont="1" applyBorder="1" applyAlignment="1">
      <alignment horizontal="center" vertical="center"/>
    </xf>
    <xf numFmtId="10" fontId="2" fillId="8" borderId="2" xfId="2" applyNumberFormat="1" applyFont="1" applyFill="1" applyBorder="1" applyAlignment="1">
      <alignment horizontal="center" vertical="center"/>
    </xf>
    <xf numFmtId="0" fontId="2" fillId="8" borderId="2" xfId="2" applyFont="1" applyFill="1" applyBorder="1" applyAlignment="1">
      <alignment horizontal="center" vertical="center"/>
    </xf>
    <xf numFmtId="0" fontId="27" fillId="8" borderId="57" xfId="2" applyFont="1" applyFill="1" applyBorder="1" applyAlignment="1">
      <alignment horizontal="center" vertical="center" wrapText="1"/>
    </xf>
    <xf numFmtId="0" fontId="27" fillId="8" borderId="25" xfId="2" applyFont="1" applyFill="1" applyBorder="1" applyAlignment="1">
      <alignment horizontal="center" vertical="center" wrapText="1"/>
    </xf>
    <xf numFmtId="0" fontId="27" fillId="8" borderId="26" xfId="2" applyFont="1" applyFill="1" applyBorder="1" applyAlignment="1">
      <alignment horizontal="center" vertical="center" wrapText="1"/>
    </xf>
    <xf numFmtId="0" fontId="27" fillId="8" borderId="64" xfId="2" applyFont="1" applyFill="1" applyBorder="1" applyAlignment="1">
      <alignment horizontal="center" vertical="center" wrapText="1"/>
    </xf>
    <xf numFmtId="0" fontId="27" fillId="8" borderId="15" xfId="2" applyFont="1" applyFill="1" applyBorder="1" applyAlignment="1">
      <alignment horizontal="center" vertical="center" wrapText="1"/>
    </xf>
    <xf numFmtId="0" fontId="27" fillId="8" borderId="72" xfId="2" applyFont="1" applyFill="1" applyBorder="1" applyAlignment="1">
      <alignment horizontal="center" vertical="center" wrapText="1"/>
    </xf>
    <xf numFmtId="0" fontId="5" fillId="3" borderId="43" xfId="4" applyNumberFormat="1" applyFont="1" applyFill="1" applyBorder="1" applyAlignment="1">
      <alignment horizontal="left" vertical="center" wrapText="1"/>
    </xf>
    <xf numFmtId="0" fontId="5" fillId="3" borderId="40" xfId="4" applyNumberFormat="1" applyFont="1" applyFill="1" applyBorder="1" applyAlignment="1">
      <alignment horizontal="left" vertical="center" wrapText="1"/>
    </xf>
    <xf numFmtId="0" fontId="5" fillId="3" borderId="41" xfId="4" applyNumberFormat="1" applyFont="1" applyFill="1" applyBorder="1" applyAlignment="1">
      <alignment horizontal="left" vertical="center" wrapText="1"/>
    </xf>
    <xf numFmtId="10" fontId="6" fillId="3" borderId="21" xfId="3" applyNumberFormat="1" applyFont="1" applyFill="1" applyBorder="1" applyAlignment="1">
      <alignment horizontal="center" vertical="center" wrapText="1"/>
    </xf>
    <xf numFmtId="0" fontId="16" fillId="0" borderId="54" xfId="2" applyFont="1" applyBorder="1" applyAlignment="1">
      <alignment horizontal="center" vertical="center" wrapText="1"/>
    </xf>
    <xf numFmtId="0" fontId="16" fillId="0" borderId="53" xfId="2" applyFont="1" applyBorder="1" applyAlignment="1">
      <alignment horizontal="center" vertical="center" wrapText="1"/>
    </xf>
    <xf numFmtId="0" fontId="16" fillId="0" borderId="55" xfId="2" applyFont="1" applyBorder="1" applyAlignment="1">
      <alignment horizontal="center" vertical="center" wrapText="1"/>
    </xf>
    <xf numFmtId="9" fontId="2" fillId="0" borderId="5" xfId="1" applyFont="1" applyFill="1" applyBorder="1" applyAlignment="1">
      <alignment horizontal="center" vertical="center"/>
    </xf>
    <xf numFmtId="10" fontId="2" fillId="0" borderId="54" xfId="1" applyNumberFormat="1" applyFont="1" applyFill="1" applyBorder="1" applyAlignment="1">
      <alignment horizontal="center" vertical="center"/>
    </xf>
    <xf numFmtId="10" fontId="2" fillId="0" borderId="53" xfId="1" applyNumberFormat="1" applyFont="1" applyFill="1" applyBorder="1" applyAlignment="1">
      <alignment horizontal="center" vertical="center"/>
    </xf>
    <xf numFmtId="10" fontId="2" fillId="0" borderId="45" xfId="1" applyNumberFormat="1" applyFont="1" applyFill="1" applyBorder="1" applyAlignment="1">
      <alignment horizontal="center" vertical="center"/>
    </xf>
    <xf numFmtId="10" fontId="2" fillId="0" borderId="2" xfId="1" applyNumberFormat="1" applyFont="1" applyFill="1" applyBorder="1" applyAlignment="1">
      <alignment horizontal="center" vertical="center"/>
    </xf>
    <xf numFmtId="10" fontId="2" fillId="0" borderId="57" xfId="1" applyNumberFormat="1" applyFont="1" applyFill="1" applyBorder="1" applyAlignment="1">
      <alignment horizontal="center" vertical="center"/>
    </xf>
    <xf numFmtId="10" fontId="2" fillId="0" borderId="25" xfId="1" applyNumberFormat="1" applyFont="1" applyFill="1" applyBorder="1" applyAlignment="1">
      <alignment horizontal="center" vertical="center"/>
    </xf>
    <xf numFmtId="10" fontId="2" fillId="0" borderId="37" xfId="1" applyNumberFormat="1" applyFont="1" applyFill="1" applyBorder="1" applyAlignment="1">
      <alignment horizontal="center" vertical="center"/>
    </xf>
    <xf numFmtId="9" fontId="28" fillId="0" borderId="5" xfId="1" applyFont="1" applyFill="1" applyBorder="1" applyAlignment="1">
      <alignment horizontal="center" vertical="center"/>
    </xf>
    <xf numFmtId="10" fontId="28" fillId="0" borderId="5" xfId="1" applyNumberFormat="1" applyFont="1" applyFill="1" applyBorder="1" applyAlignment="1">
      <alignment horizontal="center" vertical="center"/>
    </xf>
    <xf numFmtId="9" fontId="6" fillId="3" borderId="37" xfId="3" applyNumberFormat="1" applyFont="1" applyFill="1" applyBorder="1" applyAlignment="1">
      <alignment horizontal="center" vertical="center" wrapText="1"/>
    </xf>
    <xf numFmtId="9" fontId="6" fillId="3" borderId="2" xfId="3" applyNumberFormat="1" applyFont="1" applyFill="1" applyBorder="1" applyAlignment="1">
      <alignment horizontal="center" vertical="center" wrapText="1"/>
    </xf>
    <xf numFmtId="9" fontId="6" fillId="3" borderId="57" xfId="3" applyNumberFormat="1" applyFont="1" applyFill="1" applyBorder="1" applyAlignment="1">
      <alignment horizontal="center" vertical="center" wrapText="1"/>
    </xf>
    <xf numFmtId="9" fontId="6" fillId="3" borderId="34" xfId="3" applyNumberFormat="1" applyFont="1" applyFill="1" applyBorder="1" applyAlignment="1">
      <alignment horizontal="center" vertical="center" wrapText="1"/>
    </xf>
    <xf numFmtId="9" fontId="6" fillId="3" borderId="8" xfId="3" applyNumberFormat="1" applyFont="1" applyFill="1" applyBorder="1" applyAlignment="1">
      <alignment horizontal="center" vertical="center" wrapText="1"/>
    </xf>
    <xf numFmtId="9" fontId="6" fillId="3" borderId="56" xfId="3" applyNumberFormat="1" applyFont="1" applyFill="1" applyBorder="1" applyAlignment="1">
      <alignment horizontal="center" vertical="center" wrapText="1"/>
    </xf>
    <xf numFmtId="0" fontId="6" fillId="3" borderId="43" xfId="4" applyNumberFormat="1" applyFont="1" applyFill="1" applyBorder="1" applyAlignment="1">
      <alignment horizontal="center" vertical="center" wrapText="1"/>
    </xf>
    <xf numFmtId="0" fontId="6" fillId="3" borderId="40" xfId="4" applyNumberFormat="1" applyFont="1" applyFill="1" applyBorder="1" applyAlignment="1">
      <alignment horizontal="center" vertical="center" wrapText="1"/>
    </xf>
    <xf numFmtId="0" fontId="6" fillId="3" borderId="41" xfId="4" applyNumberFormat="1" applyFont="1" applyFill="1" applyBorder="1" applyAlignment="1">
      <alignment horizontal="center" vertical="center" wrapText="1"/>
    </xf>
    <xf numFmtId="10" fontId="2" fillId="3" borderId="2" xfId="1" applyNumberFormat="1" applyFont="1" applyFill="1" applyBorder="1" applyAlignment="1">
      <alignment horizontal="center" vertical="center"/>
    </xf>
    <xf numFmtId="10" fontId="27" fillId="3" borderId="2" xfId="2" applyNumberFormat="1" applyFont="1" applyFill="1" applyBorder="1" applyAlignment="1">
      <alignment horizontal="center" vertical="center" wrapText="1"/>
    </xf>
    <xf numFmtId="0" fontId="27" fillId="3" borderId="2" xfId="2" applyFont="1" applyFill="1" applyBorder="1" applyAlignment="1">
      <alignment horizontal="center" vertical="center" wrapText="1"/>
    </xf>
    <xf numFmtId="0" fontId="27" fillId="3" borderId="3" xfId="2" applyFont="1" applyFill="1" applyBorder="1" applyAlignment="1">
      <alignment horizontal="center" vertical="center" wrapText="1"/>
    </xf>
    <xf numFmtId="10" fontId="2" fillId="0" borderId="5" xfId="1" applyNumberFormat="1" applyFont="1" applyFill="1" applyBorder="1" applyAlignment="1">
      <alignment horizontal="center" vertical="center"/>
    </xf>
    <xf numFmtId="0" fontId="2" fillId="0" borderId="6" xfId="2" applyFont="1" applyBorder="1" applyAlignment="1">
      <alignment horizontal="center" vertical="center" wrapText="1"/>
    </xf>
    <xf numFmtId="0" fontId="6" fillId="3" borderId="43" xfId="4" applyNumberFormat="1" applyFont="1" applyFill="1" applyBorder="1" applyAlignment="1">
      <alignment horizontal="left" vertical="center" wrapText="1"/>
    </xf>
    <xf numFmtId="0" fontId="6" fillId="3" borderId="40" xfId="4" applyNumberFormat="1" applyFont="1" applyFill="1" applyBorder="1" applyAlignment="1">
      <alignment horizontal="left" vertical="center" wrapText="1"/>
    </xf>
    <xf numFmtId="0" fontId="6" fillId="3" borderId="41" xfId="4" applyNumberFormat="1" applyFont="1" applyFill="1" applyBorder="1" applyAlignment="1">
      <alignment horizontal="left" vertical="center" wrapText="1"/>
    </xf>
    <xf numFmtId="10" fontId="2" fillId="3" borderId="57" xfId="1" applyNumberFormat="1" applyFont="1" applyFill="1" applyBorder="1" applyAlignment="1">
      <alignment horizontal="center" vertical="center"/>
    </xf>
    <xf numFmtId="10" fontId="2" fillId="3" borderId="25" xfId="1" applyNumberFormat="1" applyFont="1" applyFill="1" applyBorder="1" applyAlignment="1">
      <alignment horizontal="center" vertical="center"/>
    </xf>
    <xf numFmtId="10" fontId="2" fillId="3" borderId="37" xfId="1" applyNumberFormat="1" applyFont="1" applyFill="1" applyBorder="1" applyAlignment="1">
      <alignment horizontal="center" vertical="center"/>
    </xf>
    <xf numFmtId="0" fontId="2" fillId="0" borderId="54" xfId="2" applyFont="1" applyBorder="1"/>
    <xf numFmtId="0" fontId="2" fillId="0" borderId="53" xfId="2" applyFont="1" applyBorder="1"/>
    <xf numFmtId="0" fontId="2" fillId="0" borderId="45" xfId="2" applyFont="1" applyBorder="1"/>
    <xf numFmtId="0" fontId="2" fillId="0" borderId="56" xfId="2" applyFont="1" applyBorder="1"/>
    <xf numFmtId="0" fontId="2" fillId="0" borderId="28" xfId="2" applyFont="1" applyBorder="1"/>
    <xf numFmtId="0" fontId="2" fillId="0" borderId="34" xfId="2" applyFont="1" applyBorder="1"/>
    <xf numFmtId="0" fontId="13" fillId="0" borderId="57" xfId="2" applyFont="1" applyBorder="1" applyAlignment="1">
      <alignment horizontal="justify" vertical="center" wrapText="1"/>
    </xf>
    <xf numFmtId="0" fontId="13" fillId="0" borderId="25" xfId="2" applyFont="1" applyBorder="1" applyAlignment="1">
      <alignment horizontal="justify" vertical="center" wrapText="1"/>
    </xf>
    <xf numFmtId="0" fontId="13" fillId="0" borderId="26" xfId="2" applyFont="1" applyBorder="1" applyAlignment="1">
      <alignment horizontal="justify" vertical="center" wrapText="1"/>
    </xf>
    <xf numFmtId="0" fontId="2" fillId="0" borderId="55" xfId="2" applyFont="1" applyBorder="1"/>
    <xf numFmtId="0" fontId="2" fillId="0" borderId="29" xfId="2" applyFont="1" applyBorder="1"/>
    <xf numFmtId="0" fontId="13" fillId="0" borderId="37" xfId="2" applyFont="1" applyBorder="1" applyAlignment="1">
      <alignment horizontal="justify" vertical="center" wrapText="1"/>
    </xf>
    <xf numFmtId="0" fontId="6" fillId="0" borderId="4" xfId="2" applyFont="1" applyBorder="1" applyAlignment="1">
      <alignment horizontal="center" vertical="center"/>
    </xf>
    <xf numFmtId="0" fontId="6" fillId="0" borderId="5" xfId="2" applyFont="1" applyBorder="1" applyAlignment="1">
      <alignment horizontal="center" vertical="center"/>
    </xf>
    <xf numFmtId="168" fontId="6" fillId="0" borderId="2" xfId="2" applyNumberFormat="1" applyFont="1" applyBorder="1" applyAlignment="1">
      <alignment horizontal="center" vertical="center" wrapText="1"/>
    </xf>
    <xf numFmtId="0" fontId="6" fillId="2" borderId="21" xfId="2" applyFont="1" applyFill="1" applyBorder="1" applyAlignment="1">
      <alignment horizontal="center" vertical="center"/>
    </xf>
    <xf numFmtId="0" fontId="6" fillId="2" borderId="22" xfId="2" applyFont="1" applyFill="1" applyBorder="1" applyAlignment="1">
      <alignment horizontal="center" vertical="center"/>
    </xf>
    <xf numFmtId="0" fontId="6" fillId="2" borderId="23" xfId="2" applyFont="1" applyFill="1" applyBorder="1" applyAlignment="1">
      <alignment horizontal="center" vertical="center"/>
    </xf>
    <xf numFmtId="168" fontId="2" fillId="0" borderId="5" xfId="2" applyNumberFormat="1" applyFont="1" applyBorder="1" applyAlignment="1">
      <alignment horizontal="center"/>
    </xf>
    <xf numFmtId="0" fontId="2" fillId="0" borderId="0" xfId="2" applyFont="1" applyAlignment="1">
      <alignment horizontal="center" wrapText="1"/>
    </xf>
    <xf numFmtId="0" fontId="6" fillId="0" borderId="43" xfId="4" applyNumberFormat="1" applyFont="1" applyFill="1" applyBorder="1" applyAlignment="1">
      <alignment horizontal="justify" vertical="top" wrapText="1"/>
    </xf>
    <xf numFmtId="0" fontId="6" fillId="0" borderId="40" xfId="4" applyNumberFormat="1" applyFont="1" applyFill="1" applyBorder="1" applyAlignment="1">
      <alignment horizontal="justify" vertical="top" wrapText="1"/>
    </xf>
    <xf numFmtId="0" fontId="6" fillId="0" borderId="41" xfId="4" applyNumberFormat="1" applyFont="1" applyFill="1" applyBorder="1" applyAlignment="1">
      <alignment horizontal="justify" vertical="top" wrapText="1"/>
    </xf>
    <xf numFmtId="0" fontId="6" fillId="0" borderId="7" xfId="2" applyFont="1" applyBorder="1" applyAlignment="1">
      <alignment horizontal="center" vertical="center"/>
    </xf>
    <xf numFmtId="0" fontId="18" fillId="2" borderId="21" xfId="2" applyFont="1" applyFill="1" applyBorder="1" applyAlignment="1">
      <alignment horizontal="center" vertical="center" wrapText="1"/>
    </xf>
    <xf numFmtId="0" fontId="18" fillId="2" borderId="22" xfId="2" applyFont="1" applyFill="1" applyBorder="1" applyAlignment="1">
      <alignment horizontal="center" vertical="center" wrapText="1"/>
    </xf>
    <xf numFmtId="0" fontId="18" fillId="2" borderId="33" xfId="2" applyFont="1" applyFill="1" applyBorder="1" applyAlignment="1">
      <alignment horizontal="center" vertical="center" wrapText="1"/>
    </xf>
    <xf numFmtId="0" fontId="3" fillId="0" borderId="5" xfId="2" applyFont="1" applyBorder="1" applyAlignment="1">
      <alignment horizontal="center" vertical="center" wrapText="1"/>
    </xf>
    <xf numFmtId="0" fontId="6" fillId="0" borderId="15" xfId="2" applyFont="1" applyBorder="1" applyAlignment="1">
      <alignment horizontal="center" vertical="center"/>
    </xf>
    <xf numFmtId="0" fontId="6" fillId="0" borderId="16" xfId="2" applyFont="1" applyBorder="1" applyAlignment="1">
      <alignment horizontal="center" vertical="center"/>
    </xf>
    <xf numFmtId="0" fontId="6" fillId="0" borderId="18" xfId="2" applyFont="1" applyBorder="1" applyAlignment="1">
      <alignment horizontal="center" vertical="center"/>
    </xf>
    <xf numFmtId="0" fontId="6" fillId="0" borderId="19" xfId="2" applyFont="1" applyBorder="1" applyAlignment="1">
      <alignment horizontal="center" vertical="center"/>
    </xf>
    <xf numFmtId="0" fontId="6" fillId="0" borderId="20" xfId="2" applyFont="1" applyBorder="1" applyAlignment="1">
      <alignment horizontal="center" vertical="center"/>
    </xf>
    <xf numFmtId="10" fontId="2" fillId="0" borderId="5" xfId="2" applyNumberFormat="1" applyFont="1" applyBorder="1" applyAlignment="1">
      <alignment horizontal="center"/>
    </xf>
    <xf numFmtId="10" fontId="2" fillId="0" borderId="54" xfId="2" applyNumberFormat="1" applyFont="1" applyBorder="1"/>
    <xf numFmtId="10" fontId="2" fillId="0" borderId="53" xfId="2" applyNumberFormat="1" applyFont="1" applyBorder="1"/>
    <xf numFmtId="10" fontId="2" fillId="0" borderId="45" xfId="2" applyNumberFormat="1" applyFont="1" applyBorder="1"/>
    <xf numFmtId="10" fontId="2" fillId="0" borderId="56" xfId="2" applyNumberFormat="1" applyFont="1" applyBorder="1"/>
    <xf numFmtId="10" fontId="2" fillId="0" borderId="28" xfId="2" applyNumberFormat="1" applyFont="1" applyBorder="1"/>
    <xf numFmtId="10" fontId="2" fillId="0" borderId="34" xfId="2" applyNumberFormat="1" applyFont="1" applyBorder="1"/>
    <xf numFmtId="10" fontId="6" fillId="0" borderId="40" xfId="2" applyNumberFormat="1" applyFont="1" applyBorder="1" applyAlignment="1">
      <alignment horizontal="center" vertical="center" wrapText="1"/>
    </xf>
    <xf numFmtId="10" fontId="6" fillId="0" borderId="54" xfId="2" applyNumberFormat="1" applyFont="1" applyBorder="1" applyAlignment="1">
      <alignment vertical="center" wrapText="1"/>
    </xf>
    <xf numFmtId="10" fontId="6" fillId="0" borderId="53" xfId="2" applyNumberFormat="1" applyFont="1" applyBorder="1" applyAlignment="1">
      <alignment vertical="center" wrapText="1"/>
    </xf>
    <xf numFmtId="10" fontId="6" fillId="0" borderId="45" xfId="2" applyNumberFormat="1" applyFont="1" applyBorder="1" applyAlignment="1">
      <alignment vertical="center" wrapText="1"/>
    </xf>
    <xf numFmtId="0" fontId="6" fillId="0" borderId="54" xfId="2" applyFont="1" applyBorder="1" applyAlignment="1">
      <alignment vertical="center"/>
    </xf>
    <xf numFmtId="0" fontId="6" fillId="0" borderId="53" xfId="2" applyFont="1" applyBorder="1" applyAlignment="1">
      <alignment vertical="center"/>
    </xf>
    <xf numFmtId="0" fontId="6" fillId="0" borderId="45" xfId="2" applyFont="1" applyBorder="1" applyAlignment="1">
      <alignment vertical="center"/>
    </xf>
    <xf numFmtId="0" fontId="6" fillId="0" borderId="55" xfId="2" applyFont="1" applyBorder="1" applyAlignment="1">
      <alignment vertical="center"/>
    </xf>
    <xf numFmtId="0" fontId="6" fillId="0" borderId="1" xfId="2" applyFont="1" applyBorder="1" applyAlignment="1">
      <alignment horizontal="center" vertical="center"/>
    </xf>
    <xf numFmtId="0" fontId="6" fillId="0" borderId="2" xfId="2" applyFont="1" applyBorder="1" applyAlignment="1">
      <alignment horizontal="center" vertical="center"/>
    </xf>
    <xf numFmtId="10" fontId="6" fillId="0" borderId="73" xfId="2" applyNumberFormat="1" applyFont="1" applyBorder="1" applyAlignment="1">
      <alignment horizontal="center" vertical="center" wrapText="1"/>
    </xf>
    <xf numFmtId="168" fontId="6" fillId="0" borderId="57" xfId="2" applyNumberFormat="1" applyFont="1" applyBorder="1" applyAlignment="1">
      <alignment horizontal="center" vertical="center" wrapText="1"/>
    </xf>
    <xf numFmtId="168" fontId="6" fillId="0" borderId="25" xfId="2" applyNumberFormat="1" applyFont="1" applyBorder="1" applyAlignment="1">
      <alignment horizontal="center" vertical="center" wrapText="1"/>
    </xf>
    <xf numFmtId="168" fontId="6" fillId="0" borderId="37" xfId="2" applyNumberFormat="1" applyFont="1" applyBorder="1" applyAlignment="1">
      <alignment horizontal="center" vertical="center" wrapText="1"/>
    </xf>
    <xf numFmtId="0" fontId="13" fillId="0" borderId="57" xfId="2" applyFont="1" applyBorder="1" applyAlignment="1">
      <alignment horizontal="justify" vertical="center"/>
    </xf>
    <xf numFmtId="0" fontId="13" fillId="0" borderId="25" xfId="2" applyFont="1" applyBorder="1" applyAlignment="1">
      <alignment horizontal="justify" vertical="center"/>
    </xf>
    <xf numFmtId="0" fontId="13" fillId="0" borderId="26" xfId="2" applyFont="1" applyBorder="1" applyAlignment="1">
      <alignment horizontal="justify" vertical="center"/>
    </xf>
    <xf numFmtId="10" fontId="6" fillId="0" borderId="5" xfId="2" applyNumberFormat="1" applyFont="1" applyBorder="1" applyAlignment="1">
      <alignment horizontal="center" vertical="center" wrapText="1"/>
    </xf>
    <xf numFmtId="0" fontId="4" fillId="4" borderId="14" xfId="2" applyFont="1" applyFill="1" applyBorder="1" applyAlignment="1">
      <alignment horizontal="center" vertical="center" wrapText="1"/>
    </xf>
    <xf numFmtId="0" fontId="4" fillId="4" borderId="15" xfId="2" applyFont="1" applyFill="1" applyBorder="1" applyAlignment="1">
      <alignment horizontal="center" vertical="center" wrapText="1"/>
    </xf>
    <xf numFmtId="0" fontId="4" fillId="4" borderId="16" xfId="2" applyFont="1" applyFill="1" applyBorder="1" applyAlignment="1">
      <alignment horizontal="center" vertical="center" wrapText="1"/>
    </xf>
    <xf numFmtId="0" fontId="4" fillId="4" borderId="46" xfId="2" applyFont="1" applyFill="1" applyBorder="1" applyAlignment="1">
      <alignment horizontal="center" vertical="center" wrapText="1"/>
    </xf>
    <xf numFmtId="0" fontId="4" fillId="4" borderId="0" xfId="2" applyFont="1" applyFill="1" applyAlignment="1">
      <alignment horizontal="center" vertical="center" wrapText="1"/>
    </xf>
    <xf numFmtId="0" fontId="4" fillId="4" borderId="47" xfId="2" applyFont="1" applyFill="1" applyBorder="1" applyAlignment="1">
      <alignment horizontal="center" vertical="center" wrapText="1"/>
    </xf>
    <xf numFmtId="0" fontId="4" fillId="4" borderId="18" xfId="2" applyFont="1" applyFill="1" applyBorder="1" applyAlignment="1">
      <alignment horizontal="center" vertical="center" wrapText="1"/>
    </xf>
    <xf numFmtId="0" fontId="4" fillId="4" borderId="19" xfId="2" applyFont="1" applyFill="1" applyBorder="1" applyAlignment="1">
      <alignment horizontal="center" vertical="center" wrapText="1"/>
    </xf>
    <xf numFmtId="0" fontId="4" fillId="4" borderId="20" xfId="2" applyFont="1" applyFill="1" applyBorder="1" applyAlignment="1">
      <alignment horizontal="center" vertical="center" wrapText="1"/>
    </xf>
    <xf numFmtId="0" fontId="17" fillId="2" borderId="21" xfId="2" applyFont="1" applyFill="1" applyBorder="1" applyAlignment="1">
      <alignment horizontal="center" vertical="center" wrapText="1"/>
    </xf>
    <xf numFmtId="0" fontId="17" fillId="2" borderId="22" xfId="2" applyFont="1" applyFill="1" applyBorder="1" applyAlignment="1">
      <alignment horizontal="center" vertical="center" wrapText="1"/>
    </xf>
    <xf numFmtId="0" fontId="17" fillId="2" borderId="33" xfId="2" applyFont="1" applyFill="1" applyBorder="1" applyAlignment="1">
      <alignment horizontal="center" vertical="center" wrapText="1"/>
    </xf>
    <xf numFmtId="9" fontId="6" fillId="0" borderId="2" xfId="2" applyNumberFormat="1" applyFont="1" applyBorder="1" applyAlignment="1">
      <alignment horizontal="center" vertical="center" wrapText="1"/>
    </xf>
    <xf numFmtId="0" fontId="6" fillId="0" borderId="2" xfId="2" applyFont="1" applyBorder="1" applyAlignment="1">
      <alignment horizontal="center" vertical="center" wrapText="1"/>
    </xf>
    <xf numFmtId="0" fontId="6" fillId="0" borderId="57" xfId="2" applyFont="1" applyBorder="1" applyAlignment="1">
      <alignment vertical="center" wrapText="1"/>
    </xf>
    <xf numFmtId="0" fontId="6" fillId="0" borderId="25" xfId="2" applyFont="1" applyBorder="1" applyAlignment="1">
      <alignment vertical="center" wrapText="1"/>
    </xf>
    <xf numFmtId="0" fontId="6" fillId="0" borderId="37" xfId="2" applyFont="1" applyBorder="1" applyAlignment="1">
      <alignment vertical="center" wrapText="1"/>
    </xf>
    <xf numFmtId="0" fontId="6" fillId="0" borderId="57" xfId="2" applyFont="1" applyBorder="1" applyAlignment="1">
      <alignment horizontal="center" vertical="center"/>
    </xf>
    <xf numFmtId="0" fontId="6" fillId="0" borderId="25" xfId="2" applyFont="1" applyBorder="1" applyAlignment="1">
      <alignment horizontal="center" vertical="center"/>
    </xf>
    <xf numFmtId="0" fontId="6" fillId="0" borderId="26" xfId="2" applyFont="1" applyBorder="1" applyAlignment="1">
      <alignment horizontal="center" vertical="center"/>
    </xf>
    <xf numFmtId="0" fontId="4" fillId="0" borderId="33" xfId="3" applyFont="1" applyBorder="1" applyAlignment="1">
      <alignment horizontal="center" vertical="center" wrapText="1"/>
    </xf>
    <xf numFmtId="0" fontId="4" fillId="0" borderId="31" xfId="3" applyFont="1" applyBorder="1" applyAlignment="1">
      <alignment horizontal="center" vertical="center" wrapText="1"/>
    </xf>
    <xf numFmtId="0" fontId="4" fillId="0" borderId="32" xfId="3" applyFont="1" applyBorder="1" applyAlignment="1">
      <alignment horizontal="center" vertical="center" wrapText="1"/>
    </xf>
    <xf numFmtId="0" fontId="13" fillId="0" borderId="21" xfId="3" applyFont="1" applyBorder="1" applyAlignment="1">
      <alignment horizontal="center" vertical="center" wrapText="1"/>
    </xf>
    <xf numFmtId="0" fontId="13" fillId="0" borderId="22" xfId="3" applyFont="1" applyBorder="1" applyAlignment="1">
      <alignment horizontal="center" vertical="center" wrapText="1"/>
    </xf>
    <xf numFmtId="0" fontId="13" fillId="0" borderId="23" xfId="3" applyFont="1" applyBorder="1" applyAlignment="1">
      <alignment horizontal="center" vertical="center" wrapText="1"/>
    </xf>
    <xf numFmtId="0" fontId="19" fillId="0" borderId="33" xfId="3" applyFont="1" applyBorder="1" applyAlignment="1">
      <alignment horizontal="justify" vertical="center" wrapText="1"/>
    </xf>
    <xf numFmtId="0" fontId="19" fillId="0" borderId="31" xfId="3" applyFont="1" applyBorder="1" applyAlignment="1">
      <alignment horizontal="justify" vertical="center" wrapText="1"/>
    </xf>
    <xf numFmtId="0" fontId="19" fillId="0" borderId="32" xfId="3" applyFont="1" applyBorder="1" applyAlignment="1">
      <alignment horizontal="justify" vertical="center" wrapText="1"/>
    </xf>
    <xf numFmtId="0" fontId="2" fillId="0" borderId="3" xfId="2" applyFont="1" applyBorder="1" applyAlignment="1">
      <alignment horizontal="center" vertical="center" wrapText="1"/>
    </xf>
    <xf numFmtId="0" fontId="6" fillId="0" borderId="33" xfId="3" applyFont="1" applyBorder="1" applyAlignment="1">
      <alignment horizontal="left" vertical="center" wrapText="1"/>
    </xf>
    <xf numFmtId="0" fontId="6" fillId="0" borderId="31" xfId="3" applyFont="1" applyBorder="1" applyAlignment="1">
      <alignment horizontal="left" vertical="center" wrapText="1"/>
    </xf>
    <xf numFmtId="0" fontId="6" fillId="0" borderId="32" xfId="3" applyFont="1" applyBorder="1" applyAlignment="1">
      <alignment horizontal="left" vertical="center" wrapText="1"/>
    </xf>
    <xf numFmtId="0" fontId="16" fillId="0" borderId="4" xfId="2" applyFont="1" applyBorder="1" applyAlignment="1">
      <alignment horizontal="center" vertical="center"/>
    </xf>
    <xf numFmtId="0" fontId="16" fillId="0" borderId="5" xfId="2" applyFont="1" applyBorder="1" applyAlignment="1">
      <alignment horizontal="center" vertical="center"/>
    </xf>
    <xf numFmtId="0" fontId="16" fillId="0" borderId="75" xfId="2" applyFont="1" applyBorder="1" applyAlignment="1">
      <alignment horizontal="center" vertical="center" wrapText="1"/>
    </xf>
    <xf numFmtId="0" fontId="16" fillId="0" borderId="73" xfId="2" applyFont="1" applyBorder="1" applyAlignment="1">
      <alignment horizontal="center" vertical="center" wrapText="1"/>
    </xf>
    <xf numFmtId="164" fontId="6" fillId="3" borderId="4" xfId="0" applyNumberFormat="1" applyFont="1" applyFill="1" applyBorder="1" applyAlignment="1">
      <alignment horizontal="center" vertical="center" wrapText="1"/>
    </xf>
    <xf numFmtId="0" fontId="6" fillId="3" borderId="5" xfId="0" applyFont="1" applyFill="1" applyBorder="1"/>
    <xf numFmtId="0" fontId="4" fillId="2" borderId="74" xfId="0" applyFont="1" applyFill="1" applyBorder="1" applyAlignment="1">
      <alignment horizontal="center" vertical="center" wrapText="1"/>
    </xf>
    <xf numFmtId="0" fontId="4" fillId="2" borderId="59" xfId="0" applyFont="1" applyFill="1" applyBorder="1" applyAlignment="1">
      <alignment horizontal="center" vertical="center" wrapText="1"/>
    </xf>
    <xf numFmtId="0" fontId="4" fillId="2" borderId="60" xfId="0" applyFont="1" applyFill="1" applyBorder="1" applyAlignment="1">
      <alignment horizontal="center" vertical="center" wrapText="1"/>
    </xf>
    <xf numFmtId="0" fontId="4" fillId="2" borderId="58" xfId="0" applyFont="1" applyFill="1" applyBorder="1" applyAlignment="1">
      <alignment horizontal="center" vertical="center" wrapText="1"/>
    </xf>
    <xf numFmtId="0" fontId="4" fillId="2" borderId="46" xfId="0" applyFont="1" applyFill="1" applyBorder="1" applyAlignment="1">
      <alignment horizontal="center" vertical="center" wrapText="1"/>
    </xf>
    <xf numFmtId="0" fontId="4" fillId="2" borderId="0" xfId="0" applyFont="1" applyFill="1" applyAlignment="1">
      <alignment horizontal="center" vertical="center" wrapText="1"/>
    </xf>
    <xf numFmtId="0" fontId="4" fillId="2" borderId="47" xfId="0" applyFont="1" applyFill="1" applyBorder="1" applyAlignment="1">
      <alignment horizontal="center" vertical="center" wrapText="1"/>
    </xf>
    <xf numFmtId="0" fontId="2" fillId="0" borderId="2" xfId="2" applyFont="1" applyBorder="1" applyAlignment="1">
      <alignment horizontal="center" wrapText="1"/>
    </xf>
    <xf numFmtId="0" fontId="2" fillId="0" borderId="3" xfId="2" applyFont="1" applyBorder="1" applyAlignment="1">
      <alignment horizontal="center" wrapText="1"/>
    </xf>
    <xf numFmtId="0" fontId="16" fillId="0" borderId="4" xfId="2" applyFont="1" applyBorder="1" applyAlignment="1">
      <alignment horizontal="center" vertical="center" wrapText="1"/>
    </xf>
    <xf numFmtId="0" fontId="16" fillId="0" borderId="5" xfId="2" applyFont="1" applyBorder="1" applyAlignment="1">
      <alignment horizontal="center" vertical="center" wrapText="1"/>
    </xf>
    <xf numFmtId="9" fontId="16" fillId="0" borderId="5" xfId="2" applyNumberFormat="1" applyFont="1" applyBorder="1" applyAlignment="1">
      <alignment horizontal="center" vertical="center"/>
    </xf>
    <xf numFmtId="0" fontId="7" fillId="0" borderId="5" xfId="2" applyFont="1" applyBorder="1" applyAlignment="1">
      <alignment horizontal="center" vertical="center" wrapText="1"/>
    </xf>
    <xf numFmtId="0" fontId="7" fillId="0" borderId="6" xfId="2" applyFont="1" applyBorder="1" applyAlignment="1">
      <alignment horizontal="center" vertical="center" wrapText="1"/>
    </xf>
    <xf numFmtId="0" fontId="16" fillId="0" borderId="1" xfId="2" applyFont="1" applyBorder="1" applyAlignment="1">
      <alignment horizontal="center" vertical="center" wrapText="1"/>
    </xf>
    <xf numFmtId="0" fontId="16" fillId="0" borderId="2" xfId="2" applyFont="1" applyBorder="1" applyAlignment="1">
      <alignment horizontal="center" vertical="center" wrapText="1"/>
    </xf>
    <xf numFmtId="9" fontId="16" fillId="0" borderId="2" xfId="2" applyNumberFormat="1" applyFont="1" applyBorder="1" applyAlignment="1">
      <alignment horizontal="center" vertical="center"/>
    </xf>
    <xf numFmtId="0" fontId="16" fillId="0" borderId="2" xfId="2" applyFont="1" applyBorder="1" applyAlignment="1">
      <alignment horizontal="center" vertical="center"/>
    </xf>
    <xf numFmtId="0" fontId="2" fillId="0" borderId="55" xfId="2" applyFont="1" applyBorder="1" applyAlignment="1">
      <alignment horizontal="center" wrapText="1"/>
    </xf>
    <xf numFmtId="172" fontId="2" fillId="0" borderId="5" xfId="2" applyNumberFormat="1" applyFont="1" applyBorder="1" applyAlignment="1">
      <alignment horizontal="center" vertical="center"/>
    </xf>
    <xf numFmtId="172" fontId="2" fillId="0" borderId="54" xfId="2" applyNumberFormat="1" applyFont="1" applyBorder="1" applyAlignment="1">
      <alignment horizontal="center" vertical="center"/>
    </xf>
    <xf numFmtId="172" fontId="2" fillId="0" borderId="53" xfId="2" applyNumberFormat="1" applyFont="1" applyBorder="1" applyAlignment="1">
      <alignment horizontal="center" vertical="center"/>
    </xf>
    <xf numFmtId="172" fontId="2" fillId="0" borderId="45" xfId="2" applyNumberFormat="1" applyFont="1" applyBorder="1" applyAlignment="1">
      <alignment horizontal="center" vertical="center"/>
    </xf>
    <xf numFmtId="10" fontId="6" fillId="0" borderId="21" xfId="3" applyNumberFormat="1" applyFont="1" applyBorder="1" applyAlignment="1">
      <alignment horizontal="center" vertical="center" wrapText="1"/>
    </xf>
    <xf numFmtId="0" fontId="16" fillId="0" borderId="57" xfId="2" applyFont="1" applyBorder="1" applyAlignment="1">
      <alignment horizontal="center" wrapText="1"/>
    </xf>
    <xf numFmtId="0" fontId="16" fillId="0" borderId="25" xfId="2" applyFont="1" applyBorder="1" applyAlignment="1">
      <alignment horizontal="center" wrapText="1"/>
    </xf>
    <xf numFmtId="0" fontId="16" fillId="0" borderId="26" xfId="2" applyFont="1" applyBorder="1" applyAlignment="1">
      <alignment horizontal="center" wrapText="1"/>
    </xf>
    <xf numFmtId="0" fontId="16" fillId="0" borderId="37" xfId="2" applyFont="1" applyBorder="1" applyAlignment="1">
      <alignment horizontal="center" wrapText="1"/>
    </xf>
    <xf numFmtId="0" fontId="2" fillId="0" borderId="41" xfId="2" applyFont="1" applyBorder="1" applyAlignment="1">
      <alignment horizontal="center" vertical="center" wrapText="1"/>
    </xf>
    <xf numFmtId="164" fontId="6" fillId="0" borderId="0" xfId="0" applyNumberFormat="1" applyFont="1" applyAlignment="1">
      <alignment horizontal="center" vertical="center" wrapText="1"/>
    </xf>
    <xf numFmtId="0" fontId="6" fillId="0" borderId="0" xfId="0" applyFont="1"/>
    <xf numFmtId="0" fontId="4" fillId="2" borderId="37" xfId="2" applyFont="1" applyFill="1" applyBorder="1" applyAlignment="1">
      <alignment horizontal="center" vertical="center" wrapText="1"/>
    </xf>
    <xf numFmtId="0" fontId="6" fillId="3" borderId="7" xfId="2" applyFont="1" applyFill="1" applyBorder="1" applyAlignment="1">
      <alignment horizontal="center" vertical="center" wrapText="1"/>
    </xf>
    <xf numFmtId="0" fontId="6" fillId="3" borderId="34" xfId="2" applyFont="1" applyFill="1" applyBorder="1" applyAlignment="1">
      <alignment horizontal="center" vertical="center" wrapText="1"/>
    </xf>
    <xf numFmtId="0" fontId="6" fillId="3" borderId="8" xfId="2" applyFont="1" applyFill="1" applyBorder="1" applyAlignment="1">
      <alignment horizontal="center" vertical="center" wrapText="1"/>
    </xf>
    <xf numFmtId="0" fontId="6" fillId="3" borderId="9" xfId="2" applyFont="1" applyFill="1" applyBorder="1" applyAlignment="1">
      <alignment horizontal="center" vertical="center" wrapText="1"/>
    </xf>
    <xf numFmtId="0" fontId="6" fillId="3" borderId="43" xfId="4" applyNumberFormat="1" applyFont="1" applyFill="1" applyBorder="1" applyAlignment="1">
      <alignment horizontal="justify" vertical="center" wrapText="1"/>
    </xf>
    <xf numFmtId="0" fontId="6" fillId="3" borderId="40" xfId="4" applyNumberFormat="1" applyFont="1" applyFill="1" applyBorder="1" applyAlignment="1">
      <alignment horizontal="justify" vertical="center" wrapText="1"/>
    </xf>
    <xf numFmtId="0" fontId="6" fillId="3" borderId="41" xfId="4" applyNumberFormat="1" applyFont="1" applyFill="1" applyBorder="1" applyAlignment="1">
      <alignment horizontal="justify" vertical="center" wrapText="1"/>
    </xf>
    <xf numFmtId="9" fontId="2" fillId="3" borderId="5" xfId="2" applyNumberFormat="1" applyFont="1" applyFill="1" applyBorder="1" applyAlignment="1">
      <alignment horizontal="center" vertical="center"/>
    </xf>
    <xf numFmtId="0" fontId="2" fillId="3" borderId="5" xfId="2" applyFont="1" applyFill="1" applyBorder="1" applyAlignment="1">
      <alignment horizontal="center" vertical="center"/>
    </xf>
    <xf numFmtId="9" fontId="2" fillId="3" borderId="54" xfId="2" applyNumberFormat="1" applyFont="1" applyFill="1" applyBorder="1" applyAlignment="1">
      <alignment horizontal="center" vertical="center"/>
    </xf>
    <xf numFmtId="0" fontId="2" fillId="3" borderId="53" xfId="2" applyFont="1" applyFill="1" applyBorder="1" applyAlignment="1">
      <alignment horizontal="center" vertical="center"/>
    </xf>
    <xf numFmtId="0" fontId="2" fillId="3" borderId="45" xfId="2" applyFont="1" applyFill="1" applyBorder="1" applyAlignment="1">
      <alignment horizontal="center" vertical="center"/>
    </xf>
    <xf numFmtId="0" fontId="2" fillId="3" borderId="6" xfId="2" applyFont="1" applyFill="1" applyBorder="1" applyAlignment="1">
      <alignment horizontal="center" vertical="center"/>
    </xf>
    <xf numFmtId="9" fontId="2" fillId="3" borderId="53" xfId="2" applyNumberFormat="1" applyFont="1" applyFill="1" applyBorder="1" applyAlignment="1">
      <alignment horizontal="center" vertical="center"/>
    </xf>
    <xf numFmtId="9" fontId="2" fillId="3" borderId="45" xfId="2" applyNumberFormat="1" applyFont="1" applyFill="1" applyBorder="1" applyAlignment="1">
      <alignment horizontal="center" vertical="center"/>
    </xf>
    <xf numFmtId="0" fontId="2" fillId="3" borderId="54" xfId="2" applyFont="1" applyFill="1" applyBorder="1" applyAlignment="1">
      <alignment horizontal="center" vertical="center"/>
    </xf>
    <xf numFmtId="0" fontId="6" fillId="3" borderId="31" xfId="3" applyFont="1" applyFill="1" applyBorder="1" applyAlignment="1">
      <alignment horizontal="center" vertical="center" wrapText="1"/>
    </xf>
    <xf numFmtId="0" fontId="6" fillId="3" borderId="32" xfId="3" applyFont="1" applyFill="1" applyBorder="1" applyAlignment="1">
      <alignment horizontal="center" vertical="center" wrapText="1"/>
    </xf>
    <xf numFmtId="0" fontId="13" fillId="0" borderId="27" xfId="2" applyFont="1" applyBorder="1" applyAlignment="1">
      <alignment horizontal="center" vertical="center" wrapText="1"/>
    </xf>
    <xf numFmtId="0" fontId="13" fillId="0" borderId="28" xfId="2" applyFont="1" applyBorder="1" applyAlignment="1">
      <alignment horizontal="center" vertical="center" wrapText="1"/>
    </xf>
    <xf numFmtId="0" fontId="13" fillId="0" borderId="28" xfId="2" applyFont="1" applyBorder="1" applyAlignment="1">
      <alignment horizontal="center" vertical="center"/>
    </xf>
    <xf numFmtId="0" fontId="13" fillId="0" borderId="29" xfId="2" applyFont="1" applyBorder="1" applyAlignment="1">
      <alignment horizontal="center" vertical="center"/>
    </xf>
    <xf numFmtId="0" fontId="6" fillId="3" borderId="40" xfId="0" applyFont="1" applyFill="1" applyBorder="1" applyAlignment="1">
      <alignment horizontal="center" vertical="center"/>
    </xf>
    <xf numFmtId="0" fontId="6" fillId="3" borderId="41" xfId="0" applyFont="1" applyFill="1" applyBorder="1" applyAlignment="1">
      <alignment horizontal="center" vertical="center"/>
    </xf>
    <xf numFmtId="9" fontId="2" fillId="3" borderId="40" xfId="2" applyNumberFormat="1" applyFont="1" applyFill="1" applyBorder="1" applyAlignment="1">
      <alignment horizontal="center" vertical="center"/>
    </xf>
    <xf numFmtId="0" fontId="2" fillId="3" borderId="40" xfId="2" applyFont="1" applyFill="1" applyBorder="1" applyAlignment="1">
      <alignment horizontal="center" vertical="center"/>
    </xf>
    <xf numFmtId="9" fontId="2" fillId="3" borderId="57" xfId="2" applyNumberFormat="1" applyFont="1" applyFill="1" applyBorder="1" applyAlignment="1">
      <alignment horizontal="center" vertical="center"/>
    </xf>
    <xf numFmtId="9" fontId="2" fillId="3" borderId="25" xfId="2" applyNumberFormat="1" applyFont="1" applyFill="1" applyBorder="1" applyAlignment="1">
      <alignment horizontal="center" vertical="center"/>
    </xf>
    <xf numFmtId="9" fontId="2" fillId="3" borderId="37" xfId="2" applyNumberFormat="1" applyFont="1" applyFill="1" applyBorder="1" applyAlignment="1">
      <alignment horizontal="center" vertical="center"/>
    </xf>
    <xf numFmtId="0" fontId="2" fillId="0" borderId="15" xfId="2" applyFont="1" applyBorder="1" applyAlignment="1">
      <alignment horizontal="center" vertical="center" wrapText="1"/>
    </xf>
    <xf numFmtId="0" fontId="2" fillId="0" borderId="16" xfId="2" applyFont="1" applyBorder="1" applyAlignment="1">
      <alignment horizontal="center" vertical="center" wrapText="1"/>
    </xf>
    <xf numFmtId="0" fontId="2" fillId="0" borderId="18" xfId="2" applyFont="1" applyBorder="1" applyAlignment="1">
      <alignment horizontal="center" vertical="center" wrapText="1"/>
    </xf>
    <xf numFmtId="0" fontId="2" fillId="0" borderId="19" xfId="2" applyFont="1" applyBorder="1" applyAlignment="1">
      <alignment horizontal="center" vertical="center" wrapText="1"/>
    </xf>
    <xf numFmtId="0" fontId="2" fillId="0" borderId="20" xfId="2" applyFont="1" applyBorder="1" applyAlignment="1">
      <alignment horizontal="center" vertical="center" wrapText="1"/>
    </xf>
    <xf numFmtId="0" fontId="4" fillId="2" borderId="62" xfId="0" applyFont="1" applyFill="1" applyBorder="1" applyAlignment="1">
      <alignment horizontal="center" vertical="center" wrapText="1"/>
    </xf>
    <xf numFmtId="0" fontId="4" fillId="2" borderId="63" xfId="0" applyFont="1" applyFill="1" applyBorder="1" applyAlignment="1">
      <alignment horizontal="center" vertical="center" wrapText="1"/>
    </xf>
    <xf numFmtId="0" fontId="6" fillId="3" borderId="24" xfId="4" applyNumberFormat="1" applyFont="1" applyFill="1" applyBorder="1" applyAlignment="1">
      <alignment horizontal="center" vertical="center" wrapText="1"/>
    </xf>
    <xf numFmtId="0" fontId="6" fillId="3" borderId="25" xfId="4" applyNumberFormat="1" applyFont="1" applyFill="1" applyBorder="1" applyAlignment="1">
      <alignment horizontal="center" vertical="center" wrapText="1"/>
    </xf>
    <xf numFmtId="0" fontId="6" fillId="3" borderId="37" xfId="4" applyNumberFormat="1" applyFont="1" applyFill="1" applyBorder="1" applyAlignment="1">
      <alignment horizontal="center" vertical="center" wrapText="1"/>
    </xf>
    <xf numFmtId="0" fontId="6" fillId="0" borderId="23" xfId="3" applyFont="1" applyBorder="1" applyAlignment="1">
      <alignment horizontal="center" vertical="center" wrapText="1"/>
    </xf>
    <xf numFmtId="0" fontId="27" fillId="3" borderId="40" xfId="2" applyFont="1" applyFill="1" applyBorder="1" applyAlignment="1">
      <alignment horizontal="center" vertical="center" wrapText="1"/>
    </xf>
    <xf numFmtId="0" fontId="27" fillId="3" borderId="41" xfId="2" applyFont="1" applyFill="1" applyBorder="1" applyAlignment="1">
      <alignment horizontal="center" vertical="center" wrapText="1"/>
    </xf>
    <xf numFmtId="0" fontId="2" fillId="3" borderId="1" xfId="2" applyFont="1" applyFill="1" applyBorder="1" applyAlignment="1">
      <alignment horizontal="center" vertical="center" wrapText="1"/>
    </xf>
    <xf numFmtId="0" fontId="2" fillId="3" borderId="2" xfId="2" applyFont="1" applyFill="1" applyBorder="1" applyAlignment="1">
      <alignment horizontal="center" vertical="center" wrapText="1"/>
    </xf>
    <xf numFmtId="0" fontId="2" fillId="3" borderId="2" xfId="2" applyFont="1" applyFill="1" applyBorder="1" applyAlignment="1">
      <alignment horizontal="center" vertical="center"/>
    </xf>
    <xf numFmtId="0" fontId="14" fillId="3" borderId="57" xfId="2" applyFont="1" applyFill="1" applyBorder="1" applyAlignment="1">
      <alignment horizontal="center" vertical="top" wrapText="1"/>
    </xf>
    <xf numFmtId="0" fontId="14" fillId="3" borderId="25" xfId="2" applyFont="1" applyFill="1" applyBorder="1" applyAlignment="1">
      <alignment horizontal="center" vertical="top" wrapText="1"/>
    </xf>
    <xf numFmtId="0" fontId="14" fillId="3" borderId="37" xfId="2" applyFont="1" applyFill="1" applyBorder="1" applyAlignment="1">
      <alignment horizontal="center" vertical="top" wrapText="1"/>
    </xf>
    <xf numFmtId="0" fontId="27" fillId="3" borderId="5" xfId="2" applyFont="1" applyFill="1" applyBorder="1" applyAlignment="1">
      <alignment horizontal="justify" vertical="center" wrapText="1"/>
    </xf>
    <xf numFmtId="0" fontId="27" fillId="3" borderId="6" xfId="2" applyFont="1" applyFill="1" applyBorder="1" applyAlignment="1">
      <alignment horizontal="justify" vertical="center" wrapText="1"/>
    </xf>
    <xf numFmtId="0" fontId="2" fillId="3" borderId="4" xfId="2" applyFont="1" applyFill="1" applyBorder="1" applyAlignment="1">
      <alignment horizontal="center" vertical="center" wrapText="1"/>
    </xf>
    <xf numFmtId="0" fontId="2" fillId="3" borderId="5" xfId="2" applyFont="1" applyFill="1" applyBorder="1" applyAlignment="1">
      <alignment horizontal="center" vertical="center" wrapText="1"/>
    </xf>
    <xf numFmtId="0" fontId="27" fillId="3" borderId="5" xfId="2" applyFont="1" applyFill="1" applyBorder="1" applyAlignment="1">
      <alignment horizontal="justify" vertical="top" wrapText="1"/>
    </xf>
    <xf numFmtId="0" fontId="27" fillId="3" borderId="6" xfId="2" applyFont="1" applyFill="1" applyBorder="1" applyAlignment="1">
      <alignment horizontal="justify" vertical="top" wrapText="1"/>
    </xf>
    <xf numFmtId="0" fontId="2" fillId="0" borderId="1" xfId="2" applyFont="1" applyBorder="1" applyAlignment="1">
      <alignment horizontal="center" wrapText="1"/>
    </xf>
    <xf numFmtId="173" fontId="6" fillId="0" borderId="39" xfId="0" applyNumberFormat="1" applyFont="1" applyBorder="1" applyAlignment="1">
      <alignment horizontal="center" vertical="center" wrapText="1"/>
    </xf>
    <xf numFmtId="173" fontId="6" fillId="0" borderId="40" xfId="0" applyNumberFormat="1" applyFont="1" applyBorder="1"/>
    <xf numFmtId="173" fontId="6" fillId="0" borderId="41" xfId="0" applyNumberFormat="1" applyFont="1" applyBorder="1"/>
    <xf numFmtId="0" fontId="2" fillId="0" borderId="57" xfId="2" applyFont="1" applyBorder="1" applyAlignment="1">
      <alignment horizontal="justify" vertical="top" wrapText="1"/>
    </xf>
    <xf numFmtId="0" fontId="2" fillId="0" borderId="25" xfId="2" applyFont="1" applyBorder="1" applyAlignment="1">
      <alignment horizontal="justify" vertical="top" wrapText="1"/>
    </xf>
    <xf numFmtId="0" fontId="2" fillId="0" borderId="26" xfId="2" applyFont="1" applyBorder="1" applyAlignment="1">
      <alignment horizontal="justify" vertical="top" wrapText="1"/>
    </xf>
    <xf numFmtId="164" fontId="6" fillId="0" borderId="2" xfId="0" applyNumberFormat="1" applyFont="1" applyBorder="1" applyAlignment="1">
      <alignment horizontal="center" vertical="center" wrapText="1"/>
    </xf>
    <xf numFmtId="0" fontId="2" fillId="0" borderId="37" xfId="2" applyFont="1" applyBorder="1" applyAlignment="1">
      <alignment horizontal="justify" vertical="top" wrapText="1"/>
    </xf>
  </cellXfs>
  <cellStyles count="8">
    <cellStyle name="Millares" xfId="6" builtinId="3"/>
    <cellStyle name="Millares [0]" xfId="7" builtinId="6"/>
    <cellStyle name="Moneda [0]" xfId="5" builtinId="7"/>
    <cellStyle name="Moneda 2" xfId="4" xr:uid="{00000000-0005-0000-0000-000003000000}"/>
    <cellStyle name="Normal" xfId="0" builtinId="0"/>
    <cellStyle name="Normal 2" xfId="2" xr:uid="{00000000-0005-0000-0000-000005000000}"/>
    <cellStyle name="Normal 2 2" xfId="3" xr:uid="{00000000-0005-0000-0000-000006000000}"/>
    <cellStyle name="Porcentaj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63" Type="http://schemas.openxmlformats.org/officeDocument/2006/relationships/sharedStrings" Target="sharedStrings.xml"/><Relationship Id="rId68"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externalLink" Target="externalLinks/externalLink6.xml"/><Relationship Id="rId66"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4.xml"/><Relationship Id="rId64" Type="http://schemas.microsoft.com/office/2017/10/relationships/person" Target="persons/perso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7.xml"/><Relationship Id="rId67"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2.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8.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2.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3.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4.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5.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6.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7.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8.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9.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1.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2.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3.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4.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5.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6.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7.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8.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9.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1.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3.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4.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5.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6.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7.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8.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4"/>
          <c:order val="4"/>
          <c:tx>
            <c:strRef>
              <c:f>'DESI-IND-001V1'!$H$32</c:f>
              <c:strCache>
                <c:ptCount val="1"/>
                <c:pt idx="0">
                  <c:v>VARIABLE 1</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'DESI-IND-001V1'!$C$33:$C$37</c:f>
              <c:strCache>
                <c:ptCount val="5"/>
                <c:pt idx="1">
                  <c:v>Trimestre I</c:v>
                </c:pt>
                <c:pt idx="2">
                  <c:v>Trimestre II</c:v>
                </c:pt>
                <c:pt idx="3">
                  <c:v>Trimestre III</c:v>
                </c:pt>
                <c:pt idx="4">
                  <c:v>Trimestre IV</c:v>
                </c:pt>
              </c:strCache>
            </c:strRef>
          </c:cat>
          <c:val>
            <c:numRef>
              <c:f>'DESI-IND-001V1'!$H$33:$H$37</c:f>
              <c:numCache>
                <c:formatCode>0</c:formatCode>
                <c:ptCount val="5"/>
                <c:pt idx="1">
                  <c:v>12</c:v>
                </c:pt>
              </c:numCache>
            </c:numRef>
          </c:val>
          <c:extLst>
            <c:ext xmlns:c16="http://schemas.microsoft.com/office/drawing/2014/chart" uri="{C3380CC4-5D6E-409C-BE32-E72D297353CC}">
              <c16:uniqueId val="{00000000-4B38-4A91-AAAC-04F5A8D4A14E}"/>
            </c:ext>
          </c:extLst>
        </c:ser>
        <c:ser>
          <c:idx val="5"/>
          <c:order val="5"/>
          <c:tx>
            <c:strRef>
              <c:f>'DESI-IND-001V1'!$I$32</c:f>
              <c:strCache>
                <c:ptCount val="1"/>
                <c:pt idx="0">
                  <c:v>VARIABLE 2</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'DESI-IND-001V1'!$C$33:$C$37</c:f>
              <c:strCache>
                <c:ptCount val="5"/>
                <c:pt idx="1">
                  <c:v>Trimestre I</c:v>
                </c:pt>
                <c:pt idx="2">
                  <c:v>Trimestre II</c:v>
                </c:pt>
                <c:pt idx="3">
                  <c:v>Trimestre III</c:v>
                </c:pt>
                <c:pt idx="4">
                  <c:v>Trimestre IV</c:v>
                </c:pt>
              </c:strCache>
            </c:strRef>
          </c:cat>
          <c:val>
            <c:numRef>
              <c:f>'DESI-IND-001V1'!$I$33:$I$37</c:f>
              <c:numCache>
                <c:formatCode>0</c:formatCode>
                <c:ptCount val="5"/>
                <c:pt idx="1">
                  <c:v>12</c:v>
                </c:pt>
                <c:pt idx="2">
                  <c:v>11</c:v>
                </c:pt>
                <c:pt idx="3">
                  <c:v>14</c:v>
                </c:pt>
                <c:pt idx="4">
                  <c:v>8</c:v>
                </c:pt>
              </c:numCache>
            </c:numRef>
          </c:val>
          <c:extLst>
            <c:ext xmlns:c16="http://schemas.microsoft.com/office/drawing/2014/chart" uri="{C3380CC4-5D6E-409C-BE32-E72D297353CC}">
              <c16:uniqueId val="{00000001-4B38-4A91-AAAC-04F5A8D4A14E}"/>
            </c:ext>
          </c:extLst>
        </c:ser>
        <c:dLbls>
          <c:showLegendKey val="0"/>
          <c:showVal val="0"/>
          <c:showCatName val="0"/>
          <c:showSerName val="0"/>
          <c:showPercent val="0"/>
          <c:showBubbleSize val="0"/>
        </c:dLbls>
        <c:gapWidth val="219"/>
        <c:axId val="1673197968"/>
        <c:axId val="1673198512"/>
        <c:extLst>
          <c:ext xmlns:c15="http://schemas.microsoft.com/office/drawing/2012/chart" uri="{02D57815-91ED-43cb-92C2-25804820EDAC}">
            <c15:filteredBarSeries>
              <c15:ser>
                <c:idx val="0"/>
                <c:order val="0"/>
                <c:tx>
                  <c:strRef>
                    <c:extLst>
                      <c:ext uri="{02D57815-91ED-43cb-92C2-25804820EDAC}">
                        <c15:formulaRef>
                          <c15:sqref>'DESI-IND-001V1'!$D$32</c15:sqref>
                        </c15:formulaRef>
                      </c:ext>
                    </c:extLst>
                    <c:strCache>
                      <c:ptCount val="1"/>
                    </c:strCache>
                  </c:strRef>
                </c:tx>
                <c:spPr>
                  <a:solidFill>
                    <a:schemeClr val="accent1"/>
                  </a:solidFill>
                  <a:ln>
                    <a:noFill/>
                  </a:ln>
                  <a:effectLst/>
                </c:spPr>
                <c:invertIfNegative val="0"/>
                <c:cat>
                  <c:strRef>
                    <c:extLst>
                      <c:ext uri="{02D57815-91ED-43cb-92C2-25804820EDAC}">
                        <c15:formulaRef>
                          <c15:sqref>'DESI-IND-001V1'!$C$33:$C$37</c15:sqref>
                        </c15:formulaRef>
                      </c:ext>
                    </c:extLst>
                    <c:strCache>
                      <c:ptCount val="5"/>
                      <c:pt idx="1">
                        <c:v>Trimestre I</c:v>
                      </c:pt>
                      <c:pt idx="2">
                        <c:v>Trimestre II</c:v>
                      </c:pt>
                      <c:pt idx="3">
                        <c:v>Trimestre III</c:v>
                      </c:pt>
                      <c:pt idx="4">
                        <c:v>Trimestre IV</c:v>
                      </c:pt>
                    </c:strCache>
                  </c:strRef>
                </c:cat>
                <c:val>
                  <c:numRef>
                    <c:extLst>
                      <c:ext uri="{02D57815-91ED-43cb-92C2-25804820EDAC}">
                        <c15:formulaRef>
                          <c15:sqref>'DESI-IND-001V1'!$D$33:$D$37</c15:sqref>
                        </c15:formulaRef>
                      </c:ext>
                    </c:extLst>
                    <c:numCache>
                      <c:formatCode>General</c:formatCode>
                      <c:ptCount val="5"/>
                    </c:numCache>
                  </c:numRef>
                </c:val>
                <c:extLst>
                  <c:ext xmlns:c16="http://schemas.microsoft.com/office/drawing/2014/chart" uri="{C3380CC4-5D6E-409C-BE32-E72D297353CC}">
                    <c16:uniqueId val="{00000002-4B38-4A91-AAAC-04F5A8D4A14E}"/>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'DESI-IND-001V1'!$E$32</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'DESI-IND-001V1'!$C$33:$C$37</c15:sqref>
                        </c15:formulaRef>
                      </c:ext>
                    </c:extLst>
                    <c:strCache>
                      <c:ptCount val="5"/>
                      <c:pt idx="1">
                        <c:v>Trimestre I</c:v>
                      </c:pt>
                      <c:pt idx="2">
                        <c:v>Trimestre II</c:v>
                      </c:pt>
                      <c:pt idx="3">
                        <c:v>Trimestre III</c:v>
                      </c:pt>
                      <c:pt idx="4">
                        <c:v>Trimestre IV</c:v>
                      </c:pt>
                    </c:strCache>
                  </c:strRef>
                </c:cat>
                <c:val>
                  <c:numRef>
                    <c:extLst xmlns:c15="http://schemas.microsoft.com/office/drawing/2012/chart">
                      <c:ext xmlns:c15="http://schemas.microsoft.com/office/drawing/2012/chart" uri="{02D57815-91ED-43cb-92C2-25804820EDAC}">
                        <c15:formulaRef>
                          <c15:sqref>'DESI-IND-001V1'!$E$33:$E$37</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3-4B38-4A91-AAAC-04F5A8D4A14E}"/>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'DESI-IND-001V1'!$F$32</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'DESI-IND-001V1'!$C$33:$C$37</c15:sqref>
                        </c15:formulaRef>
                      </c:ext>
                    </c:extLst>
                    <c:strCache>
                      <c:ptCount val="5"/>
                      <c:pt idx="1">
                        <c:v>Trimestre I</c:v>
                      </c:pt>
                      <c:pt idx="2">
                        <c:v>Trimestre II</c:v>
                      </c:pt>
                      <c:pt idx="3">
                        <c:v>Trimestre III</c:v>
                      </c:pt>
                      <c:pt idx="4">
                        <c:v>Trimestre IV</c:v>
                      </c:pt>
                    </c:strCache>
                  </c:strRef>
                </c:cat>
                <c:val>
                  <c:numRef>
                    <c:extLst xmlns:c15="http://schemas.microsoft.com/office/drawing/2012/chart">
                      <c:ext xmlns:c15="http://schemas.microsoft.com/office/drawing/2012/chart" uri="{02D57815-91ED-43cb-92C2-25804820EDAC}">
                        <c15:formulaRef>
                          <c15:sqref>'DESI-IND-001V1'!$F$33:$F$37</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4-4B38-4A91-AAAC-04F5A8D4A14E}"/>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'DESI-IND-001V1'!$G$32</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'DESI-IND-001V1'!$C$33:$C$37</c15:sqref>
                        </c15:formulaRef>
                      </c:ext>
                    </c:extLst>
                    <c:strCache>
                      <c:ptCount val="5"/>
                      <c:pt idx="1">
                        <c:v>Trimestre I</c:v>
                      </c:pt>
                      <c:pt idx="2">
                        <c:v>Trimestre II</c:v>
                      </c:pt>
                      <c:pt idx="3">
                        <c:v>Trimestre III</c:v>
                      </c:pt>
                      <c:pt idx="4">
                        <c:v>Trimestre IV</c:v>
                      </c:pt>
                    </c:strCache>
                  </c:strRef>
                </c:cat>
                <c:val>
                  <c:numRef>
                    <c:extLst xmlns:c15="http://schemas.microsoft.com/office/drawing/2012/chart">
                      <c:ext xmlns:c15="http://schemas.microsoft.com/office/drawing/2012/chart" uri="{02D57815-91ED-43cb-92C2-25804820EDAC}">
                        <c15:formulaRef>
                          <c15:sqref>'DESI-IND-001V1'!$G$33:$G$37</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5-4B38-4A91-AAAC-04F5A8D4A14E}"/>
                  </c:ext>
                </c:extLst>
              </c15:ser>
            </c15:filteredBarSeries>
          </c:ext>
        </c:extLst>
      </c:barChart>
      <c:catAx>
        <c:axId val="1673197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73198512"/>
        <c:crosses val="autoZero"/>
        <c:auto val="1"/>
        <c:lblAlgn val="ctr"/>
        <c:lblOffset val="100"/>
        <c:noMultiLvlLbl val="0"/>
      </c:catAx>
      <c:valAx>
        <c:axId val="1673198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731979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'EGTI-IND-002V1'!$H$32</c:f>
              <c:strCache>
                <c:ptCount val="1"/>
                <c:pt idx="0">
                  <c:v>ACTIVIDADES EJECUTADAS</c:v>
                </c:pt>
              </c:strCache>
            </c:strRef>
          </c:tx>
          <c:spPr>
            <a:solidFill>
              <a:schemeClr val="accent1"/>
            </a:solidFill>
            <a:ln>
              <a:noFill/>
            </a:ln>
            <a:effectLst/>
          </c:spPr>
          <c:invertIfNegative val="0"/>
          <c:cat>
            <c:strRef>
              <c:f>'EGTI-IND-002V1'!$C$34:$C$38</c:f>
              <c:strCache>
                <c:ptCount val="5"/>
                <c:pt idx="0">
                  <c:v>Primer Trimestres</c:v>
                </c:pt>
                <c:pt idx="1">
                  <c:v>Segundo Trimestres</c:v>
                </c:pt>
                <c:pt idx="2">
                  <c:v>Tercer Trimestres</c:v>
                </c:pt>
                <c:pt idx="3">
                  <c:v>Cuarto Trimestres</c:v>
                </c:pt>
                <c:pt idx="4">
                  <c:v>TOTAL</c:v>
                </c:pt>
              </c:strCache>
            </c:strRef>
          </c:cat>
          <c:val>
            <c:numRef>
              <c:f>'EGTI-IND-002V1'!$H$34:$H$38</c:f>
              <c:numCache>
                <c:formatCode>0</c:formatCode>
                <c:ptCount val="5"/>
                <c:pt idx="0">
                  <c:v>3</c:v>
                </c:pt>
                <c:pt idx="4" formatCode="General">
                  <c:v>3</c:v>
                </c:pt>
              </c:numCache>
            </c:numRef>
          </c:val>
          <c:extLst>
            <c:ext xmlns:c16="http://schemas.microsoft.com/office/drawing/2014/chart" uri="{C3380CC4-5D6E-409C-BE32-E72D297353CC}">
              <c16:uniqueId val="{00000000-35FF-4C8B-8D72-E9DB91A8D447}"/>
            </c:ext>
          </c:extLst>
        </c:ser>
        <c:ser>
          <c:idx val="1"/>
          <c:order val="1"/>
          <c:tx>
            <c:strRef>
              <c:f>'EGTI-IND-002V1'!$I$32</c:f>
              <c:strCache>
                <c:ptCount val="1"/>
                <c:pt idx="0">
                  <c:v>ACTIVIDADES PROGRAMADAS</c:v>
                </c:pt>
              </c:strCache>
            </c:strRef>
          </c:tx>
          <c:spPr>
            <a:solidFill>
              <a:schemeClr val="accent2"/>
            </a:solidFill>
            <a:ln>
              <a:noFill/>
            </a:ln>
            <a:effectLst/>
          </c:spPr>
          <c:invertIfNegative val="0"/>
          <c:cat>
            <c:strRef>
              <c:f>'EGTI-IND-002V1'!$C$34:$C$38</c:f>
              <c:strCache>
                <c:ptCount val="5"/>
                <c:pt idx="0">
                  <c:v>Primer Trimestres</c:v>
                </c:pt>
                <c:pt idx="1">
                  <c:v>Segundo Trimestres</c:v>
                </c:pt>
                <c:pt idx="2">
                  <c:v>Tercer Trimestres</c:v>
                </c:pt>
                <c:pt idx="3">
                  <c:v>Cuarto Trimestres</c:v>
                </c:pt>
                <c:pt idx="4">
                  <c:v>TOTAL</c:v>
                </c:pt>
              </c:strCache>
            </c:strRef>
          </c:cat>
          <c:val>
            <c:numRef>
              <c:f>'EGTI-IND-002V1'!$I$34:$I$38</c:f>
              <c:numCache>
                <c:formatCode>0</c:formatCode>
                <c:ptCount val="5"/>
                <c:pt idx="0">
                  <c:v>3</c:v>
                </c:pt>
                <c:pt idx="4" formatCode="General">
                  <c:v>3</c:v>
                </c:pt>
              </c:numCache>
            </c:numRef>
          </c:val>
          <c:extLst>
            <c:ext xmlns:c16="http://schemas.microsoft.com/office/drawing/2014/chart" uri="{C3380CC4-5D6E-409C-BE32-E72D297353CC}">
              <c16:uniqueId val="{00000001-35FF-4C8B-8D72-E9DB91A8D447}"/>
            </c:ext>
          </c:extLst>
        </c:ser>
        <c:ser>
          <c:idx val="2"/>
          <c:order val="2"/>
          <c:tx>
            <c:strRef>
              <c:f>'EGTI-IND-002V1'!$J$32</c:f>
              <c:strCache>
                <c:ptCount val="1"/>
                <c:pt idx="0">
                  <c:v>RESULTADO</c:v>
                </c:pt>
              </c:strCache>
            </c:strRef>
          </c:tx>
          <c:spPr>
            <a:solidFill>
              <a:schemeClr val="accent3"/>
            </a:solidFill>
            <a:ln>
              <a:noFill/>
            </a:ln>
            <a:effectLst/>
          </c:spPr>
          <c:invertIfNegative val="0"/>
          <c:cat>
            <c:strRef>
              <c:f>'EGTI-IND-002V1'!$C$34:$C$38</c:f>
              <c:strCache>
                <c:ptCount val="5"/>
                <c:pt idx="0">
                  <c:v>Primer Trimestres</c:v>
                </c:pt>
                <c:pt idx="1">
                  <c:v>Segundo Trimestres</c:v>
                </c:pt>
                <c:pt idx="2">
                  <c:v>Tercer Trimestres</c:v>
                </c:pt>
                <c:pt idx="3">
                  <c:v>Cuarto Trimestres</c:v>
                </c:pt>
                <c:pt idx="4">
                  <c:v>TOTAL</c:v>
                </c:pt>
              </c:strCache>
            </c:strRef>
          </c:cat>
          <c:val>
            <c:numRef>
              <c:f>'EGTI-IND-002V1'!$J$34:$J$38</c:f>
              <c:numCache>
                <c:formatCode>0%</c:formatCode>
                <c:ptCount val="5"/>
                <c:pt idx="0">
                  <c:v>1</c:v>
                </c:pt>
                <c:pt idx="1">
                  <c:v>0</c:v>
                </c:pt>
                <c:pt idx="2">
                  <c:v>0</c:v>
                </c:pt>
                <c:pt idx="3">
                  <c:v>0</c:v>
                </c:pt>
                <c:pt idx="4">
                  <c:v>1</c:v>
                </c:pt>
              </c:numCache>
            </c:numRef>
          </c:val>
          <c:extLst>
            <c:ext xmlns:c16="http://schemas.microsoft.com/office/drawing/2014/chart" uri="{C3380CC4-5D6E-409C-BE32-E72D297353CC}">
              <c16:uniqueId val="{00000002-35FF-4C8B-8D72-E9DB91A8D447}"/>
            </c:ext>
          </c:extLst>
        </c:ser>
        <c:dLbls>
          <c:showLegendKey val="0"/>
          <c:showVal val="0"/>
          <c:showCatName val="0"/>
          <c:showSerName val="0"/>
          <c:showPercent val="0"/>
          <c:showBubbleSize val="0"/>
        </c:dLbls>
        <c:gapWidth val="150"/>
        <c:axId val="1727938768"/>
        <c:axId val="1727949104"/>
      </c:barChart>
      <c:catAx>
        <c:axId val="1727938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27949104"/>
        <c:crosses val="autoZero"/>
        <c:auto val="1"/>
        <c:lblAlgn val="ctr"/>
        <c:lblOffset val="100"/>
        <c:noMultiLvlLbl val="0"/>
      </c:catAx>
      <c:valAx>
        <c:axId val="1727949104"/>
        <c:scaling>
          <c:orientation val="minMax"/>
        </c:scaling>
        <c:delete val="0"/>
        <c:axPos val="l"/>
        <c:majorGridlines>
          <c:spPr>
            <a:ln w="9525" cap="flat" cmpd="sng" algn="ctr">
              <a:solidFill>
                <a:schemeClr val="tx1">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2793876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'PIV-IND-001V6'!$AZ$41</c:f>
              <c:strCache>
                <c:ptCount val="1"/>
                <c:pt idx="0">
                  <c:v>AVANCE DEL TRIM (km-carril)</c:v>
                </c:pt>
              </c:strCache>
            </c:strRef>
          </c:tx>
          <c:spPr>
            <a:pattFill prst="narHorz">
              <a:fgClr>
                <a:schemeClr val="accent1"/>
              </a:fgClr>
              <a:bgClr>
                <a:schemeClr val="accent1">
                  <a:lumMod val="20000"/>
                  <a:lumOff val="80000"/>
                </a:schemeClr>
              </a:bgClr>
            </a:pattFill>
            <a:ln w="12700">
              <a:solidFill>
                <a:schemeClr val="tx1"/>
              </a:solidFill>
            </a:ln>
            <a:effectLst>
              <a:innerShdw blurRad="114300">
                <a:schemeClr val="accent1"/>
              </a:innerShdw>
            </a:effectLst>
          </c:spPr>
          <c:invertIfNegative val="0"/>
          <c:cat>
            <c:strRef>
              <c:f>'PIV-IND-001V6'!$AY$42:$AY$46</c:f>
              <c:strCache>
                <c:ptCount val="5"/>
                <c:pt idx="0">
                  <c:v>TRIM1</c:v>
                </c:pt>
                <c:pt idx="1">
                  <c:v>TRIM2</c:v>
                </c:pt>
                <c:pt idx="2">
                  <c:v>TRIM3</c:v>
                </c:pt>
                <c:pt idx="3">
                  <c:v>TRIM4</c:v>
                </c:pt>
                <c:pt idx="4">
                  <c:v>TOTAL</c:v>
                </c:pt>
              </c:strCache>
            </c:strRef>
          </c:cat>
          <c:val>
            <c:numRef>
              <c:f>'PIV-IND-001V6'!$AZ$42:$AZ$46</c:f>
              <c:numCache>
                <c:formatCode>General</c:formatCode>
                <c:ptCount val="5"/>
                <c:pt idx="0">
                  <c:v>77.94</c:v>
                </c:pt>
                <c:pt idx="4">
                  <c:v>77.94</c:v>
                </c:pt>
              </c:numCache>
            </c:numRef>
          </c:val>
          <c:extLst>
            <c:ext xmlns:c16="http://schemas.microsoft.com/office/drawing/2014/chart" uri="{C3380CC4-5D6E-409C-BE32-E72D297353CC}">
              <c16:uniqueId val="{00000000-348A-4DA6-AD4A-8478FBBFAB01}"/>
            </c:ext>
          </c:extLst>
        </c:ser>
        <c:ser>
          <c:idx val="1"/>
          <c:order val="1"/>
          <c:tx>
            <c:strRef>
              <c:f>'PIV-IND-001V6'!$BA$41</c:f>
              <c:strCache>
                <c:ptCount val="1"/>
                <c:pt idx="0">
                  <c:v>ACUMULADO (km-carril)</c:v>
                </c:pt>
              </c:strCache>
            </c:strRef>
          </c:tx>
          <c:spPr>
            <a:pattFill prst="narHorz">
              <a:fgClr>
                <a:schemeClr val="accent2"/>
              </a:fgClr>
              <a:bgClr>
                <a:schemeClr val="accent2">
                  <a:lumMod val="20000"/>
                  <a:lumOff val="80000"/>
                </a:schemeClr>
              </a:bgClr>
            </a:pattFill>
            <a:ln w="12700">
              <a:solidFill>
                <a:schemeClr val="tx1"/>
              </a:solidFill>
            </a:ln>
            <a:effectLst>
              <a:innerShdw blurRad="114300">
                <a:schemeClr val="accent2"/>
              </a:innerShdw>
            </a:effectLst>
          </c:spPr>
          <c:invertIfNegative val="0"/>
          <c:cat>
            <c:strRef>
              <c:f>'PIV-IND-001V6'!$AY$42:$AY$46</c:f>
              <c:strCache>
                <c:ptCount val="5"/>
                <c:pt idx="0">
                  <c:v>TRIM1</c:v>
                </c:pt>
                <c:pt idx="1">
                  <c:v>TRIM2</c:v>
                </c:pt>
                <c:pt idx="2">
                  <c:v>TRIM3</c:v>
                </c:pt>
                <c:pt idx="3">
                  <c:v>TRIM4</c:v>
                </c:pt>
                <c:pt idx="4">
                  <c:v>TOTAL</c:v>
                </c:pt>
              </c:strCache>
            </c:strRef>
          </c:cat>
          <c:val>
            <c:numRef>
              <c:f>'PIV-IND-001V6'!$BA$42:$BA$46</c:f>
              <c:numCache>
                <c:formatCode>General</c:formatCode>
                <c:ptCount val="5"/>
                <c:pt idx="0">
                  <c:v>77.94</c:v>
                </c:pt>
                <c:pt idx="4">
                  <c:v>77.94</c:v>
                </c:pt>
              </c:numCache>
            </c:numRef>
          </c:val>
          <c:extLst>
            <c:ext xmlns:c16="http://schemas.microsoft.com/office/drawing/2014/chart" uri="{C3380CC4-5D6E-409C-BE32-E72D297353CC}">
              <c16:uniqueId val="{00000001-348A-4DA6-AD4A-8478FBBFAB01}"/>
            </c:ext>
          </c:extLst>
        </c:ser>
        <c:ser>
          <c:idx val="2"/>
          <c:order val="2"/>
          <c:tx>
            <c:strRef>
              <c:f>'PIV-IND-001V6'!$BB$41</c:f>
              <c:strCache>
                <c:ptCount val="1"/>
                <c:pt idx="0">
                  <c:v>META (km-carril)</c:v>
                </c:pt>
              </c:strCache>
            </c:strRef>
          </c:tx>
          <c:spPr>
            <a:pattFill prst="narHorz">
              <a:fgClr>
                <a:schemeClr val="accent3"/>
              </a:fgClr>
              <a:bgClr>
                <a:schemeClr val="accent3">
                  <a:lumMod val="20000"/>
                  <a:lumOff val="80000"/>
                </a:schemeClr>
              </a:bgClr>
            </a:pattFill>
            <a:ln w="12700">
              <a:solidFill>
                <a:schemeClr val="tx1"/>
              </a:solidFill>
            </a:ln>
            <a:effectLst>
              <a:innerShdw blurRad="114300">
                <a:schemeClr val="accent3"/>
              </a:innerShdw>
            </a:effectLst>
          </c:spPr>
          <c:invertIfNegative val="0"/>
          <c:cat>
            <c:strRef>
              <c:f>'PIV-IND-001V6'!$AY$42:$AY$46</c:f>
              <c:strCache>
                <c:ptCount val="5"/>
                <c:pt idx="0">
                  <c:v>TRIM1</c:v>
                </c:pt>
                <c:pt idx="1">
                  <c:v>TRIM2</c:v>
                </c:pt>
                <c:pt idx="2">
                  <c:v>TRIM3</c:v>
                </c:pt>
                <c:pt idx="3">
                  <c:v>TRIM4</c:v>
                </c:pt>
                <c:pt idx="4">
                  <c:v>TOTAL</c:v>
                </c:pt>
              </c:strCache>
            </c:strRef>
          </c:cat>
          <c:val>
            <c:numRef>
              <c:f>'PIV-IND-001V6'!$BB$42:$BB$46</c:f>
              <c:numCache>
                <c:formatCode>General</c:formatCode>
                <c:ptCount val="5"/>
                <c:pt idx="0">
                  <c:v>85.07</c:v>
                </c:pt>
                <c:pt idx="1">
                  <c:v>85.07</c:v>
                </c:pt>
                <c:pt idx="2">
                  <c:v>85.07</c:v>
                </c:pt>
                <c:pt idx="3">
                  <c:v>44.84</c:v>
                </c:pt>
                <c:pt idx="4">
                  <c:v>300.04999999999995</c:v>
                </c:pt>
              </c:numCache>
            </c:numRef>
          </c:val>
          <c:extLst>
            <c:ext xmlns:c16="http://schemas.microsoft.com/office/drawing/2014/chart" uri="{C3380CC4-5D6E-409C-BE32-E72D297353CC}">
              <c16:uniqueId val="{00000002-348A-4DA6-AD4A-8478FBBFAB01}"/>
            </c:ext>
          </c:extLst>
        </c:ser>
        <c:dLbls>
          <c:showLegendKey val="0"/>
          <c:showVal val="0"/>
          <c:showCatName val="0"/>
          <c:showSerName val="0"/>
          <c:showPercent val="0"/>
          <c:showBubbleSize val="0"/>
        </c:dLbls>
        <c:gapWidth val="164"/>
        <c:overlap val="-22"/>
        <c:axId val="1727950736"/>
        <c:axId val="1727939856"/>
      </c:barChart>
      <c:catAx>
        <c:axId val="1727950736"/>
        <c:scaling>
          <c:orientation val="minMax"/>
        </c:scaling>
        <c:delete val="0"/>
        <c:axPos val="b"/>
        <c:numFmt formatCode="General" sourceLinked="1"/>
        <c:majorTickMark val="none"/>
        <c:minorTickMark val="none"/>
        <c:tickLblPos val="nextTo"/>
        <c:spPr>
          <a:noFill/>
          <a:ln w="1905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27939856"/>
        <c:crosses val="autoZero"/>
        <c:auto val="1"/>
        <c:lblAlgn val="ctr"/>
        <c:lblOffset val="100"/>
        <c:noMultiLvlLbl val="0"/>
      </c:catAx>
      <c:valAx>
        <c:axId val="1727939856"/>
        <c:scaling>
          <c:orientation val="minMax"/>
          <c:max val="310"/>
          <c:min val="0"/>
        </c:scaling>
        <c:delete val="0"/>
        <c:axPos val="l"/>
        <c:numFmt formatCode="General" sourceLinked="1"/>
        <c:majorTickMark val="none"/>
        <c:minorTickMark val="none"/>
        <c:tickLblPos val="nextTo"/>
        <c:spPr>
          <a:noFill/>
          <a:ln w="19050">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27950736"/>
        <c:crosses val="autoZero"/>
        <c:crossBetween val="between"/>
      </c:valAx>
      <c:spPr>
        <a:noFill/>
        <a:ln w="19050">
          <a:solidFill>
            <a:schemeClr val="tx1"/>
          </a:solid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9050" cap="flat" cmpd="sng" algn="ctr">
      <a:solidFill>
        <a:schemeClr val="tx1"/>
      </a:solidFill>
      <a:round/>
    </a:ln>
    <a:effectLst/>
  </c:spPr>
  <c:txPr>
    <a:bodyPr/>
    <a:lstStyle/>
    <a:p>
      <a:pPr>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'PIV-IND-002V4'!$AR$40</c:f>
              <c:strCache>
                <c:ptCount val="1"/>
                <c:pt idx="0">
                  <c:v>AVANCE DEL TRIM </c:v>
                </c:pt>
              </c:strCache>
            </c:strRef>
          </c:tx>
          <c:spPr>
            <a:pattFill prst="narHorz">
              <a:fgClr>
                <a:schemeClr val="accent1"/>
              </a:fgClr>
              <a:bgClr>
                <a:schemeClr val="accent1">
                  <a:lumMod val="20000"/>
                  <a:lumOff val="80000"/>
                </a:schemeClr>
              </a:bgClr>
            </a:pattFill>
            <a:ln w="12700">
              <a:solidFill>
                <a:schemeClr val="tx1"/>
              </a:solidFill>
            </a:ln>
            <a:effectLst>
              <a:innerShdw blurRad="114300">
                <a:schemeClr val="accent1"/>
              </a:innerShdw>
            </a:effectLst>
          </c:spPr>
          <c:invertIfNegative val="0"/>
          <c:cat>
            <c:strRef>
              <c:f>'PIV-IND-002V4'!$AQ$41:$AQ$45</c:f>
              <c:strCache>
                <c:ptCount val="5"/>
                <c:pt idx="0">
                  <c:v>TRIM1</c:v>
                </c:pt>
                <c:pt idx="1">
                  <c:v>TRIM2</c:v>
                </c:pt>
                <c:pt idx="2">
                  <c:v>TRIM3</c:v>
                </c:pt>
                <c:pt idx="3">
                  <c:v>TRIM4</c:v>
                </c:pt>
                <c:pt idx="4">
                  <c:v>TOTAL</c:v>
                </c:pt>
              </c:strCache>
            </c:strRef>
          </c:cat>
          <c:val>
            <c:numRef>
              <c:f>'PIV-IND-002V4'!$AR$41:$AR$45</c:f>
              <c:numCache>
                <c:formatCode>General</c:formatCode>
                <c:ptCount val="5"/>
                <c:pt idx="0">
                  <c:v>372</c:v>
                </c:pt>
                <c:pt idx="1">
                  <c:v>0</c:v>
                </c:pt>
                <c:pt idx="2">
                  <c:v>0</c:v>
                </c:pt>
                <c:pt idx="3">
                  <c:v>0</c:v>
                </c:pt>
                <c:pt idx="4">
                  <c:v>372</c:v>
                </c:pt>
              </c:numCache>
            </c:numRef>
          </c:val>
          <c:extLst>
            <c:ext xmlns:c16="http://schemas.microsoft.com/office/drawing/2014/chart" uri="{C3380CC4-5D6E-409C-BE32-E72D297353CC}">
              <c16:uniqueId val="{00000000-5A68-4825-884A-61973A2DACCE}"/>
            </c:ext>
          </c:extLst>
        </c:ser>
        <c:ser>
          <c:idx val="1"/>
          <c:order val="1"/>
          <c:tx>
            <c:strRef>
              <c:f>'PIV-IND-002V4'!$AS$40</c:f>
              <c:strCache>
                <c:ptCount val="1"/>
                <c:pt idx="0">
                  <c:v>ACUMULADO</c:v>
                </c:pt>
              </c:strCache>
            </c:strRef>
          </c:tx>
          <c:spPr>
            <a:pattFill prst="narHorz">
              <a:fgClr>
                <a:schemeClr val="accent2"/>
              </a:fgClr>
              <a:bgClr>
                <a:schemeClr val="accent2">
                  <a:lumMod val="20000"/>
                  <a:lumOff val="80000"/>
                </a:schemeClr>
              </a:bgClr>
            </a:pattFill>
            <a:ln w="12700">
              <a:solidFill>
                <a:schemeClr val="tx1"/>
              </a:solidFill>
            </a:ln>
            <a:effectLst>
              <a:innerShdw blurRad="114300">
                <a:schemeClr val="accent2"/>
              </a:innerShdw>
            </a:effectLst>
          </c:spPr>
          <c:invertIfNegative val="0"/>
          <c:cat>
            <c:strRef>
              <c:f>'PIV-IND-002V4'!$AQ$41:$AQ$45</c:f>
              <c:strCache>
                <c:ptCount val="5"/>
                <c:pt idx="0">
                  <c:v>TRIM1</c:v>
                </c:pt>
                <c:pt idx="1">
                  <c:v>TRIM2</c:v>
                </c:pt>
                <c:pt idx="2">
                  <c:v>TRIM3</c:v>
                </c:pt>
                <c:pt idx="3">
                  <c:v>TRIM4</c:v>
                </c:pt>
                <c:pt idx="4">
                  <c:v>TOTAL</c:v>
                </c:pt>
              </c:strCache>
            </c:strRef>
          </c:cat>
          <c:val>
            <c:numRef>
              <c:f>'PIV-IND-002V4'!$AS$41:$AS$45</c:f>
              <c:numCache>
                <c:formatCode>General</c:formatCode>
                <c:ptCount val="5"/>
                <c:pt idx="0">
                  <c:v>372</c:v>
                </c:pt>
                <c:pt idx="1">
                  <c:v>0</c:v>
                </c:pt>
                <c:pt idx="2">
                  <c:v>0</c:v>
                </c:pt>
                <c:pt idx="3">
                  <c:v>0</c:v>
                </c:pt>
                <c:pt idx="4">
                  <c:v>372</c:v>
                </c:pt>
              </c:numCache>
            </c:numRef>
          </c:val>
          <c:extLst>
            <c:ext xmlns:c16="http://schemas.microsoft.com/office/drawing/2014/chart" uri="{C3380CC4-5D6E-409C-BE32-E72D297353CC}">
              <c16:uniqueId val="{00000001-5A68-4825-884A-61973A2DACCE}"/>
            </c:ext>
          </c:extLst>
        </c:ser>
        <c:ser>
          <c:idx val="2"/>
          <c:order val="2"/>
          <c:tx>
            <c:strRef>
              <c:f>'PIV-IND-002V4'!$AT$40</c:f>
              <c:strCache>
                <c:ptCount val="1"/>
                <c:pt idx="0">
                  <c:v>META</c:v>
                </c:pt>
              </c:strCache>
            </c:strRef>
          </c:tx>
          <c:spPr>
            <a:pattFill prst="narHorz">
              <a:fgClr>
                <a:schemeClr val="accent3"/>
              </a:fgClr>
              <a:bgClr>
                <a:schemeClr val="accent3">
                  <a:lumMod val="20000"/>
                  <a:lumOff val="80000"/>
                </a:schemeClr>
              </a:bgClr>
            </a:pattFill>
            <a:ln w="12700">
              <a:solidFill>
                <a:schemeClr val="tx1"/>
              </a:solidFill>
            </a:ln>
            <a:effectLst>
              <a:innerShdw blurRad="114300">
                <a:schemeClr val="accent3"/>
              </a:innerShdw>
            </a:effectLst>
          </c:spPr>
          <c:invertIfNegative val="0"/>
          <c:cat>
            <c:strRef>
              <c:f>'PIV-IND-002V4'!$AQ$41:$AQ$45</c:f>
              <c:strCache>
                <c:ptCount val="5"/>
                <c:pt idx="0">
                  <c:v>TRIM1</c:v>
                </c:pt>
                <c:pt idx="1">
                  <c:v>TRIM2</c:v>
                </c:pt>
                <c:pt idx="2">
                  <c:v>TRIM3</c:v>
                </c:pt>
                <c:pt idx="3">
                  <c:v>TRIM4</c:v>
                </c:pt>
                <c:pt idx="4">
                  <c:v>TOTAL</c:v>
                </c:pt>
              </c:strCache>
            </c:strRef>
          </c:cat>
          <c:val>
            <c:numRef>
              <c:f>'PIV-IND-002V4'!$AT$41:$AT$45</c:f>
              <c:numCache>
                <c:formatCode>General</c:formatCode>
                <c:ptCount val="5"/>
                <c:pt idx="0">
                  <c:v>370</c:v>
                </c:pt>
                <c:pt idx="1">
                  <c:v>850</c:v>
                </c:pt>
                <c:pt idx="2">
                  <c:v>910</c:v>
                </c:pt>
                <c:pt idx="3">
                  <c:v>770</c:v>
                </c:pt>
                <c:pt idx="4">
                  <c:v>2900</c:v>
                </c:pt>
              </c:numCache>
            </c:numRef>
          </c:val>
          <c:extLst>
            <c:ext xmlns:c16="http://schemas.microsoft.com/office/drawing/2014/chart" uri="{C3380CC4-5D6E-409C-BE32-E72D297353CC}">
              <c16:uniqueId val="{00000002-5A68-4825-884A-61973A2DACCE}"/>
            </c:ext>
          </c:extLst>
        </c:ser>
        <c:dLbls>
          <c:showLegendKey val="0"/>
          <c:showVal val="0"/>
          <c:showCatName val="0"/>
          <c:showSerName val="0"/>
          <c:showPercent val="0"/>
          <c:showBubbleSize val="0"/>
        </c:dLbls>
        <c:gapWidth val="164"/>
        <c:overlap val="-22"/>
        <c:axId val="1727940400"/>
        <c:axId val="1727940944"/>
      </c:barChart>
      <c:catAx>
        <c:axId val="1727940400"/>
        <c:scaling>
          <c:orientation val="minMax"/>
        </c:scaling>
        <c:delete val="0"/>
        <c:axPos val="b"/>
        <c:numFmt formatCode="General" sourceLinked="1"/>
        <c:majorTickMark val="none"/>
        <c:minorTickMark val="none"/>
        <c:tickLblPos val="nextTo"/>
        <c:spPr>
          <a:noFill/>
          <a:ln w="1905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27940944"/>
        <c:crosses val="autoZero"/>
        <c:auto val="1"/>
        <c:lblAlgn val="ctr"/>
        <c:lblOffset val="100"/>
        <c:noMultiLvlLbl val="0"/>
      </c:catAx>
      <c:valAx>
        <c:axId val="1727940944"/>
        <c:scaling>
          <c:orientation val="minMax"/>
          <c:max val="3000"/>
        </c:scaling>
        <c:delete val="0"/>
        <c:axPos val="l"/>
        <c:numFmt formatCode="General" sourceLinked="1"/>
        <c:majorTickMark val="none"/>
        <c:minorTickMark val="none"/>
        <c:tickLblPos val="nextTo"/>
        <c:spPr>
          <a:noFill/>
          <a:ln w="19050">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2794040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'PIV-IND-003V2'!$AZ$41</c:f>
              <c:strCache>
                <c:ptCount val="1"/>
                <c:pt idx="0">
                  <c:v>AVANCE DEL TRIM (km-carril)</c:v>
                </c:pt>
              </c:strCache>
            </c:strRef>
          </c:tx>
          <c:spPr>
            <a:pattFill prst="narHorz">
              <a:fgClr>
                <a:schemeClr val="accent1"/>
              </a:fgClr>
              <a:bgClr>
                <a:schemeClr val="accent1">
                  <a:lumMod val="20000"/>
                  <a:lumOff val="80000"/>
                </a:schemeClr>
              </a:bgClr>
            </a:pattFill>
            <a:ln w="12700">
              <a:solidFill>
                <a:schemeClr val="tx1"/>
              </a:solidFill>
            </a:ln>
            <a:effectLst>
              <a:innerShdw blurRad="114300">
                <a:schemeClr val="accent1"/>
              </a:innerShdw>
            </a:effectLst>
          </c:spPr>
          <c:invertIfNegative val="0"/>
          <c:cat>
            <c:strRef>
              <c:f>'PIV-IND-003V2'!$AY$42:$AY$46</c:f>
              <c:strCache>
                <c:ptCount val="5"/>
                <c:pt idx="0">
                  <c:v>TRIM1</c:v>
                </c:pt>
                <c:pt idx="1">
                  <c:v>TRIM2</c:v>
                </c:pt>
                <c:pt idx="2">
                  <c:v>TRIM3</c:v>
                </c:pt>
                <c:pt idx="3">
                  <c:v>TRIM4</c:v>
                </c:pt>
                <c:pt idx="4">
                  <c:v>TOTAL</c:v>
                </c:pt>
              </c:strCache>
            </c:strRef>
          </c:cat>
          <c:val>
            <c:numRef>
              <c:f>'PIV-IND-003V2'!$AZ$42:$AZ$46</c:f>
              <c:numCache>
                <c:formatCode>General</c:formatCode>
                <c:ptCount val="5"/>
                <c:pt idx="0">
                  <c:v>13.59</c:v>
                </c:pt>
                <c:pt idx="4">
                  <c:v>13.59</c:v>
                </c:pt>
              </c:numCache>
            </c:numRef>
          </c:val>
          <c:extLst>
            <c:ext xmlns:c16="http://schemas.microsoft.com/office/drawing/2014/chart" uri="{C3380CC4-5D6E-409C-BE32-E72D297353CC}">
              <c16:uniqueId val="{00000000-EDF2-46BE-B954-7A02268586FB}"/>
            </c:ext>
          </c:extLst>
        </c:ser>
        <c:ser>
          <c:idx val="1"/>
          <c:order val="1"/>
          <c:tx>
            <c:strRef>
              <c:f>'PIV-IND-003V2'!$BA$41</c:f>
              <c:strCache>
                <c:ptCount val="1"/>
                <c:pt idx="0">
                  <c:v>ACUMULADO (km-carril)</c:v>
                </c:pt>
              </c:strCache>
            </c:strRef>
          </c:tx>
          <c:spPr>
            <a:pattFill prst="narHorz">
              <a:fgClr>
                <a:schemeClr val="accent2"/>
              </a:fgClr>
              <a:bgClr>
                <a:schemeClr val="accent2">
                  <a:lumMod val="20000"/>
                  <a:lumOff val="80000"/>
                </a:schemeClr>
              </a:bgClr>
            </a:pattFill>
            <a:ln w="12700">
              <a:solidFill>
                <a:schemeClr val="tx1"/>
              </a:solidFill>
            </a:ln>
            <a:effectLst>
              <a:innerShdw blurRad="114300">
                <a:schemeClr val="accent2"/>
              </a:innerShdw>
            </a:effectLst>
          </c:spPr>
          <c:invertIfNegative val="0"/>
          <c:cat>
            <c:strRef>
              <c:f>'PIV-IND-003V2'!$AY$42:$AY$46</c:f>
              <c:strCache>
                <c:ptCount val="5"/>
                <c:pt idx="0">
                  <c:v>TRIM1</c:v>
                </c:pt>
                <c:pt idx="1">
                  <c:v>TRIM2</c:v>
                </c:pt>
                <c:pt idx="2">
                  <c:v>TRIM3</c:v>
                </c:pt>
                <c:pt idx="3">
                  <c:v>TRIM4</c:v>
                </c:pt>
                <c:pt idx="4">
                  <c:v>TOTAL</c:v>
                </c:pt>
              </c:strCache>
            </c:strRef>
          </c:cat>
          <c:val>
            <c:numRef>
              <c:f>'PIV-IND-003V2'!$BA$42:$BA$46</c:f>
              <c:numCache>
                <c:formatCode>General</c:formatCode>
                <c:ptCount val="5"/>
                <c:pt idx="0">
                  <c:v>13.59</c:v>
                </c:pt>
                <c:pt idx="4">
                  <c:v>13.59</c:v>
                </c:pt>
              </c:numCache>
            </c:numRef>
          </c:val>
          <c:extLst>
            <c:ext xmlns:c16="http://schemas.microsoft.com/office/drawing/2014/chart" uri="{C3380CC4-5D6E-409C-BE32-E72D297353CC}">
              <c16:uniqueId val="{00000001-EDF2-46BE-B954-7A02268586FB}"/>
            </c:ext>
          </c:extLst>
        </c:ser>
        <c:ser>
          <c:idx val="2"/>
          <c:order val="2"/>
          <c:tx>
            <c:strRef>
              <c:f>'PIV-IND-003V2'!$BB$41</c:f>
              <c:strCache>
                <c:ptCount val="1"/>
                <c:pt idx="0">
                  <c:v>META (km-carril)</c:v>
                </c:pt>
              </c:strCache>
            </c:strRef>
          </c:tx>
          <c:spPr>
            <a:pattFill prst="narHorz">
              <a:fgClr>
                <a:schemeClr val="accent3"/>
              </a:fgClr>
              <a:bgClr>
                <a:schemeClr val="accent3">
                  <a:lumMod val="20000"/>
                  <a:lumOff val="80000"/>
                </a:schemeClr>
              </a:bgClr>
            </a:pattFill>
            <a:ln w="12700">
              <a:solidFill>
                <a:schemeClr val="tx1"/>
              </a:solidFill>
            </a:ln>
            <a:effectLst>
              <a:innerShdw blurRad="114300">
                <a:schemeClr val="accent3"/>
              </a:innerShdw>
            </a:effectLst>
          </c:spPr>
          <c:invertIfNegative val="0"/>
          <c:cat>
            <c:strRef>
              <c:f>'PIV-IND-003V2'!$AY$42:$AY$46</c:f>
              <c:strCache>
                <c:ptCount val="5"/>
                <c:pt idx="0">
                  <c:v>TRIM1</c:v>
                </c:pt>
                <c:pt idx="1">
                  <c:v>TRIM2</c:v>
                </c:pt>
                <c:pt idx="2">
                  <c:v>TRIM3</c:v>
                </c:pt>
                <c:pt idx="3">
                  <c:v>TRIM4</c:v>
                </c:pt>
                <c:pt idx="4">
                  <c:v>TOTAL</c:v>
                </c:pt>
              </c:strCache>
            </c:strRef>
          </c:cat>
          <c:val>
            <c:numRef>
              <c:f>'PIV-IND-003V2'!$BB$42:$BB$46</c:f>
              <c:numCache>
                <c:formatCode>General</c:formatCode>
                <c:ptCount val="5"/>
                <c:pt idx="0">
                  <c:v>11.57</c:v>
                </c:pt>
                <c:pt idx="1">
                  <c:v>1.1399999999999999</c:v>
                </c:pt>
                <c:pt idx="2">
                  <c:v>1.1399999999999999</c:v>
                </c:pt>
                <c:pt idx="3">
                  <c:v>1.1399999999999999</c:v>
                </c:pt>
                <c:pt idx="4">
                  <c:v>14.990000000000002</c:v>
                </c:pt>
              </c:numCache>
            </c:numRef>
          </c:val>
          <c:extLst>
            <c:ext xmlns:c16="http://schemas.microsoft.com/office/drawing/2014/chart" uri="{C3380CC4-5D6E-409C-BE32-E72D297353CC}">
              <c16:uniqueId val="{00000002-EDF2-46BE-B954-7A02268586FB}"/>
            </c:ext>
          </c:extLst>
        </c:ser>
        <c:dLbls>
          <c:showLegendKey val="0"/>
          <c:showVal val="0"/>
          <c:showCatName val="0"/>
          <c:showSerName val="0"/>
          <c:showPercent val="0"/>
          <c:showBubbleSize val="0"/>
        </c:dLbls>
        <c:gapWidth val="164"/>
        <c:overlap val="-22"/>
        <c:axId val="1727941488"/>
        <c:axId val="1727951824"/>
      </c:barChart>
      <c:catAx>
        <c:axId val="1727941488"/>
        <c:scaling>
          <c:orientation val="minMax"/>
        </c:scaling>
        <c:delete val="0"/>
        <c:axPos val="b"/>
        <c:numFmt formatCode="General" sourceLinked="1"/>
        <c:majorTickMark val="none"/>
        <c:minorTickMark val="none"/>
        <c:tickLblPos val="nextTo"/>
        <c:spPr>
          <a:noFill/>
          <a:ln w="1905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27951824"/>
        <c:crosses val="autoZero"/>
        <c:auto val="1"/>
        <c:lblAlgn val="ctr"/>
        <c:lblOffset val="100"/>
        <c:noMultiLvlLbl val="0"/>
      </c:catAx>
      <c:valAx>
        <c:axId val="1727951824"/>
        <c:scaling>
          <c:orientation val="minMax"/>
          <c:max val="20"/>
          <c:min val="0"/>
        </c:scaling>
        <c:delete val="0"/>
        <c:axPos val="l"/>
        <c:numFmt formatCode="General" sourceLinked="1"/>
        <c:majorTickMark val="none"/>
        <c:minorTickMark val="none"/>
        <c:tickLblPos val="nextTo"/>
        <c:spPr>
          <a:noFill/>
          <a:ln w="19050">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27941488"/>
        <c:crosses val="autoZero"/>
        <c:crossBetween val="between"/>
      </c:valAx>
      <c:spPr>
        <a:noFill/>
        <a:ln w="19050">
          <a:solidFill>
            <a:schemeClr val="tx1"/>
          </a:solid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9050" cap="flat" cmpd="sng" algn="ctr">
      <a:solidFill>
        <a:schemeClr val="tx1"/>
      </a:solidFill>
      <a:round/>
    </a:ln>
    <a:effectLst/>
  </c:spPr>
  <c:txPr>
    <a:bodyPr/>
    <a:lstStyle/>
    <a:p>
      <a:pPr>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'PIV-IND-004V3'!$AZ$41</c:f>
              <c:strCache>
                <c:ptCount val="1"/>
                <c:pt idx="0">
                  <c:v>AVANCE DEL TRIM (km-carril)</c:v>
                </c:pt>
              </c:strCache>
            </c:strRef>
          </c:tx>
          <c:spPr>
            <a:pattFill prst="narHorz">
              <a:fgClr>
                <a:schemeClr val="accent1"/>
              </a:fgClr>
              <a:bgClr>
                <a:schemeClr val="accent1">
                  <a:lumMod val="20000"/>
                  <a:lumOff val="80000"/>
                </a:schemeClr>
              </a:bgClr>
            </a:pattFill>
            <a:ln w="12700">
              <a:solidFill>
                <a:schemeClr val="tx1"/>
              </a:solidFill>
            </a:ln>
            <a:effectLst>
              <a:innerShdw blurRad="114300">
                <a:schemeClr val="accent1"/>
              </a:innerShdw>
            </a:effectLst>
          </c:spPr>
          <c:invertIfNegative val="0"/>
          <c:cat>
            <c:strRef>
              <c:f>'PIV-IND-004V3'!$AY$42:$AY$46</c:f>
              <c:strCache>
                <c:ptCount val="5"/>
                <c:pt idx="0">
                  <c:v>TRIM1</c:v>
                </c:pt>
                <c:pt idx="1">
                  <c:v>TRIM2</c:v>
                </c:pt>
                <c:pt idx="2">
                  <c:v>TRIM3</c:v>
                </c:pt>
                <c:pt idx="3">
                  <c:v>TRIM4</c:v>
                </c:pt>
                <c:pt idx="4">
                  <c:v>TOTAL</c:v>
                </c:pt>
              </c:strCache>
            </c:strRef>
          </c:cat>
          <c:val>
            <c:numRef>
              <c:f>'PIV-IND-004V3'!$AZ$42:$AZ$46</c:f>
              <c:numCache>
                <c:formatCode>General</c:formatCode>
                <c:ptCount val="5"/>
                <c:pt idx="0">
                  <c:v>4.2699999999999996</c:v>
                </c:pt>
                <c:pt idx="4">
                  <c:v>4.2699999999999996</c:v>
                </c:pt>
              </c:numCache>
            </c:numRef>
          </c:val>
          <c:extLst>
            <c:ext xmlns:c16="http://schemas.microsoft.com/office/drawing/2014/chart" uri="{C3380CC4-5D6E-409C-BE32-E72D297353CC}">
              <c16:uniqueId val="{00000000-9714-4095-8575-753BD4D82629}"/>
            </c:ext>
          </c:extLst>
        </c:ser>
        <c:ser>
          <c:idx val="1"/>
          <c:order val="1"/>
          <c:tx>
            <c:strRef>
              <c:f>'PIV-IND-004V3'!$BA$41</c:f>
              <c:strCache>
                <c:ptCount val="1"/>
                <c:pt idx="0">
                  <c:v>ACUMULADO (km-carril)</c:v>
                </c:pt>
              </c:strCache>
            </c:strRef>
          </c:tx>
          <c:spPr>
            <a:pattFill prst="narHorz">
              <a:fgClr>
                <a:schemeClr val="accent2"/>
              </a:fgClr>
              <a:bgClr>
                <a:schemeClr val="accent2">
                  <a:lumMod val="20000"/>
                  <a:lumOff val="80000"/>
                </a:schemeClr>
              </a:bgClr>
            </a:pattFill>
            <a:ln w="12700">
              <a:solidFill>
                <a:schemeClr val="tx1"/>
              </a:solidFill>
            </a:ln>
            <a:effectLst>
              <a:innerShdw blurRad="114300">
                <a:schemeClr val="accent2"/>
              </a:innerShdw>
            </a:effectLst>
          </c:spPr>
          <c:invertIfNegative val="0"/>
          <c:cat>
            <c:strRef>
              <c:f>'PIV-IND-004V3'!$AY$42:$AY$46</c:f>
              <c:strCache>
                <c:ptCount val="5"/>
                <c:pt idx="0">
                  <c:v>TRIM1</c:v>
                </c:pt>
                <c:pt idx="1">
                  <c:v>TRIM2</c:v>
                </c:pt>
                <c:pt idx="2">
                  <c:v>TRIM3</c:v>
                </c:pt>
                <c:pt idx="3">
                  <c:v>TRIM4</c:v>
                </c:pt>
                <c:pt idx="4">
                  <c:v>TOTAL</c:v>
                </c:pt>
              </c:strCache>
            </c:strRef>
          </c:cat>
          <c:val>
            <c:numRef>
              <c:f>'PIV-IND-004V3'!$BA$42:$BA$46</c:f>
              <c:numCache>
                <c:formatCode>General</c:formatCode>
                <c:ptCount val="5"/>
                <c:pt idx="0">
                  <c:v>4.2699999999999996</c:v>
                </c:pt>
                <c:pt idx="4">
                  <c:v>4.2699999999999996</c:v>
                </c:pt>
              </c:numCache>
            </c:numRef>
          </c:val>
          <c:extLst>
            <c:ext xmlns:c16="http://schemas.microsoft.com/office/drawing/2014/chart" uri="{C3380CC4-5D6E-409C-BE32-E72D297353CC}">
              <c16:uniqueId val="{00000001-9714-4095-8575-753BD4D82629}"/>
            </c:ext>
          </c:extLst>
        </c:ser>
        <c:ser>
          <c:idx val="2"/>
          <c:order val="2"/>
          <c:tx>
            <c:strRef>
              <c:f>'PIV-IND-004V3'!$BB$41</c:f>
              <c:strCache>
                <c:ptCount val="1"/>
                <c:pt idx="0">
                  <c:v>META (km-carril)</c:v>
                </c:pt>
              </c:strCache>
            </c:strRef>
          </c:tx>
          <c:spPr>
            <a:pattFill prst="narHorz">
              <a:fgClr>
                <a:schemeClr val="accent3"/>
              </a:fgClr>
              <a:bgClr>
                <a:schemeClr val="accent3">
                  <a:lumMod val="20000"/>
                  <a:lumOff val="80000"/>
                </a:schemeClr>
              </a:bgClr>
            </a:pattFill>
            <a:ln w="12700">
              <a:solidFill>
                <a:schemeClr val="tx1"/>
              </a:solidFill>
            </a:ln>
            <a:effectLst>
              <a:innerShdw blurRad="114300">
                <a:schemeClr val="accent3"/>
              </a:innerShdw>
            </a:effectLst>
          </c:spPr>
          <c:invertIfNegative val="0"/>
          <c:cat>
            <c:strRef>
              <c:f>'PIV-IND-004V3'!$AY$42:$AY$46</c:f>
              <c:strCache>
                <c:ptCount val="5"/>
                <c:pt idx="0">
                  <c:v>TRIM1</c:v>
                </c:pt>
                <c:pt idx="1">
                  <c:v>TRIM2</c:v>
                </c:pt>
                <c:pt idx="2">
                  <c:v>TRIM3</c:v>
                </c:pt>
                <c:pt idx="3">
                  <c:v>TRIM4</c:v>
                </c:pt>
                <c:pt idx="4">
                  <c:v>TOTAL</c:v>
                </c:pt>
              </c:strCache>
            </c:strRef>
          </c:cat>
          <c:val>
            <c:numRef>
              <c:f>'PIV-IND-004V3'!$BB$42:$BB$46</c:f>
              <c:numCache>
                <c:formatCode>General</c:formatCode>
                <c:ptCount val="5"/>
                <c:pt idx="0">
                  <c:v>4.2699999999999996</c:v>
                </c:pt>
                <c:pt idx="1">
                  <c:v>0.16</c:v>
                </c:pt>
                <c:pt idx="2">
                  <c:v>0</c:v>
                </c:pt>
                <c:pt idx="3">
                  <c:v>1.57</c:v>
                </c:pt>
                <c:pt idx="4">
                  <c:v>6</c:v>
                </c:pt>
              </c:numCache>
            </c:numRef>
          </c:val>
          <c:extLst>
            <c:ext xmlns:c16="http://schemas.microsoft.com/office/drawing/2014/chart" uri="{C3380CC4-5D6E-409C-BE32-E72D297353CC}">
              <c16:uniqueId val="{00000002-9714-4095-8575-753BD4D82629}"/>
            </c:ext>
          </c:extLst>
        </c:ser>
        <c:dLbls>
          <c:showLegendKey val="0"/>
          <c:showVal val="0"/>
          <c:showCatName val="0"/>
          <c:showSerName val="0"/>
          <c:showPercent val="0"/>
          <c:showBubbleSize val="0"/>
        </c:dLbls>
        <c:gapWidth val="164"/>
        <c:overlap val="-22"/>
        <c:axId val="1727946384"/>
        <c:axId val="1727952912"/>
      </c:barChart>
      <c:catAx>
        <c:axId val="1727946384"/>
        <c:scaling>
          <c:orientation val="minMax"/>
        </c:scaling>
        <c:delete val="0"/>
        <c:axPos val="b"/>
        <c:numFmt formatCode="General" sourceLinked="1"/>
        <c:majorTickMark val="none"/>
        <c:minorTickMark val="none"/>
        <c:tickLblPos val="nextTo"/>
        <c:spPr>
          <a:noFill/>
          <a:ln w="1905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27952912"/>
        <c:crosses val="autoZero"/>
        <c:auto val="1"/>
        <c:lblAlgn val="ctr"/>
        <c:lblOffset val="100"/>
        <c:noMultiLvlLbl val="0"/>
      </c:catAx>
      <c:valAx>
        <c:axId val="1727952912"/>
        <c:scaling>
          <c:orientation val="minMax"/>
          <c:max val="7"/>
          <c:min val="0"/>
        </c:scaling>
        <c:delete val="0"/>
        <c:axPos val="l"/>
        <c:numFmt formatCode="General" sourceLinked="1"/>
        <c:majorTickMark val="none"/>
        <c:minorTickMark val="none"/>
        <c:tickLblPos val="nextTo"/>
        <c:spPr>
          <a:noFill/>
          <a:ln w="19050">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27946384"/>
        <c:crosses val="autoZero"/>
        <c:crossBetween val="between"/>
      </c:valAx>
      <c:spPr>
        <a:noFill/>
        <a:ln w="19050">
          <a:solidFill>
            <a:schemeClr val="tx1"/>
          </a:solid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9050" cap="flat" cmpd="sng" algn="ctr">
      <a:solidFill>
        <a:schemeClr val="tx1"/>
      </a:solidFill>
      <a:round/>
    </a:ln>
    <a:effectLst/>
  </c:spPr>
  <c:txPr>
    <a:bodyPr/>
    <a:lstStyle/>
    <a:p>
      <a:pPr>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r>
              <a:rPr lang="es-CO">
                <a:solidFill>
                  <a:sysClr val="windowText" lastClr="000000"/>
                </a:solidFill>
              </a:rPr>
              <a:t>Mesas de trabajo</a:t>
            </a:r>
          </a:p>
        </c:rich>
      </c:tx>
      <c:overlay val="0"/>
      <c:spPr>
        <a:noFill/>
        <a:ln>
          <a:noFill/>
        </a:ln>
        <a:effectLst/>
      </c:spPr>
      <c:txPr>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endParaRPr lang="es-CO"/>
        </a:p>
      </c:txPr>
    </c:title>
    <c:autoTitleDeleted val="0"/>
    <c:plotArea>
      <c:layout/>
      <c:barChart>
        <c:barDir val="col"/>
        <c:grouping val="clustered"/>
        <c:varyColors val="0"/>
        <c:ser>
          <c:idx val="0"/>
          <c:order val="0"/>
          <c:tx>
            <c:strRef>
              <c:f>'PIV-IND-005V2'!$AV$44</c:f>
              <c:strCache>
                <c:ptCount val="1"/>
                <c:pt idx="0">
                  <c:v>AVANCE DEL TRIM (# de mesas)</c:v>
                </c:pt>
              </c:strCache>
            </c:strRef>
          </c:tx>
          <c:spPr>
            <a:pattFill prst="narHorz">
              <a:fgClr>
                <a:schemeClr val="accent1"/>
              </a:fgClr>
              <a:bgClr>
                <a:schemeClr val="accent1">
                  <a:lumMod val="20000"/>
                  <a:lumOff val="80000"/>
                </a:schemeClr>
              </a:bgClr>
            </a:pattFill>
            <a:ln w="12700">
              <a:solidFill>
                <a:schemeClr val="tx1"/>
              </a:solidFill>
            </a:ln>
            <a:effectLst>
              <a:innerShdw blurRad="114300">
                <a:schemeClr val="accent1"/>
              </a:innerShdw>
            </a:effectLst>
          </c:spPr>
          <c:invertIfNegative val="0"/>
          <c:cat>
            <c:strRef>
              <c:f>'PIV-IND-005V2'!$AU$45:$AU$49</c:f>
              <c:strCache>
                <c:ptCount val="5"/>
                <c:pt idx="0">
                  <c:v>TRIM1</c:v>
                </c:pt>
                <c:pt idx="1">
                  <c:v>TRIM2</c:v>
                </c:pt>
                <c:pt idx="2">
                  <c:v>TRIM3</c:v>
                </c:pt>
                <c:pt idx="3">
                  <c:v>TRIM4</c:v>
                </c:pt>
                <c:pt idx="4">
                  <c:v>TOTAL</c:v>
                </c:pt>
              </c:strCache>
            </c:strRef>
          </c:cat>
          <c:val>
            <c:numRef>
              <c:f>'PIV-IND-005V2'!$AV$45:$AV$49</c:f>
              <c:numCache>
                <c:formatCode>General</c:formatCode>
                <c:ptCount val="5"/>
                <c:pt idx="0">
                  <c:v>31</c:v>
                </c:pt>
                <c:pt idx="1">
                  <c:v>0</c:v>
                </c:pt>
                <c:pt idx="2">
                  <c:v>0</c:v>
                </c:pt>
                <c:pt idx="3">
                  <c:v>0</c:v>
                </c:pt>
                <c:pt idx="4">
                  <c:v>31</c:v>
                </c:pt>
              </c:numCache>
            </c:numRef>
          </c:val>
          <c:extLst>
            <c:ext xmlns:c16="http://schemas.microsoft.com/office/drawing/2014/chart" uri="{C3380CC4-5D6E-409C-BE32-E72D297353CC}">
              <c16:uniqueId val="{00000000-08BF-4009-BD10-390C93A41F17}"/>
            </c:ext>
          </c:extLst>
        </c:ser>
        <c:ser>
          <c:idx val="1"/>
          <c:order val="1"/>
          <c:tx>
            <c:strRef>
              <c:f>'PIV-IND-005V2'!$AW$44</c:f>
              <c:strCache>
                <c:ptCount val="1"/>
                <c:pt idx="0">
                  <c:v>ACUMULADO (# de mesas)</c:v>
                </c:pt>
              </c:strCache>
            </c:strRef>
          </c:tx>
          <c:spPr>
            <a:pattFill prst="narHorz">
              <a:fgClr>
                <a:schemeClr val="accent2"/>
              </a:fgClr>
              <a:bgClr>
                <a:schemeClr val="accent2">
                  <a:lumMod val="20000"/>
                  <a:lumOff val="80000"/>
                </a:schemeClr>
              </a:bgClr>
            </a:pattFill>
            <a:ln w="12700">
              <a:solidFill>
                <a:schemeClr val="tx1"/>
              </a:solidFill>
            </a:ln>
            <a:effectLst>
              <a:innerShdw blurRad="114300">
                <a:schemeClr val="accent2"/>
              </a:innerShdw>
            </a:effectLst>
          </c:spPr>
          <c:invertIfNegative val="0"/>
          <c:cat>
            <c:strRef>
              <c:f>'PIV-IND-005V2'!$AU$45:$AU$49</c:f>
              <c:strCache>
                <c:ptCount val="5"/>
                <c:pt idx="0">
                  <c:v>TRIM1</c:v>
                </c:pt>
                <c:pt idx="1">
                  <c:v>TRIM2</c:v>
                </c:pt>
                <c:pt idx="2">
                  <c:v>TRIM3</c:v>
                </c:pt>
                <c:pt idx="3">
                  <c:v>TRIM4</c:v>
                </c:pt>
                <c:pt idx="4">
                  <c:v>TOTAL</c:v>
                </c:pt>
              </c:strCache>
            </c:strRef>
          </c:cat>
          <c:val>
            <c:numRef>
              <c:f>'PIV-IND-005V2'!$AW$45:$AW$49</c:f>
              <c:numCache>
                <c:formatCode>General</c:formatCode>
                <c:ptCount val="5"/>
                <c:pt idx="0">
                  <c:v>30</c:v>
                </c:pt>
                <c:pt idx="1">
                  <c:v>0</c:v>
                </c:pt>
                <c:pt idx="2">
                  <c:v>0</c:v>
                </c:pt>
                <c:pt idx="3">
                  <c:v>0</c:v>
                </c:pt>
                <c:pt idx="4">
                  <c:v>30</c:v>
                </c:pt>
              </c:numCache>
            </c:numRef>
          </c:val>
          <c:extLst>
            <c:ext xmlns:c16="http://schemas.microsoft.com/office/drawing/2014/chart" uri="{C3380CC4-5D6E-409C-BE32-E72D297353CC}">
              <c16:uniqueId val="{00000001-08BF-4009-BD10-390C93A41F17}"/>
            </c:ext>
          </c:extLst>
        </c:ser>
        <c:ser>
          <c:idx val="2"/>
          <c:order val="2"/>
          <c:tx>
            <c:strRef>
              <c:f>'PIV-IND-005V2'!$AX$44</c:f>
              <c:strCache>
                <c:ptCount val="1"/>
                <c:pt idx="0">
                  <c:v>META (# de mesas)</c:v>
                </c:pt>
              </c:strCache>
            </c:strRef>
          </c:tx>
          <c:spPr>
            <a:pattFill prst="narHorz">
              <a:fgClr>
                <a:schemeClr val="accent3"/>
              </a:fgClr>
              <a:bgClr>
                <a:schemeClr val="accent3">
                  <a:lumMod val="20000"/>
                  <a:lumOff val="80000"/>
                </a:schemeClr>
              </a:bgClr>
            </a:pattFill>
            <a:ln w="12700">
              <a:solidFill>
                <a:schemeClr val="tx1"/>
              </a:solidFill>
            </a:ln>
            <a:effectLst>
              <a:innerShdw blurRad="114300">
                <a:schemeClr val="accent3"/>
              </a:innerShdw>
            </a:effectLst>
          </c:spPr>
          <c:invertIfNegative val="0"/>
          <c:cat>
            <c:strRef>
              <c:f>'PIV-IND-005V2'!$AU$45:$AU$49</c:f>
              <c:strCache>
                <c:ptCount val="5"/>
                <c:pt idx="0">
                  <c:v>TRIM1</c:v>
                </c:pt>
                <c:pt idx="1">
                  <c:v>TRIM2</c:v>
                </c:pt>
                <c:pt idx="2">
                  <c:v>TRIM3</c:v>
                </c:pt>
                <c:pt idx="3">
                  <c:v>TRIM4</c:v>
                </c:pt>
                <c:pt idx="4">
                  <c:v>TOTAL</c:v>
                </c:pt>
              </c:strCache>
            </c:strRef>
          </c:cat>
          <c:val>
            <c:numRef>
              <c:f>'PIV-IND-005V2'!$AX$45:$AX$49</c:f>
              <c:numCache>
                <c:formatCode>General</c:formatCode>
                <c:ptCount val="5"/>
                <c:pt idx="0">
                  <c:v>40</c:v>
                </c:pt>
                <c:pt idx="1">
                  <c:v>40</c:v>
                </c:pt>
                <c:pt idx="2">
                  <c:v>40</c:v>
                </c:pt>
                <c:pt idx="3">
                  <c:v>40</c:v>
                </c:pt>
                <c:pt idx="4">
                  <c:v>40</c:v>
                </c:pt>
              </c:numCache>
            </c:numRef>
          </c:val>
          <c:extLst>
            <c:ext xmlns:c16="http://schemas.microsoft.com/office/drawing/2014/chart" uri="{C3380CC4-5D6E-409C-BE32-E72D297353CC}">
              <c16:uniqueId val="{00000002-08BF-4009-BD10-390C93A41F17}"/>
            </c:ext>
          </c:extLst>
        </c:ser>
        <c:dLbls>
          <c:showLegendKey val="0"/>
          <c:showVal val="0"/>
          <c:showCatName val="0"/>
          <c:showSerName val="0"/>
          <c:showPercent val="0"/>
          <c:showBubbleSize val="0"/>
        </c:dLbls>
        <c:gapWidth val="164"/>
        <c:overlap val="-22"/>
        <c:axId val="1727945296"/>
        <c:axId val="1727942032"/>
      </c:barChart>
      <c:catAx>
        <c:axId val="1727945296"/>
        <c:scaling>
          <c:orientation val="minMax"/>
        </c:scaling>
        <c:delete val="0"/>
        <c:axPos val="b"/>
        <c:numFmt formatCode="General" sourceLinked="1"/>
        <c:majorTickMark val="none"/>
        <c:minorTickMark val="none"/>
        <c:tickLblPos val="nextTo"/>
        <c:spPr>
          <a:noFill/>
          <a:ln w="1905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27942032"/>
        <c:crosses val="autoZero"/>
        <c:auto val="1"/>
        <c:lblAlgn val="ctr"/>
        <c:lblOffset val="100"/>
        <c:noMultiLvlLbl val="0"/>
      </c:catAx>
      <c:valAx>
        <c:axId val="1727942032"/>
        <c:scaling>
          <c:orientation val="minMax"/>
        </c:scaling>
        <c:delete val="0"/>
        <c:axPos val="l"/>
        <c:numFmt formatCode="General" sourceLinked="1"/>
        <c:majorTickMark val="none"/>
        <c:minorTickMark val="none"/>
        <c:tickLblPos val="nextTo"/>
        <c:spPr>
          <a:noFill/>
          <a:ln w="15875">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2794529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'PIV-IND-006V2'!$AV$44</c:f>
              <c:strCache>
                <c:ptCount val="1"/>
                <c:pt idx="0">
                  <c:v>AVANCE DEL TRIM </c:v>
                </c:pt>
              </c:strCache>
            </c:strRef>
          </c:tx>
          <c:spPr>
            <a:pattFill prst="narHorz">
              <a:fgClr>
                <a:schemeClr val="accent1"/>
              </a:fgClr>
              <a:bgClr>
                <a:schemeClr val="accent1">
                  <a:lumMod val="20000"/>
                  <a:lumOff val="80000"/>
                </a:schemeClr>
              </a:bgClr>
            </a:pattFill>
            <a:ln w="12700">
              <a:solidFill>
                <a:schemeClr val="tx1"/>
              </a:solidFill>
            </a:ln>
            <a:effectLst>
              <a:innerShdw blurRad="114300">
                <a:schemeClr val="accent1"/>
              </a:innerShdw>
            </a:effectLst>
          </c:spPr>
          <c:invertIfNegative val="0"/>
          <c:cat>
            <c:strRef>
              <c:f>'PIV-IND-006V2'!$AU$45:$AU$49</c:f>
              <c:strCache>
                <c:ptCount val="5"/>
                <c:pt idx="0">
                  <c:v>TRIM1</c:v>
                </c:pt>
                <c:pt idx="1">
                  <c:v>TRIM2</c:v>
                </c:pt>
                <c:pt idx="2">
                  <c:v>TRIM3</c:v>
                </c:pt>
                <c:pt idx="3">
                  <c:v>TRIM4</c:v>
                </c:pt>
                <c:pt idx="4">
                  <c:v>TOTAL</c:v>
                </c:pt>
              </c:strCache>
            </c:strRef>
          </c:cat>
          <c:val>
            <c:numRef>
              <c:f>'PIV-IND-006V2'!$AV$45:$AV$49</c:f>
              <c:numCache>
                <c:formatCode>0%</c:formatCode>
                <c:ptCount val="5"/>
                <c:pt idx="0">
                  <c:v>0.25</c:v>
                </c:pt>
                <c:pt idx="1">
                  <c:v>0</c:v>
                </c:pt>
                <c:pt idx="2">
                  <c:v>0</c:v>
                </c:pt>
                <c:pt idx="3">
                  <c:v>0</c:v>
                </c:pt>
                <c:pt idx="4">
                  <c:v>0.25</c:v>
                </c:pt>
              </c:numCache>
            </c:numRef>
          </c:val>
          <c:extLst>
            <c:ext xmlns:c16="http://schemas.microsoft.com/office/drawing/2014/chart" uri="{C3380CC4-5D6E-409C-BE32-E72D297353CC}">
              <c16:uniqueId val="{00000000-25B9-400E-8496-67E84E0F38F7}"/>
            </c:ext>
          </c:extLst>
        </c:ser>
        <c:ser>
          <c:idx val="1"/>
          <c:order val="1"/>
          <c:tx>
            <c:strRef>
              <c:f>'PIV-IND-006V2'!$AW$44</c:f>
              <c:strCache>
                <c:ptCount val="1"/>
                <c:pt idx="0">
                  <c:v>ACUMULADO</c:v>
                </c:pt>
              </c:strCache>
            </c:strRef>
          </c:tx>
          <c:spPr>
            <a:pattFill prst="narHorz">
              <a:fgClr>
                <a:schemeClr val="accent2"/>
              </a:fgClr>
              <a:bgClr>
                <a:schemeClr val="accent2">
                  <a:lumMod val="20000"/>
                  <a:lumOff val="80000"/>
                </a:schemeClr>
              </a:bgClr>
            </a:pattFill>
            <a:ln w="12700">
              <a:solidFill>
                <a:schemeClr val="tx1"/>
              </a:solidFill>
            </a:ln>
            <a:effectLst>
              <a:innerShdw blurRad="114300">
                <a:schemeClr val="accent2"/>
              </a:innerShdw>
            </a:effectLst>
          </c:spPr>
          <c:invertIfNegative val="0"/>
          <c:cat>
            <c:strRef>
              <c:f>'PIV-IND-006V2'!$AU$45:$AU$49</c:f>
              <c:strCache>
                <c:ptCount val="5"/>
                <c:pt idx="0">
                  <c:v>TRIM1</c:v>
                </c:pt>
                <c:pt idx="1">
                  <c:v>TRIM2</c:v>
                </c:pt>
                <c:pt idx="2">
                  <c:v>TRIM3</c:v>
                </c:pt>
                <c:pt idx="3">
                  <c:v>TRIM4</c:v>
                </c:pt>
                <c:pt idx="4">
                  <c:v>TOTAL</c:v>
                </c:pt>
              </c:strCache>
            </c:strRef>
          </c:cat>
          <c:val>
            <c:numRef>
              <c:f>'PIV-IND-006V2'!$AW$45:$AW$49</c:f>
              <c:numCache>
                <c:formatCode>0%</c:formatCode>
                <c:ptCount val="5"/>
                <c:pt idx="0">
                  <c:v>0.25</c:v>
                </c:pt>
                <c:pt idx="1">
                  <c:v>0</c:v>
                </c:pt>
                <c:pt idx="2">
                  <c:v>0</c:v>
                </c:pt>
                <c:pt idx="3">
                  <c:v>0</c:v>
                </c:pt>
                <c:pt idx="4">
                  <c:v>0.25</c:v>
                </c:pt>
              </c:numCache>
            </c:numRef>
          </c:val>
          <c:extLst>
            <c:ext xmlns:c16="http://schemas.microsoft.com/office/drawing/2014/chart" uri="{C3380CC4-5D6E-409C-BE32-E72D297353CC}">
              <c16:uniqueId val="{00000001-25B9-400E-8496-67E84E0F38F7}"/>
            </c:ext>
          </c:extLst>
        </c:ser>
        <c:ser>
          <c:idx val="2"/>
          <c:order val="2"/>
          <c:tx>
            <c:strRef>
              <c:f>'PIV-IND-006V2'!$AX$44</c:f>
              <c:strCache>
                <c:ptCount val="1"/>
                <c:pt idx="0">
                  <c:v>META</c:v>
                </c:pt>
              </c:strCache>
            </c:strRef>
          </c:tx>
          <c:spPr>
            <a:pattFill prst="narHorz">
              <a:fgClr>
                <a:schemeClr val="accent3"/>
              </a:fgClr>
              <a:bgClr>
                <a:schemeClr val="accent3">
                  <a:lumMod val="20000"/>
                  <a:lumOff val="80000"/>
                </a:schemeClr>
              </a:bgClr>
            </a:pattFill>
            <a:ln w="12700">
              <a:solidFill>
                <a:schemeClr val="tx1"/>
              </a:solidFill>
            </a:ln>
            <a:effectLst>
              <a:innerShdw blurRad="114300">
                <a:schemeClr val="accent3"/>
              </a:innerShdw>
            </a:effectLst>
          </c:spPr>
          <c:invertIfNegative val="0"/>
          <c:cat>
            <c:strRef>
              <c:f>'PIV-IND-006V2'!$AU$45:$AU$49</c:f>
              <c:strCache>
                <c:ptCount val="5"/>
                <c:pt idx="0">
                  <c:v>TRIM1</c:v>
                </c:pt>
                <c:pt idx="1">
                  <c:v>TRIM2</c:v>
                </c:pt>
                <c:pt idx="2">
                  <c:v>TRIM3</c:v>
                </c:pt>
                <c:pt idx="3">
                  <c:v>TRIM4</c:v>
                </c:pt>
                <c:pt idx="4">
                  <c:v>TOTAL</c:v>
                </c:pt>
              </c:strCache>
            </c:strRef>
          </c:cat>
          <c:val>
            <c:numRef>
              <c:f>'PIV-IND-006V2'!$AX$45:$AX$49</c:f>
              <c:numCache>
                <c:formatCode>0%</c:formatCode>
                <c:ptCount val="5"/>
                <c:pt idx="0">
                  <c:v>1</c:v>
                </c:pt>
                <c:pt idx="1">
                  <c:v>1</c:v>
                </c:pt>
                <c:pt idx="2">
                  <c:v>1</c:v>
                </c:pt>
                <c:pt idx="3">
                  <c:v>1</c:v>
                </c:pt>
                <c:pt idx="4">
                  <c:v>1</c:v>
                </c:pt>
              </c:numCache>
            </c:numRef>
          </c:val>
          <c:extLst>
            <c:ext xmlns:c16="http://schemas.microsoft.com/office/drawing/2014/chart" uri="{C3380CC4-5D6E-409C-BE32-E72D297353CC}">
              <c16:uniqueId val="{00000002-25B9-400E-8496-67E84E0F38F7}"/>
            </c:ext>
          </c:extLst>
        </c:ser>
        <c:dLbls>
          <c:showLegendKey val="0"/>
          <c:showVal val="0"/>
          <c:showCatName val="0"/>
          <c:showSerName val="0"/>
          <c:showPercent val="0"/>
          <c:showBubbleSize val="0"/>
        </c:dLbls>
        <c:gapWidth val="164"/>
        <c:overlap val="-22"/>
        <c:axId val="1727938224"/>
        <c:axId val="1727939312"/>
      </c:barChart>
      <c:catAx>
        <c:axId val="1727938224"/>
        <c:scaling>
          <c:orientation val="minMax"/>
        </c:scaling>
        <c:delete val="0"/>
        <c:axPos val="b"/>
        <c:numFmt formatCode="General" sourceLinked="1"/>
        <c:majorTickMark val="none"/>
        <c:minorTickMark val="none"/>
        <c:tickLblPos val="nextTo"/>
        <c:spPr>
          <a:noFill/>
          <a:ln w="1905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27939312"/>
        <c:crosses val="autoZero"/>
        <c:auto val="1"/>
        <c:lblAlgn val="ctr"/>
        <c:lblOffset val="100"/>
        <c:noMultiLvlLbl val="0"/>
      </c:catAx>
      <c:valAx>
        <c:axId val="1727939312"/>
        <c:scaling>
          <c:orientation val="minMax"/>
        </c:scaling>
        <c:delete val="0"/>
        <c:axPos val="l"/>
        <c:numFmt formatCode="0%" sourceLinked="1"/>
        <c:majorTickMark val="none"/>
        <c:minorTickMark val="none"/>
        <c:tickLblPos val="nextTo"/>
        <c:spPr>
          <a:noFill/>
          <a:ln w="19050">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2793822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'PIV-IND-007V2'!$AV$44</c:f>
              <c:strCache>
                <c:ptCount val="1"/>
                <c:pt idx="0">
                  <c:v>AVANCE DEL TRIM (km-carril)</c:v>
                </c:pt>
              </c:strCache>
            </c:strRef>
          </c:tx>
          <c:spPr>
            <a:pattFill prst="narHorz">
              <a:fgClr>
                <a:schemeClr val="accent1"/>
              </a:fgClr>
              <a:bgClr>
                <a:schemeClr val="accent1">
                  <a:lumMod val="20000"/>
                  <a:lumOff val="80000"/>
                </a:schemeClr>
              </a:bgClr>
            </a:pattFill>
            <a:ln w="12700">
              <a:solidFill>
                <a:schemeClr val="tx1"/>
              </a:solidFill>
            </a:ln>
            <a:effectLst>
              <a:innerShdw blurRad="114300">
                <a:schemeClr val="accent1"/>
              </a:innerShdw>
            </a:effectLst>
          </c:spPr>
          <c:invertIfNegative val="0"/>
          <c:cat>
            <c:strRef>
              <c:f>'PIV-IND-007V2'!$AU$45:$AU$49</c:f>
              <c:strCache>
                <c:ptCount val="5"/>
                <c:pt idx="0">
                  <c:v>TRIM1</c:v>
                </c:pt>
                <c:pt idx="1">
                  <c:v>TRIM2</c:v>
                </c:pt>
                <c:pt idx="2">
                  <c:v>TRIM3</c:v>
                </c:pt>
                <c:pt idx="3">
                  <c:v>TRIM 4</c:v>
                </c:pt>
                <c:pt idx="4">
                  <c:v>TOTAL</c:v>
                </c:pt>
              </c:strCache>
            </c:strRef>
          </c:cat>
          <c:val>
            <c:numRef>
              <c:f>'PIV-IND-007V2'!$AV$45:$AV$49</c:f>
              <c:numCache>
                <c:formatCode>General</c:formatCode>
                <c:ptCount val="5"/>
                <c:pt idx="0">
                  <c:v>3863</c:v>
                </c:pt>
                <c:pt idx="1">
                  <c:v>0</c:v>
                </c:pt>
                <c:pt idx="2">
                  <c:v>0</c:v>
                </c:pt>
                <c:pt idx="3">
                  <c:v>0</c:v>
                </c:pt>
                <c:pt idx="4">
                  <c:v>3863</c:v>
                </c:pt>
              </c:numCache>
            </c:numRef>
          </c:val>
          <c:extLst>
            <c:ext xmlns:c16="http://schemas.microsoft.com/office/drawing/2014/chart" uri="{C3380CC4-5D6E-409C-BE32-E72D297353CC}">
              <c16:uniqueId val="{00000000-9258-4B98-BD41-A6363E2B3C30}"/>
            </c:ext>
          </c:extLst>
        </c:ser>
        <c:ser>
          <c:idx val="1"/>
          <c:order val="1"/>
          <c:tx>
            <c:strRef>
              <c:f>'PIV-IND-007V2'!$AW$44</c:f>
              <c:strCache>
                <c:ptCount val="1"/>
                <c:pt idx="0">
                  <c:v>ACUMULADO (km-carril)</c:v>
                </c:pt>
              </c:strCache>
            </c:strRef>
          </c:tx>
          <c:spPr>
            <a:pattFill prst="narHorz">
              <a:fgClr>
                <a:schemeClr val="accent2"/>
              </a:fgClr>
              <a:bgClr>
                <a:schemeClr val="accent2">
                  <a:lumMod val="20000"/>
                  <a:lumOff val="80000"/>
                </a:schemeClr>
              </a:bgClr>
            </a:pattFill>
            <a:ln w="12700">
              <a:solidFill>
                <a:schemeClr val="tx1"/>
              </a:solidFill>
            </a:ln>
            <a:effectLst>
              <a:innerShdw blurRad="114300">
                <a:schemeClr val="accent2"/>
              </a:innerShdw>
            </a:effectLst>
          </c:spPr>
          <c:invertIfNegative val="0"/>
          <c:cat>
            <c:strRef>
              <c:f>'PIV-IND-007V2'!$AU$45:$AU$49</c:f>
              <c:strCache>
                <c:ptCount val="5"/>
                <c:pt idx="0">
                  <c:v>TRIM1</c:v>
                </c:pt>
                <c:pt idx="1">
                  <c:v>TRIM2</c:v>
                </c:pt>
                <c:pt idx="2">
                  <c:v>TRIM3</c:v>
                </c:pt>
                <c:pt idx="3">
                  <c:v>TRIM 4</c:v>
                </c:pt>
                <c:pt idx="4">
                  <c:v>TOTAL</c:v>
                </c:pt>
              </c:strCache>
            </c:strRef>
          </c:cat>
          <c:val>
            <c:numRef>
              <c:f>'PIV-IND-007V2'!$AW$45:$AW$49</c:f>
              <c:numCache>
                <c:formatCode>General</c:formatCode>
                <c:ptCount val="5"/>
                <c:pt idx="0">
                  <c:v>3863</c:v>
                </c:pt>
                <c:pt idx="1">
                  <c:v>0</c:v>
                </c:pt>
                <c:pt idx="2">
                  <c:v>0</c:v>
                </c:pt>
                <c:pt idx="3">
                  <c:v>0</c:v>
                </c:pt>
                <c:pt idx="4">
                  <c:v>3863</c:v>
                </c:pt>
              </c:numCache>
            </c:numRef>
          </c:val>
          <c:extLst>
            <c:ext xmlns:c16="http://schemas.microsoft.com/office/drawing/2014/chart" uri="{C3380CC4-5D6E-409C-BE32-E72D297353CC}">
              <c16:uniqueId val="{00000001-9258-4B98-BD41-A6363E2B3C30}"/>
            </c:ext>
          </c:extLst>
        </c:ser>
        <c:ser>
          <c:idx val="2"/>
          <c:order val="2"/>
          <c:tx>
            <c:strRef>
              <c:f>'PIV-IND-007V2'!$AX$44</c:f>
              <c:strCache>
                <c:ptCount val="1"/>
                <c:pt idx="0">
                  <c:v>META (km-carril)</c:v>
                </c:pt>
              </c:strCache>
            </c:strRef>
          </c:tx>
          <c:spPr>
            <a:pattFill prst="narHorz">
              <a:fgClr>
                <a:schemeClr val="accent3"/>
              </a:fgClr>
              <a:bgClr>
                <a:schemeClr val="accent3">
                  <a:lumMod val="20000"/>
                  <a:lumOff val="80000"/>
                </a:schemeClr>
              </a:bgClr>
            </a:pattFill>
            <a:ln w="12700">
              <a:solidFill>
                <a:schemeClr val="tx1"/>
              </a:solidFill>
            </a:ln>
            <a:effectLst>
              <a:innerShdw blurRad="114300">
                <a:schemeClr val="accent3"/>
              </a:innerShdw>
            </a:effectLst>
          </c:spPr>
          <c:invertIfNegative val="0"/>
          <c:cat>
            <c:strRef>
              <c:f>'PIV-IND-007V2'!$AU$45:$AU$49</c:f>
              <c:strCache>
                <c:ptCount val="5"/>
                <c:pt idx="0">
                  <c:v>TRIM1</c:v>
                </c:pt>
                <c:pt idx="1">
                  <c:v>TRIM2</c:v>
                </c:pt>
                <c:pt idx="2">
                  <c:v>TRIM3</c:v>
                </c:pt>
                <c:pt idx="3">
                  <c:v>TRIM 4</c:v>
                </c:pt>
                <c:pt idx="4">
                  <c:v>TOTAL</c:v>
                </c:pt>
              </c:strCache>
            </c:strRef>
          </c:cat>
          <c:val>
            <c:numRef>
              <c:f>'PIV-IND-007V2'!$AX$45:$AX$49</c:f>
              <c:numCache>
                <c:formatCode>General</c:formatCode>
                <c:ptCount val="5"/>
                <c:pt idx="0">
                  <c:v>3250</c:v>
                </c:pt>
                <c:pt idx="1">
                  <c:v>3250</c:v>
                </c:pt>
                <c:pt idx="2">
                  <c:v>3250</c:v>
                </c:pt>
                <c:pt idx="3">
                  <c:v>3250</c:v>
                </c:pt>
                <c:pt idx="4">
                  <c:v>13000</c:v>
                </c:pt>
              </c:numCache>
            </c:numRef>
          </c:val>
          <c:extLst>
            <c:ext xmlns:c16="http://schemas.microsoft.com/office/drawing/2014/chart" uri="{C3380CC4-5D6E-409C-BE32-E72D297353CC}">
              <c16:uniqueId val="{00000002-9258-4B98-BD41-A6363E2B3C30}"/>
            </c:ext>
          </c:extLst>
        </c:ser>
        <c:dLbls>
          <c:showLegendKey val="0"/>
          <c:showVal val="0"/>
          <c:showCatName val="0"/>
          <c:showSerName val="0"/>
          <c:showPercent val="0"/>
          <c:showBubbleSize val="0"/>
        </c:dLbls>
        <c:gapWidth val="164"/>
        <c:overlap val="-22"/>
        <c:axId val="1727948560"/>
        <c:axId val="1727944752"/>
      </c:barChart>
      <c:catAx>
        <c:axId val="1727948560"/>
        <c:scaling>
          <c:orientation val="minMax"/>
        </c:scaling>
        <c:delete val="0"/>
        <c:axPos val="b"/>
        <c:numFmt formatCode="General" sourceLinked="1"/>
        <c:majorTickMark val="none"/>
        <c:minorTickMark val="none"/>
        <c:tickLblPos val="nextTo"/>
        <c:spPr>
          <a:noFill/>
          <a:ln w="1905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27944752"/>
        <c:crosses val="autoZero"/>
        <c:auto val="1"/>
        <c:lblAlgn val="ctr"/>
        <c:lblOffset val="100"/>
        <c:noMultiLvlLbl val="0"/>
      </c:catAx>
      <c:valAx>
        <c:axId val="1727944752"/>
        <c:scaling>
          <c:orientation val="minMax"/>
        </c:scaling>
        <c:delete val="0"/>
        <c:axPos val="l"/>
        <c:numFmt formatCode="General" sourceLinked="1"/>
        <c:majorTickMark val="none"/>
        <c:minorTickMark val="none"/>
        <c:tickLblPos val="nextTo"/>
        <c:spPr>
          <a:noFill/>
          <a:ln w="19050">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27948560"/>
        <c:crosses val="autoZero"/>
        <c:crossBetween val="between"/>
      </c:valAx>
      <c:spPr>
        <a:noFill/>
        <a:ln w="19050">
          <a:solidFill>
            <a:schemeClr val="tx1"/>
          </a:solid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9050" cap="flat" cmpd="sng" algn="ctr">
      <a:solidFill>
        <a:schemeClr val="tx1"/>
      </a:solidFill>
      <a:round/>
    </a:ln>
    <a:effectLst/>
  </c:spPr>
  <c:txPr>
    <a:bodyPr/>
    <a:lstStyle/>
    <a:p>
      <a:pPr>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s-CO" sz="1000"/>
              <a:t>1ER TRIMESTRE 2020 ENERO - MARZO</a:t>
            </a:r>
          </a:p>
        </c:rich>
      </c:tx>
      <c:overlay val="0"/>
      <c:spPr>
        <a:noFill/>
        <a:ln>
          <a:noFill/>
        </a:ln>
        <a:effectLst/>
      </c:sp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'[5]Hoja 3'!$C$34:$H$35</c:f>
              <c:multiLvlStrCache>
                <c:ptCount val="2"/>
                <c:lvl>
                  <c:pt idx="0">
                    <c:v>Disponible</c:v>
                  </c:pt>
                  <c:pt idx="1">
                    <c:v>En mantto.</c:v>
                  </c:pt>
                </c:lvl>
                <c:lvl/>
                <c:lvl/>
                <c:lvl/>
                <c:lvl/>
                <c:lvl>
                  <c:pt idx="0">
                    <c:v>TRIMESTRE 1</c:v>
                  </c:pt>
                </c:lvl>
              </c:multiLvlStrCache>
            </c:multiLvlStrRef>
          </c:cat>
          <c:val>
            <c:numRef>
              <c:f>'[5]Hoja 3'!$K$34:$K$35</c:f>
              <c:numCache>
                <c:formatCode>General</c:formatCode>
                <c:ptCount val="2"/>
                <c:pt idx="0">
                  <c:v>0.88219999999999998</c:v>
                </c:pt>
              </c:numCache>
            </c:numRef>
          </c:val>
          <c:extLst>
            <c:ext xmlns:c16="http://schemas.microsoft.com/office/drawing/2014/chart" uri="{C3380CC4-5D6E-409C-BE32-E72D297353CC}">
              <c16:uniqueId val="{00000000-F311-478B-8098-39E5845C0956}"/>
            </c:ext>
          </c:extLst>
        </c:ser>
        <c:dLbls>
          <c:showLegendKey val="0"/>
          <c:showVal val="0"/>
          <c:showCatName val="0"/>
          <c:showSerName val="0"/>
          <c:showPercent val="0"/>
          <c:showBubbleSize val="0"/>
        </c:dLbls>
        <c:gapWidth val="219"/>
        <c:overlap val="-27"/>
        <c:axId val="1727948016"/>
        <c:axId val="1730919056"/>
      </c:barChart>
      <c:catAx>
        <c:axId val="1727948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730919056"/>
        <c:crosses val="autoZero"/>
        <c:auto val="1"/>
        <c:lblAlgn val="ctr"/>
        <c:lblOffset val="100"/>
        <c:noMultiLvlLbl val="0"/>
      </c:catAx>
      <c:valAx>
        <c:axId val="17309190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7279480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0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s-CO" sz="1000"/>
              <a:t>1ER TRIMESTRE 2020 ENERO - MARZO</a:t>
            </a:r>
          </a:p>
        </c:rich>
      </c:tx>
      <c:overlay val="0"/>
      <c:spPr>
        <a:noFill/>
        <a:ln>
          <a:noFill/>
        </a:ln>
        <a:effectLst/>
      </c:sp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'[6]Hoja 4'!$C$34:$H$35</c:f>
              <c:multiLvlStrCache>
                <c:ptCount val="2"/>
                <c:lvl>
                  <c:pt idx="0">
                    <c:v>Disponible</c:v>
                  </c:pt>
                  <c:pt idx="1">
                    <c:v>En mantto.</c:v>
                  </c:pt>
                </c:lvl>
                <c:lvl/>
                <c:lvl/>
                <c:lvl/>
                <c:lvl/>
                <c:lvl>
                  <c:pt idx="0">
                    <c:v>TRIMESTRE 1</c:v>
                  </c:pt>
                </c:lvl>
              </c:multiLvlStrCache>
            </c:multiLvlStrRef>
          </c:cat>
          <c:val>
            <c:numRef>
              <c:f>'[6]Hoja 4'!$K$34:$K$35</c:f>
              <c:numCache>
                <c:formatCode>General</c:formatCode>
                <c:ptCount val="2"/>
                <c:pt idx="0">
                  <c:v>0.89855072463768115</c:v>
                </c:pt>
              </c:numCache>
            </c:numRef>
          </c:val>
          <c:extLst>
            <c:ext xmlns:c16="http://schemas.microsoft.com/office/drawing/2014/chart" uri="{C3380CC4-5D6E-409C-BE32-E72D297353CC}">
              <c16:uniqueId val="{00000000-9B04-4B01-8754-A1B0FF02E9F3}"/>
            </c:ext>
          </c:extLst>
        </c:ser>
        <c:dLbls>
          <c:showLegendKey val="0"/>
          <c:showVal val="0"/>
          <c:showCatName val="0"/>
          <c:showSerName val="0"/>
          <c:showPercent val="0"/>
          <c:showBubbleSize val="0"/>
        </c:dLbls>
        <c:gapWidth val="219"/>
        <c:overlap val="-27"/>
        <c:axId val="1730932112"/>
        <c:axId val="1730923952"/>
      </c:barChart>
      <c:catAx>
        <c:axId val="1730932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730923952"/>
        <c:crosses val="autoZero"/>
        <c:auto val="1"/>
        <c:lblAlgn val="ctr"/>
        <c:lblOffset val="100"/>
        <c:noMultiLvlLbl val="0"/>
      </c:catAx>
      <c:valAx>
        <c:axId val="173092395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7309321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4"/>
          <c:order val="4"/>
          <c:tx>
            <c:strRef>
              <c:f>'APIC-IND-001V6-10 '!$H$32</c:f>
              <c:strCache>
                <c:ptCount val="1"/>
                <c:pt idx="0">
                  <c:v>N. de peticiones con respuesta fuera de términos</c:v>
                </c:pt>
              </c:strCache>
            </c:strRef>
          </c:tx>
          <c:spPr>
            <a:solidFill>
              <a:schemeClr val="accent5"/>
            </a:solidFill>
            <a:ln>
              <a:noFill/>
            </a:ln>
            <a:effectLst/>
          </c:spPr>
          <c:invertIfNegative val="0"/>
          <c:trendline>
            <c:spPr>
              <a:ln w="19050" cap="rnd">
                <a:solidFill>
                  <a:schemeClr val="accent5"/>
                </a:solidFill>
                <a:prstDash val="sysDot"/>
              </a:ln>
              <a:effectLst/>
            </c:spPr>
            <c:trendlineType val="movingAvg"/>
            <c:period val="2"/>
            <c:dispRSqr val="0"/>
            <c:dispEq val="0"/>
          </c:trendline>
          <c:cat>
            <c:strRef>
              <c:f>'APIC-IND-001V6-10 '!$C$33:$C$38</c:f>
              <c:strCache>
                <c:ptCount val="6"/>
                <c:pt idx="1">
                  <c:v>TRIMESTRE 1</c:v>
                </c:pt>
                <c:pt idx="2">
                  <c:v>TRIMESTRE 2</c:v>
                </c:pt>
                <c:pt idx="3">
                  <c:v>TRIMESTRE 3</c:v>
                </c:pt>
                <c:pt idx="4">
                  <c:v>TRIMESTRE 4</c:v>
                </c:pt>
                <c:pt idx="5">
                  <c:v>TOTAL</c:v>
                </c:pt>
              </c:strCache>
            </c:strRef>
          </c:cat>
          <c:val>
            <c:numRef>
              <c:f>'APIC-IND-001V6-10 '!$H$33:$H$38</c:f>
              <c:numCache>
                <c:formatCode>0</c:formatCode>
                <c:ptCount val="6"/>
                <c:pt idx="1">
                  <c:v>39</c:v>
                </c:pt>
                <c:pt idx="5" formatCode="_(* #,##0_);_(* \(#,##0\);_(* &quot;-&quot;??_);_(@_)">
                  <c:v>39</c:v>
                </c:pt>
              </c:numCache>
            </c:numRef>
          </c:val>
          <c:extLst>
            <c:ext xmlns:c16="http://schemas.microsoft.com/office/drawing/2014/chart" uri="{C3380CC4-5D6E-409C-BE32-E72D297353CC}">
              <c16:uniqueId val="{00000001-D498-4579-9E32-2760EFCCDEF6}"/>
            </c:ext>
          </c:extLst>
        </c:ser>
        <c:ser>
          <c:idx val="5"/>
          <c:order val="5"/>
          <c:tx>
            <c:strRef>
              <c:f>'APIC-IND-001V6-10 '!$I$32</c:f>
              <c:strCache>
                <c:ptCount val="1"/>
                <c:pt idx="0">
                  <c:v>No. de peticiones en el periodo</c:v>
                </c:pt>
              </c:strCache>
            </c:strRef>
          </c:tx>
          <c:spPr>
            <a:solidFill>
              <a:schemeClr val="accent6"/>
            </a:solidFill>
            <a:ln>
              <a:noFill/>
            </a:ln>
            <a:effectLst/>
          </c:spPr>
          <c:invertIfNegative val="0"/>
          <c:cat>
            <c:strRef>
              <c:f>'APIC-IND-001V6-10 '!$C$33:$C$38</c:f>
              <c:strCache>
                <c:ptCount val="6"/>
                <c:pt idx="1">
                  <c:v>TRIMESTRE 1</c:v>
                </c:pt>
                <c:pt idx="2">
                  <c:v>TRIMESTRE 2</c:v>
                </c:pt>
                <c:pt idx="3">
                  <c:v>TRIMESTRE 3</c:v>
                </c:pt>
                <c:pt idx="4">
                  <c:v>TRIMESTRE 4</c:v>
                </c:pt>
                <c:pt idx="5">
                  <c:v>TOTAL</c:v>
                </c:pt>
              </c:strCache>
            </c:strRef>
          </c:cat>
          <c:val>
            <c:numRef>
              <c:f>'APIC-IND-001V6-10 '!$I$33:$I$38</c:f>
              <c:numCache>
                <c:formatCode>0</c:formatCode>
                <c:ptCount val="6"/>
                <c:pt idx="1">
                  <c:v>82</c:v>
                </c:pt>
                <c:pt idx="5" formatCode="_(* #,##0_);_(* \(#,##0\);_(* &quot;-&quot;??_);_(@_)">
                  <c:v>82</c:v>
                </c:pt>
              </c:numCache>
            </c:numRef>
          </c:val>
          <c:extLst>
            <c:ext xmlns:c16="http://schemas.microsoft.com/office/drawing/2014/chart" uri="{C3380CC4-5D6E-409C-BE32-E72D297353CC}">
              <c16:uniqueId val="{00000002-D498-4579-9E32-2760EFCCDEF6}"/>
            </c:ext>
          </c:extLst>
        </c:ser>
        <c:ser>
          <c:idx val="6"/>
          <c:order val="6"/>
          <c:tx>
            <c:strRef>
              <c:f>'APIC-IND-001V6-10 '!$J$32</c:f>
              <c:strCache>
                <c:ptCount val="1"/>
                <c:pt idx="0">
                  <c:v>RESULTADO</c:v>
                </c:pt>
              </c:strCache>
            </c:strRef>
          </c:tx>
          <c:spPr>
            <a:solidFill>
              <a:schemeClr val="accent1">
                <a:lumMod val="60000"/>
              </a:schemeClr>
            </a:solidFill>
            <a:ln>
              <a:noFill/>
            </a:ln>
            <a:effectLst/>
          </c:spPr>
          <c:invertIfNegative val="0"/>
          <c:cat>
            <c:strRef>
              <c:f>'APIC-IND-001V6-10 '!$C$33:$C$38</c:f>
              <c:strCache>
                <c:ptCount val="6"/>
                <c:pt idx="1">
                  <c:v>TRIMESTRE 1</c:v>
                </c:pt>
                <c:pt idx="2">
                  <c:v>TRIMESTRE 2</c:v>
                </c:pt>
                <c:pt idx="3">
                  <c:v>TRIMESTRE 3</c:v>
                </c:pt>
                <c:pt idx="4">
                  <c:v>TRIMESTRE 4</c:v>
                </c:pt>
                <c:pt idx="5">
                  <c:v>TOTAL</c:v>
                </c:pt>
              </c:strCache>
            </c:strRef>
          </c:cat>
          <c:val>
            <c:numRef>
              <c:f>'APIC-IND-001V6-10 '!$J$33:$J$38</c:f>
              <c:numCache>
                <c:formatCode>0%</c:formatCode>
                <c:ptCount val="6"/>
                <c:pt idx="1">
                  <c:v>0.47560975609756095</c:v>
                </c:pt>
                <c:pt idx="2">
                  <c:v>0</c:v>
                </c:pt>
                <c:pt idx="3">
                  <c:v>0</c:v>
                </c:pt>
                <c:pt idx="4">
                  <c:v>0</c:v>
                </c:pt>
              </c:numCache>
            </c:numRef>
          </c:val>
          <c:extLst>
            <c:ext xmlns:c16="http://schemas.microsoft.com/office/drawing/2014/chart" uri="{C3380CC4-5D6E-409C-BE32-E72D297353CC}">
              <c16:uniqueId val="{00000003-D498-4579-9E32-2760EFCCDEF6}"/>
            </c:ext>
          </c:extLst>
        </c:ser>
        <c:dLbls>
          <c:showLegendKey val="0"/>
          <c:showVal val="0"/>
          <c:showCatName val="0"/>
          <c:showSerName val="0"/>
          <c:showPercent val="0"/>
          <c:showBubbleSize val="0"/>
        </c:dLbls>
        <c:gapWidth val="219"/>
        <c:overlap val="-27"/>
        <c:axId val="1673211568"/>
        <c:axId val="1673203408"/>
        <c:extLst>
          <c:ext xmlns:c15="http://schemas.microsoft.com/office/drawing/2012/chart" uri="{02D57815-91ED-43cb-92C2-25804820EDAC}">
            <c15:filteredBarSeries>
              <c15:ser>
                <c:idx val="0"/>
                <c:order val="0"/>
                <c:tx>
                  <c:strRef>
                    <c:extLst>
                      <c:ext uri="{02D57815-91ED-43cb-92C2-25804820EDAC}">
                        <c15:formulaRef>
                          <c15:sqref>'APIC-IND-001V6-10 '!$D$32</c15:sqref>
                        </c15:formulaRef>
                      </c:ext>
                    </c:extLst>
                    <c:strCache>
                      <c:ptCount val="1"/>
                    </c:strCache>
                  </c:strRef>
                </c:tx>
                <c:spPr>
                  <a:solidFill>
                    <a:schemeClr val="accent1"/>
                  </a:solidFill>
                  <a:ln>
                    <a:noFill/>
                  </a:ln>
                  <a:effectLst/>
                </c:spPr>
                <c:invertIfNegative val="0"/>
                <c:cat>
                  <c:strRef>
                    <c:extLst>
                      <c:ext uri="{02D57815-91ED-43cb-92C2-25804820EDAC}">
                        <c15:formulaRef>
                          <c15:sqref>'APIC-IND-001V6-10 '!$C$33:$C$38</c15:sqref>
                        </c15:formulaRef>
                      </c:ext>
                    </c:extLst>
                    <c:strCache>
                      <c:ptCount val="6"/>
                      <c:pt idx="1">
                        <c:v>TRIMESTRE 1</c:v>
                      </c:pt>
                      <c:pt idx="2">
                        <c:v>TRIMESTRE 2</c:v>
                      </c:pt>
                      <c:pt idx="3">
                        <c:v>TRIMESTRE 3</c:v>
                      </c:pt>
                      <c:pt idx="4">
                        <c:v>TRIMESTRE 4</c:v>
                      </c:pt>
                      <c:pt idx="5">
                        <c:v>TOTAL</c:v>
                      </c:pt>
                    </c:strCache>
                  </c:strRef>
                </c:cat>
                <c:val>
                  <c:numRef>
                    <c:extLst>
                      <c:ext uri="{02D57815-91ED-43cb-92C2-25804820EDAC}">
                        <c15:formulaRef>
                          <c15:sqref>'APIC-IND-001V6-10 '!$D$33:$D$38</c15:sqref>
                        </c15:formulaRef>
                      </c:ext>
                    </c:extLst>
                    <c:numCache>
                      <c:formatCode>General</c:formatCode>
                      <c:ptCount val="6"/>
                    </c:numCache>
                  </c:numRef>
                </c:val>
                <c:extLst>
                  <c:ext xmlns:c16="http://schemas.microsoft.com/office/drawing/2014/chart" uri="{C3380CC4-5D6E-409C-BE32-E72D297353CC}">
                    <c16:uniqueId val="{00000004-D498-4579-9E32-2760EFCCDEF6}"/>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'APIC-IND-001V6-10 '!$E$32</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'APIC-IND-001V6-10 '!$C$33:$C$38</c15:sqref>
                        </c15:formulaRef>
                      </c:ext>
                    </c:extLst>
                    <c:strCache>
                      <c:ptCount val="6"/>
                      <c:pt idx="1">
                        <c:v>TRIMESTRE 1</c:v>
                      </c:pt>
                      <c:pt idx="2">
                        <c:v>TRIMESTRE 2</c:v>
                      </c:pt>
                      <c:pt idx="3">
                        <c:v>TRIMESTRE 3</c:v>
                      </c:pt>
                      <c:pt idx="4">
                        <c:v>TRIMESTRE 4</c:v>
                      </c:pt>
                      <c:pt idx="5">
                        <c:v>TOTAL</c:v>
                      </c:pt>
                    </c:strCache>
                  </c:strRef>
                </c:cat>
                <c:val>
                  <c:numRef>
                    <c:extLst xmlns:c15="http://schemas.microsoft.com/office/drawing/2012/chart">
                      <c:ext xmlns:c15="http://schemas.microsoft.com/office/drawing/2012/chart" uri="{02D57815-91ED-43cb-92C2-25804820EDAC}">
                        <c15:formulaRef>
                          <c15:sqref>'APIC-IND-001V6-10 '!$E$33:$E$38</c15:sqref>
                        </c15:formulaRef>
                      </c:ext>
                    </c:extLst>
                    <c:numCache>
                      <c:formatCode>General</c:formatCode>
                      <c:ptCount val="6"/>
                    </c:numCache>
                  </c:numRef>
                </c:val>
                <c:extLst xmlns:c15="http://schemas.microsoft.com/office/drawing/2012/chart">
                  <c:ext xmlns:c16="http://schemas.microsoft.com/office/drawing/2014/chart" uri="{C3380CC4-5D6E-409C-BE32-E72D297353CC}">
                    <c16:uniqueId val="{00000005-D498-4579-9E32-2760EFCCDEF6}"/>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'APIC-IND-001V6-10 '!$F$32</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'APIC-IND-001V6-10 '!$C$33:$C$38</c15:sqref>
                        </c15:formulaRef>
                      </c:ext>
                    </c:extLst>
                    <c:strCache>
                      <c:ptCount val="6"/>
                      <c:pt idx="1">
                        <c:v>TRIMESTRE 1</c:v>
                      </c:pt>
                      <c:pt idx="2">
                        <c:v>TRIMESTRE 2</c:v>
                      </c:pt>
                      <c:pt idx="3">
                        <c:v>TRIMESTRE 3</c:v>
                      </c:pt>
                      <c:pt idx="4">
                        <c:v>TRIMESTRE 4</c:v>
                      </c:pt>
                      <c:pt idx="5">
                        <c:v>TOTAL</c:v>
                      </c:pt>
                    </c:strCache>
                  </c:strRef>
                </c:cat>
                <c:val>
                  <c:numRef>
                    <c:extLst xmlns:c15="http://schemas.microsoft.com/office/drawing/2012/chart">
                      <c:ext xmlns:c15="http://schemas.microsoft.com/office/drawing/2012/chart" uri="{02D57815-91ED-43cb-92C2-25804820EDAC}">
                        <c15:formulaRef>
                          <c15:sqref>'APIC-IND-001V6-10 '!$F$33:$F$38</c15:sqref>
                        </c15:formulaRef>
                      </c:ext>
                    </c:extLst>
                    <c:numCache>
                      <c:formatCode>General</c:formatCode>
                      <c:ptCount val="6"/>
                    </c:numCache>
                  </c:numRef>
                </c:val>
                <c:extLst xmlns:c15="http://schemas.microsoft.com/office/drawing/2012/chart">
                  <c:ext xmlns:c16="http://schemas.microsoft.com/office/drawing/2014/chart" uri="{C3380CC4-5D6E-409C-BE32-E72D297353CC}">
                    <c16:uniqueId val="{00000006-D498-4579-9E32-2760EFCCDEF6}"/>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'APIC-IND-001V6-10 '!$G$32</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'APIC-IND-001V6-10 '!$C$33:$C$38</c15:sqref>
                        </c15:formulaRef>
                      </c:ext>
                    </c:extLst>
                    <c:strCache>
                      <c:ptCount val="6"/>
                      <c:pt idx="1">
                        <c:v>TRIMESTRE 1</c:v>
                      </c:pt>
                      <c:pt idx="2">
                        <c:v>TRIMESTRE 2</c:v>
                      </c:pt>
                      <c:pt idx="3">
                        <c:v>TRIMESTRE 3</c:v>
                      </c:pt>
                      <c:pt idx="4">
                        <c:v>TRIMESTRE 4</c:v>
                      </c:pt>
                      <c:pt idx="5">
                        <c:v>TOTAL</c:v>
                      </c:pt>
                    </c:strCache>
                  </c:strRef>
                </c:cat>
                <c:val>
                  <c:numRef>
                    <c:extLst xmlns:c15="http://schemas.microsoft.com/office/drawing/2012/chart">
                      <c:ext xmlns:c15="http://schemas.microsoft.com/office/drawing/2012/chart" uri="{02D57815-91ED-43cb-92C2-25804820EDAC}">
                        <c15:formulaRef>
                          <c15:sqref>'APIC-IND-001V6-10 '!$G$33:$G$38</c15:sqref>
                        </c15:formulaRef>
                      </c:ext>
                    </c:extLst>
                    <c:numCache>
                      <c:formatCode>General</c:formatCode>
                      <c:ptCount val="6"/>
                    </c:numCache>
                  </c:numRef>
                </c:val>
                <c:extLst xmlns:c15="http://schemas.microsoft.com/office/drawing/2012/chart">
                  <c:ext xmlns:c16="http://schemas.microsoft.com/office/drawing/2014/chart" uri="{C3380CC4-5D6E-409C-BE32-E72D297353CC}">
                    <c16:uniqueId val="{00000007-D498-4579-9E32-2760EFCCDEF6}"/>
                  </c:ext>
                </c:extLst>
              </c15:ser>
            </c15:filteredBarSeries>
          </c:ext>
        </c:extLst>
      </c:barChart>
      <c:catAx>
        <c:axId val="1673211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73203408"/>
        <c:crosses val="autoZero"/>
        <c:auto val="1"/>
        <c:lblAlgn val="ctr"/>
        <c:lblOffset val="100"/>
        <c:noMultiLvlLbl val="0"/>
      </c:catAx>
      <c:valAx>
        <c:axId val="16732034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732115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s-CO"/>
              <a:t>1ER TRIMESTRE 2020 ENERO - MARZO</a:t>
            </a:r>
          </a:p>
        </c:rich>
      </c:tx>
      <c:overlay val="0"/>
      <c:spPr>
        <a:noFill/>
        <a:ln>
          <a:noFill/>
        </a:ln>
        <a:effectLst/>
      </c:spPr>
    </c:title>
    <c:autoTitleDeleted val="0"/>
    <c:plotArea>
      <c:layout/>
      <c:barChart>
        <c:barDir val="col"/>
        <c:grouping val="clustered"/>
        <c:varyColors val="0"/>
        <c:ser>
          <c:idx val="0"/>
          <c:order val="0"/>
          <c:spPr>
            <a:solidFill>
              <a:schemeClr val="accent1"/>
            </a:solidFill>
            <a:ln>
              <a:noFill/>
            </a:ln>
            <a:effectLst/>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14A-4CBC-94BF-C787056405BA}"/>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14A-4CBC-94BF-C787056405BA}"/>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'[7]Hoja 5'!$C$34:$H$35</c:f>
              <c:multiLvlStrCache>
                <c:ptCount val="2"/>
                <c:lvl>
                  <c:pt idx="0">
                    <c:v>Disponible</c:v>
                  </c:pt>
                  <c:pt idx="1">
                    <c:v>En mantto.</c:v>
                  </c:pt>
                </c:lvl>
                <c:lvl/>
                <c:lvl/>
                <c:lvl/>
                <c:lvl/>
                <c:lvl>
                  <c:pt idx="0">
                    <c:v>TRIMESTRE 1</c:v>
                  </c:pt>
                </c:lvl>
              </c:multiLvlStrCache>
            </c:multiLvlStrRef>
          </c:cat>
          <c:val>
            <c:numRef>
              <c:f>'[7]Hoja 5'!$K$34:$K$35</c:f>
              <c:numCache>
                <c:formatCode>General</c:formatCode>
                <c:ptCount val="2"/>
                <c:pt idx="0">
                  <c:v>0.94671641791044781</c:v>
                </c:pt>
              </c:numCache>
            </c:numRef>
          </c:val>
          <c:extLst>
            <c:ext xmlns:c16="http://schemas.microsoft.com/office/drawing/2014/chart" uri="{C3380CC4-5D6E-409C-BE32-E72D297353CC}">
              <c16:uniqueId val="{00000002-414A-4CBC-94BF-C787056405BA}"/>
            </c:ext>
          </c:extLst>
        </c:ser>
        <c:dLbls>
          <c:showLegendKey val="0"/>
          <c:showVal val="0"/>
          <c:showCatName val="0"/>
          <c:showSerName val="0"/>
          <c:showPercent val="0"/>
          <c:showBubbleSize val="0"/>
        </c:dLbls>
        <c:gapWidth val="219"/>
        <c:overlap val="-27"/>
        <c:axId val="1730928848"/>
        <c:axId val="1730920688"/>
      </c:barChart>
      <c:catAx>
        <c:axId val="1730928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730920688"/>
        <c:crosses val="autoZero"/>
        <c:auto val="1"/>
        <c:lblAlgn val="ctr"/>
        <c:lblOffset val="100"/>
        <c:noMultiLvlLbl val="0"/>
      </c:catAx>
      <c:valAx>
        <c:axId val="17309206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7309288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577820310003419E-2"/>
          <c:y val="6.6195730872892822E-2"/>
          <c:w val="0.69423158711245037"/>
          <c:h val="0.54229608682302188"/>
        </c:manualLayout>
      </c:layout>
      <c:barChart>
        <c:barDir val="col"/>
        <c:grouping val="clustered"/>
        <c:varyColors val="0"/>
        <c:ser>
          <c:idx val="0"/>
          <c:order val="0"/>
          <c:tx>
            <c:strRef>
              <c:f>'IMVI-IND-001V7'!$C$33</c:f>
              <c:strCache>
                <c:ptCount val="1"/>
              </c:strCache>
            </c:strRef>
          </c:tx>
          <c:spPr>
            <a:solidFill>
              <a:schemeClr val="accent6"/>
            </a:solidFill>
            <a:ln>
              <a:noFill/>
            </a:ln>
            <a:effectLst/>
          </c:spPr>
          <c:invertIfNegative val="0"/>
          <c:cat>
            <c:strRef>
              <c:f>'IMVI-IND-001V7'!$D$32:$I$32</c:f>
              <c:strCache>
                <c:ptCount val="6"/>
                <c:pt idx="4">
                  <c:v># Km carril de impacto intervenido</c:v>
                </c:pt>
                <c:pt idx="5">
                  <c:v># Km carril de impacto programados</c:v>
                </c:pt>
              </c:strCache>
            </c:strRef>
          </c:cat>
          <c:val>
            <c:numRef>
              <c:f>'IMVI-IND-001V7'!$D$33:$I$33</c:f>
              <c:numCache>
                <c:formatCode>General</c:formatCode>
                <c:ptCount val="6"/>
              </c:numCache>
            </c:numRef>
          </c:val>
          <c:extLst>
            <c:ext xmlns:c16="http://schemas.microsoft.com/office/drawing/2014/chart" uri="{C3380CC4-5D6E-409C-BE32-E72D297353CC}">
              <c16:uniqueId val="{00000000-1F11-4715-B62B-6B8BAE3A5735}"/>
            </c:ext>
          </c:extLst>
        </c:ser>
        <c:ser>
          <c:idx val="1"/>
          <c:order val="1"/>
          <c:tx>
            <c:strRef>
              <c:f>'IMVI-IND-001V7'!$C$34</c:f>
              <c:strCache>
                <c:ptCount val="1"/>
                <c:pt idx="0">
                  <c:v>Enero</c:v>
                </c:pt>
              </c:strCache>
            </c:strRef>
          </c:tx>
          <c:spPr>
            <a:solidFill>
              <a:schemeClr val="accent5"/>
            </a:solidFill>
            <a:ln>
              <a:noFill/>
            </a:ln>
            <a:effectLst/>
          </c:spPr>
          <c:invertIfNegative val="0"/>
          <c:cat>
            <c:strRef>
              <c:f>'IMVI-IND-001V7'!$D$32:$I$32</c:f>
              <c:strCache>
                <c:ptCount val="6"/>
                <c:pt idx="4">
                  <c:v># Km carril de impacto intervenido</c:v>
                </c:pt>
                <c:pt idx="5">
                  <c:v># Km carril de impacto programados</c:v>
                </c:pt>
              </c:strCache>
            </c:strRef>
          </c:cat>
          <c:val>
            <c:numRef>
              <c:f>'IMVI-IND-001V7'!$D$34:$I$34</c:f>
              <c:numCache>
                <c:formatCode>General</c:formatCode>
                <c:ptCount val="6"/>
                <c:pt idx="4" formatCode="0.00">
                  <c:v>26.87</c:v>
                </c:pt>
                <c:pt idx="5" formatCode="0.00">
                  <c:v>26.55</c:v>
                </c:pt>
              </c:numCache>
            </c:numRef>
          </c:val>
          <c:extLst>
            <c:ext xmlns:c16="http://schemas.microsoft.com/office/drawing/2014/chart" uri="{C3380CC4-5D6E-409C-BE32-E72D297353CC}">
              <c16:uniqueId val="{00000001-1F11-4715-B62B-6B8BAE3A5735}"/>
            </c:ext>
          </c:extLst>
        </c:ser>
        <c:ser>
          <c:idx val="2"/>
          <c:order val="2"/>
          <c:tx>
            <c:strRef>
              <c:f>'IMVI-IND-001V7'!$C$35</c:f>
              <c:strCache>
                <c:ptCount val="1"/>
                <c:pt idx="0">
                  <c:v>Febrero</c:v>
                </c:pt>
              </c:strCache>
            </c:strRef>
          </c:tx>
          <c:spPr>
            <a:solidFill>
              <a:schemeClr val="accent4"/>
            </a:solidFill>
            <a:ln>
              <a:noFill/>
            </a:ln>
            <a:effectLst/>
          </c:spPr>
          <c:invertIfNegative val="0"/>
          <c:cat>
            <c:strRef>
              <c:f>'IMVI-IND-001V7'!$D$32:$I$32</c:f>
              <c:strCache>
                <c:ptCount val="6"/>
                <c:pt idx="4">
                  <c:v># Km carril de impacto intervenido</c:v>
                </c:pt>
                <c:pt idx="5">
                  <c:v># Km carril de impacto programados</c:v>
                </c:pt>
              </c:strCache>
            </c:strRef>
          </c:cat>
          <c:val>
            <c:numRef>
              <c:f>'IMVI-IND-001V7'!$D$35:$I$35</c:f>
              <c:numCache>
                <c:formatCode>General</c:formatCode>
                <c:ptCount val="6"/>
                <c:pt idx="4" formatCode="0.00">
                  <c:v>26.15</c:v>
                </c:pt>
                <c:pt idx="5" formatCode="0.00">
                  <c:v>24.43</c:v>
                </c:pt>
              </c:numCache>
            </c:numRef>
          </c:val>
          <c:extLst>
            <c:ext xmlns:c16="http://schemas.microsoft.com/office/drawing/2014/chart" uri="{C3380CC4-5D6E-409C-BE32-E72D297353CC}">
              <c16:uniqueId val="{00000002-1F11-4715-B62B-6B8BAE3A5735}"/>
            </c:ext>
          </c:extLst>
        </c:ser>
        <c:ser>
          <c:idx val="3"/>
          <c:order val="3"/>
          <c:tx>
            <c:strRef>
              <c:f>'IMVI-IND-001V7'!$C$36</c:f>
              <c:strCache>
                <c:ptCount val="1"/>
                <c:pt idx="0">
                  <c:v>Marzo</c:v>
                </c:pt>
              </c:strCache>
            </c:strRef>
          </c:tx>
          <c:spPr>
            <a:solidFill>
              <a:schemeClr val="accent6">
                <a:lumMod val="60000"/>
              </a:schemeClr>
            </a:solidFill>
            <a:ln>
              <a:noFill/>
            </a:ln>
            <a:effectLst/>
          </c:spPr>
          <c:invertIfNegative val="0"/>
          <c:cat>
            <c:strRef>
              <c:f>'IMVI-IND-001V7'!$D$32:$I$32</c:f>
              <c:strCache>
                <c:ptCount val="6"/>
                <c:pt idx="4">
                  <c:v># Km carril de impacto intervenido</c:v>
                </c:pt>
                <c:pt idx="5">
                  <c:v># Km carril de impacto programados</c:v>
                </c:pt>
              </c:strCache>
            </c:strRef>
          </c:cat>
          <c:val>
            <c:numRef>
              <c:f>'IMVI-IND-001V7'!$D$36:$I$36</c:f>
              <c:numCache>
                <c:formatCode>General</c:formatCode>
                <c:ptCount val="6"/>
                <c:pt idx="4" formatCode="0.00">
                  <c:v>8.58</c:v>
                </c:pt>
                <c:pt idx="5" formatCode="0.00">
                  <c:v>16.53</c:v>
                </c:pt>
              </c:numCache>
            </c:numRef>
          </c:val>
          <c:extLst>
            <c:ext xmlns:c16="http://schemas.microsoft.com/office/drawing/2014/chart" uri="{C3380CC4-5D6E-409C-BE32-E72D297353CC}">
              <c16:uniqueId val="{00000003-1F11-4715-B62B-6B8BAE3A5735}"/>
            </c:ext>
          </c:extLst>
        </c:ser>
        <c:dLbls>
          <c:showLegendKey val="0"/>
          <c:showVal val="0"/>
          <c:showCatName val="0"/>
          <c:showSerName val="0"/>
          <c:showPercent val="0"/>
          <c:showBubbleSize val="0"/>
        </c:dLbls>
        <c:gapWidth val="219"/>
        <c:overlap val="-27"/>
        <c:axId val="1730919600"/>
        <c:axId val="1730931568"/>
      </c:barChart>
      <c:catAx>
        <c:axId val="1730919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30931568"/>
        <c:crosses val="autoZero"/>
        <c:auto val="1"/>
        <c:lblAlgn val="ctr"/>
        <c:lblOffset val="100"/>
        <c:noMultiLvlLbl val="0"/>
      </c:catAx>
      <c:valAx>
        <c:axId val="17309315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309196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landscape" verticalDpi="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Población</a:t>
            </a:r>
            <a:r>
              <a:rPr lang="es-CO" baseline="0"/>
              <a:t> Satisfecha</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areaChart>
        <c:grouping val="stacked"/>
        <c:varyColors val="0"/>
        <c:ser>
          <c:idx val="0"/>
          <c:order val="0"/>
          <c:spPr>
            <a:solidFill>
              <a:schemeClr val="accent1"/>
            </a:solidFill>
            <a:ln>
              <a:noFill/>
            </a:ln>
            <a:effectLst/>
          </c:spPr>
          <c:cat>
            <c:strRef>
              <c:f>'IMVI-IND-002V7'!$H$32:$I$32</c:f>
              <c:strCache>
                <c:ptCount val="2"/>
                <c:pt idx="0">
                  <c:v># de ciudadanos satisfechos</c:v>
                </c:pt>
                <c:pt idx="1">
                  <c:v># Encuestas aplicadas</c:v>
                </c:pt>
              </c:strCache>
            </c:strRef>
          </c:cat>
          <c:val>
            <c:numRef>
              <c:f>'IMVI-IND-002V7'!$H$33:$I$33</c:f>
              <c:numCache>
                <c:formatCode>General</c:formatCode>
                <c:ptCount val="2"/>
              </c:numCache>
            </c:numRef>
          </c:val>
          <c:extLst>
            <c:ext xmlns:c16="http://schemas.microsoft.com/office/drawing/2014/chart" uri="{C3380CC4-5D6E-409C-BE32-E72D297353CC}">
              <c16:uniqueId val="{00000000-7CD1-4BBA-8812-BCEDECFD7AA0}"/>
            </c:ext>
          </c:extLst>
        </c:ser>
        <c:dLbls>
          <c:showLegendKey val="0"/>
          <c:showVal val="0"/>
          <c:showCatName val="0"/>
          <c:showSerName val="0"/>
          <c:showPercent val="0"/>
          <c:showBubbleSize val="0"/>
        </c:dLbls>
        <c:axId val="1730918512"/>
        <c:axId val="1730920144"/>
      </c:areaChart>
      <c:barChart>
        <c:barDir val="col"/>
        <c:grouping val="clustered"/>
        <c:varyColors val="0"/>
        <c:ser>
          <c:idx val="1"/>
          <c:order val="1"/>
          <c:spPr>
            <a:solidFill>
              <a:schemeClr val="accent2"/>
            </a:solidFill>
            <a:ln>
              <a:noFill/>
            </a:ln>
            <a:effectLst/>
          </c:spPr>
          <c:invertIfNegative val="0"/>
          <c:dLbls>
            <c:dLbl>
              <c:idx val="0"/>
              <c:layout>
                <c:manualLayout>
                  <c:x val="1.195814648729447E-2"/>
                  <c:y val="-1.7467248908296998E-2"/>
                </c:manualLayout>
              </c:layout>
              <c:tx>
                <c:rich>
                  <a:bodyPr/>
                  <a:lstStyle/>
                  <a:p>
                    <a:r>
                      <a:rPr lang="en-US"/>
                      <a:t>816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CD1-4BBA-8812-BCEDECFD7AA0}"/>
                </c:ext>
              </c:extLst>
            </c:dLbl>
            <c:dLbl>
              <c:idx val="1"/>
              <c:tx>
                <c:rich>
                  <a:bodyPr/>
                  <a:lstStyle/>
                  <a:p>
                    <a:r>
                      <a:rPr lang="en-US"/>
                      <a:t>975</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CD1-4BBA-8812-BCEDECFD7AA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'IMVI-IND-002V7'!$H$32:$I$32</c:f>
              <c:strCache>
                <c:ptCount val="2"/>
                <c:pt idx="0">
                  <c:v># de ciudadanos satisfechos</c:v>
                </c:pt>
                <c:pt idx="1">
                  <c:v># Encuestas aplicadas</c:v>
                </c:pt>
              </c:strCache>
            </c:strRef>
          </c:cat>
          <c:val>
            <c:numRef>
              <c:f>'IMVI-IND-002V7'!$H$34:$I$34</c:f>
              <c:numCache>
                <c:formatCode>0</c:formatCode>
                <c:ptCount val="2"/>
                <c:pt idx="0">
                  <c:v>816</c:v>
                </c:pt>
                <c:pt idx="1">
                  <c:v>975</c:v>
                </c:pt>
              </c:numCache>
            </c:numRef>
          </c:val>
          <c:extLst>
            <c:ext xmlns:c16="http://schemas.microsoft.com/office/drawing/2014/chart" uri="{C3380CC4-5D6E-409C-BE32-E72D297353CC}">
              <c16:uniqueId val="{00000003-7CD1-4BBA-8812-BCEDECFD7AA0}"/>
            </c:ext>
          </c:extLst>
        </c:ser>
        <c:dLbls>
          <c:showLegendKey val="0"/>
          <c:showVal val="0"/>
          <c:showCatName val="0"/>
          <c:showSerName val="0"/>
          <c:showPercent val="0"/>
          <c:showBubbleSize val="0"/>
        </c:dLbls>
        <c:gapWidth val="150"/>
        <c:axId val="1730918512"/>
        <c:axId val="1730920144"/>
      </c:barChart>
      <c:catAx>
        <c:axId val="1730918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30920144"/>
        <c:crosses val="autoZero"/>
        <c:auto val="1"/>
        <c:lblAlgn val="ctr"/>
        <c:lblOffset val="100"/>
        <c:noMultiLvlLbl val="0"/>
      </c:catAx>
      <c:valAx>
        <c:axId val="17309201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309185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Promedio de Calificación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areaChart>
        <c:grouping val="stacked"/>
        <c:varyColors val="0"/>
        <c:ser>
          <c:idx val="0"/>
          <c:order val="0"/>
          <c:spPr>
            <a:solidFill>
              <a:schemeClr val="accent1"/>
            </a:solidFill>
            <a:ln>
              <a:noFill/>
            </a:ln>
            <a:effectLst/>
          </c:spPr>
          <c:cat>
            <c:strRef>
              <c:f>'IMVI-IND-003V2'!$H$32:$I$32</c:f>
              <c:strCache>
                <c:ptCount val="2"/>
                <c:pt idx="0">
                  <c:v>Promedio de calificación</c:v>
                </c:pt>
                <c:pt idx="1">
                  <c:v>maximo valor a obtener (5)</c:v>
                </c:pt>
              </c:strCache>
            </c:strRef>
          </c:cat>
          <c:val>
            <c:numRef>
              <c:f>'IMVI-IND-003V2'!$H$33:$I$33</c:f>
              <c:numCache>
                <c:formatCode>General</c:formatCode>
                <c:ptCount val="2"/>
              </c:numCache>
            </c:numRef>
          </c:val>
          <c:extLst>
            <c:ext xmlns:c16="http://schemas.microsoft.com/office/drawing/2014/chart" uri="{C3380CC4-5D6E-409C-BE32-E72D297353CC}">
              <c16:uniqueId val="{00000000-9E74-4EFF-9AAC-9545B05B4F28}"/>
            </c:ext>
          </c:extLst>
        </c:ser>
        <c:dLbls>
          <c:showLegendKey val="0"/>
          <c:showVal val="0"/>
          <c:showCatName val="0"/>
          <c:showSerName val="0"/>
          <c:showPercent val="0"/>
          <c:showBubbleSize val="0"/>
        </c:dLbls>
        <c:axId val="1730924496"/>
        <c:axId val="1730922864"/>
      </c:areaChart>
      <c:barChart>
        <c:barDir val="col"/>
        <c:grouping val="clustered"/>
        <c:varyColors val="0"/>
        <c:ser>
          <c:idx val="1"/>
          <c:order val="1"/>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'IMVI-IND-003V2'!$H$32:$I$32</c:f>
              <c:strCache>
                <c:ptCount val="2"/>
                <c:pt idx="0">
                  <c:v>Promedio de calificación</c:v>
                </c:pt>
                <c:pt idx="1">
                  <c:v>maximo valor a obtener (5)</c:v>
                </c:pt>
              </c:strCache>
            </c:strRef>
          </c:cat>
          <c:val>
            <c:numRef>
              <c:f>'IMVI-IND-003V2'!$H$34:$I$34</c:f>
              <c:numCache>
                <c:formatCode>0.0</c:formatCode>
                <c:ptCount val="2"/>
                <c:pt idx="0" formatCode="0.00">
                  <c:v>4.5</c:v>
                </c:pt>
                <c:pt idx="1">
                  <c:v>5</c:v>
                </c:pt>
              </c:numCache>
            </c:numRef>
          </c:val>
          <c:extLst>
            <c:ext xmlns:c16="http://schemas.microsoft.com/office/drawing/2014/chart" uri="{C3380CC4-5D6E-409C-BE32-E72D297353CC}">
              <c16:uniqueId val="{00000001-9E74-4EFF-9AAC-9545B05B4F28}"/>
            </c:ext>
          </c:extLst>
        </c:ser>
        <c:dLbls>
          <c:showLegendKey val="0"/>
          <c:showVal val="0"/>
          <c:showCatName val="0"/>
          <c:showSerName val="0"/>
          <c:showPercent val="0"/>
          <c:showBubbleSize val="0"/>
        </c:dLbls>
        <c:gapWidth val="150"/>
        <c:axId val="1730924496"/>
        <c:axId val="1730922864"/>
      </c:barChart>
      <c:catAx>
        <c:axId val="1730924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30922864"/>
        <c:crosses val="autoZero"/>
        <c:auto val="1"/>
        <c:lblAlgn val="ctr"/>
        <c:lblOffset val="100"/>
        <c:noMultiLvlLbl val="0"/>
      </c:catAx>
      <c:valAx>
        <c:axId val="17309228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30924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24054464824971E-2"/>
          <c:y val="2.9573067586256017E-2"/>
          <c:w val="0.89466009669695745"/>
          <c:h val="0.76200792459005551"/>
        </c:manualLayout>
      </c:layout>
      <c:barChart>
        <c:barDir val="col"/>
        <c:grouping val="clustered"/>
        <c:varyColors val="0"/>
        <c:ser>
          <c:idx val="4"/>
          <c:order val="0"/>
          <c:tx>
            <c:strRef>
              <c:f>'GSIT-IND-001V3'!$H$32:$H$33</c:f>
              <c:strCache>
                <c:ptCount val="2"/>
                <c:pt idx="0">
                  <c:v>CIRI</c:v>
                </c:pt>
              </c:strCache>
            </c:strRef>
          </c:tx>
          <c:spPr>
            <a:solidFill>
              <a:schemeClr val="accent5"/>
            </a:solidFill>
            <a:ln>
              <a:noFill/>
            </a:ln>
            <a:effectLst/>
          </c:spPr>
          <c:invertIfNegative val="0"/>
          <c:cat>
            <c:strRef>
              <c:f>'GSIT-IND-001V3'!$C$34:$G$38</c:f>
              <c:strCache>
                <c:ptCount val="5"/>
                <c:pt idx="0">
                  <c:v>Primer trimestre</c:v>
                </c:pt>
                <c:pt idx="1">
                  <c:v>Segundo trimestre</c:v>
                </c:pt>
                <c:pt idx="2">
                  <c:v>Tercer Trimestres</c:v>
                </c:pt>
                <c:pt idx="3">
                  <c:v>Cuarto Trimestre</c:v>
                </c:pt>
                <c:pt idx="4">
                  <c:v>TOTAL</c:v>
                </c:pt>
              </c:strCache>
            </c:strRef>
          </c:cat>
          <c:val>
            <c:numRef>
              <c:f>'GSIT-IND-001V3'!$H$34:$H$38</c:f>
              <c:numCache>
                <c:formatCode>0</c:formatCode>
                <c:ptCount val="5"/>
                <c:pt idx="0">
                  <c:v>934</c:v>
                </c:pt>
                <c:pt idx="4">
                  <c:v>934</c:v>
                </c:pt>
              </c:numCache>
            </c:numRef>
          </c:val>
          <c:extLst>
            <c:ext xmlns:c16="http://schemas.microsoft.com/office/drawing/2014/chart" uri="{C3380CC4-5D6E-409C-BE32-E72D297353CC}">
              <c16:uniqueId val="{00000000-98AF-41C3-9A1F-D5A17AEAE706}"/>
            </c:ext>
          </c:extLst>
        </c:ser>
        <c:ser>
          <c:idx val="5"/>
          <c:order val="1"/>
          <c:tx>
            <c:strRef>
              <c:f>'GSIT-IND-001V3'!$I$32:$I$33</c:f>
              <c:strCache>
                <c:ptCount val="2"/>
                <c:pt idx="0">
                  <c:v>TIRI</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'GSIT-IND-001V3'!$C$34:$G$38</c:f>
              <c:strCache>
                <c:ptCount val="5"/>
                <c:pt idx="0">
                  <c:v>Primer trimestre</c:v>
                </c:pt>
                <c:pt idx="1">
                  <c:v>Segundo trimestre</c:v>
                </c:pt>
                <c:pt idx="2">
                  <c:v>Tercer Trimestres</c:v>
                </c:pt>
                <c:pt idx="3">
                  <c:v>Cuarto Trimestre</c:v>
                </c:pt>
                <c:pt idx="4">
                  <c:v>TOTAL</c:v>
                </c:pt>
              </c:strCache>
            </c:strRef>
          </c:cat>
          <c:val>
            <c:numRef>
              <c:f>'GSIT-IND-001V3'!$I$34:$I$38</c:f>
              <c:numCache>
                <c:formatCode>0</c:formatCode>
                <c:ptCount val="5"/>
                <c:pt idx="0">
                  <c:v>1206</c:v>
                </c:pt>
                <c:pt idx="4">
                  <c:v>1206</c:v>
                </c:pt>
              </c:numCache>
            </c:numRef>
          </c:val>
          <c:extLst>
            <c:ext xmlns:c16="http://schemas.microsoft.com/office/drawing/2014/chart" uri="{C3380CC4-5D6E-409C-BE32-E72D297353CC}">
              <c16:uniqueId val="{00000001-98AF-41C3-9A1F-D5A17AEAE706}"/>
            </c:ext>
          </c:extLst>
        </c:ser>
        <c:dLbls>
          <c:showLegendKey val="0"/>
          <c:showVal val="0"/>
          <c:showCatName val="0"/>
          <c:showSerName val="0"/>
          <c:showPercent val="0"/>
          <c:showBubbleSize val="0"/>
        </c:dLbls>
        <c:gapWidth val="150"/>
        <c:axId val="1730921776"/>
        <c:axId val="1730932656"/>
      </c:barChart>
      <c:lineChart>
        <c:grouping val="standard"/>
        <c:varyColors val="0"/>
        <c:ser>
          <c:idx val="0"/>
          <c:order val="2"/>
          <c:tx>
            <c:strRef>
              <c:f>'GSIT-IND-001V3'!$J$32:$J$33</c:f>
              <c:strCache>
                <c:ptCount val="2"/>
                <c:pt idx="0">
                  <c:v>Resultado</c:v>
                </c:pt>
              </c:strCache>
            </c:strRef>
          </c:tx>
          <c:spPr>
            <a:ln w="28575" cap="rnd">
              <a:solidFill>
                <a:schemeClr val="accent1"/>
              </a:solidFill>
              <a:round/>
            </a:ln>
            <a:effectLst/>
          </c:spPr>
          <c:marker>
            <c:symbol val="none"/>
          </c:marker>
          <c:cat>
            <c:strRef>
              <c:f>'GSIT-IND-001V3'!$C$34:$G$38</c:f>
              <c:strCache>
                <c:ptCount val="5"/>
                <c:pt idx="0">
                  <c:v>Primer trimestre</c:v>
                </c:pt>
                <c:pt idx="1">
                  <c:v>Segundo trimestre</c:v>
                </c:pt>
                <c:pt idx="2">
                  <c:v>Tercer Trimestres</c:v>
                </c:pt>
                <c:pt idx="3">
                  <c:v>Cuarto Trimestre</c:v>
                </c:pt>
                <c:pt idx="4">
                  <c:v>TOTAL</c:v>
                </c:pt>
              </c:strCache>
            </c:strRef>
          </c:cat>
          <c:val>
            <c:numRef>
              <c:f>'GSIT-IND-001V3'!$J$34:$J$38</c:f>
              <c:numCache>
                <c:formatCode>0.00%</c:formatCode>
                <c:ptCount val="5"/>
                <c:pt idx="0">
                  <c:v>0.7744610281923715</c:v>
                </c:pt>
                <c:pt idx="1">
                  <c:v>0</c:v>
                </c:pt>
                <c:pt idx="2" formatCode="0.0%">
                  <c:v>0</c:v>
                </c:pt>
                <c:pt idx="3" formatCode="0%">
                  <c:v>0</c:v>
                </c:pt>
                <c:pt idx="4" formatCode="0.0%">
                  <c:v>0.7744610281923715</c:v>
                </c:pt>
              </c:numCache>
            </c:numRef>
          </c:val>
          <c:smooth val="0"/>
          <c:extLst>
            <c:ext xmlns:c16="http://schemas.microsoft.com/office/drawing/2014/chart" uri="{C3380CC4-5D6E-409C-BE32-E72D297353CC}">
              <c16:uniqueId val="{00000002-98AF-41C3-9A1F-D5A17AEAE706}"/>
            </c:ext>
          </c:extLst>
        </c:ser>
        <c:dLbls>
          <c:showLegendKey val="0"/>
          <c:showVal val="0"/>
          <c:showCatName val="0"/>
          <c:showSerName val="0"/>
          <c:showPercent val="0"/>
          <c:showBubbleSize val="0"/>
        </c:dLbls>
        <c:marker val="1"/>
        <c:smooth val="0"/>
        <c:axId val="1730917424"/>
        <c:axId val="1730929392"/>
      </c:lineChart>
      <c:catAx>
        <c:axId val="1730921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30932656"/>
        <c:crossesAt val="0"/>
        <c:auto val="1"/>
        <c:lblAlgn val="ctr"/>
        <c:lblOffset val="100"/>
        <c:noMultiLvlLbl val="0"/>
      </c:catAx>
      <c:valAx>
        <c:axId val="17309326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30921776"/>
        <c:crosses val="autoZero"/>
        <c:crossBetween val="between"/>
      </c:valAx>
      <c:valAx>
        <c:axId val="1730929392"/>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30917424"/>
        <c:crosses val="max"/>
        <c:crossBetween val="between"/>
      </c:valAx>
      <c:catAx>
        <c:axId val="1730917424"/>
        <c:scaling>
          <c:orientation val="minMax"/>
        </c:scaling>
        <c:delete val="1"/>
        <c:axPos val="b"/>
        <c:numFmt formatCode="General" sourceLinked="1"/>
        <c:majorTickMark val="out"/>
        <c:minorTickMark val="none"/>
        <c:tickLblPos val="nextTo"/>
        <c:crossAx val="1730929392"/>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400" b="0" i="0" u="none" strike="noStrike" baseline="0">
                <a:effectLst/>
              </a:rPr>
              <a:t>OPORTUNIDAD EN LA ATENCIÓN DE SOLICITUDES DE ENTREGA DE RECURSOS FÍSICOS</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4"/>
          <c:order val="4"/>
          <c:tx>
            <c:strRef>
              <c:f>'GREF-IND-001V2'!$H$32</c:f>
              <c:strCache>
                <c:ptCount val="1"/>
                <c:pt idx="0">
                  <c:v>Número de solicitudes atendidas en un término mayor a dos días hábiles</c:v>
                </c:pt>
              </c:strCache>
            </c:strRef>
          </c:tx>
          <c:spPr>
            <a:solidFill>
              <a:schemeClr val="accent5"/>
            </a:solidFill>
            <a:ln>
              <a:noFill/>
            </a:ln>
            <a:effectLst/>
          </c:spPr>
          <c:invertIfNegative val="0"/>
          <c:cat>
            <c:strRef>
              <c:f>'GREF-IND-001V2'!$C$33:$C$37</c:f>
              <c:strCache>
                <c:ptCount val="5"/>
                <c:pt idx="1">
                  <c:v>TRIMESTRE 1</c:v>
                </c:pt>
                <c:pt idx="2">
                  <c:v>TRIMESTRE 2</c:v>
                </c:pt>
                <c:pt idx="3">
                  <c:v>TRIMESTRE 3</c:v>
                </c:pt>
                <c:pt idx="4">
                  <c:v>TRIMESTRE 4</c:v>
                </c:pt>
              </c:strCache>
            </c:strRef>
          </c:cat>
          <c:val>
            <c:numRef>
              <c:f>'GREF-IND-001V2'!$H$33:$H$37</c:f>
              <c:numCache>
                <c:formatCode>0</c:formatCode>
                <c:ptCount val="5"/>
                <c:pt idx="1">
                  <c:v>5</c:v>
                </c:pt>
              </c:numCache>
            </c:numRef>
          </c:val>
          <c:extLst>
            <c:ext xmlns:c16="http://schemas.microsoft.com/office/drawing/2014/chart" uri="{C3380CC4-5D6E-409C-BE32-E72D297353CC}">
              <c16:uniqueId val="{00000000-7D3A-4F4E-AF51-3AD57EA1DA0A}"/>
            </c:ext>
          </c:extLst>
        </c:ser>
        <c:ser>
          <c:idx val="5"/>
          <c:order val="5"/>
          <c:tx>
            <c:strRef>
              <c:f>'GREF-IND-001V2'!$I$32</c:f>
              <c:strCache>
                <c:ptCount val="1"/>
                <c:pt idx="0">
                  <c:v>No. de solicitudes recibidas en el periodo</c:v>
                </c:pt>
              </c:strCache>
            </c:strRef>
          </c:tx>
          <c:spPr>
            <a:solidFill>
              <a:schemeClr val="accent6"/>
            </a:solidFill>
            <a:ln>
              <a:noFill/>
            </a:ln>
            <a:effectLst/>
          </c:spPr>
          <c:invertIfNegative val="0"/>
          <c:cat>
            <c:strRef>
              <c:f>'GREF-IND-001V2'!$C$33:$C$37</c:f>
              <c:strCache>
                <c:ptCount val="5"/>
                <c:pt idx="1">
                  <c:v>TRIMESTRE 1</c:v>
                </c:pt>
                <c:pt idx="2">
                  <c:v>TRIMESTRE 2</c:v>
                </c:pt>
                <c:pt idx="3">
                  <c:v>TRIMESTRE 3</c:v>
                </c:pt>
                <c:pt idx="4">
                  <c:v>TRIMESTRE 4</c:v>
                </c:pt>
              </c:strCache>
            </c:strRef>
          </c:cat>
          <c:val>
            <c:numRef>
              <c:f>'GREF-IND-001V2'!$I$33:$I$37</c:f>
              <c:numCache>
                <c:formatCode>0</c:formatCode>
                <c:ptCount val="5"/>
                <c:pt idx="1">
                  <c:v>265</c:v>
                </c:pt>
              </c:numCache>
            </c:numRef>
          </c:val>
          <c:extLst>
            <c:ext xmlns:c16="http://schemas.microsoft.com/office/drawing/2014/chart" uri="{C3380CC4-5D6E-409C-BE32-E72D297353CC}">
              <c16:uniqueId val="{00000001-7D3A-4F4E-AF51-3AD57EA1DA0A}"/>
            </c:ext>
          </c:extLst>
        </c:ser>
        <c:ser>
          <c:idx val="6"/>
          <c:order val="6"/>
          <c:tx>
            <c:strRef>
              <c:f>'GREF-IND-001V2'!$J$32</c:f>
              <c:strCache>
                <c:ptCount val="1"/>
                <c:pt idx="0">
                  <c:v>RESULTADO</c:v>
                </c:pt>
              </c:strCache>
            </c:strRef>
          </c:tx>
          <c:spPr>
            <a:solidFill>
              <a:schemeClr val="accent1">
                <a:lumMod val="60000"/>
              </a:schemeClr>
            </a:solidFill>
            <a:ln>
              <a:noFill/>
            </a:ln>
            <a:effectLst/>
          </c:spPr>
          <c:invertIfNegative val="0"/>
          <c:cat>
            <c:strRef>
              <c:f>'GREF-IND-001V2'!$C$33:$C$37</c:f>
              <c:strCache>
                <c:ptCount val="5"/>
                <c:pt idx="1">
                  <c:v>TRIMESTRE 1</c:v>
                </c:pt>
                <c:pt idx="2">
                  <c:v>TRIMESTRE 2</c:v>
                </c:pt>
                <c:pt idx="3">
                  <c:v>TRIMESTRE 3</c:v>
                </c:pt>
                <c:pt idx="4">
                  <c:v>TRIMESTRE 4</c:v>
                </c:pt>
              </c:strCache>
            </c:strRef>
          </c:cat>
          <c:val>
            <c:numRef>
              <c:f>'GREF-IND-001V2'!$J$33:$J$37</c:f>
              <c:numCache>
                <c:formatCode>0%</c:formatCode>
                <c:ptCount val="5"/>
                <c:pt idx="1">
                  <c:v>1.8867924528301886E-2</c:v>
                </c:pt>
                <c:pt idx="2">
                  <c:v>0</c:v>
                </c:pt>
                <c:pt idx="3">
                  <c:v>0</c:v>
                </c:pt>
                <c:pt idx="4">
                  <c:v>0</c:v>
                </c:pt>
              </c:numCache>
            </c:numRef>
          </c:val>
          <c:extLst>
            <c:ext xmlns:c16="http://schemas.microsoft.com/office/drawing/2014/chart" uri="{C3380CC4-5D6E-409C-BE32-E72D297353CC}">
              <c16:uniqueId val="{00000002-7D3A-4F4E-AF51-3AD57EA1DA0A}"/>
            </c:ext>
          </c:extLst>
        </c:ser>
        <c:dLbls>
          <c:showLegendKey val="0"/>
          <c:showVal val="0"/>
          <c:showCatName val="0"/>
          <c:showSerName val="0"/>
          <c:showPercent val="0"/>
          <c:showBubbleSize val="0"/>
        </c:dLbls>
        <c:gapWidth val="219"/>
        <c:overlap val="-27"/>
        <c:axId val="1730917968"/>
        <c:axId val="1730927760"/>
        <c:extLst>
          <c:ext xmlns:c15="http://schemas.microsoft.com/office/drawing/2012/chart" uri="{02D57815-91ED-43cb-92C2-25804820EDAC}">
            <c15:filteredBarSeries>
              <c15:ser>
                <c:idx val="0"/>
                <c:order val="0"/>
                <c:tx>
                  <c:strRef>
                    <c:extLst>
                      <c:ext uri="{02D57815-91ED-43cb-92C2-25804820EDAC}">
                        <c15:formulaRef>
                          <c15:sqref>'GREF-IND-001V2'!$D$32</c15:sqref>
                        </c15:formulaRef>
                      </c:ext>
                    </c:extLst>
                    <c:strCache>
                      <c:ptCount val="1"/>
                    </c:strCache>
                  </c:strRef>
                </c:tx>
                <c:spPr>
                  <a:solidFill>
                    <a:schemeClr val="accent1"/>
                  </a:solidFill>
                  <a:ln>
                    <a:noFill/>
                  </a:ln>
                  <a:effectLst/>
                </c:spPr>
                <c:invertIfNegative val="0"/>
                <c:cat>
                  <c:strRef>
                    <c:extLst>
                      <c:ext uri="{02D57815-91ED-43cb-92C2-25804820EDAC}">
                        <c15:formulaRef>
                          <c15:sqref>'GREF-IND-001V2'!$C$33:$C$37</c15:sqref>
                        </c15:formulaRef>
                      </c:ext>
                    </c:extLst>
                    <c:strCache>
                      <c:ptCount val="5"/>
                      <c:pt idx="1">
                        <c:v>TRIMESTRE 1</c:v>
                      </c:pt>
                      <c:pt idx="2">
                        <c:v>TRIMESTRE 2</c:v>
                      </c:pt>
                      <c:pt idx="3">
                        <c:v>TRIMESTRE 3</c:v>
                      </c:pt>
                      <c:pt idx="4">
                        <c:v>TRIMESTRE 4</c:v>
                      </c:pt>
                    </c:strCache>
                  </c:strRef>
                </c:cat>
                <c:val>
                  <c:numRef>
                    <c:extLst>
                      <c:ext uri="{02D57815-91ED-43cb-92C2-25804820EDAC}">
                        <c15:formulaRef>
                          <c15:sqref>'GREF-IND-001V2'!$D$33:$D$37</c15:sqref>
                        </c15:formulaRef>
                      </c:ext>
                    </c:extLst>
                    <c:numCache>
                      <c:formatCode>General</c:formatCode>
                      <c:ptCount val="5"/>
                    </c:numCache>
                  </c:numRef>
                </c:val>
                <c:extLst>
                  <c:ext xmlns:c16="http://schemas.microsoft.com/office/drawing/2014/chart" uri="{C3380CC4-5D6E-409C-BE32-E72D297353CC}">
                    <c16:uniqueId val="{00000003-7D3A-4F4E-AF51-3AD57EA1DA0A}"/>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'GREF-IND-001V2'!$E$32</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'GREF-IND-001V2'!$C$33:$C$37</c15:sqref>
                        </c15:formulaRef>
                      </c:ext>
                    </c:extLst>
                    <c:strCache>
                      <c:ptCount val="5"/>
                      <c:pt idx="1">
                        <c:v>TRIMESTRE 1</c:v>
                      </c:pt>
                      <c:pt idx="2">
                        <c:v>TRIMESTRE 2</c:v>
                      </c:pt>
                      <c:pt idx="3">
                        <c:v>TRIMESTRE 3</c:v>
                      </c:pt>
                      <c:pt idx="4">
                        <c:v>TRIMESTRE 4</c:v>
                      </c:pt>
                    </c:strCache>
                  </c:strRef>
                </c:cat>
                <c:val>
                  <c:numRef>
                    <c:extLst xmlns:c15="http://schemas.microsoft.com/office/drawing/2012/chart">
                      <c:ext xmlns:c15="http://schemas.microsoft.com/office/drawing/2012/chart" uri="{02D57815-91ED-43cb-92C2-25804820EDAC}">
                        <c15:formulaRef>
                          <c15:sqref>'GREF-IND-001V2'!$E$33:$E$37</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4-7D3A-4F4E-AF51-3AD57EA1DA0A}"/>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'GREF-IND-001V2'!$F$32</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'GREF-IND-001V2'!$C$33:$C$37</c15:sqref>
                        </c15:formulaRef>
                      </c:ext>
                    </c:extLst>
                    <c:strCache>
                      <c:ptCount val="5"/>
                      <c:pt idx="1">
                        <c:v>TRIMESTRE 1</c:v>
                      </c:pt>
                      <c:pt idx="2">
                        <c:v>TRIMESTRE 2</c:v>
                      </c:pt>
                      <c:pt idx="3">
                        <c:v>TRIMESTRE 3</c:v>
                      </c:pt>
                      <c:pt idx="4">
                        <c:v>TRIMESTRE 4</c:v>
                      </c:pt>
                    </c:strCache>
                  </c:strRef>
                </c:cat>
                <c:val>
                  <c:numRef>
                    <c:extLst xmlns:c15="http://schemas.microsoft.com/office/drawing/2012/chart">
                      <c:ext xmlns:c15="http://schemas.microsoft.com/office/drawing/2012/chart" uri="{02D57815-91ED-43cb-92C2-25804820EDAC}">
                        <c15:formulaRef>
                          <c15:sqref>'GREF-IND-001V2'!$F$33:$F$37</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5-7D3A-4F4E-AF51-3AD57EA1DA0A}"/>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'GREF-IND-001V2'!$G$32</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'GREF-IND-001V2'!$C$33:$C$37</c15:sqref>
                        </c15:formulaRef>
                      </c:ext>
                    </c:extLst>
                    <c:strCache>
                      <c:ptCount val="5"/>
                      <c:pt idx="1">
                        <c:v>TRIMESTRE 1</c:v>
                      </c:pt>
                      <c:pt idx="2">
                        <c:v>TRIMESTRE 2</c:v>
                      </c:pt>
                      <c:pt idx="3">
                        <c:v>TRIMESTRE 3</c:v>
                      </c:pt>
                      <c:pt idx="4">
                        <c:v>TRIMESTRE 4</c:v>
                      </c:pt>
                    </c:strCache>
                  </c:strRef>
                </c:cat>
                <c:val>
                  <c:numRef>
                    <c:extLst xmlns:c15="http://schemas.microsoft.com/office/drawing/2012/chart">
                      <c:ext xmlns:c15="http://schemas.microsoft.com/office/drawing/2012/chart" uri="{02D57815-91ED-43cb-92C2-25804820EDAC}">
                        <c15:formulaRef>
                          <c15:sqref>'GREF-IND-001V2'!$G$33:$G$37</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6-7D3A-4F4E-AF51-3AD57EA1DA0A}"/>
                  </c:ext>
                </c:extLst>
              </c15:ser>
            </c15:filteredBarSeries>
          </c:ext>
        </c:extLst>
      </c:barChart>
      <c:catAx>
        <c:axId val="1730917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30927760"/>
        <c:crosses val="autoZero"/>
        <c:auto val="1"/>
        <c:lblAlgn val="ctr"/>
        <c:lblOffset val="100"/>
        <c:noMultiLvlLbl val="0"/>
      </c:catAx>
      <c:valAx>
        <c:axId val="17309277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309179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'GCON-IND-001V1'!$H$32</c:f>
              <c:strCache>
                <c:ptCount val="1"/>
                <c:pt idx="0">
                  <c:v>N. de contratos liquidados en el periodo en un tiempo menor o igual a cuatro meses </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'GCON-IND-001V1'!$H$33:$H$37</c:f>
              <c:numCache>
                <c:formatCode>0</c:formatCode>
                <c:ptCount val="5"/>
                <c:pt idx="1">
                  <c:v>1</c:v>
                </c:pt>
              </c:numCache>
            </c:numRef>
          </c:val>
          <c:extLst>
            <c:ext xmlns:c16="http://schemas.microsoft.com/office/drawing/2014/chart" uri="{C3380CC4-5D6E-409C-BE32-E72D297353CC}">
              <c16:uniqueId val="{00000000-5CCE-4373-B659-DD7FE7B56499}"/>
            </c:ext>
          </c:extLst>
        </c:ser>
        <c:ser>
          <c:idx val="1"/>
          <c:order val="1"/>
          <c:tx>
            <c:strRef>
              <c:f>'GCON-IND-001V1'!$I$32</c:f>
              <c:strCache>
                <c:ptCount val="1"/>
                <c:pt idx="0">
                  <c:v>Total contratos liquidados en el periodo</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2"/>
                </a:solidFill>
                <a:prstDash val="sysDot"/>
              </a:ln>
              <a:effectLst/>
            </c:spPr>
            <c:trendlineType val="linear"/>
            <c:dispRSqr val="0"/>
            <c:dispEq val="0"/>
          </c:trendline>
          <c:val>
            <c:numRef>
              <c:f>'GCON-IND-001V1'!$I$33:$I$37</c:f>
              <c:numCache>
                <c:formatCode>0</c:formatCode>
                <c:ptCount val="5"/>
                <c:pt idx="1">
                  <c:v>22</c:v>
                </c:pt>
              </c:numCache>
            </c:numRef>
          </c:val>
          <c:extLst>
            <c:ext xmlns:c16="http://schemas.microsoft.com/office/drawing/2014/chart" uri="{C3380CC4-5D6E-409C-BE32-E72D297353CC}">
              <c16:uniqueId val="{00000002-5CCE-4373-B659-DD7FE7B56499}"/>
            </c:ext>
          </c:extLst>
        </c:ser>
        <c:dLbls>
          <c:showLegendKey val="0"/>
          <c:showVal val="0"/>
          <c:showCatName val="0"/>
          <c:showSerName val="0"/>
          <c:showPercent val="0"/>
          <c:showBubbleSize val="0"/>
        </c:dLbls>
        <c:gapWidth val="219"/>
        <c:overlap val="-27"/>
        <c:axId val="1730929936"/>
        <c:axId val="1730925584"/>
      </c:barChart>
      <c:catAx>
        <c:axId val="1730929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30925584"/>
        <c:crosses val="autoZero"/>
        <c:auto val="1"/>
        <c:lblAlgn val="ctr"/>
        <c:lblOffset val="100"/>
        <c:noMultiLvlLbl val="0"/>
      </c:catAx>
      <c:valAx>
        <c:axId val="1730925584"/>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7309299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sz="1200" b="1"/>
              <a:t>SEGUIMIENTO</a:t>
            </a:r>
            <a:r>
              <a:rPr lang="es-MX" sz="1200" b="1" baseline="0"/>
              <a:t> AL PLAN DE ADQUISICIONES</a:t>
            </a:r>
            <a:endParaRPr lang="es-MX" sz="12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4"/>
          <c:order val="4"/>
          <c:tx>
            <c:strRef>
              <c:f>'GCON-IND-002V4 '!$H$32</c:f>
              <c:strCache>
                <c:ptCount val="1"/>
                <c:pt idx="0">
                  <c:v>PROCESOS DE CONTRATACIÓN PUBLICADOS</c:v>
                </c:pt>
              </c:strCache>
            </c:strRef>
          </c:tx>
          <c:spPr>
            <a:solidFill>
              <a:schemeClr val="accent5"/>
            </a:solidFill>
            <a:ln>
              <a:noFill/>
            </a:ln>
            <a:effectLst/>
          </c:spPr>
          <c:invertIfNegative val="0"/>
          <c:cat>
            <c:strRef>
              <c:f>'GCON-IND-002V4 '!$C$33:$C$37</c:f>
              <c:strCache>
                <c:ptCount val="5"/>
                <c:pt idx="1">
                  <c:v>TRIMESTRE 1</c:v>
                </c:pt>
                <c:pt idx="2">
                  <c:v>TRIMESTRE 2</c:v>
                </c:pt>
                <c:pt idx="3">
                  <c:v>TRIMESTRE 3</c:v>
                </c:pt>
                <c:pt idx="4">
                  <c:v>TRIMESTRE 4</c:v>
                </c:pt>
              </c:strCache>
            </c:strRef>
          </c:cat>
          <c:val>
            <c:numRef>
              <c:f>'GCON-IND-002V4 '!$H$33:$H$37</c:f>
              <c:numCache>
                <c:formatCode>0</c:formatCode>
                <c:ptCount val="5"/>
                <c:pt idx="1">
                  <c:v>17</c:v>
                </c:pt>
              </c:numCache>
            </c:numRef>
          </c:val>
          <c:extLst>
            <c:ext xmlns:c16="http://schemas.microsoft.com/office/drawing/2014/chart" uri="{C3380CC4-5D6E-409C-BE32-E72D297353CC}">
              <c16:uniqueId val="{00000000-0A5F-4CD1-89DC-B13B325C6FFC}"/>
            </c:ext>
          </c:extLst>
        </c:ser>
        <c:ser>
          <c:idx val="5"/>
          <c:order val="5"/>
          <c:tx>
            <c:strRef>
              <c:f>'GCON-IND-002V4 '!$I$32</c:f>
              <c:strCache>
                <c:ptCount val="1"/>
                <c:pt idx="0">
                  <c:v>PROCESOS DE CONTRATACIÓN PROGRAMADOS</c:v>
                </c:pt>
              </c:strCache>
            </c:strRef>
          </c:tx>
          <c:spPr>
            <a:solidFill>
              <a:schemeClr val="accent6"/>
            </a:solidFill>
            <a:ln>
              <a:noFill/>
            </a:ln>
            <a:effectLst/>
          </c:spPr>
          <c:invertIfNegative val="0"/>
          <c:cat>
            <c:strRef>
              <c:f>'GCON-IND-002V4 '!$C$33:$C$37</c:f>
              <c:strCache>
                <c:ptCount val="5"/>
                <c:pt idx="1">
                  <c:v>TRIMESTRE 1</c:v>
                </c:pt>
                <c:pt idx="2">
                  <c:v>TRIMESTRE 2</c:v>
                </c:pt>
                <c:pt idx="3">
                  <c:v>TRIMESTRE 3</c:v>
                </c:pt>
                <c:pt idx="4">
                  <c:v>TRIMESTRE 4</c:v>
                </c:pt>
              </c:strCache>
            </c:strRef>
          </c:cat>
          <c:val>
            <c:numRef>
              <c:f>'GCON-IND-002V4 '!$I$33:$I$37</c:f>
              <c:numCache>
                <c:formatCode>0</c:formatCode>
                <c:ptCount val="5"/>
                <c:pt idx="1">
                  <c:v>17</c:v>
                </c:pt>
              </c:numCache>
            </c:numRef>
          </c:val>
          <c:extLst>
            <c:ext xmlns:c16="http://schemas.microsoft.com/office/drawing/2014/chart" uri="{C3380CC4-5D6E-409C-BE32-E72D297353CC}">
              <c16:uniqueId val="{00000001-0A5F-4CD1-89DC-B13B325C6FFC}"/>
            </c:ext>
          </c:extLst>
        </c:ser>
        <c:dLbls>
          <c:showLegendKey val="0"/>
          <c:showVal val="0"/>
          <c:showCatName val="0"/>
          <c:showSerName val="0"/>
          <c:showPercent val="0"/>
          <c:showBubbleSize val="0"/>
        </c:dLbls>
        <c:gapWidth val="219"/>
        <c:overlap val="-27"/>
        <c:axId val="1733490800"/>
        <c:axId val="1733491344"/>
        <c:extLst>
          <c:ext xmlns:c15="http://schemas.microsoft.com/office/drawing/2012/chart" uri="{02D57815-91ED-43cb-92C2-25804820EDAC}">
            <c15:filteredBarSeries>
              <c15:ser>
                <c:idx val="0"/>
                <c:order val="0"/>
                <c:tx>
                  <c:strRef>
                    <c:extLst>
                      <c:ext uri="{02D57815-91ED-43cb-92C2-25804820EDAC}">
                        <c15:formulaRef>
                          <c15:sqref>'GCON-IND-002V4 '!$D$32</c15:sqref>
                        </c15:formulaRef>
                      </c:ext>
                    </c:extLst>
                    <c:strCache>
                      <c:ptCount val="1"/>
                    </c:strCache>
                  </c:strRef>
                </c:tx>
                <c:spPr>
                  <a:solidFill>
                    <a:schemeClr val="accent1"/>
                  </a:solidFill>
                  <a:ln>
                    <a:noFill/>
                  </a:ln>
                  <a:effectLst/>
                </c:spPr>
                <c:invertIfNegative val="0"/>
                <c:cat>
                  <c:strRef>
                    <c:extLst>
                      <c:ext uri="{02D57815-91ED-43cb-92C2-25804820EDAC}">
                        <c15:formulaRef>
                          <c15:sqref>'GCON-IND-002V4 '!$C$33:$C$37</c15:sqref>
                        </c15:formulaRef>
                      </c:ext>
                    </c:extLst>
                    <c:strCache>
                      <c:ptCount val="5"/>
                      <c:pt idx="1">
                        <c:v>TRIMESTRE 1</c:v>
                      </c:pt>
                      <c:pt idx="2">
                        <c:v>TRIMESTRE 2</c:v>
                      </c:pt>
                      <c:pt idx="3">
                        <c:v>TRIMESTRE 3</c:v>
                      </c:pt>
                      <c:pt idx="4">
                        <c:v>TRIMESTRE 4</c:v>
                      </c:pt>
                    </c:strCache>
                  </c:strRef>
                </c:cat>
                <c:val>
                  <c:numRef>
                    <c:extLst>
                      <c:ext uri="{02D57815-91ED-43cb-92C2-25804820EDAC}">
                        <c15:formulaRef>
                          <c15:sqref>'GCON-IND-002V4 '!$D$33:$D$37</c15:sqref>
                        </c15:formulaRef>
                      </c:ext>
                    </c:extLst>
                    <c:numCache>
                      <c:formatCode>General</c:formatCode>
                      <c:ptCount val="5"/>
                    </c:numCache>
                  </c:numRef>
                </c:val>
                <c:extLst>
                  <c:ext xmlns:c16="http://schemas.microsoft.com/office/drawing/2014/chart" uri="{C3380CC4-5D6E-409C-BE32-E72D297353CC}">
                    <c16:uniqueId val="{00000002-0A5F-4CD1-89DC-B13B325C6FFC}"/>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'GCON-IND-002V4 '!$E$32</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'GCON-IND-002V4 '!$C$33:$C$37</c15:sqref>
                        </c15:formulaRef>
                      </c:ext>
                    </c:extLst>
                    <c:strCache>
                      <c:ptCount val="5"/>
                      <c:pt idx="1">
                        <c:v>TRIMESTRE 1</c:v>
                      </c:pt>
                      <c:pt idx="2">
                        <c:v>TRIMESTRE 2</c:v>
                      </c:pt>
                      <c:pt idx="3">
                        <c:v>TRIMESTRE 3</c:v>
                      </c:pt>
                      <c:pt idx="4">
                        <c:v>TRIMESTRE 4</c:v>
                      </c:pt>
                    </c:strCache>
                  </c:strRef>
                </c:cat>
                <c:val>
                  <c:numRef>
                    <c:extLst xmlns:c15="http://schemas.microsoft.com/office/drawing/2012/chart">
                      <c:ext xmlns:c15="http://schemas.microsoft.com/office/drawing/2012/chart" uri="{02D57815-91ED-43cb-92C2-25804820EDAC}">
                        <c15:formulaRef>
                          <c15:sqref>'GCON-IND-002V4 '!$E$33:$E$37</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3-0A5F-4CD1-89DC-B13B325C6FFC}"/>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'GCON-IND-002V4 '!$F$32</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'GCON-IND-002V4 '!$C$33:$C$37</c15:sqref>
                        </c15:formulaRef>
                      </c:ext>
                    </c:extLst>
                    <c:strCache>
                      <c:ptCount val="5"/>
                      <c:pt idx="1">
                        <c:v>TRIMESTRE 1</c:v>
                      </c:pt>
                      <c:pt idx="2">
                        <c:v>TRIMESTRE 2</c:v>
                      </c:pt>
                      <c:pt idx="3">
                        <c:v>TRIMESTRE 3</c:v>
                      </c:pt>
                      <c:pt idx="4">
                        <c:v>TRIMESTRE 4</c:v>
                      </c:pt>
                    </c:strCache>
                  </c:strRef>
                </c:cat>
                <c:val>
                  <c:numRef>
                    <c:extLst xmlns:c15="http://schemas.microsoft.com/office/drawing/2012/chart">
                      <c:ext xmlns:c15="http://schemas.microsoft.com/office/drawing/2012/chart" uri="{02D57815-91ED-43cb-92C2-25804820EDAC}">
                        <c15:formulaRef>
                          <c15:sqref>'GCON-IND-002V4 '!$F$33:$F$37</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4-0A5F-4CD1-89DC-B13B325C6FFC}"/>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'GCON-IND-002V4 '!$G$32</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'GCON-IND-002V4 '!$C$33:$C$37</c15:sqref>
                        </c15:formulaRef>
                      </c:ext>
                    </c:extLst>
                    <c:strCache>
                      <c:ptCount val="5"/>
                      <c:pt idx="1">
                        <c:v>TRIMESTRE 1</c:v>
                      </c:pt>
                      <c:pt idx="2">
                        <c:v>TRIMESTRE 2</c:v>
                      </c:pt>
                      <c:pt idx="3">
                        <c:v>TRIMESTRE 3</c:v>
                      </c:pt>
                      <c:pt idx="4">
                        <c:v>TRIMESTRE 4</c:v>
                      </c:pt>
                    </c:strCache>
                  </c:strRef>
                </c:cat>
                <c:val>
                  <c:numRef>
                    <c:extLst xmlns:c15="http://schemas.microsoft.com/office/drawing/2012/chart">
                      <c:ext xmlns:c15="http://schemas.microsoft.com/office/drawing/2012/chart" uri="{02D57815-91ED-43cb-92C2-25804820EDAC}">
                        <c15:formulaRef>
                          <c15:sqref>'GCON-IND-002V4 '!$G$33:$G$37</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5-0A5F-4CD1-89DC-B13B325C6FFC}"/>
                  </c:ext>
                </c:extLst>
              </c15:ser>
            </c15:filteredBarSeries>
          </c:ext>
        </c:extLst>
      </c:barChart>
      <c:catAx>
        <c:axId val="1733490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33491344"/>
        <c:crosses val="autoZero"/>
        <c:auto val="1"/>
        <c:lblAlgn val="ctr"/>
        <c:lblOffset val="100"/>
        <c:noMultiLvlLbl val="0"/>
      </c:catAx>
      <c:valAx>
        <c:axId val="17334913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334908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4"/>
          <c:order val="4"/>
          <c:tx>
            <c:strRef>
              <c:f>'GEFI-IND-002V8'!$H$32</c:f>
              <c:strCache>
                <c:ptCount val="1"/>
                <c:pt idx="0">
                  <c:v>VALOR COMPROMISOS </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5"/>
                </a:solidFill>
                <a:prstDash val="sysDot"/>
              </a:ln>
              <a:effectLst/>
            </c:spPr>
            <c:trendlineType val="linear"/>
            <c:dispRSqr val="0"/>
            <c:dispEq val="0"/>
          </c:trendline>
          <c:cat>
            <c:strRef>
              <c:f>'GEFI-IND-002V8'!$C$33:$C$37</c:f>
              <c:strCache>
                <c:ptCount val="5"/>
                <c:pt idx="1">
                  <c:v>TRIMESTRE 1</c:v>
                </c:pt>
                <c:pt idx="2">
                  <c:v>TRIMESTRE 2</c:v>
                </c:pt>
                <c:pt idx="3">
                  <c:v>TRIMESTRE 3</c:v>
                </c:pt>
                <c:pt idx="4">
                  <c:v>TRIMESTRE 4</c:v>
                </c:pt>
              </c:strCache>
            </c:strRef>
          </c:cat>
          <c:val>
            <c:numRef>
              <c:f>'GEFI-IND-002V8'!$H$33:$H$36</c:f>
              <c:numCache>
                <c:formatCode>#,##0</c:formatCode>
                <c:ptCount val="4"/>
                <c:pt idx="1">
                  <c:v>16980677218</c:v>
                </c:pt>
              </c:numCache>
            </c:numRef>
          </c:val>
          <c:extLst>
            <c:ext xmlns:c16="http://schemas.microsoft.com/office/drawing/2014/chart" uri="{C3380CC4-5D6E-409C-BE32-E72D297353CC}">
              <c16:uniqueId val="{00000001-08D3-457F-99A4-29CED6EC1B42}"/>
            </c:ext>
          </c:extLst>
        </c:ser>
        <c:ser>
          <c:idx val="5"/>
          <c:order val="5"/>
          <c:tx>
            <c:strRef>
              <c:f>'GEFI-IND-002V8'!$I$32</c:f>
              <c:strCache>
                <c:ptCount val="1"/>
                <c:pt idx="0">
                  <c:v>VALOR TOTAL PRESUPUESTO</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'GEFI-IND-002V8'!$C$33:$C$37</c:f>
              <c:strCache>
                <c:ptCount val="5"/>
                <c:pt idx="1">
                  <c:v>TRIMESTRE 1</c:v>
                </c:pt>
                <c:pt idx="2">
                  <c:v>TRIMESTRE 2</c:v>
                </c:pt>
                <c:pt idx="3">
                  <c:v>TRIMESTRE 3</c:v>
                </c:pt>
                <c:pt idx="4">
                  <c:v>TRIMESTRE 4</c:v>
                </c:pt>
              </c:strCache>
            </c:strRef>
          </c:cat>
          <c:val>
            <c:numRef>
              <c:f>'GEFI-IND-002V8'!$I$33:$I$37</c:f>
              <c:numCache>
                <c:formatCode>#,##0</c:formatCode>
                <c:ptCount val="5"/>
                <c:pt idx="1">
                  <c:v>182639589000</c:v>
                </c:pt>
              </c:numCache>
            </c:numRef>
          </c:val>
          <c:extLst>
            <c:ext xmlns:c16="http://schemas.microsoft.com/office/drawing/2014/chart" uri="{C3380CC4-5D6E-409C-BE32-E72D297353CC}">
              <c16:uniqueId val="{00000002-08D3-457F-99A4-29CED6EC1B42}"/>
            </c:ext>
          </c:extLst>
        </c:ser>
        <c:dLbls>
          <c:showLegendKey val="0"/>
          <c:showVal val="0"/>
          <c:showCatName val="0"/>
          <c:showSerName val="0"/>
          <c:showPercent val="0"/>
          <c:showBubbleSize val="0"/>
        </c:dLbls>
        <c:gapWidth val="219"/>
        <c:overlap val="-27"/>
        <c:axId val="1733498416"/>
        <c:axId val="1733487536"/>
        <c:extLst>
          <c:ext xmlns:c15="http://schemas.microsoft.com/office/drawing/2012/chart" uri="{02D57815-91ED-43cb-92C2-25804820EDAC}">
            <c15:filteredBarSeries>
              <c15:ser>
                <c:idx val="0"/>
                <c:order val="0"/>
                <c:tx>
                  <c:strRef>
                    <c:extLst>
                      <c:ext uri="{02D57815-91ED-43cb-92C2-25804820EDAC}">
                        <c15:formulaRef>
                          <c15:sqref>'GEFI-IND-002V8'!$D$32</c15:sqref>
                        </c15:formulaRef>
                      </c:ext>
                    </c:extLst>
                    <c:strCache>
                      <c:ptCount val="1"/>
                    </c:strCache>
                  </c:strRef>
                </c:tx>
                <c:spPr>
                  <a:solidFill>
                    <a:schemeClr val="accent1"/>
                  </a:solidFill>
                  <a:ln>
                    <a:noFill/>
                  </a:ln>
                  <a:effectLst/>
                </c:spPr>
                <c:invertIfNegative val="0"/>
                <c:cat>
                  <c:strRef>
                    <c:extLst>
                      <c:ext uri="{02D57815-91ED-43cb-92C2-25804820EDAC}">
                        <c15:formulaRef>
                          <c15:sqref>'GEFI-IND-002V8'!$C$33:$C$37</c15:sqref>
                        </c15:formulaRef>
                      </c:ext>
                    </c:extLst>
                    <c:strCache>
                      <c:ptCount val="5"/>
                      <c:pt idx="1">
                        <c:v>TRIMESTRE 1</c:v>
                      </c:pt>
                      <c:pt idx="2">
                        <c:v>TRIMESTRE 2</c:v>
                      </c:pt>
                      <c:pt idx="3">
                        <c:v>TRIMESTRE 3</c:v>
                      </c:pt>
                      <c:pt idx="4">
                        <c:v>TRIMESTRE 4</c:v>
                      </c:pt>
                    </c:strCache>
                  </c:strRef>
                </c:cat>
                <c:val>
                  <c:numRef>
                    <c:extLst>
                      <c:ext uri="{02D57815-91ED-43cb-92C2-25804820EDAC}">
                        <c15:formulaRef>
                          <c15:sqref>'GEFI-IND-002V8'!$D$33:$D$36</c15:sqref>
                        </c15:formulaRef>
                      </c:ext>
                    </c:extLst>
                    <c:numCache>
                      <c:formatCode>General</c:formatCode>
                      <c:ptCount val="4"/>
                    </c:numCache>
                  </c:numRef>
                </c:val>
                <c:extLst>
                  <c:ext xmlns:c16="http://schemas.microsoft.com/office/drawing/2014/chart" uri="{C3380CC4-5D6E-409C-BE32-E72D297353CC}">
                    <c16:uniqueId val="{00000003-08D3-457F-99A4-29CED6EC1B42}"/>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'GEFI-IND-002V8'!$E$32</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'GEFI-IND-002V8'!$C$33:$C$37</c15:sqref>
                        </c15:formulaRef>
                      </c:ext>
                    </c:extLst>
                    <c:strCache>
                      <c:ptCount val="5"/>
                      <c:pt idx="1">
                        <c:v>TRIMESTRE 1</c:v>
                      </c:pt>
                      <c:pt idx="2">
                        <c:v>TRIMESTRE 2</c:v>
                      </c:pt>
                      <c:pt idx="3">
                        <c:v>TRIMESTRE 3</c:v>
                      </c:pt>
                      <c:pt idx="4">
                        <c:v>TRIMESTRE 4</c:v>
                      </c:pt>
                    </c:strCache>
                  </c:strRef>
                </c:cat>
                <c:val>
                  <c:numRef>
                    <c:extLst xmlns:c15="http://schemas.microsoft.com/office/drawing/2012/chart">
                      <c:ext xmlns:c15="http://schemas.microsoft.com/office/drawing/2012/chart" uri="{02D57815-91ED-43cb-92C2-25804820EDAC}">
                        <c15:formulaRef>
                          <c15:sqref>'GEFI-IND-002V8'!$E$33:$E$36</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4-08D3-457F-99A4-29CED6EC1B4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'GEFI-IND-002V8'!$F$32</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'GEFI-IND-002V8'!$C$33:$C$37</c15:sqref>
                        </c15:formulaRef>
                      </c:ext>
                    </c:extLst>
                    <c:strCache>
                      <c:ptCount val="5"/>
                      <c:pt idx="1">
                        <c:v>TRIMESTRE 1</c:v>
                      </c:pt>
                      <c:pt idx="2">
                        <c:v>TRIMESTRE 2</c:v>
                      </c:pt>
                      <c:pt idx="3">
                        <c:v>TRIMESTRE 3</c:v>
                      </c:pt>
                      <c:pt idx="4">
                        <c:v>TRIMESTRE 4</c:v>
                      </c:pt>
                    </c:strCache>
                  </c:strRef>
                </c:cat>
                <c:val>
                  <c:numRef>
                    <c:extLst xmlns:c15="http://schemas.microsoft.com/office/drawing/2012/chart">
                      <c:ext xmlns:c15="http://schemas.microsoft.com/office/drawing/2012/chart" uri="{02D57815-91ED-43cb-92C2-25804820EDAC}">
                        <c15:formulaRef>
                          <c15:sqref>'GEFI-IND-002V8'!$F$33:$F$36</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5-08D3-457F-99A4-29CED6EC1B4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'GEFI-IND-002V8'!$G$32</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'GEFI-IND-002V8'!$C$33:$C$37</c15:sqref>
                        </c15:formulaRef>
                      </c:ext>
                    </c:extLst>
                    <c:strCache>
                      <c:ptCount val="5"/>
                      <c:pt idx="1">
                        <c:v>TRIMESTRE 1</c:v>
                      </c:pt>
                      <c:pt idx="2">
                        <c:v>TRIMESTRE 2</c:v>
                      </c:pt>
                      <c:pt idx="3">
                        <c:v>TRIMESTRE 3</c:v>
                      </c:pt>
                      <c:pt idx="4">
                        <c:v>TRIMESTRE 4</c:v>
                      </c:pt>
                    </c:strCache>
                  </c:strRef>
                </c:cat>
                <c:val>
                  <c:numRef>
                    <c:extLst xmlns:c15="http://schemas.microsoft.com/office/drawing/2012/chart">
                      <c:ext xmlns:c15="http://schemas.microsoft.com/office/drawing/2012/chart" uri="{02D57815-91ED-43cb-92C2-25804820EDAC}">
                        <c15:formulaRef>
                          <c15:sqref>'GEFI-IND-002V8'!$G$33:$G$36</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6-08D3-457F-99A4-29CED6EC1B42}"/>
                  </c:ext>
                </c:extLst>
              </c15:ser>
            </c15:filteredBarSeries>
          </c:ext>
        </c:extLst>
      </c:barChart>
      <c:catAx>
        <c:axId val="1733498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33487536"/>
        <c:crosses val="autoZero"/>
        <c:auto val="1"/>
        <c:lblAlgn val="ctr"/>
        <c:lblOffset val="100"/>
        <c:noMultiLvlLbl val="0"/>
      </c:catAx>
      <c:valAx>
        <c:axId val="1733487536"/>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7334984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4"/>
          <c:order val="4"/>
          <c:tx>
            <c:strRef>
              <c:f>'GEFI-IND-003V7'!$H$32</c:f>
              <c:strCache>
                <c:ptCount val="1"/>
                <c:pt idx="0">
                  <c:v>VALOR EJECUCIÓN PAGOS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5"/>
                </a:solidFill>
                <a:prstDash val="sysDot"/>
              </a:ln>
              <a:effectLst/>
            </c:spPr>
            <c:trendlineType val="linear"/>
            <c:dispRSqr val="0"/>
            <c:dispEq val="0"/>
          </c:trendline>
          <c:cat>
            <c:strRef>
              <c:f>'GEFI-IND-003V7'!$C$33:$C$39</c:f>
              <c:strCache>
                <c:ptCount val="7"/>
                <c:pt idx="1">
                  <c:v>BIMESTRE 1</c:v>
                </c:pt>
                <c:pt idx="2">
                  <c:v>BIMESTRE 2</c:v>
                </c:pt>
                <c:pt idx="3">
                  <c:v>BIMESTRE 3</c:v>
                </c:pt>
                <c:pt idx="4">
                  <c:v>BIMESTRE 4</c:v>
                </c:pt>
                <c:pt idx="5">
                  <c:v>BIMESTRE 5</c:v>
                </c:pt>
                <c:pt idx="6">
                  <c:v>BIMESTRE 6</c:v>
                </c:pt>
              </c:strCache>
            </c:strRef>
          </c:cat>
          <c:val>
            <c:numRef>
              <c:f>'GEFI-IND-003V7'!$H$33:$H$36</c:f>
              <c:numCache>
                <c:formatCode>#,##0</c:formatCode>
                <c:ptCount val="4"/>
                <c:pt idx="1">
                  <c:v>19460624787</c:v>
                </c:pt>
              </c:numCache>
            </c:numRef>
          </c:val>
          <c:extLst>
            <c:ext xmlns:c16="http://schemas.microsoft.com/office/drawing/2014/chart" uri="{C3380CC4-5D6E-409C-BE32-E72D297353CC}">
              <c16:uniqueId val="{00000001-A49E-42D0-9A0F-75C5C9181F5A}"/>
            </c:ext>
          </c:extLst>
        </c:ser>
        <c:ser>
          <c:idx val="5"/>
          <c:order val="5"/>
          <c:tx>
            <c:strRef>
              <c:f>'GEFI-IND-003V7'!$I$32</c:f>
              <c:strCache>
                <c:ptCount val="1"/>
                <c:pt idx="0">
                  <c:v>VALOR TOTAL PRESUPUESTO PROGRAMADO PAC</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'GEFI-IND-003V7'!$C$33:$C$39</c:f>
              <c:strCache>
                <c:ptCount val="7"/>
                <c:pt idx="1">
                  <c:v>BIMESTRE 1</c:v>
                </c:pt>
                <c:pt idx="2">
                  <c:v>BIMESTRE 2</c:v>
                </c:pt>
                <c:pt idx="3">
                  <c:v>BIMESTRE 3</c:v>
                </c:pt>
                <c:pt idx="4">
                  <c:v>BIMESTRE 4</c:v>
                </c:pt>
                <c:pt idx="5">
                  <c:v>BIMESTRE 5</c:v>
                </c:pt>
                <c:pt idx="6">
                  <c:v>BIMESTRE 6</c:v>
                </c:pt>
              </c:strCache>
            </c:strRef>
          </c:cat>
          <c:val>
            <c:numRef>
              <c:f>'GEFI-IND-003V7'!$I$33:$I$39</c:f>
              <c:numCache>
                <c:formatCode>_-* #,##0_-;\-* #,##0_-;_-* "-"??_-;_-@_-</c:formatCode>
                <c:ptCount val="7"/>
                <c:pt idx="1">
                  <c:v>27520721196</c:v>
                </c:pt>
              </c:numCache>
            </c:numRef>
          </c:val>
          <c:extLst>
            <c:ext xmlns:c16="http://schemas.microsoft.com/office/drawing/2014/chart" uri="{C3380CC4-5D6E-409C-BE32-E72D297353CC}">
              <c16:uniqueId val="{00000002-A49E-42D0-9A0F-75C5C9181F5A}"/>
            </c:ext>
          </c:extLst>
        </c:ser>
        <c:dLbls>
          <c:showLegendKey val="0"/>
          <c:showVal val="0"/>
          <c:showCatName val="0"/>
          <c:showSerName val="0"/>
          <c:showPercent val="0"/>
          <c:showBubbleSize val="0"/>
        </c:dLbls>
        <c:gapWidth val="219"/>
        <c:overlap val="-27"/>
        <c:axId val="1733497872"/>
        <c:axId val="1733496784"/>
        <c:extLst>
          <c:ext xmlns:c15="http://schemas.microsoft.com/office/drawing/2012/chart" uri="{02D57815-91ED-43cb-92C2-25804820EDAC}">
            <c15:filteredBarSeries>
              <c15:ser>
                <c:idx val="0"/>
                <c:order val="0"/>
                <c:tx>
                  <c:strRef>
                    <c:extLst>
                      <c:ext uri="{02D57815-91ED-43cb-92C2-25804820EDAC}">
                        <c15:formulaRef>
                          <c15:sqref>'GEFI-IND-003V7'!$D$32</c15:sqref>
                        </c15:formulaRef>
                      </c:ext>
                    </c:extLst>
                    <c:strCache>
                      <c:ptCount val="1"/>
                    </c:strCache>
                  </c:strRef>
                </c:tx>
                <c:spPr>
                  <a:solidFill>
                    <a:schemeClr val="accent1"/>
                  </a:solidFill>
                  <a:ln>
                    <a:noFill/>
                  </a:ln>
                  <a:effectLst/>
                </c:spPr>
                <c:invertIfNegative val="0"/>
                <c:cat>
                  <c:strRef>
                    <c:extLst>
                      <c:ext uri="{02D57815-91ED-43cb-92C2-25804820EDAC}">
                        <c15:formulaRef>
                          <c15:sqref>'GEFI-IND-003V7'!$C$33:$C$39</c15:sqref>
                        </c15:formulaRef>
                      </c:ext>
                    </c:extLst>
                    <c:strCache>
                      <c:ptCount val="7"/>
                      <c:pt idx="1">
                        <c:v>BIMESTRE 1</c:v>
                      </c:pt>
                      <c:pt idx="2">
                        <c:v>BIMESTRE 2</c:v>
                      </c:pt>
                      <c:pt idx="3">
                        <c:v>BIMESTRE 3</c:v>
                      </c:pt>
                      <c:pt idx="4">
                        <c:v>BIMESTRE 4</c:v>
                      </c:pt>
                      <c:pt idx="5">
                        <c:v>BIMESTRE 5</c:v>
                      </c:pt>
                      <c:pt idx="6">
                        <c:v>BIMESTRE 6</c:v>
                      </c:pt>
                    </c:strCache>
                  </c:strRef>
                </c:cat>
                <c:val>
                  <c:numRef>
                    <c:extLst>
                      <c:ext uri="{02D57815-91ED-43cb-92C2-25804820EDAC}">
                        <c15:formulaRef>
                          <c15:sqref>'GEFI-IND-003V7'!$D$33:$D$36</c15:sqref>
                        </c15:formulaRef>
                      </c:ext>
                    </c:extLst>
                    <c:numCache>
                      <c:formatCode>General</c:formatCode>
                      <c:ptCount val="4"/>
                    </c:numCache>
                  </c:numRef>
                </c:val>
                <c:extLst>
                  <c:ext xmlns:c16="http://schemas.microsoft.com/office/drawing/2014/chart" uri="{C3380CC4-5D6E-409C-BE32-E72D297353CC}">
                    <c16:uniqueId val="{00000003-A49E-42D0-9A0F-75C5C9181F5A}"/>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'GEFI-IND-003V7'!$E$32</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'GEFI-IND-003V7'!$C$33:$C$39</c15:sqref>
                        </c15:formulaRef>
                      </c:ext>
                    </c:extLst>
                    <c:strCache>
                      <c:ptCount val="7"/>
                      <c:pt idx="1">
                        <c:v>BIMESTRE 1</c:v>
                      </c:pt>
                      <c:pt idx="2">
                        <c:v>BIMESTRE 2</c:v>
                      </c:pt>
                      <c:pt idx="3">
                        <c:v>BIMESTRE 3</c:v>
                      </c:pt>
                      <c:pt idx="4">
                        <c:v>BIMESTRE 4</c:v>
                      </c:pt>
                      <c:pt idx="5">
                        <c:v>BIMESTRE 5</c:v>
                      </c:pt>
                      <c:pt idx="6">
                        <c:v>BIMESTRE 6</c:v>
                      </c:pt>
                    </c:strCache>
                  </c:strRef>
                </c:cat>
                <c:val>
                  <c:numRef>
                    <c:extLst xmlns:c15="http://schemas.microsoft.com/office/drawing/2012/chart">
                      <c:ext xmlns:c15="http://schemas.microsoft.com/office/drawing/2012/chart" uri="{02D57815-91ED-43cb-92C2-25804820EDAC}">
                        <c15:formulaRef>
                          <c15:sqref>'GEFI-IND-003V7'!$E$33:$E$36</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4-A49E-42D0-9A0F-75C5C9181F5A}"/>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'GEFI-IND-003V7'!$F$32</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'GEFI-IND-003V7'!$C$33:$C$39</c15:sqref>
                        </c15:formulaRef>
                      </c:ext>
                    </c:extLst>
                    <c:strCache>
                      <c:ptCount val="7"/>
                      <c:pt idx="1">
                        <c:v>BIMESTRE 1</c:v>
                      </c:pt>
                      <c:pt idx="2">
                        <c:v>BIMESTRE 2</c:v>
                      </c:pt>
                      <c:pt idx="3">
                        <c:v>BIMESTRE 3</c:v>
                      </c:pt>
                      <c:pt idx="4">
                        <c:v>BIMESTRE 4</c:v>
                      </c:pt>
                      <c:pt idx="5">
                        <c:v>BIMESTRE 5</c:v>
                      </c:pt>
                      <c:pt idx="6">
                        <c:v>BIMESTRE 6</c:v>
                      </c:pt>
                    </c:strCache>
                  </c:strRef>
                </c:cat>
                <c:val>
                  <c:numRef>
                    <c:extLst xmlns:c15="http://schemas.microsoft.com/office/drawing/2012/chart">
                      <c:ext xmlns:c15="http://schemas.microsoft.com/office/drawing/2012/chart" uri="{02D57815-91ED-43cb-92C2-25804820EDAC}">
                        <c15:formulaRef>
                          <c15:sqref>'GEFI-IND-003V7'!$F$33:$F$36</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5-A49E-42D0-9A0F-75C5C9181F5A}"/>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'GEFI-IND-003V7'!$G$32</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'GEFI-IND-003V7'!$C$33:$C$39</c15:sqref>
                        </c15:formulaRef>
                      </c:ext>
                    </c:extLst>
                    <c:strCache>
                      <c:ptCount val="7"/>
                      <c:pt idx="1">
                        <c:v>BIMESTRE 1</c:v>
                      </c:pt>
                      <c:pt idx="2">
                        <c:v>BIMESTRE 2</c:v>
                      </c:pt>
                      <c:pt idx="3">
                        <c:v>BIMESTRE 3</c:v>
                      </c:pt>
                      <c:pt idx="4">
                        <c:v>BIMESTRE 4</c:v>
                      </c:pt>
                      <c:pt idx="5">
                        <c:v>BIMESTRE 5</c:v>
                      </c:pt>
                      <c:pt idx="6">
                        <c:v>BIMESTRE 6</c:v>
                      </c:pt>
                    </c:strCache>
                  </c:strRef>
                </c:cat>
                <c:val>
                  <c:numRef>
                    <c:extLst xmlns:c15="http://schemas.microsoft.com/office/drawing/2012/chart">
                      <c:ext xmlns:c15="http://schemas.microsoft.com/office/drawing/2012/chart" uri="{02D57815-91ED-43cb-92C2-25804820EDAC}">
                        <c15:formulaRef>
                          <c15:sqref>'GEFI-IND-003V7'!$G$33:$G$36</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6-A49E-42D0-9A0F-75C5C9181F5A}"/>
                  </c:ext>
                </c:extLst>
              </c15:ser>
            </c15:filteredBarSeries>
          </c:ext>
        </c:extLst>
      </c:barChart>
      <c:catAx>
        <c:axId val="1733497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33496784"/>
        <c:crosses val="autoZero"/>
        <c:auto val="1"/>
        <c:lblAlgn val="ctr"/>
        <c:lblOffset val="100"/>
        <c:noMultiLvlLbl val="0"/>
      </c:catAx>
      <c:valAx>
        <c:axId val="1733496784"/>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733497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4"/>
          <c:order val="4"/>
          <c:tx>
            <c:strRef>
              <c:f>'APIC-IND-001V6-15 '!$H$32</c:f>
              <c:strCache>
                <c:ptCount val="1"/>
                <c:pt idx="0">
                  <c:v>N. de peticiones con respuesta fuera de términos</c:v>
                </c:pt>
              </c:strCache>
            </c:strRef>
          </c:tx>
          <c:spPr>
            <a:solidFill>
              <a:schemeClr val="accent5"/>
            </a:solidFill>
            <a:ln>
              <a:noFill/>
            </a:ln>
            <a:effectLst/>
          </c:spPr>
          <c:invertIfNegative val="0"/>
          <c:trendline>
            <c:spPr>
              <a:ln w="19050" cap="rnd">
                <a:solidFill>
                  <a:schemeClr val="accent5"/>
                </a:solidFill>
                <a:prstDash val="sysDot"/>
              </a:ln>
              <a:effectLst/>
            </c:spPr>
            <c:trendlineType val="movingAvg"/>
            <c:period val="2"/>
            <c:dispRSqr val="0"/>
            <c:dispEq val="0"/>
          </c:trendline>
          <c:cat>
            <c:strRef>
              <c:f>'APIC-IND-001V6-15 '!$C$33:$C$38</c:f>
              <c:strCache>
                <c:ptCount val="6"/>
                <c:pt idx="1">
                  <c:v>TRIMESTRE 1</c:v>
                </c:pt>
                <c:pt idx="2">
                  <c:v>TRIMESTRE 2</c:v>
                </c:pt>
                <c:pt idx="3">
                  <c:v>TRIMESTRE 3</c:v>
                </c:pt>
                <c:pt idx="4">
                  <c:v>TRIMESTRE 4</c:v>
                </c:pt>
                <c:pt idx="5">
                  <c:v>TOTAL</c:v>
                </c:pt>
              </c:strCache>
            </c:strRef>
          </c:cat>
          <c:val>
            <c:numRef>
              <c:f>'APIC-IND-001V6-15 '!$H$33:$H$38</c:f>
              <c:numCache>
                <c:formatCode>0</c:formatCode>
                <c:ptCount val="6"/>
                <c:pt idx="1">
                  <c:v>94</c:v>
                </c:pt>
                <c:pt idx="5" formatCode="_(* #,##0_);_(* \(#,##0\);_(* &quot;-&quot;??_);_(@_)">
                  <c:v>94</c:v>
                </c:pt>
              </c:numCache>
            </c:numRef>
          </c:val>
          <c:extLst>
            <c:ext xmlns:c16="http://schemas.microsoft.com/office/drawing/2014/chart" uri="{C3380CC4-5D6E-409C-BE32-E72D297353CC}">
              <c16:uniqueId val="{00000001-656A-4503-A15B-EF3B52C94463}"/>
            </c:ext>
          </c:extLst>
        </c:ser>
        <c:ser>
          <c:idx val="5"/>
          <c:order val="5"/>
          <c:tx>
            <c:strRef>
              <c:f>'APIC-IND-001V6-15 '!$I$32</c:f>
              <c:strCache>
                <c:ptCount val="1"/>
                <c:pt idx="0">
                  <c:v>No. de peticiones en el periodo</c:v>
                </c:pt>
              </c:strCache>
            </c:strRef>
          </c:tx>
          <c:spPr>
            <a:solidFill>
              <a:schemeClr val="accent6"/>
            </a:solidFill>
            <a:ln>
              <a:noFill/>
            </a:ln>
            <a:effectLst/>
          </c:spPr>
          <c:invertIfNegative val="0"/>
          <c:cat>
            <c:strRef>
              <c:f>'APIC-IND-001V6-15 '!$C$33:$C$38</c:f>
              <c:strCache>
                <c:ptCount val="6"/>
                <c:pt idx="1">
                  <c:v>TRIMESTRE 1</c:v>
                </c:pt>
                <c:pt idx="2">
                  <c:v>TRIMESTRE 2</c:v>
                </c:pt>
                <c:pt idx="3">
                  <c:v>TRIMESTRE 3</c:v>
                </c:pt>
                <c:pt idx="4">
                  <c:v>TRIMESTRE 4</c:v>
                </c:pt>
                <c:pt idx="5">
                  <c:v>TOTAL</c:v>
                </c:pt>
              </c:strCache>
            </c:strRef>
          </c:cat>
          <c:val>
            <c:numRef>
              <c:f>'APIC-IND-001V6-15 '!$I$33:$I$38</c:f>
              <c:numCache>
                <c:formatCode>0</c:formatCode>
                <c:ptCount val="6"/>
                <c:pt idx="1">
                  <c:v>502</c:v>
                </c:pt>
                <c:pt idx="5" formatCode="_(* #,##0_);_(* \(#,##0\);_(* &quot;-&quot;??_);_(@_)">
                  <c:v>502</c:v>
                </c:pt>
              </c:numCache>
            </c:numRef>
          </c:val>
          <c:extLst>
            <c:ext xmlns:c16="http://schemas.microsoft.com/office/drawing/2014/chart" uri="{C3380CC4-5D6E-409C-BE32-E72D297353CC}">
              <c16:uniqueId val="{00000002-656A-4503-A15B-EF3B52C94463}"/>
            </c:ext>
          </c:extLst>
        </c:ser>
        <c:ser>
          <c:idx val="6"/>
          <c:order val="6"/>
          <c:tx>
            <c:strRef>
              <c:f>'APIC-IND-001V6-15 '!$J$32</c:f>
              <c:strCache>
                <c:ptCount val="1"/>
                <c:pt idx="0">
                  <c:v>RESULTADO</c:v>
                </c:pt>
              </c:strCache>
            </c:strRef>
          </c:tx>
          <c:spPr>
            <a:solidFill>
              <a:schemeClr val="accent1">
                <a:lumMod val="60000"/>
              </a:schemeClr>
            </a:solidFill>
            <a:ln>
              <a:noFill/>
            </a:ln>
            <a:effectLst/>
          </c:spPr>
          <c:invertIfNegative val="0"/>
          <c:cat>
            <c:strRef>
              <c:f>'APIC-IND-001V6-15 '!$C$33:$C$38</c:f>
              <c:strCache>
                <c:ptCount val="6"/>
                <c:pt idx="1">
                  <c:v>TRIMESTRE 1</c:v>
                </c:pt>
                <c:pt idx="2">
                  <c:v>TRIMESTRE 2</c:v>
                </c:pt>
                <c:pt idx="3">
                  <c:v>TRIMESTRE 3</c:v>
                </c:pt>
                <c:pt idx="4">
                  <c:v>TRIMESTRE 4</c:v>
                </c:pt>
                <c:pt idx="5">
                  <c:v>TOTAL</c:v>
                </c:pt>
              </c:strCache>
            </c:strRef>
          </c:cat>
          <c:val>
            <c:numRef>
              <c:f>'APIC-IND-001V6-15 '!$J$33:$J$38</c:f>
              <c:numCache>
                <c:formatCode>0%</c:formatCode>
                <c:ptCount val="6"/>
                <c:pt idx="1">
                  <c:v>0.18725099601593626</c:v>
                </c:pt>
                <c:pt idx="2">
                  <c:v>0</c:v>
                </c:pt>
                <c:pt idx="3">
                  <c:v>0</c:v>
                </c:pt>
                <c:pt idx="4">
                  <c:v>0</c:v>
                </c:pt>
              </c:numCache>
            </c:numRef>
          </c:val>
          <c:extLst>
            <c:ext xmlns:c16="http://schemas.microsoft.com/office/drawing/2014/chart" uri="{C3380CC4-5D6E-409C-BE32-E72D297353CC}">
              <c16:uniqueId val="{00000003-656A-4503-A15B-EF3B52C94463}"/>
            </c:ext>
          </c:extLst>
        </c:ser>
        <c:dLbls>
          <c:showLegendKey val="0"/>
          <c:showVal val="0"/>
          <c:showCatName val="0"/>
          <c:showSerName val="0"/>
          <c:showPercent val="0"/>
          <c:showBubbleSize val="0"/>
        </c:dLbls>
        <c:gapWidth val="219"/>
        <c:overlap val="-27"/>
        <c:axId val="1673199056"/>
        <c:axId val="1673206128"/>
        <c:extLst>
          <c:ext xmlns:c15="http://schemas.microsoft.com/office/drawing/2012/chart" uri="{02D57815-91ED-43cb-92C2-25804820EDAC}">
            <c15:filteredBarSeries>
              <c15:ser>
                <c:idx val="0"/>
                <c:order val="0"/>
                <c:tx>
                  <c:strRef>
                    <c:extLst>
                      <c:ext uri="{02D57815-91ED-43cb-92C2-25804820EDAC}">
                        <c15:formulaRef>
                          <c15:sqref>'APIC-IND-001V6-15 '!$D$32</c15:sqref>
                        </c15:formulaRef>
                      </c:ext>
                    </c:extLst>
                    <c:strCache>
                      <c:ptCount val="1"/>
                    </c:strCache>
                  </c:strRef>
                </c:tx>
                <c:spPr>
                  <a:solidFill>
                    <a:schemeClr val="accent1"/>
                  </a:solidFill>
                  <a:ln>
                    <a:noFill/>
                  </a:ln>
                  <a:effectLst/>
                </c:spPr>
                <c:invertIfNegative val="0"/>
                <c:cat>
                  <c:strRef>
                    <c:extLst>
                      <c:ext uri="{02D57815-91ED-43cb-92C2-25804820EDAC}">
                        <c15:formulaRef>
                          <c15:sqref>'APIC-IND-001V6-15 '!$C$33:$C$38</c15:sqref>
                        </c15:formulaRef>
                      </c:ext>
                    </c:extLst>
                    <c:strCache>
                      <c:ptCount val="6"/>
                      <c:pt idx="1">
                        <c:v>TRIMESTRE 1</c:v>
                      </c:pt>
                      <c:pt idx="2">
                        <c:v>TRIMESTRE 2</c:v>
                      </c:pt>
                      <c:pt idx="3">
                        <c:v>TRIMESTRE 3</c:v>
                      </c:pt>
                      <c:pt idx="4">
                        <c:v>TRIMESTRE 4</c:v>
                      </c:pt>
                      <c:pt idx="5">
                        <c:v>TOTAL</c:v>
                      </c:pt>
                    </c:strCache>
                  </c:strRef>
                </c:cat>
                <c:val>
                  <c:numRef>
                    <c:extLst>
                      <c:ext uri="{02D57815-91ED-43cb-92C2-25804820EDAC}">
                        <c15:formulaRef>
                          <c15:sqref>'APIC-IND-001V6-15 '!$D$33:$D$38</c15:sqref>
                        </c15:formulaRef>
                      </c:ext>
                    </c:extLst>
                    <c:numCache>
                      <c:formatCode>General</c:formatCode>
                      <c:ptCount val="6"/>
                    </c:numCache>
                  </c:numRef>
                </c:val>
                <c:extLst>
                  <c:ext xmlns:c16="http://schemas.microsoft.com/office/drawing/2014/chart" uri="{C3380CC4-5D6E-409C-BE32-E72D297353CC}">
                    <c16:uniqueId val="{00000004-656A-4503-A15B-EF3B52C94463}"/>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'APIC-IND-001V6-15 '!$E$32</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'APIC-IND-001V6-15 '!$C$33:$C$38</c15:sqref>
                        </c15:formulaRef>
                      </c:ext>
                    </c:extLst>
                    <c:strCache>
                      <c:ptCount val="6"/>
                      <c:pt idx="1">
                        <c:v>TRIMESTRE 1</c:v>
                      </c:pt>
                      <c:pt idx="2">
                        <c:v>TRIMESTRE 2</c:v>
                      </c:pt>
                      <c:pt idx="3">
                        <c:v>TRIMESTRE 3</c:v>
                      </c:pt>
                      <c:pt idx="4">
                        <c:v>TRIMESTRE 4</c:v>
                      </c:pt>
                      <c:pt idx="5">
                        <c:v>TOTAL</c:v>
                      </c:pt>
                    </c:strCache>
                  </c:strRef>
                </c:cat>
                <c:val>
                  <c:numRef>
                    <c:extLst xmlns:c15="http://schemas.microsoft.com/office/drawing/2012/chart">
                      <c:ext xmlns:c15="http://schemas.microsoft.com/office/drawing/2012/chart" uri="{02D57815-91ED-43cb-92C2-25804820EDAC}">
                        <c15:formulaRef>
                          <c15:sqref>'APIC-IND-001V6-15 '!$E$33:$E$38</c15:sqref>
                        </c15:formulaRef>
                      </c:ext>
                    </c:extLst>
                    <c:numCache>
                      <c:formatCode>General</c:formatCode>
                      <c:ptCount val="6"/>
                    </c:numCache>
                  </c:numRef>
                </c:val>
                <c:extLst xmlns:c15="http://schemas.microsoft.com/office/drawing/2012/chart">
                  <c:ext xmlns:c16="http://schemas.microsoft.com/office/drawing/2014/chart" uri="{C3380CC4-5D6E-409C-BE32-E72D297353CC}">
                    <c16:uniqueId val="{00000005-656A-4503-A15B-EF3B52C94463}"/>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'APIC-IND-001V6-15 '!$F$32</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'APIC-IND-001V6-15 '!$C$33:$C$38</c15:sqref>
                        </c15:formulaRef>
                      </c:ext>
                    </c:extLst>
                    <c:strCache>
                      <c:ptCount val="6"/>
                      <c:pt idx="1">
                        <c:v>TRIMESTRE 1</c:v>
                      </c:pt>
                      <c:pt idx="2">
                        <c:v>TRIMESTRE 2</c:v>
                      </c:pt>
                      <c:pt idx="3">
                        <c:v>TRIMESTRE 3</c:v>
                      </c:pt>
                      <c:pt idx="4">
                        <c:v>TRIMESTRE 4</c:v>
                      </c:pt>
                      <c:pt idx="5">
                        <c:v>TOTAL</c:v>
                      </c:pt>
                    </c:strCache>
                  </c:strRef>
                </c:cat>
                <c:val>
                  <c:numRef>
                    <c:extLst xmlns:c15="http://schemas.microsoft.com/office/drawing/2012/chart">
                      <c:ext xmlns:c15="http://schemas.microsoft.com/office/drawing/2012/chart" uri="{02D57815-91ED-43cb-92C2-25804820EDAC}">
                        <c15:formulaRef>
                          <c15:sqref>'APIC-IND-001V6-15 '!$F$33:$F$38</c15:sqref>
                        </c15:formulaRef>
                      </c:ext>
                    </c:extLst>
                    <c:numCache>
                      <c:formatCode>General</c:formatCode>
                      <c:ptCount val="6"/>
                    </c:numCache>
                  </c:numRef>
                </c:val>
                <c:extLst xmlns:c15="http://schemas.microsoft.com/office/drawing/2012/chart">
                  <c:ext xmlns:c16="http://schemas.microsoft.com/office/drawing/2014/chart" uri="{C3380CC4-5D6E-409C-BE32-E72D297353CC}">
                    <c16:uniqueId val="{00000006-656A-4503-A15B-EF3B52C94463}"/>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'APIC-IND-001V6-15 '!$G$32</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'APIC-IND-001V6-15 '!$C$33:$C$38</c15:sqref>
                        </c15:formulaRef>
                      </c:ext>
                    </c:extLst>
                    <c:strCache>
                      <c:ptCount val="6"/>
                      <c:pt idx="1">
                        <c:v>TRIMESTRE 1</c:v>
                      </c:pt>
                      <c:pt idx="2">
                        <c:v>TRIMESTRE 2</c:v>
                      </c:pt>
                      <c:pt idx="3">
                        <c:v>TRIMESTRE 3</c:v>
                      </c:pt>
                      <c:pt idx="4">
                        <c:v>TRIMESTRE 4</c:v>
                      </c:pt>
                      <c:pt idx="5">
                        <c:v>TOTAL</c:v>
                      </c:pt>
                    </c:strCache>
                  </c:strRef>
                </c:cat>
                <c:val>
                  <c:numRef>
                    <c:extLst xmlns:c15="http://schemas.microsoft.com/office/drawing/2012/chart">
                      <c:ext xmlns:c15="http://schemas.microsoft.com/office/drawing/2012/chart" uri="{02D57815-91ED-43cb-92C2-25804820EDAC}">
                        <c15:formulaRef>
                          <c15:sqref>'APIC-IND-001V6-15 '!$G$33:$G$38</c15:sqref>
                        </c15:formulaRef>
                      </c:ext>
                    </c:extLst>
                    <c:numCache>
                      <c:formatCode>General</c:formatCode>
                      <c:ptCount val="6"/>
                    </c:numCache>
                  </c:numRef>
                </c:val>
                <c:extLst xmlns:c15="http://schemas.microsoft.com/office/drawing/2012/chart">
                  <c:ext xmlns:c16="http://schemas.microsoft.com/office/drawing/2014/chart" uri="{C3380CC4-5D6E-409C-BE32-E72D297353CC}">
                    <c16:uniqueId val="{00000007-656A-4503-A15B-EF3B52C94463}"/>
                  </c:ext>
                </c:extLst>
              </c15:ser>
            </c15:filteredBarSeries>
          </c:ext>
        </c:extLst>
      </c:barChart>
      <c:catAx>
        <c:axId val="1673199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73206128"/>
        <c:crosses val="autoZero"/>
        <c:auto val="1"/>
        <c:lblAlgn val="ctr"/>
        <c:lblOffset val="100"/>
        <c:noMultiLvlLbl val="0"/>
      </c:catAx>
      <c:valAx>
        <c:axId val="16732061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731990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4"/>
          <c:order val="4"/>
          <c:tx>
            <c:strRef>
              <c:f>'GEFI-IND-004V3'!$H$32</c:f>
              <c:strCache>
                <c:ptCount val="1"/>
                <c:pt idx="0">
                  <c:v>VALOR EJECUCIÓN PASIVOS EXIGIBLES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5"/>
                </a:solidFill>
                <a:prstDash val="sysDot"/>
              </a:ln>
              <a:effectLst/>
            </c:spPr>
            <c:trendlineType val="linear"/>
            <c:dispRSqr val="0"/>
            <c:dispEq val="0"/>
          </c:trendline>
          <c:cat>
            <c:strRef>
              <c:f>'GEFI-IND-004V3'!$C$33:$C$37</c:f>
              <c:strCache>
                <c:ptCount val="5"/>
                <c:pt idx="1">
                  <c:v>TRIMESTRE 1</c:v>
                </c:pt>
                <c:pt idx="2">
                  <c:v>TRIMESTRE 2</c:v>
                </c:pt>
                <c:pt idx="3">
                  <c:v>TRIMESTRE 3</c:v>
                </c:pt>
                <c:pt idx="4">
                  <c:v>TRIMESTRE 4</c:v>
                </c:pt>
              </c:strCache>
            </c:strRef>
          </c:cat>
          <c:val>
            <c:numRef>
              <c:f>'GEFI-IND-004V3'!$H$33:$H$36</c:f>
              <c:numCache>
                <c:formatCode>#,##0</c:formatCode>
                <c:ptCount val="4"/>
                <c:pt idx="1">
                  <c:v>131880678</c:v>
                </c:pt>
              </c:numCache>
            </c:numRef>
          </c:val>
          <c:extLst>
            <c:ext xmlns:c16="http://schemas.microsoft.com/office/drawing/2014/chart" uri="{C3380CC4-5D6E-409C-BE32-E72D297353CC}">
              <c16:uniqueId val="{00000001-F691-4AE4-AE1D-4B81ABB9B3FA}"/>
            </c:ext>
          </c:extLst>
        </c:ser>
        <c:ser>
          <c:idx val="5"/>
          <c:order val="5"/>
          <c:tx>
            <c:strRef>
              <c:f>'GEFI-IND-004V3'!$I$32</c:f>
              <c:strCache>
                <c:ptCount val="1"/>
                <c:pt idx="0">
                  <c:v>VALOR TOTAL PASIVOS EXIGIBLES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'GEFI-IND-004V3'!$C$33:$C$37</c:f>
              <c:strCache>
                <c:ptCount val="5"/>
                <c:pt idx="1">
                  <c:v>TRIMESTRE 1</c:v>
                </c:pt>
                <c:pt idx="2">
                  <c:v>TRIMESTRE 2</c:v>
                </c:pt>
                <c:pt idx="3">
                  <c:v>TRIMESTRE 3</c:v>
                </c:pt>
                <c:pt idx="4">
                  <c:v>TRIMESTRE 4</c:v>
                </c:pt>
              </c:strCache>
            </c:strRef>
          </c:cat>
          <c:val>
            <c:numRef>
              <c:f>'GEFI-IND-004V3'!$I$33:$I$37</c:f>
              <c:numCache>
                <c:formatCode>#,##0</c:formatCode>
                <c:ptCount val="5"/>
                <c:pt idx="1">
                  <c:v>7330746313</c:v>
                </c:pt>
              </c:numCache>
            </c:numRef>
          </c:val>
          <c:extLst>
            <c:ext xmlns:c16="http://schemas.microsoft.com/office/drawing/2014/chart" uri="{C3380CC4-5D6E-409C-BE32-E72D297353CC}">
              <c16:uniqueId val="{00000002-F691-4AE4-AE1D-4B81ABB9B3FA}"/>
            </c:ext>
          </c:extLst>
        </c:ser>
        <c:dLbls>
          <c:showLegendKey val="0"/>
          <c:showVal val="0"/>
          <c:showCatName val="0"/>
          <c:showSerName val="0"/>
          <c:showPercent val="0"/>
          <c:showBubbleSize val="0"/>
        </c:dLbls>
        <c:gapWidth val="219"/>
        <c:overlap val="-27"/>
        <c:axId val="1733484272"/>
        <c:axId val="1733498960"/>
        <c:extLst>
          <c:ext xmlns:c15="http://schemas.microsoft.com/office/drawing/2012/chart" uri="{02D57815-91ED-43cb-92C2-25804820EDAC}">
            <c15:filteredBarSeries>
              <c15:ser>
                <c:idx val="0"/>
                <c:order val="0"/>
                <c:tx>
                  <c:strRef>
                    <c:extLst>
                      <c:ext uri="{02D57815-91ED-43cb-92C2-25804820EDAC}">
                        <c15:formulaRef>
                          <c15:sqref>'GEFI-IND-004V3'!$D$32</c15:sqref>
                        </c15:formulaRef>
                      </c:ext>
                    </c:extLst>
                    <c:strCache>
                      <c:ptCount val="1"/>
                    </c:strCache>
                  </c:strRef>
                </c:tx>
                <c:spPr>
                  <a:solidFill>
                    <a:schemeClr val="accent1"/>
                  </a:solidFill>
                  <a:ln>
                    <a:noFill/>
                  </a:ln>
                  <a:effectLst/>
                </c:spPr>
                <c:invertIfNegative val="0"/>
                <c:cat>
                  <c:strRef>
                    <c:extLst>
                      <c:ext uri="{02D57815-91ED-43cb-92C2-25804820EDAC}">
                        <c15:formulaRef>
                          <c15:sqref>'GEFI-IND-004V3'!$C$33:$C$37</c15:sqref>
                        </c15:formulaRef>
                      </c:ext>
                    </c:extLst>
                    <c:strCache>
                      <c:ptCount val="5"/>
                      <c:pt idx="1">
                        <c:v>TRIMESTRE 1</c:v>
                      </c:pt>
                      <c:pt idx="2">
                        <c:v>TRIMESTRE 2</c:v>
                      </c:pt>
                      <c:pt idx="3">
                        <c:v>TRIMESTRE 3</c:v>
                      </c:pt>
                      <c:pt idx="4">
                        <c:v>TRIMESTRE 4</c:v>
                      </c:pt>
                    </c:strCache>
                  </c:strRef>
                </c:cat>
                <c:val>
                  <c:numRef>
                    <c:extLst>
                      <c:ext uri="{02D57815-91ED-43cb-92C2-25804820EDAC}">
                        <c15:formulaRef>
                          <c15:sqref>'GEFI-IND-004V3'!$D$33:$D$36</c15:sqref>
                        </c15:formulaRef>
                      </c:ext>
                    </c:extLst>
                    <c:numCache>
                      <c:formatCode>General</c:formatCode>
                      <c:ptCount val="4"/>
                    </c:numCache>
                  </c:numRef>
                </c:val>
                <c:extLst>
                  <c:ext xmlns:c16="http://schemas.microsoft.com/office/drawing/2014/chart" uri="{C3380CC4-5D6E-409C-BE32-E72D297353CC}">
                    <c16:uniqueId val="{00000003-F691-4AE4-AE1D-4B81ABB9B3FA}"/>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'GEFI-IND-004V3'!$E$32</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'GEFI-IND-004V3'!$C$33:$C$37</c15:sqref>
                        </c15:formulaRef>
                      </c:ext>
                    </c:extLst>
                    <c:strCache>
                      <c:ptCount val="5"/>
                      <c:pt idx="1">
                        <c:v>TRIMESTRE 1</c:v>
                      </c:pt>
                      <c:pt idx="2">
                        <c:v>TRIMESTRE 2</c:v>
                      </c:pt>
                      <c:pt idx="3">
                        <c:v>TRIMESTRE 3</c:v>
                      </c:pt>
                      <c:pt idx="4">
                        <c:v>TRIMESTRE 4</c:v>
                      </c:pt>
                    </c:strCache>
                  </c:strRef>
                </c:cat>
                <c:val>
                  <c:numRef>
                    <c:extLst xmlns:c15="http://schemas.microsoft.com/office/drawing/2012/chart">
                      <c:ext xmlns:c15="http://schemas.microsoft.com/office/drawing/2012/chart" uri="{02D57815-91ED-43cb-92C2-25804820EDAC}">
                        <c15:formulaRef>
                          <c15:sqref>'GEFI-IND-004V3'!$E$33:$E$36</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4-F691-4AE4-AE1D-4B81ABB9B3FA}"/>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'GEFI-IND-004V3'!$F$32</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'GEFI-IND-004V3'!$C$33:$C$37</c15:sqref>
                        </c15:formulaRef>
                      </c:ext>
                    </c:extLst>
                    <c:strCache>
                      <c:ptCount val="5"/>
                      <c:pt idx="1">
                        <c:v>TRIMESTRE 1</c:v>
                      </c:pt>
                      <c:pt idx="2">
                        <c:v>TRIMESTRE 2</c:v>
                      </c:pt>
                      <c:pt idx="3">
                        <c:v>TRIMESTRE 3</c:v>
                      </c:pt>
                      <c:pt idx="4">
                        <c:v>TRIMESTRE 4</c:v>
                      </c:pt>
                    </c:strCache>
                  </c:strRef>
                </c:cat>
                <c:val>
                  <c:numRef>
                    <c:extLst xmlns:c15="http://schemas.microsoft.com/office/drawing/2012/chart">
                      <c:ext xmlns:c15="http://schemas.microsoft.com/office/drawing/2012/chart" uri="{02D57815-91ED-43cb-92C2-25804820EDAC}">
                        <c15:formulaRef>
                          <c15:sqref>'GEFI-IND-004V3'!$F$33:$F$36</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5-F691-4AE4-AE1D-4B81ABB9B3FA}"/>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'GEFI-IND-004V3'!$G$32</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'GEFI-IND-004V3'!$C$33:$C$37</c15:sqref>
                        </c15:formulaRef>
                      </c:ext>
                    </c:extLst>
                    <c:strCache>
                      <c:ptCount val="5"/>
                      <c:pt idx="1">
                        <c:v>TRIMESTRE 1</c:v>
                      </c:pt>
                      <c:pt idx="2">
                        <c:v>TRIMESTRE 2</c:v>
                      </c:pt>
                      <c:pt idx="3">
                        <c:v>TRIMESTRE 3</c:v>
                      </c:pt>
                      <c:pt idx="4">
                        <c:v>TRIMESTRE 4</c:v>
                      </c:pt>
                    </c:strCache>
                  </c:strRef>
                </c:cat>
                <c:val>
                  <c:numRef>
                    <c:extLst xmlns:c15="http://schemas.microsoft.com/office/drawing/2012/chart">
                      <c:ext xmlns:c15="http://schemas.microsoft.com/office/drawing/2012/chart" uri="{02D57815-91ED-43cb-92C2-25804820EDAC}">
                        <c15:formulaRef>
                          <c15:sqref>'GEFI-IND-004V3'!$G$33:$G$36</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6-F691-4AE4-AE1D-4B81ABB9B3FA}"/>
                  </c:ext>
                </c:extLst>
              </c15:ser>
            </c15:filteredBarSeries>
          </c:ext>
        </c:extLst>
      </c:barChart>
      <c:catAx>
        <c:axId val="1733484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33498960"/>
        <c:crosses val="autoZero"/>
        <c:auto val="1"/>
        <c:lblAlgn val="ctr"/>
        <c:lblOffset val="100"/>
        <c:noMultiLvlLbl val="0"/>
      </c:catAx>
      <c:valAx>
        <c:axId val="1733498960"/>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7334842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4"/>
          <c:order val="4"/>
          <c:tx>
            <c:strRef>
              <c:f>'GEFI-IND-005V3'!$H$32</c:f>
              <c:strCache>
                <c:ptCount val="1"/>
                <c:pt idx="0">
                  <c:v>VALOR EJECUCIÓN RESERVAS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5"/>
                </a:solidFill>
                <a:prstDash val="sysDot"/>
              </a:ln>
              <a:effectLst/>
            </c:spPr>
            <c:trendlineType val="linear"/>
            <c:dispRSqr val="0"/>
            <c:dispEq val="0"/>
          </c:trendline>
          <c:cat>
            <c:strRef>
              <c:f>'GEFI-IND-005V3'!$C$33:$C$37</c:f>
              <c:strCache>
                <c:ptCount val="5"/>
                <c:pt idx="1">
                  <c:v>TRIMESTRE 1</c:v>
                </c:pt>
                <c:pt idx="2">
                  <c:v>TRIMESTRE 2</c:v>
                </c:pt>
                <c:pt idx="3">
                  <c:v>TRIMESTRE 3</c:v>
                </c:pt>
                <c:pt idx="4">
                  <c:v>TRIMESTRE 4</c:v>
                </c:pt>
              </c:strCache>
            </c:strRef>
          </c:cat>
          <c:val>
            <c:numRef>
              <c:f>'GEFI-IND-005V3'!$H$33:$H$36</c:f>
              <c:numCache>
                <c:formatCode>#,##0</c:formatCode>
                <c:ptCount val="4"/>
                <c:pt idx="1">
                  <c:v>27602470177</c:v>
                </c:pt>
              </c:numCache>
            </c:numRef>
          </c:val>
          <c:extLst>
            <c:ext xmlns:c16="http://schemas.microsoft.com/office/drawing/2014/chart" uri="{C3380CC4-5D6E-409C-BE32-E72D297353CC}">
              <c16:uniqueId val="{00000001-CA54-40F0-93F2-C0F5FC842609}"/>
            </c:ext>
          </c:extLst>
        </c:ser>
        <c:ser>
          <c:idx val="5"/>
          <c:order val="5"/>
          <c:tx>
            <c:strRef>
              <c:f>'GEFI-IND-005V3'!$I$32</c:f>
              <c:strCache>
                <c:ptCount val="1"/>
                <c:pt idx="0">
                  <c:v>VALOR TOTAL RESERVAS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'GEFI-IND-005V3'!$C$33:$C$37</c:f>
              <c:strCache>
                <c:ptCount val="5"/>
                <c:pt idx="1">
                  <c:v>TRIMESTRE 1</c:v>
                </c:pt>
                <c:pt idx="2">
                  <c:v>TRIMESTRE 2</c:v>
                </c:pt>
                <c:pt idx="3">
                  <c:v>TRIMESTRE 3</c:v>
                </c:pt>
                <c:pt idx="4">
                  <c:v>TRIMESTRE 4</c:v>
                </c:pt>
              </c:strCache>
            </c:strRef>
          </c:cat>
          <c:val>
            <c:numRef>
              <c:f>'GEFI-IND-005V3'!$I$33:$I$37</c:f>
              <c:numCache>
                <c:formatCode>#,##0</c:formatCode>
                <c:ptCount val="5"/>
                <c:pt idx="1">
                  <c:v>54505494817</c:v>
                </c:pt>
              </c:numCache>
            </c:numRef>
          </c:val>
          <c:extLst>
            <c:ext xmlns:c16="http://schemas.microsoft.com/office/drawing/2014/chart" uri="{C3380CC4-5D6E-409C-BE32-E72D297353CC}">
              <c16:uniqueId val="{00000002-CA54-40F0-93F2-C0F5FC842609}"/>
            </c:ext>
          </c:extLst>
        </c:ser>
        <c:dLbls>
          <c:showLegendKey val="0"/>
          <c:showVal val="0"/>
          <c:showCatName val="0"/>
          <c:showSerName val="0"/>
          <c:showPercent val="0"/>
          <c:showBubbleSize val="0"/>
        </c:dLbls>
        <c:gapWidth val="219"/>
        <c:overlap val="-27"/>
        <c:axId val="1733485360"/>
        <c:axId val="1733492432"/>
        <c:extLst>
          <c:ext xmlns:c15="http://schemas.microsoft.com/office/drawing/2012/chart" uri="{02D57815-91ED-43cb-92C2-25804820EDAC}">
            <c15:filteredBarSeries>
              <c15:ser>
                <c:idx val="0"/>
                <c:order val="0"/>
                <c:tx>
                  <c:strRef>
                    <c:extLst>
                      <c:ext uri="{02D57815-91ED-43cb-92C2-25804820EDAC}">
                        <c15:formulaRef>
                          <c15:sqref>'GEFI-IND-005V3'!$D$32</c15:sqref>
                        </c15:formulaRef>
                      </c:ext>
                    </c:extLst>
                    <c:strCache>
                      <c:ptCount val="1"/>
                    </c:strCache>
                  </c:strRef>
                </c:tx>
                <c:spPr>
                  <a:solidFill>
                    <a:schemeClr val="accent1"/>
                  </a:solidFill>
                  <a:ln>
                    <a:noFill/>
                  </a:ln>
                  <a:effectLst/>
                </c:spPr>
                <c:invertIfNegative val="0"/>
                <c:cat>
                  <c:strRef>
                    <c:extLst>
                      <c:ext uri="{02D57815-91ED-43cb-92C2-25804820EDAC}">
                        <c15:formulaRef>
                          <c15:sqref>'GEFI-IND-005V3'!$C$33:$C$37</c15:sqref>
                        </c15:formulaRef>
                      </c:ext>
                    </c:extLst>
                    <c:strCache>
                      <c:ptCount val="5"/>
                      <c:pt idx="1">
                        <c:v>TRIMESTRE 1</c:v>
                      </c:pt>
                      <c:pt idx="2">
                        <c:v>TRIMESTRE 2</c:v>
                      </c:pt>
                      <c:pt idx="3">
                        <c:v>TRIMESTRE 3</c:v>
                      </c:pt>
                      <c:pt idx="4">
                        <c:v>TRIMESTRE 4</c:v>
                      </c:pt>
                    </c:strCache>
                  </c:strRef>
                </c:cat>
                <c:val>
                  <c:numRef>
                    <c:extLst>
                      <c:ext uri="{02D57815-91ED-43cb-92C2-25804820EDAC}">
                        <c15:formulaRef>
                          <c15:sqref>'GEFI-IND-005V3'!$D$33:$D$36</c15:sqref>
                        </c15:formulaRef>
                      </c:ext>
                    </c:extLst>
                    <c:numCache>
                      <c:formatCode>General</c:formatCode>
                      <c:ptCount val="4"/>
                    </c:numCache>
                  </c:numRef>
                </c:val>
                <c:extLst>
                  <c:ext xmlns:c16="http://schemas.microsoft.com/office/drawing/2014/chart" uri="{C3380CC4-5D6E-409C-BE32-E72D297353CC}">
                    <c16:uniqueId val="{00000003-CA54-40F0-93F2-C0F5FC842609}"/>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'GEFI-IND-005V3'!$E$32</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'GEFI-IND-005V3'!$C$33:$C$37</c15:sqref>
                        </c15:formulaRef>
                      </c:ext>
                    </c:extLst>
                    <c:strCache>
                      <c:ptCount val="5"/>
                      <c:pt idx="1">
                        <c:v>TRIMESTRE 1</c:v>
                      </c:pt>
                      <c:pt idx="2">
                        <c:v>TRIMESTRE 2</c:v>
                      </c:pt>
                      <c:pt idx="3">
                        <c:v>TRIMESTRE 3</c:v>
                      </c:pt>
                      <c:pt idx="4">
                        <c:v>TRIMESTRE 4</c:v>
                      </c:pt>
                    </c:strCache>
                  </c:strRef>
                </c:cat>
                <c:val>
                  <c:numRef>
                    <c:extLst xmlns:c15="http://schemas.microsoft.com/office/drawing/2012/chart">
                      <c:ext xmlns:c15="http://schemas.microsoft.com/office/drawing/2012/chart" uri="{02D57815-91ED-43cb-92C2-25804820EDAC}">
                        <c15:formulaRef>
                          <c15:sqref>'GEFI-IND-005V3'!$E$33:$E$36</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4-CA54-40F0-93F2-C0F5FC842609}"/>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'GEFI-IND-005V3'!$F$32</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'GEFI-IND-005V3'!$C$33:$C$37</c15:sqref>
                        </c15:formulaRef>
                      </c:ext>
                    </c:extLst>
                    <c:strCache>
                      <c:ptCount val="5"/>
                      <c:pt idx="1">
                        <c:v>TRIMESTRE 1</c:v>
                      </c:pt>
                      <c:pt idx="2">
                        <c:v>TRIMESTRE 2</c:v>
                      </c:pt>
                      <c:pt idx="3">
                        <c:v>TRIMESTRE 3</c:v>
                      </c:pt>
                      <c:pt idx="4">
                        <c:v>TRIMESTRE 4</c:v>
                      </c:pt>
                    </c:strCache>
                  </c:strRef>
                </c:cat>
                <c:val>
                  <c:numRef>
                    <c:extLst xmlns:c15="http://schemas.microsoft.com/office/drawing/2012/chart">
                      <c:ext xmlns:c15="http://schemas.microsoft.com/office/drawing/2012/chart" uri="{02D57815-91ED-43cb-92C2-25804820EDAC}">
                        <c15:formulaRef>
                          <c15:sqref>'GEFI-IND-005V3'!$F$33:$F$36</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5-CA54-40F0-93F2-C0F5FC842609}"/>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'GEFI-IND-005V3'!$G$32</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'GEFI-IND-005V3'!$C$33:$C$37</c15:sqref>
                        </c15:formulaRef>
                      </c:ext>
                    </c:extLst>
                    <c:strCache>
                      <c:ptCount val="5"/>
                      <c:pt idx="1">
                        <c:v>TRIMESTRE 1</c:v>
                      </c:pt>
                      <c:pt idx="2">
                        <c:v>TRIMESTRE 2</c:v>
                      </c:pt>
                      <c:pt idx="3">
                        <c:v>TRIMESTRE 3</c:v>
                      </c:pt>
                      <c:pt idx="4">
                        <c:v>TRIMESTRE 4</c:v>
                      </c:pt>
                    </c:strCache>
                  </c:strRef>
                </c:cat>
                <c:val>
                  <c:numRef>
                    <c:extLst xmlns:c15="http://schemas.microsoft.com/office/drawing/2012/chart">
                      <c:ext xmlns:c15="http://schemas.microsoft.com/office/drawing/2012/chart" uri="{02D57815-91ED-43cb-92C2-25804820EDAC}">
                        <c15:formulaRef>
                          <c15:sqref>'GEFI-IND-005V3'!$G$33:$G$36</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6-CA54-40F0-93F2-C0F5FC842609}"/>
                  </c:ext>
                </c:extLst>
              </c15:ser>
            </c15:filteredBarSeries>
          </c:ext>
        </c:extLst>
      </c:barChart>
      <c:catAx>
        <c:axId val="1733485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33492432"/>
        <c:crosses val="autoZero"/>
        <c:auto val="1"/>
        <c:lblAlgn val="ctr"/>
        <c:lblOffset val="100"/>
        <c:noMultiLvlLbl val="0"/>
      </c:catAx>
      <c:valAx>
        <c:axId val="1733492432"/>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7334853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570053417377583E-2"/>
          <c:y val="0.21043971631205674"/>
          <c:w val="0.63767345248727869"/>
          <c:h val="0.6216162004139727"/>
        </c:manualLayout>
      </c:layout>
      <c:barChart>
        <c:barDir val="col"/>
        <c:grouping val="clustered"/>
        <c:varyColors val="0"/>
        <c:ser>
          <c:idx val="4"/>
          <c:order val="0"/>
          <c:tx>
            <c:strRef>
              <c:f>'GLAB-IND-001V2'!$H$32:$H$33</c:f>
              <c:strCache>
                <c:ptCount val="2"/>
                <c:pt idx="0">
                  <c:v>N° TOTAL DE ENSAYOS REALIZADOS A LAS MATERIAS PRIMAS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'GLAB-IND-001V2'!$C$34:$G$39</c:f>
              <c:strCache>
                <c:ptCount val="6"/>
                <c:pt idx="0">
                  <c:v>BIMESTRE 1</c:v>
                </c:pt>
                <c:pt idx="1">
                  <c:v>BIMESTRE 2</c:v>
                </c:pt>
                <c:pt idx="2">
                  <c:v>BIMESTRE 3</c:v>
                </c:pt>
                <c:pt idx="3">
                  <c:v>BIMESTRE 4</c:v>
                </c:pt>
                <c:pt idx="4">
                  <c:v>BIMESTRE 5</c:v>
                </c:pt>
                <c:pt idx="5">
                  <c:v>BIMESTRE 6</c:v>
                </c:pt>
              </c:strCache>
            </c:strRef>
          </c:cat>
          <c:val>
            <c:numRef>
              <c:f>'GLAB-IND-001V2'!$H$34:$H$39</c:f>
              <c:numCache>
                <c:formatCode>General</c:formatCode>
                <c:ptCount val="6"/>
                <c:pt idx="0" formatCode="0">
                  <c:v>1071</c:v>
                </c:pt>
              </c:numCache>
            </c:numRef>
          </c:val>
          <c:extLst>
            <c:ext xmlns:c16="http://schemas.microsoft.com/office/drawing/2014/chart" uri="{C3380CC4-5D6E-409C-BE32-E72D297353CC}">
              <c16:uniqueId val="{00000000-DC97-4E18-92DE-29AF5E6FFAAD}"/>
            </c:ext>
          </c:extLst>
        </c:ser>
        <c:ser>
          <c:idx val="5"/>
          <c:order val="1"/>
          <c:tx>
            <c:strRef>
              <c:f>'GLAB-IND-001V2'!$I$32:$I$33</c:f>
              <c:strCache>
                <c:ptCount val="2"/>
                <c:pt idx="0">
                  <c:v>N° TOTAL DE ENSAYOS SOLICITADOS </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'GLAB-IND-001V2'!$C$34:$G$39</c:f>
              <c:strCache>
                <c:ptCount val="6"/>
                <c:pt idx="0">
                  <c:v>BIMESTRE 1</c:v>
                </c:pt>
                <c:pt idx="1">
                  <c:v>BIMESTRE 2</c:v>
                </c:pt>
                <c:pt idx="2">
                  <c:v>BIMESTRE 3</c:v>
                </c:pt>
                <c:pt idx="3">
                  <c:v>BIMESTRE 4</c:v>
                </c:pt>
                <c:pt idx="4">
                  <c:v>BIMESTRE 5</c:v>
                </c:pt>
                <c:pt idx="5">
                  <c:v>BIMESTRE 6</c:v>
                </c:pt>
              </c:strCache>
            </c:strRef>
          </c:cat>
          <c:val>
            <c:numRef>
              <c:f>'GLAB-IND-001V2'!$I$34:$I$39</c:f>
              <c:numCache>
                <c:formatCode>0</c:formatCode>
                <c:ptCount val="6"/>
                <c:pt idx="0">
                  <c:v>1071</c:v>
                </c:pt>
              </c:numCache>
            </c:numRef>
          </c:val>
          <c:extLst>
            <c:ext xmlns:c16="http://schemas.microsoft.com/office/drawing/2014/chart" uri="{C3380CC4-5D6E-409C-BE32-E72D297353CC}">
              <c16:uniqueId val="{00000001-DC97-4E18-92DE-29AF5E6FFAAD}"/>
            </c:ext>
          </c:extLst>
        </c:ser>
        <c:dLbls>
          <c:showLegendKey val="0"/>
          <c:showVal val="0"/>
          <c:showCatName val="0"/>
          <c:showSerName val="0"/>
          <c:showPercent val="0"/>
          <c:showBubbleSize val="0"/>
        </c:dLbls>
        <c:gapWidth val="150"/>
        <c:axId val="1733496240"/>
        <c:axId val="1733486448"/>
        <c:extLst/>
      </c:barChart>
      <c:lineChart>
        <c:grouping val="standard"/>
        <c:varyColors val="0"/>
        <c:ser>
          <c:idx val="6"/>
          <c:order val="2"/>
          <c:tx>
            <c:strRef>
              <c:f>'GLAB-IND-001V2'!$J$32:$J$33</c:f>
              <c:strCache>
                <c:ptCount val="2"/>
                <c:pt idx="0">
                  <c:v>% DE ENSAYOS REALIZADOS DE ACUERDO A LAS SOLICITUDES DE LOS SERVICIOS</c:v>
                </c:pt>
              </c:strCache>
            </c:strRef>
          </c:tx>
          <c:spPr>
            <a:ln w="28575" cap="rnd">
              <a:solidFill>
                <a:schemeClr val="accent1">
                  <a:lumMod val="60000"/>
                </a:schemeClr>
              </a:solidFill>
              <a:round/>
            </a:ln>
            <a:effectLst/>
          </c:spPr>
          <c:marker>
            <c:symbol val="none"/>
          </c:marker>
          <c:cat>
            <c:strRef>
              <c:f>'GLAB-IND-001V2'!$C$34:$G$39</c:f>
              <c:strCache>
                <c:ptCount val="6"/>
                <c:pt idx="0">
                  <c:v>BIMESTRE 1</c:v>
                </c:pt>
                <c:pt idx="1">
                  <c:v>BIMESTRE 2</c:v>
                </c:pt>
                <c:pt idx="2">
                  <c:v>BIMESTRE 3</c:v>
                </c:pt>
                <c:pt idx="3">
                  <c:v>BIMESTRE 4</c:v>
                </c:pt>
                <c:pt idx="4">
                  <c:v>BIMESTRE 5</c:v>
                </c:pt>
                <c:pt idx="5">
                  <c:v>BIMESTRE 6</c:v>
                </c:pt>
              </c:strCache>
            </c:strRef>
          </c:cat>
          <c:val>
            <c:numRef>
              <c:f>'GLAB-IND-001V2'!$J$34:$J$39</c:f>
              <c:numCache>
                <c:formatCode>0.0%</c:formatCode>
                <c:ptCount val="6"/>
                <c:pt idx="0">
                  <c:v>1</c:v>
                </c:pt>
                <c:pt idx="1">
                  <c:v>0</c:v>
                </c:pt>
                <c:pt idx="2">
                  <c:v>0</c:v>
                </c:pt>
                <c:pt idx="3" formatCode="0%">
                  <c:v>0</c:v>
                </c:pt>
                <c:pt idx="4" formatCode="0%">
                  <c:v>0</c:v>
                </c:pt>
                <c:pt idx="5" formatCode="0%">
                  <c:v>0</c:v>
                </c:pt>
              </c:numCache>
            </c:numRef>
          </c:val>
          <c:smooth val="0"/>
          <c:extLst>
            <c:ext xmlns:c16="http://schemas.microsoft.com/office/drawing/2014/chart" uri="{C3380CC4-5D6E-409C-BE32-E72D297353CC}">
              <c16:uniqueId val="{00000002-DC97-4E18-92DE-29AF5E6FFAAD}"/>
            </c:ext>
          </c:extLst>
        </c:ser>
        <c:dLbls>
          <c:showLegendKey val="0"/>
          <c:showVal val="0"/>
          <c:showCatName val="0"/>
          <c:showSerName val="0"/>
          <c:showPercent val="0"/>
          <c:showBubbleSize val="0"/>
        </c:dLbls>
        <c:marker val="1"/>
        <c:smooth val="0"/>
        <c:axId val="1733492976"/>
        <c:axId val="1733486992"/>
      </c:lineChart>
      <c:catAx>
        <c:axId val="1733496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33486448"/>
        <c:crosses val="autoZero"/>
        <c:auto val="1"/>
        <c:lblAlgn val="ctr"/>
        <c:lblOffset val="100"/>
        <c:noMultiLvlLbl val="0"/>
      </c:catAx>
      <c:valAx>
        <c:axId val="1733486448"/>
        <c:scaling>
          <c:orientation val="minMax"/>
          <c:min val="1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33496240"/>
        <c:crosses val="autoZero"/>
        <c:crossBetween val="between"/>
      </c:valAx>
      <c:valAx>
        <c:axId val="1733486992"/>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33492976"/>
        <c:crosses val="max"/>
        <c:crossBetween val="between"/>
      </c:valAx>
      <c:catAx>
        <c:axId val="1733492976"/>
        <c:scaling>
          <c:orientation val="minMax"/>
        </c:scaling>
        <c:delete val="1"/>
        <c:axPos val="b"/>
        <c:numFmt formatCode="General" sourceLinked="1"/>
        <c:majorTickMark val="out"/>
        <c:minorTickMark val="none"/>
        <c:tickLblPos val="nextTo"/>
        <c:crossAx val="1733486992"/>
        <c:crosses val="autoZero"/>
        <c:auto val="1"/>
        <c:lblAlgn val="ctr"/>
        <c:lblOffset val="100"/>
        <c:noMultiLvlLbl val="0"/>
      </c:catAx>
      <c:spPr>
        <a:noFill/>
        <a:ln>
          <a:noFill/>
        </a:ln>
        <a:effectLst/>
      </c:spPr>
    </c:plotArea>
    <c:legend>
      <c:legendPos val="b"/>
      <c:layout>
        <c:manualLayout>
          <c:xMode val="edge"/>
          <c:yMode val="edge"/>
          <c:x val="0.75369928172277023"/>
          <c:y val="0.14964471994192219"/>
          <c:w val="0.21924189072193875"/>
          <c:h val="0.7085113084268721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portrait"/>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570053417377583E-2"/>
          <c:y val="0.21043971631205674"/>
          <c:w val="0.63767345248727869"/>
          <c:h val="0.6216162004139727"/>
        </c:manualLayout>
      </c:layout>
      <c:barChart>
        <c:barDir val="col"/>
        <c:grouping val="clustered"/>
        <c:varyColors val="0"/>
        <c:ser>
          <c:idx val="4"/>
          <c:order val="0"/>
          <c:tx>
            <c:strRef>
              <c:f>'GLAB-IND-002V2'!$H$32:$H$33</c:f>
              <c:strCache>
                <c:ptCount val="2"/>
                <c:pt idx="0">
                  <c:v>N° TOTAL DE ENSAYOS REALIZADOS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#REF!</c:f>
            </c:multiLvlStrRef>
          </c:cat>
          <c:val>
            <c:numRef>
              <c:f>'GLAB-IND-002V2'!$H$34:$H$39</c:f>
              <c:numCache>
                <c:formatCode>0</c:formatCode>
                <c:ptCount val="6"/>
                <c:pt idx="0">
                  <c:v>5786</c:v>
                </c:pt>
              </c:numCache>
            </c:numRef>
          </c:val>
          <c:extLst>
            <c:ext xmlns:c16="http://schemas.microsoft.com/office/drawing/2014/chart" uri="{C3380CC4-5D6E-409C-BE32-E72D297353CC}">
              <c16:uniqueId val="{00000000-03BE-48CC-A0B5-E4FC8BCC5635}"/>
            </c:ext>
          </c:extLst>
        </c:ser>
        <c:ser>
          <c:idx val="5"/>
          <c:order val="1"/>
          <c:tx>
            <c:strRef>
              <c:f>'GLAB-IND-002V2'!$I$32:$I$33</c:f>
              <c:strCache>
                <c:ptCount val="2"/>
                <c:pt idx="0">
                  <c:v>N° TOTAL DE ENSAYOS SOLICITADOS </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#REF!</c:f>
            </c:multiLvlStrRef>
          </c:cat>
          <c:val>
            <c:numRef>
              <c:f>'GLAB-IND-002V2'!$I$34:$I$39</c:f>
              <c:numCache>
                <c:formatCode>0</c:formatCode>
                <c:ptCount val="6"/>
                <c:pt idx="0">
                  <c:v>5792</c:v>
                </c:pt>
              </c:numCache>
            </c:numRef>
          </c:val>
          <c:extLst>
            <c:ext xmlns:c16="http://schemas.microsoft.com/office/drawing/2014/chart" uri="{C3380CC4-5D6E-409C-BE32-E72D297353CC}">
              <c16:uniqueId val="{00000001-03BE-48CC-A0B5-E4FC8BCC5635}"/>
            </c:ext>
          </c:extLst>
        </c:ser>
        <c:dLbls>
          <c:showLegendKey val="0"/>
          <c:showVal val="0"/>
          <c:showCatName val="0"/>
          <c:showSerName val="0"/>
          <c:showPercent val="0"/>
          <c:showBubbleSize val="0"/>
        </c:dLbls>
        <c:gapWidth val="150"/>
        <c:axId val="1733488624"/>
        <c:axId val="1733489168"/>
        <c:extLst/>
      </c:barChart>
      <c:lineChart>
        <c:grouping val="standard"/>
        <c:varyColors val="0"/>
        <c:ser>
          <c:idx val="6"/>
          <c:order val="2"/>
          <c:tx>
            <c:strRef>
              <c:f>'GLAB-IND-002V2'!$J$32:$J$33</c:f>
              <c:strCache>
                <c:ptCount val="2"/>
                <c:pt idx="0">
                  <c:v>% DE ENSAYOS REALIZADOS DE ACUERDO A LAS SOLICITUDES DE LOS SERVICIOS</c:v>
                </c:pt>
              </c:strCache>
            </c:strRef>
          </c:tx>
          <c:spPr>
            <a:ln w="28575" cap="rnd">
              <a:solidFill>
                <a:schemeClr val="accent1">
                  <a:lumMod val="60000"/>
                </a:schemeClr>
              </a:solidFill>
              <a:round/>
            </a:ln>
            <a:effectLst/>
          </c:spPr>
          <c:marker>
            <c:symbol val="none"/>
          </c:marker>
          <c:cat>
            <c:strRef>
              <c:f>'GLAB-IND-002V2'!$C$34:$G$39</c:f>
              <c:strCache>
                <c:ptCount val="6"/>
                <c:pt idx="0">
                  <c:v>BIMESTRE 1</c:v>
                </c:pt>
                <c:pt idx="1">
                  <c:v>BIMESTRE 2</c:v>
                </c:pt>
                <c:pt idx="2">
                  <c:v>BIMESTRE 3</c:v>
                </c:pt>
                <c:pt idx="3">
                  <c:v>BIMESTRE 4</c:v>
                </c:pt>
                <c:pt idx="4">
                  <c:v>BIMESTRE 5</c:v>
                </c:pt>
                <c:pt idx="5">
                  <c:v>BIMESTRE 6</c:v>
                </c:pt>
              </c:strCache>
            </c:strRef>
          </c:cat>
          <c:val>
            <c:numRef>
              <c:f>'GLAB-IND-002V2'!$J$34:$J$39</c:f>
              <c:numCache>
                <c:formatCode>0.0%</c:formatCode>
                <c:ptCount val="6"/>
                <c:pt idx="0">
                  <c:v>0.99896408839779005</c:v>
                </c:pt>
                <c:pt idx="1">
                  <c:v>0</c:v>
                </c:pt>
                <c:pt idx="2">
                  <c:v>0</c:v>
                </c:pt>
                <c:pt idx="4">
                  <c:v>0</c:v>
                </c:pt>
                <c:pt idx="5">
                  <c:v>0</c:v>
                </c:pt>
              </c:numCache>
            </c:numRef>
          </c:val>
          <c:smooth val="0"/>
          <c:extLst>
            <c:ext xmlns:c16="http://schemas.microsoft.com/office/drawing/2014/chart" uri="{C3380CC4-5D6E-409C-BE32-E72D297353CC}">
              <c16:uniqueId val="{00000002-03BE-48CC-A0B5-E4FC8BCC5635}"/>
            </c:ext>
          </c:extLst>
        </c:ser>
        <c:dLbls>
          <c:showLegendKey val="0"/>
          <c:showVal val="0"/>
          <c:showCatName val="0"/>
          <c:showSerName val="0"/>
          <c:showPercent val="0"/>
          <c:showBubbleSize val="0"/>
        </c:dLbls>
        <c:marker val="1"/>
        <c:smooth val="0"/>
        <c:axId val="1733489712"/>
        <c:axId val="1733493520"/>
      </c:lineChart>
      <c:catAx>
        <c:axId val="1733488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33489168"/>
        <c:crosses val="autoZero"/>
        <c:auto val="1"/>
        <c:lblAlgn val="ctr"/>
        <c:lblOffset val="100"/>
        <c:noMultiLvlLbl val="0"/>
      </c:catAx>
      <c:valAx>
        <c:axId val="1733489168"/>
        <c:scaling>
          <c:orientation val="minMax"/>
          <c:max val="7040"/>
          <c:min val="3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33488624"/>
        <c:crosses val="autoZero"/>
        <c:crossBetween val="between"/>
      </c:valAx>
      <c:valAx>
        <c:axId val="1733493520"/>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33489712"/>
        <c:crosses val="max"/>
        <c:crossBetween val="between"/>
      </c:valAx>
      <c:catAx>
        <c:axId val="1733489712"/>
        <c:scaling>
          <c:orientation val="minMax"/>
        </c:scaling>
        <c:delete val="1"/>
        <c:axPos val="b"/>
        <c:numFmt formatCode="General" sourceLinked="1"/>
        <c:majorTickMark val="out"/>
        <c:minorTickMark val="none"/>
        <c:tickLblPos val="nextTo"/>
        <c:crossAx val="1733493520"/>
        <c:crosses val="autoZero"/>
        <c:auto val="1"/>
        <c:lblAlgn val="ctr"/>
        <c:lblOffset val="100"/>
        <c:noMultiLvlLbl val="0"/>
      </c:catAx>
      <c:spPr>
        <a:noFill/>
        <a:ln>
          <a:noFill/>
        </a:ln>
        <a:effectLst/>
      </c:spPr>
    </c:plotArea>
    <c:legend>
      <c:legendPos val="b"/>
      <c:layout>
        <c:manualLayout>
          <c:xMode val="edge"/>
          <c:yMode val="edge"/>
          <c:x val="0.75369928172277023"/>
          <c:y val="0.14964471994192219"/>
          <c:w val="0.21924189072193875"/>
          <c:h val="0.7085113084268721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oddFooter>&amp;ZCalle 26 No.57-41 Torre 8, Pisos 7 y 8 CEMSA – C.P. 111321
PBX: 3779555 – Información: Línea 195
www.umv.gov.co&amp;CDESI-FM-001
&amp;P de &amp;#</c:oddFooter>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 DE CUMPLIMIENTO DE LOS APIQUES EJECUTADOS VS LO PROGRAMADO</a:t>
            </a:r>
          </a:p>
        </c:rich>
      </c:tx>
      <c:layout>
        <c:manualLayout>
          <c:xMode val="edge"/>
          <c:yMode val="edge"/>
          <c:x val="0.14139118876234888"/>
          <c:y val="3.252032520325203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4.5570053417377583E-2"/>
          <c:y val="0.21043971631205674"/>
          <c:w val="0.63767345248727869"/>
          <c:h val="0.6216162004139727"/>
        </c:manualLayout>
      </c:layout>
      <c:barChart>
        <c:barDir val="col"/>
        <c:grouping val="clustered"/>
        <c:varyColors val="0"/>
        <c:ser>
          <c:idx val="4"/>
          <c:order val="0"/>
          <c:tx>
            <c:strRef>
              <c:f>'GLAB-IND-003V1'!$H$32:$H$33</c:f>
              <c:strCache>
                <c:ptCount val="2"/>
                <c:pt idx="0">
                  <c:v>N° TOTAL DE DE INFORMES DE APIQUES ENTREGADOS </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#REF!</c:f>
            </c:multiLvlStrRef>
          </c:cat>
          <c:val>
            <c:numRef>
              <c:f>'GLAB-IND-003V1'!$H$34:$H$37</c:f>
              <c:numCache>
                <c:formatCode>0</c:formatCode>
                <c:ptCount val="4"/>
                <c:pt idx="0">
                  <c:v>12</c:v>
                </c:pt>
              </c:numCache>
            </c:numRef>
          </c:val>
          <c:extLst>
            <c:ext xmlns:c16="http://schemas.microsoft.com/office/drawing/2014/chart" uri="{C3380CC4-5D6E-409C-BE32-E72D297353CC}">
              <c16:uniqueId val="{00000000-1719-4516-BC07-E8DDAD95B020}"/>
            </c:ext>
          </c:extLst>
        </c:ser>
        <c:ser>
          <c:idx val="5"/>
          <c:order val="1"/>
          <c:tx>
            <c:strRef>
              <c:f>'GLAB-IND-003V1'!$I$32:$I$33</c:f>
              <c:strCache>
                <c:ptCount val="2"/>
                <c:pt idx="0">
                  <c:v>N° TOTAL  DE APIQUES SOLICITADOS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#REF!</c:f>
            </c:multiLvlStrRef>
          </c:cat>
          <c:val>
            <c:numRef>
              <c:f>'GLAB-IND-003V1'!$I$34:$I$37</c:f>
              <c:numCache>
                <c:formatCode>0</c:formatCode>
                <c:ptCount val="4"/>
                <c:pt idx="0">
                  <c:v>12</c:v>
                </c:pt>
              </c:numCache>
            </c:numRef>
          </c:val>
          <c:extLst>
            <c:ext xmlns:c16="http://schemas.microsoft.com/office/drawing/2014/chart" uri="{C3380CC4-5D6E-409C-BE32-E72D297353CC}">
              <c16:uniqueId val="{00000001-1719-4516-BC07-E8DDAD95B020}"/>
            </c:ext>
          </c:extLst>
        </c:ser>
        <c:dLbls>
          <c:showLegendKey val="0"/>
          <c:showVal val="0"/>
          <c:showCatName val="0"/>
          <c:showSerName val="0"/>
          <c:showPercent val="0"/>
          <c:showBubbleSize val="0"/>
        </c:dLbls>
        <c:gapWidth val="150"/>
        <c:axId val="1733490256"/>
        <c:axId val="1733494064"/>
        <c:extLst/>
      </c:barChart>
      <c:lineChart>
        <c:grouping val="standard"/>
        <c:varyColors val="0"/>
        <c:ser>
          <c:idx val="6"/>
          <c:order val="2"/>
          <c:tx>
            <c:strRef>
              <c:f>'GLAB-IND-003V1'!$J$32:$J$33</c:f>
              <c:strCache>
                <c:ptCount val="2"/>
                <c:pt idx="0">
                  <c:v>% DE CUMPLIMIENTO DE LO EJECUTADOS VS LO SOLICITADO</c:v>
                </c:pt>
              </c:strCache>
            </c:strRef>
          </c:tx>
          <c:spPr>
            <a:ln w="28575" cap="rnd">
              <a:solidFill>
                <a:schemeClr val="accent1">
                  <a:lumMod val="60000"/>
                </a:schemeClr>
              </a:solidFill>
              <a:round/>
            </a:ln>
            <a:effectLst/>
          </c:spPr>
          <c:marker>
            <c:symbol val="none"/>
          </c:marker>
          <c:cat>
            <c:strRef>
              <c:f>'GLAB-IND-003V1'!$C$34:$G$37</c:f>
              <c:strCache>
                <c:ptCount val="4"/>
                <c:pt idx="0">
                  <c:v>TRIMESTRE 1</c:v>
                </c:pt>
                <c:pt idx="1">
                  <c:v>TRIMESTRE 2</c:v>
                </c:pt>
                <c:pt idx="2">
                  <c:v>TRIMESTRE 3</c:v>
                </c:pt>
                <c:pt idx="3">
                  <c:v>TRIMESTRE 4</c:v>
                </c:pt>
              </c:strCache>
            </c:strRef>
          </c:cat>
          <c:val>
            <c:numRef>
              <c:f>'GLAB-IND-003V1'!$J$34:$J$37</c:f>
              <c:numCache>
                <c:formatCode>0%</c:formatCode>
                <c:ptCount val="4"/>
                <c:pt idx="0">
                  <c:v>1</c:v>
                </c:pt>
                <c:pt idx="1">
                  <c:v>0</c:v>
                </c:pt>
                <c:pt idx="2">
                  <c:v>0</c:v>
                </c:pt>
                <c:pt idx="3">
                  <c:v>0</c:v>
                </c:pt>
              </c:numCache>
            </c:numRef>
          </c:val>
          <c:smooth val="0"/>
          <c:extLst>
            <c:ext xmlns:c16="http://schemas.microsoft.com/office/drawing/2014/chart" uri="{C3380CC4-5D6E-409C-BE32-E72D297353CC}">
              <c16:uniqueId val="{00000002-1719-4516-BC07-E8DDAD95B020}"/>
            </c:ext>
          </c:extLst>
        </c:ser>
        <c:dLbls>
          <c:showLegendKey val="0"/>
          <c:showVal val="0"/>
          <c:showCatName val="0"/>
          <c:showSerName val="0"/>
          <c:showPercent val="0"/>
          <c:showBubbleSize val="0"/>
        </c:dLbls>
        <c:marker val="1"/>
        <c:smooth val="0"/>
        <c:axId val="1733495152"/>
        <c:axId val="1733494608"/>
      </c:lineChart>
      <c:catAx>
        <c:axId val="1733490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33494064"/>
        <c:crosses val="autoZero"/>
        <c:auto val="1"/>
        <c:lblAlgn val="ctr"/>
        <c:lblOffset val="100"/>
        <c:noMultiLvlLbl val="0"/>
      </c:catAx>
      <c:valAx>
        <c:axId val="17334940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33490256"/>
        <c:crosses val="autoZero"/>
        <c:crossBetween val="between"/>
      </c:valAx>
      <c:valAx>
        <c:axId val="173349460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33495152"/>
        <c:crosses val="max"/>
        <c:crossBetween val="between"/>
      </c:valAx>
      <c:catAx>
        <c:axId val="1733495152"/>
        <c:scaling>
          <c:orientation val="minMax"/>
        </c:scaling>
        <c:delete val="1"/>
        <c:axPos val="b"/>
        <c:numFmt formatCode="General" sourceLinked="1"/>
        <c:majorTickMark val="out"/>
        <c:minorTickMark val="none"/>
        <c:tickLblPos val="nextTo"/>
        <c:crossAx val="1733494608"/>
        <c:crosses val="autoZero"/>
        <c:auto val="1"/>
        <c:lblAlgn val="ctr"/>
        <c:lblOffset val="100"/>
        <c:noMultiLvlLbl val="0"/>
      </c:catAx>
      <c:spPr>
        <a:noFill/>
        <a:ln>
          <a:noFill/>
        </a:ln>
        <a:effectLst/>
      </c:spPr>
    </c:plotArea>
    <c:legend>
      <c:legendPos val="b"/>
      <c:layout>
        <c:manualLayout>
          <c:xMode val="edge"/>
          <c:yMode val="edge"/>
          <c:x val="0.76657485947303783"/>
          <c:y val="9.544416704009559E-2"/>
          <c:w val="0.21924189072193875"/>
          <c:h val="0.822332330409918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portrait"/>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 DE CUMPLIMIENTO DE LA</a:t>
            </a:r>
            <a:r>
              <a:rPr lang="es-CO" baseline="0"/>
              <a:t> ENTREGA OPORTUNA DE LOS INFORMES DE ENSAYO</a:t>
            </a:r>
            <a:endParaRPr lang="es-CO"/>
          </a:p>
        </c:rich>
      </c:tx>
      <c:layout>
        <c:manualLayout>
          <c:xMode val="edge"/>
          <c:yMode val="edge"/>
          <c:x val="0.14139118876234888"/>
          <c:y val="3.252032520325203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4.5570053417377583E-2"/>
          <c:y val="0.21043971631205674"/>
          <c:w val="0.63767345248727869"/>
          <c:h val="0.6216162004139727"/>
        </c:manualLayout>
      </c:layout>
      <c:barChart>
        <c:barDir val="col"/>
        <c:grouping val="clustered"/>
        <c:varyColors val="0"/>
        <c:ser>
          <c:idx val="4"/>
          <c:order val="0"/>
          <c:tx>
            <c:strRef>
              <c:f>'GLAB-IND-005V1'!$H$32:$H$33</c:f>
              <c:strCache>
                <c:ptCount val="2"/>
                <c:pt idx="0">
                  <c:v>N° TOTAL DE DE INFORMES  ENTREGADOS OPORTUNAMENTE </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#REF!</c:f>
            </c:multiLvlStrRef>
          </c:cat>
          <c:val>
            <c:numRef>
              <c:f>'GLAB-IND-005V1'!$H$34:$H$37</c:f>
              <c:numCache>
                <c:formatCode>0</c:formatCode>
                <c:ptCount val="4"/>
                <c:pt idx="0">
                  <c:v>1789</c:v>
                </c:pt>
              </c:numCache>
            </c:numRef>
          </c:val>
          <c:extLst>
            <c:ext xmlns:c16="http://schemas.microsoft.com/office/drawing/2014/chart" uri="{C3380CC4-5D6E-409C-BE32-E72D297353CC}">
              <c16:uniqueId val="{00000000-7C86-4F15-9794-6B524DF38709}"/>
            </c:ext>
          </c:extLst>
        </c:ser>
        <c:ser>
          <c:idx val="5"/>
          <c:order val="1"/>
          <c:tx>
            <c:strRef>
              <c:f>'GLAB-IND-005V1'!$I$32:$I$33</c:f>
              <c:strCache>
                <c:ptCount val="2"/>
                <c:pt idx="0">
                  <c:v>N° TOTAL  DE INFORMES ENTREGADOS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#REF!</c:f>
            </c:multiLvlStrRef>
          </c:cat>
          <c:val>
            <c:numRef>
              <c:f>'GLAB-IND-005V1'!$I$34:$I$37</c:f>
              <c:numCache>
                <c:formatCode>0</c:formatCode>
                <c:ptCount val="4"/>
                <c:pt idx="0">
                  <c:v>1854</c:v>
                </c:pt>
              </c:numCache>
            </c:numRef>
          </c:val>
          <c:extLst>
            <c:ext xmlns:c16="http://schemas.microsoft.com/office/drawing/2014/chart" uri="{C3380CC4-5D6E-409C-BE32-E72D297353CC}">
              <c16:uniqueId val="{00000001-7C86-4F15-9794-6B524DF38709}"/>
            </c:ext>
          </c:extLst>
        </c:ser>
        <c:dLbls>
          <c:showLegendKey val="0"/>
          <c:showVal val="0"/>
          <c:showCatName val="0"/>
          <c:showSerName val="0"/>
          <c:showPercent val="0"/>
          <c:showBubbleSize val="0"/>
        </c:dLbls>
        <c:gapWidth val="150"/>
        <c:axId val="1734247328"/>
        <c:axId val="1734250592"/>
        <c:extLst/>
      </c:barChart>
      <c:lineChart>
        <c:grouping val="standard"/>
        <c:varyColors val="0"/>
        <c:ser>
          <c:idx val="6"/>
          <c:order val="2"/>
          <c:tx>
            <c:strRef>
              <c:f>'GLAB-IND-005V1'!$J$32:$J$33</c:f>
              <c:strCache>
                <c:ptCount val="2"/>
                <c:pt idx="0">
                  <c:v>% DE CUMPLIMIENTO DE LA ENTREGA DE LOS INFORMES</c:v>
                </c:pt>
              </c:strCache>
            </c:strRef>
          </c:tx>
          <c:spPr>
            <a:ln w="28575" cap="rnd">
              <a:solidFill>
                <a:schemeClr val="accent1">
                  <a:lumMod val="60000"/>
                </a:schemeClr>
              </a:solidFill>
              <a:round/>
            </a:ln>
            <a:effectLst/>
          </c:spPr>
          <c:marker>
            <c:symbol val="none"/>
          </c:marker>
          <c:cat>
            <c:strRef>
              <c:f>'GLAB-IND-005V1'!$C$34:$G$37</c:f>
              <c:strCache>
                <c:ptCount val="4"/>
                <c:pt idx="0">
                  <c:v>TRIMESTRE 1</c:v>
                </c:pt>
                <c:pt idx="1">
                  <c:v>TRIMESTRE 2</c:v>
                </c:pt>
                <c:pt idx="2">
                  <c:v>TRIMESTRE 3</c:v>
                </c:pt>
                <c:pt idx="3">
                  <c:v>TRIMESTRE 4</c:v>
                </c:pt>
              </c:strCache>
            </c:strRef>
          </c:cat>
          <c:val>
            <c:numRef>
              <c:f>'GLAB-IND-005V1'!$J$34:$J$37</c:f>
              <c:numCache>
                <c:formatCode>0%</c:formatCode>
                <c:ptCount val="4"/>
                <c:pt idx="0" formatCode="0.0%">
                  <c:v>0.96494066882416396</c:v>
                </c:pt>
                <c:pt idx="1">
                  <c:v>0</c:v>
                </c:pt>
                <c:pt idx="2">
                  <c:v>0</c:v>
                </c:pt>
                <c:pt idx="3">
                  <c:v>0</c:v>
                </c:pt>
              </c:numCache>
            </c:numRef>
          </c:val>
          <c:smooth val="0"/>
          <c:extLst>
            <c:ext xmlns:c16="http://schemas.microsoft.com/office/drawing/2014/chart" uri="{C3380CC4-5D6E-409C-BE32-E72D297353CC}">
              <c16:uniqueId val="{00000002-7C86-4F15-9794-6B524DF38709}"/>
            </c:ext>
          </c:extLst>
        </c:ser>
        <c:dLbls>
          <c:showLegendKey val="0"/>
          <c:showVal val="0"/>
          <c:showCatName val="0"/>
          <c:showSerName val="0"/>
          <c:showPercent val="0"/>
          <c:showBubbleSize val="0"/>
        </c:dLbls>
        <c:marker val="1"/>
        <c:smooth val="0"/>
        <c:axId val="1734247872"/>
        <c:axId val="1734255488"/>
      </c:lineChart>
      <c:catAx>
        <c:axId val="1734247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34250592"/>
        <c:crosses val="autoZero"/>
        <c:auto val="1"/>
        <c:lblAlgn val="ctr"/>
        <c:lblOffset val="100"/>
        <c:noMultiLvlLbl val="0"/>
      </c:catAx>
      <c:valAx>
        <c:axId val="17342505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34247328"/>
        <c:crosses val="autoZero"/>
        <c:crossBetween val="between"/>
      </c:valAx>
      <c:valAx>
        <c:axId val="1734255488"/>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34247872"/>
        <c:crosses val="max"/>
        <c:crossBetween val="between"/>
      </c:valAx>
      <c:catAx>
        <c:axId val="1734247872"/>
        <c:scaling>
          <c:orientation val="minMax"/>
        </c:scaling>
        <c:delete val="1"/>
        <c:axPos val="b"/>
        <c:numFmt formatCode="General" sourceLinked="1"/>
        <c:majorTickMark val="out"/>
        <c:minorTickMark val="none"/>
        <c:tickLblPos val="nextTo"/>
        <c:crossAx val="1734255488"/>
        <c:crosses val="autoZero"/>
        <c:auto val="1"/>
        <c:lblAlgn val="ctr"/>
        <c:lblOffset val="100"/>
        <c:noMultiLvlLbl val="0"/>
      </c:catAx>
      <c:spPr>
        <a:noFill/>
        <a:ln>
          <a:noFill/>
        </a:ln>
        <a:effectLst/>
      </c:spPr>
    </c:plotArea>
    <c:legend>
      <c:legendPos val="b"/>
      <c:layout>
        <c:manualLayout>
          <c:xMode val="edge"/>
          <c:yMode val="edge"/>
          <c:x val="0.76657485947303783"/>
          <c:y val="9.544416704009559E-2"/>
          <c:w val="0.21924189072193875"/>
          <c:h val="0.822332330409918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portrait"/>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SEVERIDAD DE ACCIDENTALIDAD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4"/>
          <c:order val="4"/>
          <c:tx>
            <c:strRef>
              <c:f>'GTHU-IND-001V1'!$H$32</c:f>
              <c:strCache>
                <c:ptCount val="1"/>
                <c:pt idx="0">
                  <c:v>VARIABLE 1</c:v>
                </c:pt>
              </c:strCache>
            </c:strRef>
          </c:tx>
          <c:spPr>
            <a:ln w="28575" cap="rnd">
              <a:solidFill>
                <a:schemeClr val="accent5"/>
              </a:solidFill>
              <a:round/>
            </a:ln>
            <a:effectLst/>
          </c:spPr>
          <c:marker>
            <c:symbol val="none"/>
          </c:marker>
          <c:cat>
            <c:strRef>
              <c:f>'GTHU-IND-001V1'!$C$33:$C$45</c:f>
              <c:strCache>
                <c:ptCount val="13"/>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f>'GTHU-IND-001V1'!$H$33:$H$45</c:f>
              <c:numCache>
                <c:formatCode>0</c:formatCode>
                <c:ptCount val="13"/>
                <c:pt idx="1">
                  <c:v>8</c:v>
                </c:pt>
                <c:pt idx="2">
                  <c:v>8</c:v>
                </c:pt>
                <c:pt idx="3">
                  <c:v>0</c:v>
                </c:pt>
              </c:numCache>
            </c:numRef>
          </c:val>
          <c:smooth val="0"/>
          <c:extLst>
            <c:ext xmlns:c16="http://schemas.microsoft.com/office/drawing/2014/chart" uri="{C3380CC4-5D6E-409C-BE32-E72D297353CC}">
              <c16:uniqueId val="{00000000-1F15-4B23-A55E-DC979C8B20E9}"/>
            </c:ext>
          </c:extLst>
        </c:ser>
        <c:ser>
          <c:idx val="5"/>
          <c:order val="5"/>
          <c:tx>
            <c:strRef>
              <c:f>'GTHU-IND-001V1'!$I$32</c:f>
              <c:strCache>
                <c:ptCount val="1"/>
                <c:pt idx="0">
                  <c:v>VARIABLE 2</c:v>
                </c:pt>
              </c:strCache>
            </c:strRef>
          </c:tx>
          <c:spPr>
            <a:ln w="28575" cap="rnd">
              <a:solidFill>
                <a:schemeClr val="accent6"/>
              </a:solidFill>
              <a:round/>
            </a:ln>
            <a:effectLst/>
          </c:spPr>
          <c:marker>
            <c:symbol val="none"/>
          </c:marker>
          <c:cat>
            <c:strRef>
              <c:f>'GTHU-IND-001V1'!$C$33:$C$45</c:f>
              <c:strCache>
                <c:ptCount val="13"/>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f>'GTHU-IND-001V1'!$I$33:$I$45</c:f>
              <c:numCache>
                <c:formatCode>0</c:formatCode>
                <c:ptCount val="13"/>
                <c:pt idx="1">
                  <c:v>332</c:v>
                </c:pt>
                <c:pt idx="2">
                  <c:v>332</c:v>
                </c:pt>
                <c:pt idx="3">
                  <c:v>332</c:v>
                </c:pt>
              </c:numCache>
            </c:numRef>
          </c:val>
          <c:smooth val="0"/>
          <c:extLst>
            <c:ext xmlns:c16="http://schemas.microsoft.com/office/drawing/2014/chart" uri="{C3380CC4-5D6E-409C-BE32-E72D297353CC}">
              <c16:uniqueId val="{00000001-1F15-4B23-A55E-DC979C8B20E9}"/>
            </c:ext>
          </c:extLst>
        </c:ser>
        <c:ser>
          <c:idx val="6"/>
          <c:order val="6"/>
          <c:tx>
            <c:strRef>
              <c:f>'GTHU-IND-001V1'!$J$32</c:f>
              <c:strCache>
                <c:ptCount val="1"/>
                <c:pt idx="0">
                  <c:v>RESULTADO</c:v>
                </c:pt>
              </c:strCache>
            </c:strRef>
          </c:tx>
          <c:spPr>
            <a:ln w="28575" cap="rnd">
              <a:solidFill>
                <a:schemeClr val="accent1">
                  <a:lumMod val="60000"/>
                </a:schemeClr>
              </a:solidFill>
              <a:round/>
            </a:ln>
            <a:effectLst/>
          </c:spPr>
          <c:marker>
            <c:symbol val="none"/>
          </c:marker>
          <c:dLbls>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F15-4B23-A55E-DC979C8B20E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'GTHU-IND-001V1'!$C$33:$C$45</c:f>
              <c:strCache>
                <c:ptCount val="13"/>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f>'GTHU-IND-001V1'!$J$33:$J$45</c:f>
              <c:numCache>
                <c:formatCode>0.00%</c:formatCode>
                <c:ptCount val="13"/>
                <c:pt idx="1">
                  <c:v>2.4096385542168676E-2</c:v>
                </c:pt>
                <c:pt idx="2">
                  <c:v>2.4096385542168676E-2</c:v>
                </c:pt>
                <c:pt idx="3" formatCode="0%">
                  <c:v>0</c:v>
                </c:pt>
                <c:pt idx="4" formatCode="0%">
                  <c:v>0</c:v>
                </c:pt>
                <c:pt idx="5" formatCode="0%">
                  <c:v>0</c:v>
                </c:pt>
                <c:pt idx="6" formatCode="0%">
                  <c:v>0</c:v>
                </c:pt>
                <c:pt idx="7" formatCode="0%">
                  <c:v>0</c:v>
                </c:pt>
                <c:pt idx="8" formatCode="0%">
                  <c:v>0</c:v>
                </c:pt>
                <c:pt idx="9">
                  <c:v>0</c:v>
                </c:pt>
                <c:pt idx="10">
                  <c:v>0</c:v>
                </c:pt>
                <c:pt idx="11">
                  <c:v>0</c:v>
                </c:pt>
                <c:pt idx="12">
                  <c:v>0</c:v>
                </c:pt>
              </c:numCache>
            </c:numRef>
          </c:val>
          <c:smooth val="0"/>
          <c:extLst>
            <c:ext xmlns:c16="http://schemas.microsoft.com/office/drawing/2014/chart" uri="{C3380CC4-5D6E-409C-BE32-E72D297353CC}">
              <c16:uniqueId val="{00000003-1F15-4B23-A55E-DC979C8B20E9}"/>
            </c:ext>
          </c:extLst>
        </c:ser>
        <c:dLbls>
          <c:showLegendKey val="0"/>
          <c:showVal val="0"/>
          <c:showCatName val="0"/>
          <c:showSerName val="0"/>
          <c:showPercent val="0"/>
          <c:showBubbleSize val="0"/>
        </c:dLbls>
        <c:smooth val="0"/>
        <c:axId val="1734256032"/>
        <c:axId val="1734257120"/>
        <c:extLst>
          <c:ext xmlns:c15="http://schemas.microsoft.com/office/drawing/2012/chart" uri="{02D57815-91ED-43cb-92C2-25804820EDAC}">
            <c15:filteredLineSeries>
              <c15:ser>
                <c:idx val="0"/>
                <c:order val="0"/>
                <c:tx>
                  <c:strRef>
                    <c:extLst>
                      <c:ext uri="{02D57815-91ED-43cb-92C2-25804820EDAC}">
                        <c15:formulaRef>
                          <c15:sqref>'GTHU-IND-001V1'!$D$32</c15:sqref>
                        </c15:formulaRef>
                      </c:ext>
                    </c:extLst>
                    <c:strCache>
                      <c:ptCount val="1"/>
                    </c:strCache>
                  </c:strRef>
                </c:tx>
                <c:spPr>
                  <a:ln w="28575" cap="rnd">
                    <a:solidFill>
                      <a:schemeClr val="accent1"/>
                    </a:solidFill>
                    <a:round/>
                  </a:ln>
                  <a:effectLst/>
                </c:spPr>
                <c:marker>
                  <c:symbol val="none"/>
                </c:marker>
                <c:cat>
                  <c:strRef>
                    <c:extLst>
                      <c:ext uri="{02D57815-91ED-43cb-92C2-25804820EDAC}">
                        <c15:formulaRef>
                          <c15:sqref>'GTHU-IND-001V1'!$C$33:$C$45</c15:sqref>
                        </c15:formulaRef>
                      </c:ext>
                    </c:extLst>
                    <c:strCache>
                      <c:ptCount val="13"/>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extLst>
                      <c:ext uri="{02D57815-91ED-43cb-92C2-25804820EDAC}">
                        <c15:formulaRef>
                          <c15:sqref>'GTHU-IND-001V1'!$D$33:$D$45</c15:sqref>
                        </c15:formulaRef>
                      </c:ext>
                    </c:extLst>
                    <c:numCache>
                      <c:formatCode>General</c:formatCode>
                      <c:ptCount val="13"/>
                    </c:numCache>
                  </c:numRef>
                </c:val>
                <c:smooth val="0"/>
                <c:extLst>
                  <c:ext xmlns:c16="http://schemas.microsoft.com/office/drawing/2014/chart" uri="{C3380CC4-5D6E-409C-BE32-E72D297353CC}">
                    <c16:uniqueId val="{00000004-1F15-4B23-A55E-DC979C8B20E9}"/>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'GTHU-IND-001V1'!$E$32</c15:sqref>
                        </c15:formulaRef>
                      </c:ext>
                    </c:extLst>
                    <c:strCache>
                      <c:ptCount val="1"/>
                    </c:strCache>
                  </c:strRef>
                </c:tx>
                <c:spPr>
                  <a:ln w="28575" cap="rnd">
                    <a:solidFill>
                      <a:schemeClr val="accent2"/>
                    </a:solidFill>
                    <a:round/>
                  </a:ln>
                  <a:effectLst/>
                </c:spPr>
                <c:marker>
                  <c:symbol val="none"/>
                </c:marker>
                <c:cat>
                  <c:strRef>
                    <c:extLst xmlns:c15="http://schemas.microsoft.com/office/drawing/2012/chart">
                      <c:ext xmlns:c15="http://schemas.microsoft.com/office/drawing/2012/chart" uri="{02D57815-91ED-43cb-92C2-25804820EDAC}">
                        <c15:formulaRef>
                          <c15:sqref>'GTHU-IND-001V1'!$C$33:$C$45</c15:sqref>
                        </c15:formulaRef>
                      </c:ext>
                    </c:extLst>
                    <c:strCache>
                      <c:ptCount val="13"/>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extLst xmlns:c15="http://schemas.microsoft.com/office/drawing/2012/chart">
                      <c:ext xmlns:c15="http://schemas.microsoft.com/office/drawing/2012/chart" uri="{02D57815-91ED-43cb-92C2-25804820EDAC}">
                        <c15:formulaRef>
                          <c15:sqref>'GTHU-IND-001V1'!$E$33:$E$45</c15:sqref>
                        </c15:formulaRef>
                      </c:ext>
                    </c:extLst>
                    <c:numCache>
                      <c:formatCode>General</c:formatCode>
                      <c:ptCount val="13"/>
                    </c:numCache>
                  </c:numRef>
                </c:val>
                <c:smooth val="0"/>
                <c:extLst xmlns:c15="http://schemas.microsoft.com/office/drawing/2012/chart">
                  <c:ext xmlns:c16="http://schemas.microsoft.com/office/drawing/2014/chart" uri="{C3380CC4-5D6E-409C-BE32-E72D297353CC}">
                    <c16:uniqueId val="{00000005-1F15-4B23-A55E-DC979C8B20E9}"/>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'GTHU-IND-001V1'!$F$32</c15:sqref>
                        </c15:formulaRef>
                      </c:ext>
                    </c:extLst>
                    <c:strCache>
                      <c:ptCount val="1"/>
                    </c:strCache>
                  </c:strRef>
                </c:tx>
                <c:spPr>
                  <a:ln w="28575" cap="rnd">
                    <a:solidFill>
                      <a:schemeClr val="accent3"/>
                    </a:solidFill>
                    <a:round/>
                  </a:ln>
                  <a:effectLst/>
                </c:spPr>
                <c:marker>
                  <c:symbol val="none"/>
                </c:marker>
                <c:cat>
                  <c:strRef>
                    <c:extLst xmlns:c15="http://schemas.microsoft.com/office/drawing/2012/chart">
                      <c:ext xmlns:c15="http://schemas.microsoft.com/office/drawing/2012/chart" uri="{02D57815-91ED-43cb-92C2-25804820EDAC}">
                        <c15:formulaRef>
                          <c15:sqref>'GTHU-IND-001V1'!$C$33:$C$45</c15:sqref>
                        </c15:formulaRef>
                      </c:ext>
                    </c:extLst>
                    <c:strCache>
                      <c:ptCount val="13"/>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extLst xmlns:c15="http://schemas.microsoft.com/office/drawing/2012/chart">
                      <c:ext xmlns:c15="http://schemas.microsoft.com/office/drawing/2012/chart" uri="{02D57815-91ED-43cb-92C2-25804820EDAC}">
                        <c15:formulaRef>
                          <c15:sqref>'GTHU-IND-001V1'!$F$33:$F$45</c15:sqref>
                        </c15:formulaRef>
                      </c:ext>
                    </c:extLst>
                    <c:numCache>
                      <c:formatCode>General</c:formatCode>
                      <c:ptCount val="13"/>
                    </c:numCache>
                  </c:numRef>
                </c:val>
                <c:smooth val="0"/>
                <c:extLst xmlns:c15="http://schemas.microsoft.com/office/drawing/2012/chart">
                  <c:ext xmlns:c16="http://schemas.microsoft.com/office/drawing/2014/chart" uri="{C3380CC4-5D6E-409C-BE32-E72D297353CC}">
                    <c16:uniqueId val="{00000006-1F15-4B23-A55E-DC979C8B20E9}"/>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'GTHU-IND-001V1'!$G$32</c15:sqref>
                        </c15:formulaRef>
                      </c:ext>
                    </c:extLst>
                    <c:strCache>
                      <c:ptCount val="1"/>
                    </c:strCache>
                  </c:strRef>
                </c:tx>
                <c:spPr>
                  <a:ln w="28575" cap="rnd">
                    <a:solidFill>
                      <a:schemeClr val="accent4"/>
                    </a:solidFill>
                    <a:round/>
                  </a:ln>
                  <a:effectLst/>
                </c:spPr>
                <c:marker>
                  <c:symbol val="none"/>
                </c:marker>
                <c:cat>
                  <c:strRef>
                    <c:extLst xmlns:c15="http://schemas.microsoft.com/office/drawing/2012/chart">
                      <c:ext xmlns:c15="http://schemas.microsoft.com/office/drawing/2012/chart" uri="{02D57815-91ED-43cb-92C2-25804820EDAC}">
                        <c15:formulaRef>
                          <c15:sqref>'GTHU-IND-001V1'!$C$33:$C$45</c15:sqref>
                        </c15:formulaRef>
                      </c:ext>
                    </c:extLst>
                    <c:strCache>
                      <c:ptCount val="13"/>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extLst xmlns:c15="http://schemas.microsoft.com/office/drawing/2012/chart">
                      <c:ext xmlns:c15="http://schemas.microsoft.com/office/drawing/2012/chart" uri="{02D57815-91ED-43cb-92C2-25804820EDAC}">
                        <c15:formulaRef>
                          <c15:sqref>'GTHU-IND-001V1'!$G$33:$G$45</c15:sqref>
                        </c15:formulaRef>
                      </c:ext>
                    </c:extLst>
                    <c:numCache>
                      <c:formatCode>General</c:formatCode>
                      <c:ptCount val="13"/>
                    </c:numCache>
                  </c:numRef>
                </c:val>
                <c:smooth val="0"/>
                <c:extLst xmlns:c15="http://schemas.microsoft.com/office/drawing/2012/chart">
                  <c:ext xmlns:c16="http://schemas.microsoft.com/office/drawing/2014/chart" uri="{C3380CC4-5D6E-409C-BE32-E72D297353CC}">
                    <c16:uniqueId val="{00000007-1F15-4B23-A55E-DC979C8B20E9}"/>
                  </c:ext>
                </c:extLst>
              </c15:ser>
            </c15:filteredLineSeries>
          </c:ext>
        </c:extLst>
      </c:lineChart>
      <c:catAx>
        <c:axId val="173425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34257120"/>
        <c:crosses val="autoZero"/>
        <c:auto val="1"/>
        <c:lblAlgn val="ctr"/>
        <c:lblOffset val="100"/>
        <c:noMultiLvlLbl val="0"/>
      </c:catAx>
      <c:valAx>
        <c:axId val="17342571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342560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Cumplimiento PIFC</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4"/>
          <c:order val="4"/>
          <c:tx>
            <c:strRef>
              <c:f>'GTHU-IND-003V1'!$H$32</c:f>
              <c:strCache>
                <c:ptCount val="1"/>
                <c:pt idx="0">
                  <c:v>VARIABLE 1</c:v>
                </c:pt>
              </c:strCache>
            </c:strRef>
          </c:tx>
          <c:spPr>
            <a:solidFill>
              <a:schemeClr val="accent5"/>
            </a:solidFill>
            <a:ln>
              <a:noFill/>
            </a:ln>
            <a:effectLst/>
          </c:spPr>
          <c:invertIfNegative val="0"/>
          <c:cat>
            <c:strRef>
              <c:f>'GTHU-IND-003V1'!$C$33:$C$37</c:f>
              <c:strCache>
                <c:ptCount val="5"/>
                <c:pt idx="1">
                  <c:v>Trimestre 1</c:v>
                </c:pt>
                <c:pt idx="2">
                  <c:v>Trimestre 2</c:v>
                </c:pt>
                <c:pt idx="3">
                  <c:v>Trimestre 3</c:v>
                </c:pt>
                <c:pt idx="4">
                  <c:v>Trimestre 4</c:v>
                </c:pt>
              </c:strCache>
            </c:strRef>
          </c:cat>
          <c:val>
            <c:numRef>
              <c:f>'GTHU-IND-003V1'!$H$33:$H$37</c:f>
              <c:numCache>
                <c:formatCode>0</c:formatCode>
                <c:ptCount val="5"/>
                <c:pt idx="1">
                  <c:v>2</c:v>
                </c:pt>
              </c:numCache>
            </c:numRef>
          </c:val>
          <c:extLst>
            <c:ext xmlns:c16="http://schemas.microsoft.com/office/drawing/2014/chart" uri="{C3380CC4-5D6E-409C-BE32-E72D297353CC}">
              <c16:uniqueId val="{00000000-E4BF-4817-AAD3-FF4984F97506}"/>
            </c:ext>
          </c:extLst>
        </c:ser>
        <c:ser>
          <c:idx val="5"/>
          <c:order val="5"/>
          <c:tx>
            <c:strRef>
              <c:f>'GTHU-IND-003V1'!$I$32</c:f>
              <c:strCache>
                <c:ptCount val="1"/>
                <c:pt idx="0">
                  <c:v>VARIABLE 2</c:v>
                </c:pt>
              </c:strCache>
            </c:strRef>
          </c:tx>
          <c:spPr>
            <a:solidFill>
              <a:schemeClr val="accent6"/>
            </a:solidFill>
            <a:ln>
              <a:noFill/>
            </a:ln>
            <a:effectLst/>
          </c:spPr>
          <c:invertIfNegative val="0"/>
          <c:cat>
            <c:strRef>
              <c:f>'GTHU-IND-003V1'!$C$33:$C$37</c:f>
              <c:strCache>
                <c:ptCount val="5"/>
                <c:pt idx="1">
                  <c:v>Trimestre 1</c:v>
                </c:pt>
                <c:pt idx="2">
                  <c:v>Trimestre 2</c:v>
                </c:pt>
                <c:pt idx="3">
                  <c:v>Trimestre 3</c:v>
                </c:pt>
                <c:pt idx="4">
                  <c:v>Trimestre 4</c:v>
                </c:pt>
              </c:strCache>
            </c:strRef>
          </c:cat>
          <c:val>
            <c:numRef>
              <c:f>'GTHU-IND-003V1'!$I$33:$I$37</c:f>
              <c:numCache>
                <c:formatCode>0</c:formatCode>
                <c:ptCount val="5"/>
                <c:pt idx="1">
                  <c:v>4</c:v>
                </c:pt>
              </c:numCache>
            </c:numRef>
          </c:val>
          <c:extLst>
            <c:ext xmlns:c16="http://schemas.microsoft.com/office/drawing/2014/chart" uri="{C3380CC4-5D6E-409C-BE32-E72D297353CC}">
              <c16:uniqueId val="{00000001-E4BF-4817-AAD3-FF4984F97506}"/>
            </c:ext>
          </c:extLst>
        </c:ser>
        <c:dLbls>
          <c:showLegendKey val="0"/>
          <c:showVal val="0"/>
          <c:showCatName val="0"/>
          <c:showSerName val="0"/>
          <c:showPercent val="0"/>
          <c:showBubbleSize val="0"/>
        </c:dLbls>
        <c:gapWidth val="269"/>
        <c:overlap val="-27"/>
        <c:axId val="1734256576"/>
        <c:axId val="1734248960"/>
        <c:extLst>
          <c:ext xmlns:c15="http://schemas.microsoft.com/office/drawing/2012/chart" uri="{02D57815-91ED-43cb-92C2-25804820EDAC}">
            <c15:filteredBarSeries>
              <c15:ser>
                <c:idx val="0"/>
                <c:order val="0"/>
                <c:tx>
                  <c:strRef>
                    <c:extLst>
                      <c:ext uri="{02D57815-91ED-43cb-92C2-25804820EDAC}">
                        <c15:formulaRef>
                          <c15:sqref>'GTHU-IND-003V1'!$D$32</c15:sqref>
                        </c15:formulaRef>
                      </c:ext>
                    </c:extLst>
                    <c:strCache>
                      <c:ptCount val="1"/>
                    </c:strCache>
                  </c:strRef>
                </c:tx>
                <c:spPr>
                  <a:solidFill>
                    <a:schemeClr val="accent1"/>
                  </a:solidFill>
                  <a:ln>
                    <a:noFill/>
                  </a:ln>
                  <a:effectLst/>
                </c:spPr>
                <c:invertIfNegative val="0"/>
                <c:cat>
                  <c:strRef>
                    <c:extLst>
                      <c:ext uri="{02D57815-91ED-43cb-92C2-25804820EDAC}">
                        <c15:formulaRef>
                          <c15:sqref>'GTHU-IND-003V1'!$C$33:$C$37</c15:sqref>
                        </c15:formulaRef>
                      </c:ext>
                    </c:extLst>
                    <c:strCache>
                      <c:ptCount val="5"/>
                      <c:pt idx="1">
                        <c:v>Trimestre 1</c:v>
                      </c:pt>
                      <c:pt idx="2">
                        <c:v>Trimestre 2</c:v>
                      </c:pt>
                      <c:pt idx="3">
                        <c:v>Trimestre 3</c:v>
                      </c:pt>
                      <c:pt idx="4">
                        <c:v>Trimestre 4</c:v>
                      </c:pt>
                    </c:strCache>
                  </c:strRef>
                </c:cat>
                <c:val>
                  <c:numRef>
                    <c:extLst>
                      <c:ext uri="{02D57815-91ED-43cb-92C2-25804820EDAC}">
                        <c15:formulaRef>
                          <c15:sqref>'GTHU-IND-003V1'!$D$33:$D$37</c15:sqref>
                        </c15:formulaRef>
                      </c:ext>
                    </c:extLst>
                    <c:numCache>
                      <c:formatCode>General</c:formatCode>
                      <c:ptCount val="5"/>
                    </c:numCache>
                  </c:numRef>
                </c:val>
                <c:extLst>
                  <c:ext xmlns:c16="http://schemas.microsoft.com/office/drawing/2014/chart" uri="{C3380CC4-5D6E-409C-BE32-E72D297353CC}">
                    <c16:uniqueId val="{00000003-E4BF-4817-AAD3-FF4984F97506}"/>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'GTHU-IND-003V1'!$E$32</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'GTHU-IND-003V1'!$C$33:$C$37</c15:sqref>
                        </c15:formulaRef>
                      </c:ext>
                    </c:extLst>
                    <c:strCache>
                      <c:ptCount val="5"/>
                      <c:pt idx="1">
                        <c:v>Trimestre 1</c:v>
                      </c:pt>
                      <c:pt idx="2">
                        <c:v>Trimestre 2</c:v>
                      </c:pt>
                      <c:pt idx="3">
                        <c:v>Trimestre 3</c:v>
                      </c:pt>
                      <c:pt idx="4">
                        <c:v>Trimestre 4</c:v>
                      </c:pt>
                    </c:strCache>
                  </c:strRef>
                </c:cat>
                <c:val>
                  <c:numRef>
                    <c:extLst xmlns:c15="http://schemas.microsoft.com/office/drawing/2012/chart">
                      <c:ext xmlns:c15="http://schemas.microsoft.com/office/drawing/2012/chart" uri="{02D57815-91ED-43cb-92C2-25804820EDAC}">
                        <c15:formulaRef>
                          <c15:sqref>'GTHU-IND-003V1'!$E$33:$E$37</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4-E4BF-4817-AAD3-FF4984F97506}"/>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'GTHU-IND-003V1'!$F$32</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'GTHU-IND-003V1'!$C$33:$C$37</c15:sqref>
                        </c15:formulaRef>
                      </c:ext>
                    </c:extLst>
                    <c:strCache>
                      <c:ptCount val="5"/>
                      <c:pt idx="1">
                        <c:v>Trimestre 1</c:v>
                      </c:pt>
                      <c:pt idx="2">
                        <c:v>Trimestre 2</c:v>
                      </c:pt>
                      <c:pt idx="3">
                        <c:v>Trimestre 3</c:v>
                      </c:pt>
                      <c:pt idx="4">
                        <c:v>Trimestre 4</c:v>
                      </c:pt>
                    </c:strCache>
                  </c:strRef>
                </c:cat>
                <c:val>
                  <c:numRef>
                    <c:extLst xmlns:c15="http://schemas.microsoft.com/office/drawing/2012/chart">
                      <c:ext xmlns:c15="http://schemas.microsoft.com/office/drawing/2012/chart" uri="{02D57815-91ED-43cb-92C2-25804820EDAC}">
                        <c15:formulaRef>
                          <c15:sqref>'GTHU-IND-003V1'!$F$33:$F$37</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5-E4BF-4817-AAD3-FF4984F97506}"/>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'GTHU-IND-003V1'!$G$32</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'GTHU-IND-003V1'!$C$33:$C$37</c15:sqref>
                        </c15:formulaRef>
                      </c:ext>
                    </c:extLst>
                    <c:strCache>
                      <c:ptCount val="5"/>
                      <c:pt idx="1">
                        <c:v>Trimestre 1</c:v>
                      </c:pt>
                      <c:pt idx="2">
                        <c:v>Trimestre 2</c:v>
                      </c:pt>
                      <c:pt idx="3">
                        <c:v>Trimestre 3</c:v>
                      </c:pt>
                      <c:pt idx="4">
                        <c:v>Trimestre 4</c:v>
                      </c:pt>
                    </c:strCache>
                  </c:strRef>
                </c:cat>
                <c:val>
                  <c:numRef>
                    <c:extLst xmlns:c15="http://schemas.microsoft.com/office/drawing/2012/chart">
                      <c:ext xmlns:c15="http://schemas.microsoft.com/office/drawing/2012/chart" uri="{02D57815-91ED-43cb-92C2-25804820EDAC}">
                        <c15:formulaRef>
                          <c15:sqref>'GTHU-IND-003V1'!$G$33:$G$37</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6-E4BF-4817-AAD3-FF4984F97506}"/>
                  </c:ext>
                </c:extLst>
              </c15:ser>
            </c15:filteredBarSeries>
          </c:ext>
        </c:extLst>
      </c:barChart>
      <c:lineChart>
        <c:grouping val="standard"/>
        <c:varyColors val="0"/>
        <c:ser>
          <c:idx val="6"/>
          <c:order val="6"/>
          <c:tx>
            <c:strRef>
              <c:f>'GTHU-IND-003V1'!$J$32</c:f>
              <c:strCache>
                <c:ptCount val="1"/>
                <c:pt idx="0">
                  <c:v>RESULTADO</c:v>
                </c:pt>
              </c:strCache>
            </c:strRef>
          </c:tx>
          <c:spPr>
            <a:ln w="28575" cap="rnd">
              <a:solidFill>
                <a:schemeClr val="accent1">
                  <a:lumMod val="60000"/>
                </a:schemeClr>
              </a:solidFill>
              <a:round/>
            </a:ln>
            <a:effectLst/>
          </c:spPr>
          <c:marker>
            <c:symbol val="none"/>
          </c:marker>
          <c:cat>
            <c:strRef>
              <c:f>'GTHU-IND-003V1'!$C$33:$C$37</c:f>
              <c:strCache>
                <c:ptCount val="5"/>
                <c:pt idx="1">
                  <c:v>Trimestre 1</c:v>
                </c:pt>
                <c:pt idx="2">
                  <c:v>Trimestre 2</c:v>
                </c:pt>
                <c:pt idx="3">
                  <c:v>Trimestre 3</c:v>
                </c:pt>
                <c:pt idx="4">
                  <c:v>Trimestre 4</c:v>
                </c:pt>
              </c:strCache>
            </c:strRef>
          </c:cat>
          <c:val>
            <c:numRef>
              <c:f>'GTHU-IND-003V1'!$J$33:$J$37</c:f>
              <c:numCache>
                <c:formatCode>0%</c:formatCode>
                <c:ptCount val="5"/>
                <c:pt idx="1">
                  <c:v>0.5</c:v>
                </c:pt>
                <c:pt idx="2" formatCode="0.00%">
                  <c:v>0</c:v>
                </c:pt>
                <c:pt idx="3">
                  <c:v>0</c:v>
                </c:pt>
                <c:pt idx="4">
                  <c:v>0</c:v>
                </c:pt>
              </c:numCache>
            </c:numRef>
          </c:val>
          <c:smooth val="0"/>
          <c:extLst>
            <c:ext xmlns:c16="http://schemas.microsoft.com/office/drawing/2014/chart" uri="{C3380CC4-5D6E-409C-BE32-E72D297353CC}">
              <c16:uniqueId val="{00000002-E4BF-4817-AAD3-FF4984F97506}"/>
            </c:ext>
          </c:extLst>
        </c:ser>
        <c:dLbls>
          <c:showLegendKey val="0"/>
          <c:showVal val="0"/>
          <c:showCatName val="0"/>
          <c:showSerName val="0"/>
          <c:showPercent val="0"/>
          <c:showBubbleSize val="0"/>
        </c:dLbls>
        <c:marker val="1"/>
        <c:smooth val="0"/>
        <c:axId val="1734256576"/>
        <c:axId val="1734248960"/>
      </c:lineChart>
      <c:catAx>
        <c:axId val="17342565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34248960"/>
        <c:crosses val="autoZero"/>
        <c:auto val="1"/>
        <c:lblAlgn val="ctr"/>
        <c:lblOffset val="100"/>
        <c:noMultiLvlLbl val="0"/>
      </c:catAx>
      <c:valAx>
        <c:axId val="17342489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342565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Cumplimiento plan Seguridad</a:t>
            </a:r>
            <a:r>
              <a:rPr lang="es-CO" baseline="0"/>
              <a:t> y Salud en el Trabajo</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4"/>
          <c:order val="4"/>
          <c:tx>
            <c:strRef>
              <c:f>'GTHU-IND-004V1'!$H$32</c:f>
              <c:strCache>
                <c:ptCount val="1"/>
                <c:pt idx="0">
                  <c:v>VARIABLE 1</c:v>
                </c:pt>
              </c:strCache>
            </c:strRef>
          </c:tx>
          <c:spPr>
            <a:solidFill>
              <a:schemeClr val="accent5"/>
            </a:solidFill>
            <a:ln>
              <a:noFill/>
            </a:ln>
            <a:effectLst/>
          </c:spPr>
          <c:invertIfNegative val="0"/>
          <c:cat>
            <c:strRef>
              <c:f>'GTHU-IND-004V1'!$C$33:$C$37</c:f>
              <c:strCache>
                <c:ptCount val="5"/>
                <c:pt idx="1">
                  <c:v>TRIMESTRE 1</c:v>
                </c:pt>
                <c:pt idx="2">
                  <c:v>TRIMESTRE 2</c:v>
                </c:pt>
                <c:pt idx="3">
                  <c:v>TRIMESTRE 3</c:v>
                </c:pt>
                <c:pt idx="4">
                  <c:v>TRIMESTRE 4</c:v>
                </c:pt>
              </c:strCache>
            </c:strRef>
          </c:cat>
          <c:val>
            <c:numRef>
              <c:f>'GTHU-IND-004V1'!$H$33:$H$37</c:f>
              <c:numCache>
                <c:formatCode>0</c:formatCode>
                <c:ptCount val="5"/>
                <c:pt idx="1">
                  <c:v>44</c:v>
                </c:pt>
              </c:numCache>
            </c:numRef>
          </c:val>
          <c:extLst>
            <c:ext xmlns:c16="http://schemas.microsoft.com/office/drawing/2014/chart" uri="{C3380CC4-5D6E-409C-BE32-E72D297353CC}">
              <c16:uniqueId val="{00000000-2C74-4854-988E-28A88CAD5856}"/>
            </c:ext>
          </c:extLst>
        </c:ser>
        <c:ser>
          <c:idx val="5"/>
          <c:order val="5"/>
          <c:tx>
            <c:strRef>
              <c:f>'GTHU-IND-004V1'!$I$32</c:f>
              <c:strCache>
                <c:ptCount val="1"/>
                <c:pt idx="0">
                  <c:v>VARIABLE 2</c:v>
                </c:pt>
              </c:strCache>
            </c:strRef>
          </c:tx>
          <c:spPr>
            <a:solidFill>
              <a:schemeClr val="accent6"/>
            </a:solidFill>
            <a:ln>
              <a:noFill/>
            </a:ln>
            <a:effectLst/>
          </c:spPr>
          <c:invertIfNegative val="0"/>
          <c:cat>
            <c:strRef>
              <c:f>'GTHU-IND-004V1'!$C$33:$C$37</c:f>
              <c:strCache>
                <c:ptCount val="5"/>
                <c:pt idx="1">
                  <c:v>TRIMESTRE 1</c:v>
                </c:pt>
                <c:pt idx="2">
                  <c:v>TRIMESTRE 2</c:v>
                </c:pt>
                <c:pt idx="3">
                  <c:v>TRIMESTRE 3</c:v>
                </c:pt>
                <c:pt idx="4">
                  <c:v>TRIMESTRE 4</c:v>
                </c:pt>
              </c:strCache>
            </c:strRef>
          </c:cat>
          <c:val>
            <c:numRef>
              <c:f>'GTHU-IND-004V1'!$I$33:$I$37</c:f>
              <c:numCache>
                <c:formatCode>0</c:formatCode>
                <c:ptCount val="5"/>
                <c:pt idx="1">
                  <c:v>44</c:v>
                </c:pt>
              </c:numCache>
            </c:numRef>
          </c:val>
          <c:extLst>
            <c:ext xmlns:c16="http://schemas.microsoft.com/office/drawing/2014/chart" uri="{C3380CC4-5D6E-409C-BE32-E72D297353CC}">
              <c16:uniqueId val="{00000001-2C74-4854-988E-28A88CAD5856}"/>
            </c:ext>
          </c:extLst>
        </c:ser>
        <c:dLbls>
          <c:showLegendKey val="0"/>
          <c:showVal val="0"/>
          <c:showCatName val="0"/>
          <c:showSerName val="0"/>
          <c:showPercent val="0"/>
          <c:showBubbleSize val="0"/>
        </c:dLbls>
        <c:gapWidth val="219"/>
        <c:overlap val="-27"/>
        <c:axId val="1734249504"/>
        <c:axId val="1734242432"/>
        <c:extLst>
          <c:ext xmlns:c15="http://schemas.microsoft.com/office/drawing/2012/chart" uri="{02D57815-91ED-43cb-92C2-25804820EDAC}">
            <c15:filteredBarSeries>
              <c15:ser>
                <c:idx val="0"/>
                <c:order val="0"/>
                <c:tx>
                  <c:strRef>
                    <c:extLst>
                      <c:ext uri="{02D57815-91ED-43cb-92C2-25804820EDAC}">
                        <c15:formulaRef>
                          <c15:sqref>'GTHU-IND-004V1'!$D$32</c15:sqref>
                        </c15:formulaRef>
                      </c:ext>
                    </c:extLst>
                    <c:strCache>
                      <c:ptCount val="1"/>
                    </c:strCache>
                  </c:strRef>
                </c:tx>
                <c:spPr>
                  <a:solidFill>
                    <a:schemeClr val="accent1"/>
                  </a:solidFill>
                  <a:ln>
                    <a:noFill/>
                  </a:ln>
                  <a:effectLst/>
                </c:spPr>
                <c:invertIfNegative val="0"/>
                <c:cat>
                  <c:strRef>
                    <c:extLst>
                      <c:ext uri="{02D57815-91ED-43cb-92C2-25804820EDAC}">
                        <c15:formulaRef>
                          <c15:sqref>'GTHU-IND-004V1'!$C$33:$C$37</c15:sqref>
                        </c15:formulaRef>
                      </c:ext>
                    </c:extLst>
                    <c:strCache>
                      <c:ptCount val="5"/>
                      <c:pt idx="1">
                        <c:v>TRIMESTRE 1</c:v>
                      </c:pt>
                      <c:pt idx="2">
                        <c:v>TRIMESTRE 2</c:v>
                      </c:pt>
                      <c:pt idx="3">
                        <c:v>TRIMESTRE 3</c:v>
                      </c:pt>
                      <c:pt idx="4">
                        <c:v>TRIMESTRE 4</c:v>
                      </c:pt>
                    </c:strCache>
                  </c:strRef>
                </c:cat>
                <c:val>
                  <c:numRef>
                    <c:extLst>
                      <c:ext uri="{02D57815-91ED-43cb-92C2-25804820EDAC}">
                        <c15:formulaRef>
                          <c15:sqref>'GTHU-IND-004V1'!$D$33:$D$37</c15:sqref>
                        </c15:formulaRef>
                      </c:ext>
                    </c:extLst>
                    <c:numCache>
                      <c:formatCode>General</c:formatCode>
                      <c:ptCount val="5"/>
                    </c:numCache>
                  </c:numRef>
                </c:val>
                <c:extLst>
                  <c:ext xmlns:c16="http://schemas.microsoft.com/office/drawing/2014/chart" uri="{C3380CC4-5D6E-409C-BE32-E72D297353CC}">
                    <c16:uniqueId val="{00000003-2C74-4854-988E-28A88CAD5856}"/>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'GTHU-IND-004V1'!$E$32</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'GTHU-IND-004V1'!$C$33:$C$37</c15:sqref>
                        </c15:formulaRef>
                      </c:ext>
                    </c:extLst>
                    <c:strCache>
                      <c:ptCount val="5"/>
                      <c:pt idx="1">
                        <c:v>TRIMESTRE 1</c:v>
                      </c:pt>
                      <c:pt idx="2">
                        <c:v>TRIMESTRE 2</c:v>
                      </c:pt>
                      <c:pt idx="3">
                        <c:v>TRIMESTRE 3</c:v>
                      </c:pt>
                      <c:pt idx="4">
                        <c:v>TRIMESTRE 4</c:v>
                      </c:pt>
                    </c:strCache>
                  </c:strRef>
                </c:cat>
                <c:val>
                  <c:numRef>
                    <c:extLst xmlns:c15="http://schemas.microsoft.com/office/drawing/2012/chart">
                      <c:ext xmlns:c15="http://schemas.microsoft.com/office/drawing/2012/chart" uri="{02D57815-91ED-43cb-92C2-25804820EDAC}">
                        <c15:formulaRef>
                          <c15:sqref>'GTHU-IND-004V1'!$E$33:$E$37</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4-2C74-4854-988E-28A88CAD5856}"/>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'GTHU-IND-004V1'!$F$32</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'GTHU-IND-004V1'!$C$33:$C$37</c15:sqref>
                        </c15:formulaRef>
                      </c:ext>
                    </c:extLst>
                    <c:strCache>
                      <c:ptCount val="5"/>
                      <c:pt idx="1">
                        <c:v>TRIMESTRE 1</c:v>
                      </c:pt>
                      <c:pt idx="2">
                        <c:v>TRIMESTRE 2</c:v>
                      </c:pt>
                      <c:pt idx="3">
                        <c:v>TRIMESTRE 3</c:v>
                      </c:pt>
                      <c:pt idx="4">
                        <c:v>TRIMESTRE 4</c:v>
                      </c:pt>
                    </c:strCache>
                  </c:strRef>
                </c:cat>
                <c:val>
                  <c:numRef>
                    <c:extLst xmlns:c15="http://schemas.microsoft.com/office/drawing/2012/chart">
                      <c:ext xmlns:c15="http://schemas.microsoft.com/office/drawing/2012/chart" uri="{02D57815-91ED-43cb-92C2-25804820EDAC}">
                        <c15:formulaRef>
                          <c15:sqref>'GTHU-IND-004V1'!$F$33:$F$37</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5-2C74-4854-988E-28A88CAD5856}"/>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'GTHU-IND-004V1'!$G$32</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'GTHU-IND-004V1'!$C$33:$C$37</c15:sqref>
                        </c15:formulaRef>
                      </c:ext>
                    </c:extLst>
                    <c:strCache>
                      <c:ptCount val="5"/>
                      <c:pt idx="1">
                        <c:v>TRIMESTRE 1</c:v>
                      </c:pt>
                      <c:pt idx="2">
                        <c:v>TRIMESTRE 2</c:v>
                      </c:pt>
                      <c:pt idx="3">
                        <c:v>TRIMESTRE 3</c:v>
                      </c:pt>
                      <c:pt idx="4">
                        <c:v>TRIMESTRE 4</c:v>
                      </c:pt>
                    </c:strCache>
                  </c:strRef>
                </c:cat>
                <c:val>
                  <c:numRef>
                    <c:extLst xmlns:c15="http://schemas.microsoft.com/office/drawing/2012/chart">
                      <c:ext xmlns:c15="http://schemas.microsoft.com/office/drawing/2012/chart" uri="{02D57815-91ED-43cb-92C2-25804820EDAC}">
                        <c15:formulaRef>
                          <c15:sqref>'GTHU-IND-004V1'!$G$33:$G$37</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6-2C74-4854-988E-28A88CAD5856}"/>
                  </c:ext>
                </c:extLst>
              </c15:ser>
            </c15:filteredBarSeries>
          </c:ext>
        </c:extLst>
      </c:barChart>
      <c:lineChart>
        <c:grouping val="standard"/>
        <c:varyColors val="0"/>
        <c:ser>
          <c:idx val="6"/>
          <c:order val="6"/>
          <c:tx>
            <c:strRef>
              <c:f>'GTHU-IND-004V1'!$J$32</c:f>
              <c:strCache>
                <c:ptCount val="1"/>
                <c:pt idx="0">
                  <c:v>RESULTADO</c:v>
                </c:pt>
              </c:strCache>
            </c:strRef>
          </c:tx>
          <c:spPr>
            <a:ln w="28575" cap="rnd">
              <a:solidFill>
                <a:schemeClr val="accent1">
                  <a:lumMod val="60000"/>
                </a:schemeClr>
              </a:solidFill>
              <a:round/>
            </a:ln>
            <a:effectLst/>
          </c:spPr>
          <c:marker>
            <c:symbol val="none"/>
          </c:marker>
          <c:cat>
            <c:strRef>
              <c:f>'GTHU-IND-004V1'!$C$33:$C$37</c:f>
              <c:strCache>
                <c:ptCount val="5"/>
                <c:pt idx="1">
                  <c:v>TRIMESTRE 1</c:v>
                </c:pt>
                <c:pt idx="2">
                  <c:v>TRIMESTRE 2</c:v>
                </c:pt>
                <c:pt idx="3">
                  <c:v>TRIMESTRE 3</c:v>
                </c:pt>
                <c:pt idx="4">
                  <c:v>TRIMESTRE 4</c:v>
                </c:pt>
              </c:strCache>
            </c:strRef>
          </c:cat>
          <c:val>
            <c:numRef>
              <c:f>'GTHU-IND-004V1'!$J$33:$J$37</c:f>
              <c:numCache>
                <c:formatCode>0%</c:formatCode>
                <c:ptCount val="5"/>
                <c:pt idx="1">
                  <c:v>1</c:v>
                </c:pt>
                <c:pt idx="2">
                  <c:v>0</c:v>
                </c:pt>
                <c:pt idx="3" formatCode="0.00%">
                  <c:v>0</c:v>
                </c:pt>
                <c:pt idx="4">
                  <c:v>0</c:v>
                </c:pt>
              </c:numCache>
            </c:numRef>
          </c:val>
          <c:smooth val="0"/>
          <c:extLst>
            <c:ext xmlns:c16="http://schemas.microsoft.com/office/drawing/2014/chart" uri="{C3380CC4-5D6E-409C-BE32-E72D297353CC}">
              <c16:uniqueId val="{00000002-2C74-4854-988E-28A88CAD5856}"/>
            </c:ext>
          </c:extLst>
        </c:ser>
        <c:dLbls>
          <c:showLegendKey val="0"/>
          <c:showVal val="0"/>
          <c:showCatName val="0"/>
          <c:showSerName val="0"/>
          <c:showPercent val="0"/>
          <c:showBubbleSize val="0"/>
        </c:dLbls>
        <c:marker val="1"/>
        <c:smooth val="0"/>
        <c:axId val="1734244064"/>
        <c:axId val="1734246784"/>
      </c:lineChart>
      <c:catAx>
        <c:axId val="1734249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34242432"/>
        <c:crosses val="autoZero"/>
        <c:auto val="1"/>
        <c:lblAlgn val="ctr"/>
        <c:lblOffset val="100"/>
        <c:noMultiLvlLbl val="0"/>
      </c:catAx>
      <c:valAx>
        <c:axId val="173424243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34249504"/>
        <c:crosses val="autoZero"/>
        <c:crossBetween val="between"/>
      </c:valAx>
      <c:valAx>
        <c:axId val="1734246784"/>
        <c:scaling>
          <c:orientation val="minMax"/>
        </c:scaling>
        <c:delete val="0"/>
        <c:axPos val="r"/>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34244064"/>
        <c:crosses val="max"/>
        <c:crossBetween val="between"/>
      </c:valAx>
      <c:catAx>
        <c:axId val="1734244064"/>
        <c:scaling>
          <c:orientation val="minMax"/>
        </c:scaling>
        <c:delete val="1"/>
        <c:axPos val="b"/>
        <c:numFmt formatCode="General" sourceLinked="1"/>
        <c:majorTickMark val="none"/>
        <c:minorTickMark val="none"/>
        <c:tickLblPos val="nextTo"/>
        <c:crossAx val="173424678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Cumplimiento</a:t>
            </a:r>
            <a:r>
              <a:rPr lang="es-CO" baseline="0"/>
              <a:t> Plan de Bienestar e Incentivos</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4"/>
          <c:order val="4"/>
          <c:tx>
            <c:strRef>
              <c:f>'GTHU-IND-005V1'!$H$32</c:f>
              <c:strCache>
                <c:ptCount val="1"/>
                <c:pt idx="0">
                  <c:v>VARIABLE 1</c:v>
                </c:pt>
              </c:strCache>
            </c:strRef>
          </c:tx>
          <c:spPr>
            <a:solidFill>
              <a:schemeClr val="accent5"/>
            </a:solidFill>
            <a:ln>
              <a:noFill/>
            </a:ln>
            <a:effectLst/>
          </c:spPr>
          <c:invertIfNegative val="0"/>
          <c:cat>
            <c:strRef>
              <c:f>'GTHU-IND-005V1'!$C$33:$C$37</c:f>
              <c:strCache>
                <c:ptCount val="5"/>
                <c:pt idx="1">
                  <c:v>TRIMESTRE 1</c:v>
                </c:pt>
                <c:pt idx="2">
                  <c:v>TRIMESTRE 2</c:v>
                </c:pt>
                <c:pt idx="3">
                  <c:v>TRIMESTRE 3</c:v>
                </c:pt>
                <c:pt idx="4">
                  <c:v>TRIMESTRE 4</c:v>
                </c:pt>
              </c:strCache>
            </c:strRef>
          </c:cat>
          <c:val>
            <c:numRef>
              <c:f>'GTHU-IND-005V1'!$H$33:$H$37</c:f>
              <c:numCache>
                <c:formatCode>0</c:formatCode>
                <c:ptCount val="5"/>
                <c:pt idx="1">
                  <c:v>1</c:v>
                </c:pt>
              </c:numCache>
            </c:numRef>
          </c:val>
          <c:extLst>
            <c:ext xmlns:c16="http://schemas.microsoft.com/office/drawing/2014/chart" uri="{C3380CC4-5D6E-409C-BE32-E72D297353CC}">
              <c16:uniqueId val="{00000000-ED36-4A39-8A5A-70E3DAB9EAC5}"/>
            </c:ext>
          </c:extLst>
        </c:ser>
        <c:ser>
          <c:idx val="5"/>
          <c:order val="5"/>
          <c:tx>
            <c:strRef>
              <c:f>'GTHU-IND-005V1'!$I$32</c:f>
              <c:strCache>
                <c:ptCount val="1"/>
                <c:pt idx="0">
                  <c:v>VARIABLE 2</c:v>
                </c:pt>
              </c:strCache>
            </c:strRef>
          </c:tx>
          <c:spPr>
            <a:solidFill>
              <a:schemeClr val="accent6"/>
            </a:solidFill>
            <a:ln>
              <a:noFill/>
            </a:ln>
            <a:effectLst/>
          </c:spPr>
          <c:invertIfNegative val="0"/>
          <c:cat>
            <c:strRef>
              <c:f>'GTHU-IND-005V1'!$C$33:$C$37</c:f>
              <c:strCache>
                <c:ptCount val="5"/>
                <c:pt idx="1">
                  <c:v>TRIMESTRE 1</c:v>
                </c:pt>
                <c:pt idx="2">
                  <c:v>TRIMESTRE 2</c:v>
                </c:pt>
                <c:pt idx="3">
                  <c:v>TRIMESTRE 3</c:v>
                </c:pt>
                <c:pt idx="4">
                  <c:v>TRIMESTRE 4</c:v>
                </c:pt>
              </c:strCache>
            </c:strRef>
          </c:cat>
          <c:val>
            <c:numRef>
              <c:f>'GTHU-IND-005V1'!$I$33:$I$37</c:f>
              <c:numCache>
                <c:formatCode>#,##0.0</c:formatCode>
                <c:ptCount val="5"/>
                <c:pt idx="1">
                  <c:v>2</c:v>
                </c:pt>
              </c:numCache>
            </c:numRef>
          </c:val>
          <c:extLst>
            <c:ext xmlns:c16="http://schemas.microsoft.com/office/drawing/2014/chart" uri="{C3380CC4-5D6E-409C-BE32-E72D297353CC}">
              <c16:uniqueId val="{00000001-ED36-4A39-8A5A-70E3DAB9EAC5}"/>
            </c:ext>
          </c:extLst>
        </c:ser>
        <c:dLbls>
          <c:showLegendKey val="0"/>
          <c:showVal val="0"/>
          <c:showCatName val="0"/>
          <c:showSerName val="0"/>
          <c:showPercent val="0"/>
          <c:showBubbleSize val="0"/>
        </c:dLbls>
        <c:gapWidth val="219"/>
        <c:overlap val="-27"/>
        <c:axId val="1734242976"/>
        <c:axId val="1734252768"/>
        <c:extLst>
          <c:ext xmlns:c15="http://schemas.microsoft.com/office/drawing/2012/chart" uri="{02D57815-91ED-43cb-92C2-25804820EDAC}">
            <c15:filteredBarSeries>
              <c15:ser>
                <c:idx val="0"/>
                <c:order val="0"/>
                <c:tx>
                  <c:strRef>
                    <c:extLst>
                      <c:ext uri="{02D57815-91ED-43cb-92C2-25804820EDAC}">
                        <c15:formulaRef>
                          <c15:sqref>'GTHU-IND-005V1'!$D$32</c15:sqref>
                        </c15:formulaRef>
                      </c:ext>
                    </c:extLst>
                    <c:strCache>
                      <c:ptCount val="1"/>
                    </c:strCache>
                  </c:strRef>
                </c:tx>
                <c:spPr>
                  <a:solidFill>
                    <a:schemeClr val="accent1"/>
                  </a:solidFill>
                  <a:ln>
                    <a:noFill/>
                  </a:ln>
                  <a:effectLst/>
                </c:spPr>
                <c:invertIfNegative val="0"/>
                <c:cat>
                  <c:strRef>
                    <c:extLst>
                      <c:ext uri="{02D57815-91ED-43cb-92C2-25804820EDAC}">
                        <c15:formulaRef>
                          <c15:sqref>'GTHU-IND-005V1'!$C$33:$C$37</c15:sqref>
                        </c15:formulaRef>
                      </c:ext>
                    </c:extLst>
                    <c:strCache>
                      <c:ptCount val="5"/>
                      <c:pt idx="1">
                        <c:v>TRIMESTRE 1</c:v>
                      </c:pt>
                      <c:pt idx="2">
                        <c:v>TRIMESTRE 2</c:v>
                      </c:pt>
                      <c:pt idx="3">
                        <c:v>TRIMESTRE 3</c:v>
                      </c:pt>
                      <c:pt idx="4">
                        <c:v>TRIMESTRE 4</c:v>
                      </c:pt>
                    </c:strCache>
                  </c:strRef>
                </c:cat>
                <c:val>
                  <c:numRef>
                    <c:extLst>
                      <c:ext uri="{02D57815-91ED-43cb-92C2-25804820EDAC}">
                        <c15:formulaRef>
                          <c15:sqref>'GTHU-IND-005V1'!$D$33:$D$37</c15:sqref>
                        </c15:formulaRef>
                      </c:ext>
                    </c:extLst>
                    <c:numCache>
                      <c:formatCode>General</c:formatCode>
                      <c:ptCount val="5"/>
                    </c:numCache>
                  </c:numRef>
                </c:val>
                <c:extLst>
                  <c:ext xmlns:c16="http://schemas.microsoft.com/office/drawing/2014/chart" uri="{C3380CC4-5D6E-409C-BE32-E72D297353CC}">
                    <c16:uniqueId val="{00000003-ED36-4A39-8A5A-70E3DAB9EAC5}"/>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'GTHU-IND-005V1'!$E$32</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'GTHU-IND-005V1'!$C$33:$C$37</c15:sqref>
                        </c15:formulaRef>
                      </c:ext>
                    </c:extLst>
                    <c:strCache>
                      <c:ptCount val="5"/>
                      <c:pt idx="1">
                        <c:v>TRIMESTRE 1</c:v>
                      </c:pt>
                      <c:pt idx="2">
                        <c:v>TRIMESTRE 2</c:v>
                      </c:pt>
                      <c:pt idx="3">
                        <c:v>TRIMESTRE 3</c:v>
                      </c:pt>
                      <c:pt idx="4">
                        <c:v>TRIMESTRE 4</c:v>
                      </c:pt>
                    </c:strCache>
                  </c:strRef>
                </c:cat>
                <c:val>
                  <c:numRef>
                    <c:extLst xmlns:c15="http://schemas.microsoft.com/office/drawing/2012/chart">
                      <c:ext xmlns:c15="http://schemas.microsoft.com/office/drawing/2012/chart" uri="{02D57815-91ED-43cb-92C2-25804820EDAC}">
                        <c15:formulaRef>
                          <c15:sqref>'GTHU-IND-005V1'!$E$33:$E$37</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4-ED36-4A39-8A5A-70E3DAB9EAC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'GTHU-IND-005V1'!$F$32</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'GTHU-IND-005V1'!$C$33:$C$37</c15:sqref>
                        </c15:formulaRef>
                      </c:ext>
                    </c:extLst>
                    <c:strCache>
                      <c:ptCount val="5"/>
                      <c:pt idx="1">
                        <c:v>TRIMESTRE 1</c:v>
                      </c:pt>
                      <c:pt idx="2">
                        <c:v>TRIMESTRE 2</c:v>
                      </c:pt>
                      <c:pt idx="3">
                        <c:v>TRIMESTRE 3</c:v>
                      </c:pt>
                      <c:pt idx="4">
                        <c:v>TRIMESTRE 4</c:v>
                      </c:pt>
                    </c:strCache>
                  </c:strRef>
                </c:cat>
                <c:val>
                  <c:numRef>
                    <c:extLst xmlns:c15="http://schemas.microsoft.com/office/drawing/2012/chart">
                      <c:ext xmlns:c15="http://schemas.microsoft.com/office/drawing/2012/chart" uri="{02D57815-91ED-43cb-92C2-25804820EDAC}">
                        <c15:formulaRef>
                          <c15:sqref>'GTHU-IND-005V1'!$F$33:$F$37</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5-ED36-4A39-8A5A-70E3DAB9EAC5}"/>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'GTHU-IND-005V1'!$G$32</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'GTHU-IND-005V1'!$C$33:$C$37</c15:sqref>
                        </c15:formulaRef>
                      </c:ext>
                    </c:extLst>
                    <c:strCache>
                      <c:ptCount val="5"/>
                      <c:pt idx="1">
                        <c:v>TRIMESTRE 1</c:v>
                      </c:pt>
                      <c:pt idx="2">
                        <c:v>TRIMESTRE 2</c:v>
                      </c:pt>
                      <c:pt idx="3">
                        <c:v>TRIMESTRE 3</c:v>
                      </c:pt>
                      <c:pt idx="4">
                        <c:v>TRIMESTRE 4</c:v>
                      </c:pt>
                    </c:strCache>
                  </c:strRef>
                </c:cat>
                <c:val>
                  <c:numRef>
                    <c:extLst xmlns:c15="http://schemas.microsoft.com/office/drawing/2012/chart">
                      <c:ext xmlns:c15="http://schemas.microsoft.com/office/drawing/2012/chart" uri="{02D57815-91ED-43cb-92C2-25804820EDAC}">
                        <c15:formulaRef>
                          <c15:sqref>'GTHU-IND-005V1'!$G$33:$G$37</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6-ED36-4A39-8A5A-70E3DAB9EAC5}"/>
                  </c:ext>
                </c:extLst>
              </c15:ser>
            </c15:filteredBarSeries>
          </c:ext>
        </c:extLst>
      </c:barChart>
      <c:lineChart>
        <c:grouping val="standard"/>
        <c:varyColors val="0"/>
        <c:ser>
          <c:idx val="6"/>
          <c:order val="6"/>
          <c:tx>
            <c:strRef>
              <c:f>'GTHU-IND-005V1'!$J$32</c:f>
              <c:strCache>
                <c:ptCount val="1"/>
                <c:pt idx="0">
                  <c:v>RESULTADO</c:v>
                </c:pt>
              </c:strCache>
            </c:strRef>
          </c:tx>
          <c:spPr>
            <a:ln w="28575" cap="rnd">
              <a:solidFill>
                <a:schemeClr val="accent1">
                  <a:lumMod val="60000"/>
                </a:schemeClr>
              </a:solidFill>
              <a:round/>
            </a:ln>
            <a:effectLst/>
          </c:spPr>
          <c:marker>
            <c:symbol val="none"/>
          </c:marker>
          <c:cat>
            <c:strRef>
              <c:f>'GTHU-IND-005V1'!$C$33:$C$37</c:f>
              <c:strCache>
                <c:ptCount val="5"/>
                <c:pt idx="1">
                  <c:v>TRIMESTRE 1</c:v>
                </c:pt>
                <c:pt idx="2">
                  <c:v>TRIMESTRE 2</c:v>
                </c:pt>
                <c:pt idx="3">
                  <c:v>TRIMESTRE 3</c:v>
                </c:pt>
                <c:pt idx="4">
                  <c:v>TRIMESTRE 4</c:v>
                </c:pt>
              </c:strCache>
            </c:strRef>
          </c:cat>
          <c:val>
            <c:numRef>
              <c:f>'GTHU-IND-005V1'!$J$33:$J$37</c:f>
              <c:numCache>
                <c:formatCode>0%</c:formatCode>
                <c:ptCount val="5"/>
                <c:pt idx="1">
                  <c:v>0.5</c:v>
                </c:pt>
                <c:pt idx="2">
                  <c:v>0</c:v>
                </c:pt>
                <c:pt idx="3">
                  <c:v>0</c:v>
                </c:pt>
                <c:pt idx="4">
                  <c:v>0</c:v>
                </c:pt>
              </c:numCache>
            </c:numRef>
          </c:val>
          <c:smooth val="0"/>
          <c:extLst>
            <c:ext xmlns:c16="http://schemas.microsoft.com/office/drawing/2014/chart" uri="{C3380CC4-5D6E-409C-BE32-E72D297353CC}">
              <c16:uniqueId val="{00000002-ED36-4A39-8A5A-70E3DAB9EAC5}"/>
            </c:ext>
          </c:extLst>
        </c:ser>
        <c:dLbls>
          <c:showLegendKey val="0"/>
          <c:showVal val="0"/>
          <c:showCatName val="0"/>
          <c:showSerName val="0"/>
          <c:showPercent val="0"/>
          <c:showBubbleSize val="0"/>
        </c:dLbls>
        <c:marker val="1"/>
        <c:smooth val="0"/>
        <c:axId val="1734242976"/>
        <c:axId val="1734252768"/>
      </c:lineChart>
      <c:catAx>
        <c:axId val="1734242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34252768"/>
        <c:crosses val="autoZero"/>
        <c:auto val="1"/>
        <c:lblAlgn val="ctr"/>
        <c:lblOffset val="100"/>
        <c:noMultiLvlLbl val="0"/>
      </c:catAx>
      <c:valAx>
        <c:axId val="17342527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34242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4"/>
          <c:order val="4"/>
          <c:tx>
            <c:strRef>
              <c:f>'APIC-IND-001V6-30'!$H$32</c:f>
              <c:strCache>
                <c:ptCount val="1"/>
                <c:pt idx="0">
                  <c:v>N. de peticiones con respuesta fuera de términos</c:v>
                </c:pt>
              </c:strCache>
            </c:strRef>
          </c:tx>
          <c:spPr>
            <a:solidFill>
              <a:schemeClr val="accent5"/>
            </a:solidFill>
            <a:ln>
              <a:noFill/>
            </a:ln>
            <a:effectLst/>
          </c:spPr>
          <c:invertIfNegative val="0"/>
          <c:trendline>
            <c:spPr>
              <a:ln w="19050" cap="rnd">
                <a:solidFill>
                  <a:schemeClr val="accent5"/>
                </a:solidFill>
                <a:prstDash val="sysDot"/>
              </a:ln>
              <a:effectLst/>
            </c:spPr>
            <c:trendlineType val="movingAvg"/>
            <c:period val="2"/>
            <c:dispRSqr val="0"/>
            <c:dispEq val="0"/>
          </c:trendline>
          <c:cat>
            <c:strRef>
              <c:f>'APIC-IND-001V6-30'!$C$33:$C$38</c:f>
              <c:strCache>
                <c:ptCount val="6"/>
                <c:pt idx="1">
                  <c:v>TRIMESTRE 1</c:v>
                </c:pt>
                <c:pt idx="2">
                  <c:v>TRIMESTRE 2</c:v>
                </c:pt>
                <c:pt idx="3">
                  <c:v>TRIMESTRE 3</c:v>
                </c:pt>
                <c:pt idx="4">
                  <c:v>TRIMESTRE 4</c:v>
                </c:pt>
                <c:pt idx="5">
                  <c:v>TOTAL</c:v>
                </c:pt>
              </c:strCache>
            </c:strRef>
          </c:cat>
          <c:val>
            <c:numRef>
              <c:f>'APIC-IND-001V6-30'!$H$33:$H$38</c:f>
              <c:numCache>
                <c:formatCode>0</c:formatCode>
                <c:ptCount val="6"/>
                <c:pt idx="1">
                  <c:v>0</c:v>
                </c:pt>
                <c:pt idx="5" formatCode="_(* #,##0_);_(* \(#,##0\);_(* &quot;-&quot;??_);_(@_)">
                  <c:v>0</c:v>
                </c:pt>
              </c:numCache>
            </c:numRef>
          </c:val>
          <c:extLst>
            <c:ext xmlns:c16="http://schemas.microsoft.com/office/drawing/2014/chart" uri="{C3380CC4-5D6E-409C-BE32-E72D297353CC}">
              <c16:uniqueId val="{00000001-0E31-4880-B5B8-8E9692E021CD}"/>
            </c:ext>
          </c:extLst>
        </c:ser>
        <c:ser>
          <c:idx val="5"/>
          <c:order val="5"/>
          <c:tx>
            <c:strRef>
              <c:f>'APIC-IND-001V6-30'!$I$32</c:f>
              <c:strCache>
                <c:ptCount val="1"/>
                <c:pt idx="0">
                  <c:v>No. de peticiones en el periodo</c:v>
                </c:pt>
              </c:strCache>
            </c:strRef>
          </c:tx>
          <c:spPr>
            <a:solidFill>
              <a:schemeClr val="accent6"/>
            </a:solidFill>
            <a:ln>
              <a:noFill/>
            </a:ln>
            <a:effectLst/>
          </c:spPr>
          <c:invertIfNegative val="0"/>
          <c:cat>
            <c:strRef>
              <c:f>'APIC-IND-001V6-30'!$C$33:$C$38</c:f>
              <c:strCache>
                <c:ptCount val="6"/>
                <c:pt idx="1">
                  <c:v>TRIMESTRE 1</c:v>
                </c:pt>
                <c:pt idx="2">
                  <c:v>TRIMESTRE 2</c:v>
                </c:pt>
                <c:pt idx="3">
                  <c:v>TRIMESTRE 3</c:v>
                </c:pt>
                <c:pt idx="4">
                  <c:v>TRIMESTRE 4</c:v>
                </c:pt>
                <c:pt idx="5">
                  <c:v>TOTAL</c:v>
                </c:pt>
              </c:strCache>
            </c:strRef>
          </c:cat>
          <c:val>
            <c:numRef>
              <c:f>'APIC-IND-001V6-30'!$I$33:$I$38</c:f>
              <c:numCache>
                <c:formatCode>0</c:formatCode>
                <c:ptCount val="6"/>
                <c:pt idx="1">
                  <c:v>0</c:v>
                </c:pt>
                <c:pt idx="5" formatCode="_(* #,##0_);_(* \(#,##0\);_(* &quot;-&quot;??_);_(@_)">
                  <c:v>0</c:v>
                </c:pt>
              </c:numCache>
            </c:numRef>
          </c:val>
          <c:extLst>
            <c:ext xmlns:c16="http://schemas.microsoft.com/office/drawing/2014/chart" uri="{C3380CC4-5D6E-409C-BE32-E72D297353CC}">
              <c16:uniqueId val="{00000002-0E31-4880-B5B8-8E9692E021CD}"/>
            </c:ext>
          </c:extLst>
        </c:ser>
        <c:ser>
          <c:idx val="6"/>
          <c:order val="6"/>
          <c:tx>
            <c:strRef>
              <c:f>'APIC-IND-001V6-30'!$J$32</c:f>
              <c:strCache>
                <c:ptCount val="1"/>
                <c:pt idx="0">
                  <c:v>RESULTADO</c:v>
                </c:pt>
              </c:strCache>
            </c:strRef>
          </c:tx>
          <c:spPr>
            <a:solidFill>
              <a:schemeClr val="accent1">
                <a:lumMod val="60000"/>
              </a:schemeClr>
            </a:solidFill>
            <a:ln>
              <a:noFill/>
            </a:ln>
            <a:effectLst/>
          </c:spPr>
          <c:invertIfNegative val="0"/>
          <c:cat>
            <c:strRef>
              <c:f>'APIC-IND-001V6-30'!$C$33:$C$38</c:f>
              <c:strCache>
                <c:ptCount val="6"/>
                <c:pt idx="1">
                  <c:v>TRIMESTRE 1</c:v>
                </c:pt>
                <c:pt idx="2">
                  <c:v>TRIMESTRE 2</c:v>
                </c:pt>
                <c:pt idx="3">
                  <c:v>TRIMESTRE 3</c:v>
                </c:pt>
                <c:pt idx="4">
                  <c:v>TRIMESTRE 4</c:v>
                </c:pt>
                <c:pt idx="5">
                  <c:v>TOTAL</c:v>
                </c:pt>
              </c:strCache>
            </c:strRef>
          </c:cat>
          <c:val>
            <c:numRef>
              <c:f>'APIC-IND-001V6-30'!$J$33:$J$38</c:f>
              <c:numCache>
                <c:formatCode>0%</c:formatCode>
                <c:ptCount val="6"/>
                <c:pt idx="1">
                  <c:v>0</c:v>
                </c:pt>
                <c:pt idx="2">
                  <c:v>0</c:v>
                </c:pt>
                <c:pt idx="3">
                  <c:v>0</c:v>
                </c:pt>
                <c:pt idx="4">
                  <c:v>0</c:v>
                </c:pt>
              </c:numCache>
            </c:numRef>
          </c:val>
          <c:extLst>
            <c:ext xmlns:c16="http://schemas.microsoft.com/office/drawing/2014/chart" uri="{C3380CC4-5D6E-409C-BE32-E72D297353CC}">
              <c16:uniqueId val="{00000003-0E31-4880-B5B8-8E9692E021CD}"/>
            </c:ext>
          </c:extLst>
        </c:ser>
        <c:dLbls>
          <c:showLegendKey val="0"/>
          <c:showVal val="0"/>
          <c:showCatName val="0"/>
          <c:showSerName val="0"/>
          <c:showPercent val="0"/>
          <c:showBubbleSize val="0"/>
        </c:dLbls>
        <c:gapWidth val="219"/>
        <c:overlap val="-27"/>
        <c:axId val="1673207216"/>
        <c:axId val="1673212112"/>
        <c:extLst>
          <c:ext xmlns:c15="http://schemas.microsoft.com/office/drawing/2012/chart" uri="{02D57815-91ED-43cb-92C2-25804820EDAC}">
            <c15:filteredBarSeries>
              <c15:ser>
                <c:idx val="0"/>
                <c:order val="0"/>
                <c:tx>
                  <c:strRef>
                    <c:extLst>
                      <c:ext uri="{02D57815-91ED-43cb-92C2-25804820EDAC}">
                        <c15:formulaRef>
                          <c15:sqref>'APIC-IND-001V6-30'!$D$32</c15:sqref>
                        </c15:formulaRef>
                      </c:ext>
                    </c:extLst>
                    <c:strCache>
                      <c:ptCount val="1"/>
                    </c:strCache>
                  </c:strRef>
                </c:tx>
                <c:spPr>
                  <a:solidFill>
                    <a:schemeClr val="accent1"/>
                  </a:solidFill>
                  <a:ln>
                    <a:noFill/>
                  </a:ln>
                  <a:effectLst/>
                </c:spPr>
                <c:invertIfNegative val="0"/>
                <c:cat>
                  <c:strRef>
                    <c:extLst>
                      <c:ext uri="{02D57815-91ED-43cb-92C2-25804820EDAC}">
                        <c15:formulaRef>
                          <c15:sqref>'APIC-IND-001V6-30'!$C$33:$C$38</c15:sqref>
                        </c15:formulaRef>
                      </c:ext>
                    </c:extLst>
                    <c:strCache>
                      <c:ptCount val="6"/>
                      <c:pt idx="1">
                        <c:v>TRIMESTRE 1</c:v>
                      </c:pt>
                      <c:pt idx="2">
                        <c:v>TRIMESTRE 2</c:v>
                      </c:pt>
                      <c:pt idx="3">
                        <c:v>TRIMESTRE 3</c:v>
                      </c:pt>
                      <c:pt idx="4">
                        <c:v>TRIMESTRE 4</c:v>
                      </c:pt>
                      <c:pt idx="5">
                        <c:v>TOTAL</c:v>
                      </c:pt>
                    </c:strCache>
                  </c:strRef>
                </c:cat>
                <c:val>
                  <c:numRef>
                    <c:extLst>
                      <c:ext uri="{02D57815-91ED-43cb-92C2-25804820EDAC}">
                        <c15:formulaRef>
                          <c15:sqref>'APIC-IND-001V6-30'!$D$33:$D$38</c15:sqref>
                        </c15:formulaRef>
                      </c:ext>
                    </c:extLst>
                    <c:numCache>
                      <c:formatCode>General</c:formatCode>
                      <c:ptCount val="6"/>
                    </c:numCache>
                  </c:numRef>
                </c:val>
                <c:extLst>
                  <c:ext xmlns:c16="http://schemas.microsoft.com/office/drawing/2014/chart" uri="{C3380CC4-5D6E-409C-BE32-E72D297353CC}">
                    <c16:uniqueId val="{00000004-0E31-4880-B5B8-8E9692E021CD}"/>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'APIC-IND-001V6-30'!$E$32</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'APIC-IND-001V6-30'!$C$33:$C$38</c15:sqref>
                        </c15:formulaRef>
                      </c:ext>
                    </c:extLst>
                    <c:strCache>
                      <c:ptCount val="6"/>
                      <c:pt idx="1">
                        <c:v>TRIMESTRE 1</c:v>
                      </c:pt>
                      <c:pt idx="2">
                        <c:v>TRIMESTRE 2</c:v>
                      </c:pt>
                      <c:pt idx="3">
                        <c:v>TRIMESTRE 3</c:v>
                      </c:pt>
                      <c:pt idx="4">
                        <c:v>TRIMESTRE 4</c:v>
                      </c:pt>
                      <c:pt idx="5">
                        <c:v>TOTAL</c:v>
                      </c:pt>
                    </c:strCache>
                  </c:strRef>
                </c:cat>
                <c:val>
                  <c:numRef>
                    <c:extLst xmlns:c15="http://schemas.microsoft.com/office/drawing/2012/chart">
                      <c:ext xmlns:c15="http://schemas.microsoft.com/office/drawing/2012/chart" uri="{02D57815-91ED-43cb-92C2-25804820EDAC}">
                        <c15:formulaRef>
                          <c15:sqref>'APIC-IND-001V6-30'!$E$33:$E$38</c15:sqref>
                        </c15:formulaRef>
                      </c:ext>
                    </c:extLst>
                    <c:numCache>
                      <c:formatCode>General</c:formatCode>
                      <c:ptCount val="6"/>
                    </c:numCache>
                  </c:numRef>
                </c:val>
                <c:extLst xmlns:c15="http://schemas.microsoft.com/office/drawing/2012/chart">
                  <c:ext xmlns:c16="http://schemas.microsoft.com/office/drawing/2014/chart" uri="{C3380CC4-5D6E-409C-BE32-E72D297353CC}">
                    <c16:uniqueId val="{00000005-0E31-4880-B5B8-8E9692E021CD}"/>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'APIC-IND-001V6-30'!$F$32</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'APIC-IND-001V6-30'!$C$33:$C$38</c15:sqref>
                        </c15:formulaRef>
                      </c:ext>
                    </c:extLst>
                    <c:strCache>
                      <c:ptCount val="6"/>
                      <c:pt idx="1">
                        <c:v>TRIMESTRE 1</c:v>
                      </c:pt>
                      <c:pt idx="2">
                        <c:v>TRIMESTRE 2</c:v>
                      </c:pt>
                      <c:pt idx="3">
                        <c:v>TRIMESTRE 3</c:v>
                      </c:pt>
                      <c:pt idx="4">
                        <c:v>TRIMESTRE 4</c:v>
                      </c:pt>
                      <c:pt idx="5">
                        <c:v>TOTAL</c:v>
                      </c:pt>
                    </c:strCache>
                  </c:strRef>
                </c:cat>
                <c:val>
                  <c:numRef>
                    <c:extLst xmlns:c15="http://schemas.microsoft.com/office/drawing/2012/chart">
                      <c:ext xmlns:c15="http://schemas.microsoft.com/office/drawing/2012/chart" uri="{02D57815-91ED-43cb-92C2-25804820EDAC}">
                        <c15:formulaRef>
                          <c15:sqref>'APIC-IND-001V6-30'!$F$33:$F$38</c15:sqref>
                        </c15:formulaRef>
                      </c:ext>
                    </c:extLst>
                    <c:numCache>
                      <c:formatCode>General</c:formatCode>
                      <c:ptCount val="6"/>
                    </c:numCache>
                  </c:numRef>
                </c:val>
                <c:extLst xmlns:c15="http://schemas.microsoft.com/office/drawing/2012/chart">
                  <c:ext xmlns:c16="http://schemas.microsoft.com/office/drawing/2014/chart" uri="{C3380CC4-5D6E-409C-BE32-E72D297353CC}">
                    <c16:uniqueId val="{00000006-0E31-4880-B5B8-8E9692E021CD}"/>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'APIC-IND-001V6-30'!$G$32</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'APIC-IND-001V6-30'!$C$33:$C$38</c15:sqref>
                        </c15:formulaRef>
                      </c:ext>
                    </c:extLst>
                    <c:strCache>
                      <c:ptCount val="6"/>
                      <c:pt idx="1">
                        <c:v>TRIMESTRE 1</c:v>
                      </c:pt>
                      <c:pt idx="2">
                        <c:v>TRIMESTRE 2</c:v>
                      </c:pt>
                      <c:pt idx="3">
                        <c:v>TRIMESTRE 3</c:v>
                      </c:pt>
                      <c:pt idx="4">
                        <c:v>TRIMESTRE 4</c:v>
                      </c:pt>
                      <c:pt idx="5">
                        <c:v>TOTAL</c:v>
                      </c:pt>
                    </c:strCache>
                  </c:strRef>
                </c:cat>
                <c:val>
                  <c:numRef>
                    <c:extLst xmlns:c15="http://schemas.microsoft.com/office/drawing/2012/chart">
                      <c:ext xmlns:c15="http://schemas.microsoft.com/office/drawing/2012/chart" uri="{02D57815-91ED-43cb-92C2-25804820EDAC}">
                        <c15:formulaRef>
                          <c15:sqref>'APIC-IND-001V6-30'!$G$33:$G$38</c15:sqref>
                        </c15:formulaRef>
                      </c:ext>
                    </c:extLst>
                    <c:numCache>
                      <c:formatCode>General</c:formatCode>
                      <c:ptCount val="6"/>
                    </c:numCache>
                  </c:numRef>
                </c:val>
                <c:extLst xmlns:c15="http://schemas.microsoft.com/office/drawing/2012/chart">
                  <c:ext xmlns:c16="http://schemas.microsoft.com/office/drawing/2014/chart" uri="{C3380CC4-5D6E-409C-BE32-E72D297353CC}">
                    <c16:uniqueId val="{00000007-0E31-4880-B5B8-8E9692E021CD}"/>
                  </c:ext>
                </c:extLst>
              </c15:ser>
            </c15:filteredBarSeries>
          </c:ext>
        </c:extLst>
      </c:barChart>
      <c:catAx>
        <c:axId val="1673207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73212112"/>
        <c:crosses val="autoZero"/>
        <c:auto val="1"/>
        <c:lblAlgn val="ctr"/>
        <c:lblOffset val="100"/>
        <c:noMultiLvlLbl val="0"/>
      </c:catAx>
      <c:valAx>
        <c:axId val="16732121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732072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a:t>Frecuencia de Accidentalidad</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4"/>
          <c:order val="4"/>
          <c:tx>
            <c:strRef>
              <c:f>'GTHU-IND-006V2'!$H$32</c:f>
              <c:strCache>
                <c:ptCount val="1"/>
                <c:pt idx="0">
                  <c:v>VARIABLE 1</c:v>
                </c:pt>
              </c:strCache>
            </c:strRef>
          </c:tx>
          <c:spPr>
            <a:ln w="34925" cap="rnd">
              <a:solidFill>
                <a:schemeClr val="accent5"/>
              </a:solidFill>
              <a:round/>
            </a:ln>
            <a:effectLst>
              <a:outerShdw blurRad="57150" dist="19050" dir="5400000" algn="ctr" rotWithShape="0">
                <a:srgbClr val="000000">
                  <a:alpha val="63000"/>
                </a:srgbClr>
              </a:outerShd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'GTHU-IND-006V2'!$C$33:$C$45</c:f>
              <c:strCache>
                <c:ptCount val="13"/>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f>'GTHU-IND-006V2'!$H$33:$H$45</c:f>
              <c:numCache>
                <c:formatCode>0</c:formatCode>
                <c:ptCount val="13"/>
                <c:pt idx="1">
                  <c:v>1</c:v>
                </c:pt>
                <c:pt idx="2">
                  <c:v>1</c:v>
                </c:pt>
                <c:pt idx="3">
                  <c:v>0</c:v>
                </c:pt>
              </c:numCache>
            </c:numRef>
          </c:val>
          <c:smooth val="0"/>
          <c:extLst>
            <c:ext xmlns:c16="http://schemas.microsoft.com/office/drawing/2014/chart" uri="{C3380CC4-5D6E-409C-BE32-E72D297353CC}">
              <c16:uniqueId val="{00000000-9324-4D98-A1DF-835EC7F1B345}"/>
            </c:ext>
          </c:extLst>
        </c:ser>
        <c:ser>
          <c:idx val="5"/>
          <c:order val="5"/>
          <c:tx>
            <c:strRef>
              <c:f>'GTHU-IND-006V2'!$I$32</c:f>
              <c:strCache>
                <c:ptCount val="1"/>
                <c:pt idx="0">
                  <c:v>VARIABLE 2</c:v>
                </c:pt>
              </c:strCache>
            </c:strRef>
          </c:tx>
          <c:spPr>
            <a:ln w="34925" cap="rnd">
              <a:solidFill>
                <a:schemeClr val="accent6"/>
              </a:solidFill>
              <a:round/>
            </a:ln>
            <a:effectLst>
              <a:outerShdw blurRad="57150" dist="19050" dir="5400000" algn="ctr" rotWithShape="0">
                <a:srgbClr val="000000">
                  <a:alpha val="63000"/>
                </a:srgbClr>
              </a:outerShd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'GTHU-IND-006V2'!$C$33:$C$45</c:f>
              <c:strCache>
                <c:ptCount val="13"/>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f>'GTHU-IND-006V2'!$I$33:$I$45</c:f>
              <c:numCache>
                <c:formatCode>#,##0</c:formatCode>
                <c:ptCount val="13"/>
                <c:pt idx="1">
                  <c:v>332</c:v>
                </c:pt>
                <c:pt idx="2">
                  <c:v>332</c:v>
                </c:pt>
                <c:pt idx="3">
                  <c:v>332</c:v>
                </c:pt>
              </c:numCache>
            </c:numRef>
          </c:val>
          <c:smooth val="0"/>
          <c:extLst>
            <c:ext xmlns:c16="http://schemas.microsoft.com/office/drawing/2014/chart" uri="{C3380CC4-5D6E-409C-BE32-E72D297353CC}">
              <c16:uniqueId val="{00000001-9324-4D98-A1DF-835EC7F1B345}"/>
            </c:ext>
          </c:extLst>
        </c:ser>
        <c:ser>
          <c:idx val="6"/>
          <c:order val="6"/>
          <c:tx>
            <c:strRef>
              <c:f>'GTHU-IND-006V2'!$J$32</c:f>
              <c:strCache>
                <c:ptCount val="1"/>
                <c:pt idx="0">
                  <c:v>RESULTADO</c:v>
                </c:pt>
              </c:strCache>
            </c:strRef>
          </c:tx>
          <c:spPr>
            <a:ln w="34925" cap="rnd">
              <a:solidFill>
                <a:schemeClr val="accent1">
                  <a:lumMod val="60000"/>
                </a:schemeClr>
              </a:solidFill>
              <a:round/>
            </a:ln>
            <a:effectLst>
              <a:outerShdw blurRad="57150" dist="19050" dir="5400000" algn="ctr" rotWithShape="0">
                <a:srgbClr val="000000">
                  <a:alpha val="63000"/>
                </a:srgbClr>
              </a:outerShd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'GTHU-IND-006V2'!$C$33:$C$45</c:f>
              <c:strCache>
                <c:ptCount val="13"/>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f>'GTHU-IND-006V2'!$J$33:$J$45</c:f>
              <c:numCache>
                <c:formatCode>0.00%</c:formatCode>
                <c:ptCount val="13"/>
                <c:pt idx="1">
                  <c:v>3.0120481927710845E-3</c:v>
                </c:pt>
                <c:pt idx="2">
                  <c:v>3.0120481927710845E-3</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9324-4D98-A1DF-835EC7F1B345}"/>
            </c:ext>
          </c:extLst>
        </c:ser>
        <c:dLbls>
          <c:dLblPos val="ctr"/>
          <c:showLegendKey val="0"/>
          <c:showVal val="1"/>
          <c:showCatName val="0"/>
          <c:showSerName val="0"/>
          <c:showPercent val="0"/>
          <c:showBubbleSize val="0"/>
        </c:dLbls>
        <c:smooth val="0"/>
        <c:axId val="1734245696"/>
        <c:axId val="1734246240"/>
        <c:extLst>
          <c:ext xmlns:c15="http://schemas.microsoft.com/office/drawing/2012/chart" uri="{02D57815-91ED-43cb-92C2-25804820EDAC}">
            <c15:filteredLineSeries>
              <c15:ser>
                <c:idx val="0"/>
                <c:order val="0"/>
                <c:tx>
                  <c:strRef>
                    <c:extLst>
                      <c:ext uri="{02D57815-91ED-43cb-92C2-25804820EDAC}">
                        <c15:formulaRef>
                          <c15:sqref>'GTHU-IND-006V2'!$D$32</c15:sqref>
                        </c15:formulaRef>
                      </c:ext>
                    </c:extLst>
                    <c:strCache>
                      <c:ptCount val="1"/>
                    </c:strCache>
                  </c:strRef>
                </c:tx>
                <c:spPr>
                  <a:ln w="34925" cap="rnd">
                    <a:solidFill>
                      <a:schemeClr val="accent1"/>
                    </a:solidFill>
                    <a:round/>
                  </a:ln>
                  <a:effectLst>
                    <a:outerShdw blurRad="57150" dist="19050" dir="5400000" algn="ctr" rotWithShape="0">
                      <a:srgbClr val="000000">
                        <a:alpha val="63000"/>
                      </a:srgbClr>
                    </a:outerShd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'GTHU-IND-006V2'!$C$33:$C$45</c15:sqref>
                        </c15:formulaRef>
                      </c:ext>
                    </c:extLst>
                    <c:strCache>
                      <c:ptCount val="13"/>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extLst>
                      <c:ext uri="{02D57815-91ED-43cb-92C2-25804820EDAC}">
                        <c15:formulaRef>
                          <c15:sqref>'GTHU-IND-006V2'!$D$33:$D$45</c15:sqref>
                        </c15:formulaRef>
                      </c:ext>
                    </c:extLst>
                    <c:numCache>
                      <c:formatCode>General</c:formatCode>
                      <c:ptCount val="13"/>
                    </c:numCache>
                  </c:numRef>
                </c:val>
                <c:smooth val="0"/>
                <c:extLst>
                  <c:ext xmlns:c16="http://schemas.microsoft.com/office/drawing/2014/chart" uri="{C3380CC4-5D6E-409C-BE32-E72D297353CC}">
                    <c16:uniqueId val="{00000003-9324-4D98-A1DF-835EC7F1B345}"/>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'GTHU-IND-006V2'!$E$32</c15:sqref>
                        </c15:formulaRef>
                      </c:ext>
                    </c:extLst>
                    <c:strCache>
                      <c:ptCount val="1"/>
                    </c:strCache>
                  </c:strRef>
                </c:tx>
                <c:spPr>
                  <a:ln w="34925" cap="rnd">
                    <a:solidFill>
                      <a:schemeClr val="accent2"/>
                    </a:solidFill>
                    <a:round/>
                  </a:ln>
                  <a:effectLst>
                    <a:outerShdw blurRad="57150" dist="19050" dir="5400000" algn="ctr" rotWithShape="0">
                      <a:srgbClr val="000000">
                        <a:alpha val="63000"/>
                      </a:srgbClr>
                    </a:outerShd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'GTHU-IND-006V2'!$C$33:$C$45</c15:sqref>
                        </c15:formulaRef>
                      </c:ext>
                    </c:extLst>
                    <c:strCache>
                      <c:ptCount val="13"/>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extLst xmlns:c15="http://schemas.microsoft.com/office/drawing/2012/chart">
                      <c:ext xmlns:c15="http://schemas.microsoft.com/office/drawing/2012/chart" uri="{02D57815-91ED-43cb-92C2-25804820EDAC}">
                        <c15:formulaRef>
                          <c15:sqref>'GTHU-IND-006V2'!$E$33:$E$45</c15:sqref>
                        </c15:formulaRef>
                      </c:ext>
                    </c:extLst>
                    <c:numCache>
                      <c:formatCode>General</c:formatCode>
                      <c:ptCount val="13"/>
                    </c:numCache>
                  </c:numRef>
                </c:val>
                <c:smooth val="0"/>
                <c:extLst xmlns:c15="http://schemas.microsoft.com/office/drawing/2012/chart">
                  <c:ext xmlns:c16="http://schemas.microsoft.com/office/drawing/2014/chart" uri="{C3380CC4-5D6E-409C-BE32-E72D297353CC}">
                    <c16:uniqueId val="{00000004-9324-4D98-A1DF-835EC7F1B345}"/>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'GTHU-IND-006V2'!$F$32</c15:sqref>
                        </c15:formulaRef>
                      </c:ext>
                    </c:extLst>
                    <c:strCache>
                      <c:ptCount val="1"/>
                    </c:strCache>
                  </c:strRef>
                </c:tx>
                <c:spPr>
                  <a:ln w="34925" cap="rnd">
                    <a:solidFill>
                      <a:schemeClr val="accent3"/>
                    </a:solidFill>
                    <a:round/>
                  </a:ln>
                  <a:effectLst>
                    <a:outerShdw blurRad="57150" dist="19050" dir="5400000" algn="ctr" rotWithShape="0">
                      <a:srgbClr val="000000">
                        <a:alpha val="63000"/>
                      </a:srgbClr>
                    </a:outerShd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'GTHU-IND-006V2'!$C$33:$C$45</c15:sqref>
                        </c15:formulaRef>
                      </c:ext>
                    </c:extLst>
                    <c:strCache>
                      <c:ptCount val="13"/>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extLst xmlns:c15="http://schemas.microsoft.com/office/drawing/2012/chart">
                      <c:ext xmlns:c15="http://schemas.microsoft.com/office/drawing/2012/chart" uri="{02D57815-91ED-43cb-92C2-25804820EDAC}">
                        <c15:formulaRef>
                          <c15:sqref>'GTHU-IND-006V2'!$F$33:$F$45</c15:sqref>
                        </c15:formulaRef>
                      </c:ext>
                    </c:extLst>
                    <c:numCache>
                      <c:formatCode>General</c:formatCode>
                      <c:ptCount val="13"/>
                    </c:numCache>
                  </c:numRef>
                </c:val>
                <c:smooth val="0"/>
                <c:extLst xmlns:c15="http://schemas.microsoft.com/office/drawing/2012/chart">
                  <c:ext xmlns:c16="http://schemas.microsoft.com/office/drawing/2014/chart" uri="{C3380CC4-5D6E-409C-BE32-E72D297353CC}">
                    <c16:uniqueId val="{00000005-9324-4D98-A1DF-835EC7F1B345}"/>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'GTHU-IND-006V2'!$G$32</c15:sqref>
                        </c15:formulaRef>
                      </c:ext>
                    </c:extLst>
                    <c:strCache>
                      <c:ptCount val="1"/>
                    </c:strCache>
                  </c:strRef>
                </c:tx>
                <c:spPr>
                  <a:ln w="34925" cap="rnd">
                    <a:solidFill>
                      <a:schemeClr val="accent4"/>
                    </a:solidFill>
                    <a:round/>
                  </a:ln>
                  <a:effectLst>
                    <a:outerShdw blurRad="57150" dist="19050" dir="5400000" algn="ctr" rotWithShape="0">
                      <a:srgbClr val="000000">
                        <a:alpha val="63000"/>
                      </a:srgbClr>
                    </a:outerShd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'GTHU-IND-006V2'!$C$33:$C$45</c15:sqref>
                        </c15:formulaRef>
                      </c:ext>
                    </c:extLst>
                    <c:strCache>
                      <c:ptCount val="13"/>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extLst xmlns:c15="http://schemas.microsoft.com/office/drawing/2012/chart">
                      <c:ext xmlns:c15="http://schemas.microsoft.com/office/drawing/2012/chart" uri="{02D57815-91ED-43cb-92C2-25804820EDAC}">
                        <c15:formulaRef>
                          <c15:sqref>'GTHU-IND-006V2'!$G$33:$G$45</c15:sqref>
                        </c15:formulaRef>
                      </c:ext>
                    </c:extLst>
                    <c:numCache>
                      <c:formatCode>General</c:formatCode>
                      <c:ptCount val="13"/>
                    </c:numCache>
                  </c:numRef>
                </c:val>
                <c:smooth val="0"/>
                <c:extLst xmlns:c15="http://schemas.microsoft.com/office/drawing/2012/chart">
                  <c:ext xmlns:c16="http://schemas.microsoft.com/office/drawing/2014/chart" uri="{C3380CC4-5D6E-409C-BE32-E72D297353CC}">
                    <c16:uniqueId val="{00000006-9324-4D98-A1DF-835EC7F1B345}"/>
                  </c:ext>
                </c:extLst>
              </c15:ser>
            </c15:filteredLineSeries>
          </c:ext>
        </c:extLst>
      </c:lineChart>
      <c:catAx>
        <c:axId val="173424569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34246240"/>
        <c:crosses val="autoZero"/>
        <c:auto val="1"/>
        <c:lblAlgn val="ctr"/>
        <c:lblOffset val="100"/>
        <c:noMultiLvlLbl val="0"/>
      </c:catAx>
      <c:valAx>
        <c:axId val="17342462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342456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Ausentismo</a:t>
            </a:r>
            <a:r>
              <a:rPr lang="es-CO" baseline="0"/>
              <a:t> por causa médica</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4"/>
          <c:order val="4"/>
          <c:tx>
            <c:strRef>
              <c:f>'GTHU-IND-009V1'!$H$32</c:f>
              <c:strCache>
                <c:ptCount val="1"/>
                <c:pt idx="0">
                  <c:v>VARIABLE 1</c:v>
                </c:pt>
              </c:strCache>
            </c:strRef>
          </c:tx>
          <c:spPr>
            <a:ln w="28575" cap="rnd">
              <a:solidFill>
                <a:schemeClr val="accent5"/>
              </a:solidFill>
              <a:round/>
            </a:ln>
            <a:effectLst/>
          </c:spPr>
          <c:marker>
            <c:symbol val="none"/>
          </c:marker>
          <c:cat>
            <c:strRef>
              <c:f>'GTHU-IND-009V1'!$C$33:$C$45</c:f>
              <c:strCache>
                <c:ptCount val="13"/>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f>'GTHU-IND-009V1'!$H$33:$H$45</c:f>
              <c:numCache>
                <c:formatCode>0</c:formatCode>
                <c:ptCount val="13"/>
                <c:pt idx="1">
                  <c:v>61</c:v>
                </c:pt>
                <c:pt idx="2">
                  <c:v>152</c:v>
                </c:pt>
                <c:pt idx="3">
                  <c:v>72</c:v>
                </c:pt>
              </c:numCache>
            </c:numRef>
          </c:val>
          <c:smooth val="0"/>
          <c:extLst>
            <c:ext xmlns:c16="http://schemas.microsoft.com/office/drawing/2014/chart" uri="{C3380CC4-5D6E-409C-BE32-E72D297353CC}">
              <c16:uniqueId val="{00000000-B9E7-4C28-B946-0C6417E481BE}"/>
            </c:ext>
          </c:extLst>
        </c:ser>
        <c:ser>
          <c:idx val="5"/>
          <c:order val="5"/>
          <c:tx>
            <c:strRef>
              <c:f>'GTHU-IND-009V1'!$I$32</c:f>
              <c:strCache>
                <c:ptCount val="1"/>
                <c:pt idx="0">
                  <c:v>VARIABLE 2</c:v>
                </c:pt>
              </c:strCache>
            </c:strRef>
          </c:tx>
          <c:spPr>
            <a:ln w="28575" cap="rnd">
              <a:solidFill>
                <a:schemeClr val="accent6"/>
              </a:solidFill>
              <a:round/>
            </a:ln>
            <a:effectLst/>
          </c:spPr>
          <c:marker>
            <c:symbol val="none"/>
          </c:marker>
          <c:cat>
            <c:strRef>
              <c:f>'GTHU-IND-009V1'!$C$33:$C$45</c:f>
              <c:strCache>
                <c:ptCount val="13"/>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f>'GTHU-IND-009V1'!$I$33:$I$45</c:f>
              <c:numCache>
                <c:formatCode>0</c:formatCode>
                <c:ptCount val="13"/>
                <c:pt idx="1">
                  <c:v>9960</c:v>
                </c:pt>
                <c:pt idx="2">
                  <c:v>9960</c:v>
                </c:pt>
                <c:pt idx="3">
                  <c:v>9960</c:v>
                </c:pt>
              </c:numCache>
            </c:numRef>
          </c:val>
          <c:smooth val="0"/>
          <c:extLst>
            <c:ext xmlns:c16="http://schemas.microsoft.com/office/drawing/2014/chart" uri="{C3380CC4-5D6E-409C-BE32-E72D297353CC}">
              <c16:uniqueId val="{00000001-B9E7-4C28-B946-0C6417E481BE}"/>
            </c:ext>
          </c:extLst>
        </c:ser>
        <c:ser>
          <c:idx val="6"/>
          <c:order val="6"/>
          <c:tx>
            <c:strRef>
              <c:f>'GTHU-IND-009V1'!$J$32</c:f>
              <c:strCache>
                <c:ptCount val="1"/>
                <c:pt idx="0">
                  <c:v>RESULTADO</c:v>
                </c:pt>
              </c:strCache>
            </c:strRef>
          </c:tx>
          <c:spPr>
            <a:ln w="28575" cap="rnd">
              <a:solidFill>
                <a:schemeClr val="accent1">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'GTHU-IND-009V1'!$C$33:$C$45</c:f>
              <c:strCache>
                <c:ptCount val="13"/>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f>'GTHU-IND-009V1'!$J$33:$J$45</c:f>
              <c:numCache>
                <c:formatCode>0%</c:formatCode>
                <c:ptCount val="13"/>
                <c:pt idx="1">
                  <c:v>6.1244979919678711E-3</c:v>
                </c:pt>
                <c:pt idx="2">
                  <c:v>1.5261044176706828E-2</c:v>
                </c:pt>
                <c:pt idx="3">
                  <c:v>7.2289156626506026E-3</c:v>
                </c:pt>
                <c:pt idx="4">
                  <c:v>0</c:v>
                </c:pt>
                <c:pt idx="5">
                  <c:v>0</c:v>
                </c:pt>
                <c:pt idx="6">
                  <c:v>0</c:v>
                </c:pt>
                <c:pt idx="7">
                  <c:v>0</c:v>
                </c:pt>
                <c:pt idx="8">
                  <c:v>0</c:v>
                </c:pt>
                <c:pt idx="9" formatCode="0.00%">
                  <c:v>0</c:v>
                </c:pt>
                <c:pt idx="10" formatCode="0.00%">
                  <c:v>0</c:v>
                </c:pt>
                <c:pt idx="11" formatCode="0.00%">
                  <c:v>0</c:v>
                </c:pt>
                <c:pt idx="12">
                  <c:v>0</c:v>
                </c:pt>
              </c:numCache>
            </c:numRef>
          </c:val>
          <c:smooth val="0"/>
          <c:extLst>
            <c:ext xmlns:c16="http://schemas.microsoft.com/office/drawing/2014/chart" uri="{C3380CC4-5D6E-409C-BE32-E72D297353CC}">
              <c16:uniqueId val="{00000002-B9E7-4C28-B946-0C6417E481BE}"/>
            </c:ext>
          </c:extLst>
        </c:ser>
        <c:dLbls>
          <c:showLegendKey val="0"/>
          <c:showVal val="0"/>
          <c:showCatName val="0"/>
          <c:showSerName val="0"/>
          <c:showPercent val="0"/>
          <c:showBubbleSize val="0"/>
        </c:dLbls>
        <c:smooth val="0"/>
        <c:axId val="1734254400"/>
        <c:axId val="1734254944"/>
        <c:extLst>
          <c:ext xmlns:c15="http://schemas.microsoft.com/office/drawing/2012/chart" uri="{02D57815-91ED-43cb-92C2-25804820EDAC}">
            <c15:filteredLineSeries>
              <c15:ser>
                <c:idx val="0"/>
                <c:order val="0"/>
                <c:tx>
                  <c:strRef>
                    <c:extLst>
                      <c:ext uri="{02D57815-91ED-43cb-92C2-25804820EDAC}">
                        <c15:formulaRef>
                          <c15:sqref>'GTHU-IND-009V1'!$D$32</c15:sqref>
                        </c15:formulaRef>
                      </c:ext>
                    </c:extLst>
                    <c:strCache>
                      <c:ptCount val="1"/>
                    </c:strCache>
                  </c:strRef>
                </c:tx>
                <c:spPr>
                  <a:ln w="28575" cap="rnd">
                    <a:solidFill>
                      <a:schemeClr val="accent1"/>
                    </a:solidFill>
                    <a:round/>
                  </a:ln>
                  <a:effectLst/>
                </c:spPr>
                <c:marker>
                  <c:symbol val="none"/>
                </c:marker>
                <c:cat>
                  <c:strRef>
                    <c:extLst>
                      <c:ext uri="{02D57815-91ED-43cb-92C2-25804820EDAC}">
                        <c15:formulaRef>
                          <c15:sqref>'GTHU-IND-009V1'!$C$33:$C$45</c15:sqref>
                        </c15:formulaRef>
                      </c:ext>
                    </c:extLst>
                    <c:strCache>
                      <c:ptCount val="13"/>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extLst>
                      <c:ext uri="{02D57815-91ED-43cb-92C2-25804820EDAC}">
                        <c15:formulaRef>
                          <c15:sqref>'GTHU-IND-009V1'!$D$33:$D$45</c15:sqref>
                        </c15:formulaRef>
                      </c:ext>
                    </c:extLst>
                    <c:numCache>
                      <c:formatCode>General</c:formatCode>
                      <c:ptCount val="13"/>
                    </c:numCache>
                  </c:numRef>
                </c:val>
                <c:smooth val="0"/>
                <c:extLst>
                  <c:ext xmlns:c16="http://schemas.microsoft.com/office/drawing/2014/chart" uri="{C3380CC4-5D6E-409C-BE32-E72D297353CC}">
                    <c16:uniqueId val="{00000003-B9E7-4C28-B946-0C6417E481BE}"/>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'GTHU-IND-009V1'!$E$32</c15:sqref>
                        </c15:formulaRef>
                      </c:ext>
                    </c:extLst>
                    <c:strCache>
                      <c:ptCount val="1"/>
                    </c:strCache>
                  </c:strRef>
                </c:tx>
                <c:spPr>
                  <a:ln w="28575" cap="rnd">
                    <a:solidFill>
                      <a:schemeClr val="accent2"/>
                    </a:solidFill>
                    <a:round/>
                  </a:ln>
                  <a:effectLst/>
                </c:spPr>
                <c:marker>
                  <c:symbol val="none"/>
                </c:marker>
                <c:cat>
                  <c:strRef>
                    <c:extLst xmlns:c15="http://schemas.microsoft.com/office/drawing/2012/chart">
                      <c:ext xmlns:c15="http://schemas.microsoft.com/office/drawing/2012/chart" uri="{02D57815-91ED-43cb-92C2-25804820EDAC}">
                        <c15:formulaRef>
                          <c15:sqref>'GTHU-IND-009V1'!$C$33:$C$45</c15:sqref>
                        </c15:formulaRef>
                      </c:ext>
                    </c:extLst>
                    <c:strCache>
                      <c:ptCount val="13"/>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extLst xmlns:c15="http://schemas.microsoft.com/office/drawing/2012/chart">
                      <c:ext xmlns:c15="http://schemas.microsoft.com/office/drawing/2012/chart" uri="{02D57815-91ED-43cb-92C2-25804820EDAC}">
                        <c15:formulaRef>
                          <c15:sqref>'GTHU-IND-009V1'!$E$33:$E$45</c15:sqref>
                        </c15:formulaRef>
                      </c:ext>
                    </c:extLst>
                    <c:numCache>
                      <c:formatCode>General</c:formatCode>
                      <c:ptCount val="13"/>
                    </c:numCache>
                  </c:numRef>
                </c:val>
                <c:smooth val="0"/>
                <c:extLst xmlns:c15="http://schemas.microsoft.com/office/drawing/2012/chart">
                  <c:ext xmlns:c16="http://schemas.microsoft.com/office/drawing/2014/chart" uri="{C3380CC4-5D6E-409C-BE32-E72D297353CC}">
                    <c16:uniqueId val="{00000004-B9E7-4C28-B946-0C6417E481BE}"/>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'GTHU-IND-009V1'!$F$32</c15:sqref>
                        </c15:formulaRef>
                      </c:ext>
                    </c:extLst>
                    <c:strCache>
                      <c:ptCount val="1"/>
                    </c:strCache>
                  </c:strRef>
                </c:tx>
                <c:spPr>
                  <a:ln w="28575" cap="rnd">
                    <a:solidFill>
                      <a:schemeClr val="accent3"/>
                    </a:solidFill>
                    <a:round/>
                  </a:ln>
                  <a:effectLst/>
                </c:spPr>
                <c:marker>
                  <c:symbol val="none"/>
                </c:marker>
                <c:cat>
                  <c:strRef>
                    <c:extLst xmlns:c15="http://schemas.microsoft.com/office/drawing/2012/chart">
                      <c:ext xmlns:c15="http://schemas.microsoft.com/office/drawing/2012/chart" uri="{02D57815-91ED-43cb-92C2-25804820EDAC}">
                        <c15:formulaRef>
                          <c15:sqref>'GTHU-IND-009V1'!$C$33:$C$45</c15:sqref>
                        </c15:formulaRef>
                      </c:ext>
                    </c:extLst>
                    <c:strCache>
                      <c:ptCount val="13"/>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extLst xmlns:c15="http://schemas.microsoft.com/office/drawing/2012/chart">
                      <c:ext xmlns:c15="http://schemas.microsoft.com/office/drawing/2012/chart" uri="{02D57815-91ED-43cb-92C2-25804820EDAC}">
                        <c15:formulaRef>
                          <c15:sqref>'GTHU-IND-009V1'!$F$33:$F$45</c15:sqref>
                        </c15:formulaRef>
                      </c:ext>
                    </c:extLst>
                    <c:numCache>
                      <c:formatCode>General</c:formatCode>
                      <c:ptCount val="13"/>
                    </c:numCache>
                  </c:numRef>
                </c:val>
                <c:smooth val="0"/>
                <c:extLst xmlns:c15="http://schemas.microsoft.com/office/drawing/2012/chart">
                  <c:ext xmlns:c16="http://schemas.microsoft.com/office/drawing/2014/chart" uri="{C3380CC4-5D6E-409C-BE32-E72D297353CC}">
                    <c16:uniqueId val="{00000005-B9E7-4C28-B946-0C6417E481BE}"/>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'GTHU-IND-009V1'!$G$32</c15:sqref>
                        </c15:formulaRef>
                      </c:ext>
                    </c:extLst>
                    <c:strCache>
                      <c:ptCount val="1"/>
                    </c:strCache>
                  </c:strRef>
                </c:tx>
                <c:spPr>
                  <a:ln w="28575" cap="rnd">
                    <a:solidFill>
                      <a:schemeClr val="accent4"/>
                    </a:solidFill>
                    <a:round/>
                  </a:ln>
                  <a:effectLst/>
                </c:spPr>
                <c:marker>
                  <c:symbol val="none"/>
                </c:marker>
                <c:cat>
                  <c:strRef>
                    <c:extLst xmlns:c15="http://schemas.microsoft.com/office/drawing/2012/chart">
                      <c:ext xmlns:c15="http://schemas.microsoft.com/office/drawing/2012/chart" uri="{02D57815-91ED-43cb-92C2-25804820EDAC}">
                        <c15:formulaRef>
                          <c15:sqref>'GTHU-IND-009V1'!$C$33:$C$45</c15:sqref>
                        </c15:formulaRef>
                      </c:ext>
                    </c:extLst>
                    <c:strCache>
                      <c:ptCount val="13"/>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extLst xmlns:c15="http://schemas.microsoft.com/office/drawing/2012/chart">
                      <c:ext xmlns:c15="http://schemas.microsoft.com/office/drawing/2012/chart" uri="{02D57815-91ED-43cb-92C2-25804820EDAC}">
                        <c15:formulaRef>
                          <c15:sqref>'GTHU-IND-009V1'!$G$33:$G$45</c15:sqref>
                        </c15:formulaRef>
                      </c:ext>
                    </c:extLst>
                    <c:numCache>
                      <c:formatCode>General</c:formatCode>
                      <c:ptCount val="13"/>
                    </c:numCache>
                  </c:numRef>
                </c:val>
                <c:smooth val="0"/>
                <c:extLst xmlns:c15="http://schemas.microsoft.com/office/drawing/2012/chart">
                  <c:ext xmlns:c16="http://schemas.microsoft.com/office/drawing/2014/chart" uri="{C3380CC4-5D6E-409C-BE32-E72D297353CC}">
                    <c16:uniqueId val="{00000006-B9E7-4C28-B946-0C6417E481BE}"/>
                  </c:ext>
                </c:extLst>
              </c15:ser>
            </c15:filteredLineSeries>
          </c:ext>
        </c:extLst>
      </c:lineChart>
      <c:catAx>
        <c:axId val="17342544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34254944"/>
        <c:crosses val="autoZero"/>
        <c:auto val="1"/>
        <c:lblAlgn val="ctr"/>
        <c:lblOffset val="100"/>
        <c:noMultiLvlLbl val="0"/>
      </c:catAx>
      <c:valAx>
        <c:axId val="173425494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34254400"/>
        <c:crosses val="autoZero"/>
        <c:crossBetween val="between"/>
        <c:min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474628171478577E-2"/>
          <c:y val="5.1400554097404488E-2"/>
          <c:w val="0.68835936132983377"/>
          <c:h val="0.8326195683872849"/>
        </c:manualLayout>
      </c:layout>
      <c:barChart>
        <c:barDir val="col"/>
        <c:grouping val="clustered"/>
        <c:varyColors val="0"/>
        <c:ser>
          <c:idx val="0"/>
          <c:order val="0"/>
          <c:tx>
            <c:strRef>
              <c:f>'GAM-IND-001V1'!$C$34</c:f>
              <c:strCache>
                <c:ptCount val="1"/>
                <c:pt idx="0">
                  <c:v>Trimestre I</c:v>
                </c:pt>
              </c:strCache>
            </c:strRef>
          </c:tx>
          <c:invertIfNegative val="0"/>
          <c:cat>
            <c:strRef>
              <c:f>'GAM-IND-001V1'!$C$34:$G$37</c:f>
              <c:strCache>
                <c:ptCount val="4"/>
                <c:pt idx="0">
                  <c:v>Trimestre I</c:v>
                </c:pt>
                <c:pt idx="1">
                  <c:v>Trimestre II</c:v>
                </c:pt>
                <c:pt idx="2">
                  <c:v>Trimestre III</c:v>
                </c:pt>
                <c:pt idx="3">
                  <c:v>Trimestre IV</c:v>
                </c:pt>
              </c:strCache>
            </c:strRef>
          </c:cat>
          <c:val>
            <c:numRef>
              <c:f>'GAM-IND-001V1'!$J$34</c:f>
              <c:numCache>
                <c:formatCode>0.00</c:formatCode>
                <c:ptCount val="1"/>
                <c:pt idx="0">
                  <c:v>100</c:v>
                </c:pt>
              </c:numCache>
            </c:numRef>
          </c:val>
          <c:extLst>
            <c:ext xmlns:c16="http://schemas.microsoft.com/office/drawing/2014/chart" uri="{C3380CC4-5D6E-409C-BE32-E72D297353CC}">
              <c16:uniqueId val="{00000000-0BEB-4941-BEC7-54246299CD64}"/>
            </c:ext>
          </c:extLst>
        </c:ser>
        <c:ser>
          <c:idx val="1"/>
          <c:order val="1"/>
          <c:tx>
            <c:strRef>
              <c:f>'GAM-IND-001V1'!$C$35</c:f>
              <c:strCache>
                <c:ptCount val="1"/>
                <c:pt idx="0">
                  <c:v>Trimestre II</c:v>
                </c:pt>
              </c:strCache>
            </c:strRef>
          </c:tx>
          <c:invertIfNegative val="0"/>
          <c:cat>
            <c:strRef>
              <c:f>'GAM-IND-001V1'!$C$34:$G$37</c:f>
              <c:strCache>
                <c:ptCount val="4"/>
                <c:pt idx="0">
                  <c:v>Trimestre I</c:v>
                </c:pt>
                <c:pt idx="1">
                  <c:v>Trimestre II</c:v>
                </c:pt>
                <c:pt idx="2">
                  <c:v>Trimestre III</c:v>
                </c:pt>
                <c:pt idx="3">
                  <c:v>Trimestre IV</c:v>
                </c:pt>
              </c:strCache>
            </c:strRef>
          </c:cat>
          <c:val>
            <c:numRef>
              <c:f>'GAM-IND-001V1'!$J$35</c:f>
              <c:numCache>
                <c:formatCode>0.00</c:formatCode>
                <c:ptCount val="1"/>
                <c:pt idx="0">
                  <c:v>0</c:v>
                </c:pt>
              </c:numCache>
            </c:numRef>
          </c:val>
          <c:extLst>
            <c:ext xmlns:c16="http://schemas.microsoft.com/office/drawing/2014/chart" uri="{C3380CC4-5D6E-409C-BE32-E72D297353CC}">
              <c16:uniqueId val="{00000001-0BEB-4941-BEC7-54246299CD64}"/>
            </c:ext>
          </c:extLst>
        </c:ser>
        <c:ser>
          <c:idx val="2"/>
          <c:order val="2"/>
          <c:tx>
            <c:strRef>
              <c:f>'GAM-IND-001V1'!$C$36</c:f>
              <c:strCache>
                <c:ptCount val="1"/>
                <c:pt idx="0">
                  <c:v>Trimestre III</c:v>
                </c:pt>
              </c:strCache>
            </c:strRef>
          </c:tx>
          <c:invertIfNegative val="0"/>
          <c:cat>
            <c:strRef>
              <c:f>'GAM-IND-001V1'!$C$34:$G$37</c:f>
              <c:strCache>
                <c:ptCount val="4"/>
                <c:pt idx="0">
                  <c:v>Trimestre I</c:v>
                </c:pt>
                <c:pt idx="1">
                  <c:v>Trimestre II</c:v>
                </c:pt>
                <c:pt idx="2">
                  <c:v>Trimestre III</c:v>
                </c:pt>
                <c:pt idx="3">
                  <c:v>Trimestre IV</c:v>
                </c:pt>
              </c:strCache>
            </c:strRef>
          </c:cat>
          <c:val>
            <c:numRef>
              <c:f>'GAM-IND-001V1'!$J$36</c:f>
              <c:numCache>
                <c:formatCode>0.00</c:formatCode>
                <c:ptCount val="1"/>
                <c:pt idx="0">
                  <c:v>0</c:v>
                </c:pt>
              </c:numCache>
            </c:numRef>
          </c:val>
          <c:extLst>
            <c:ext xmlns:c16="http://schemas.microsoft.com/office/drawing/2014/chart" uri="{C3380CC4-5D6E-409C-BE32-E72D297353CC}">
              <c16:uniqueId val="{00000002-0BEB-4941-BEC7-54246299CD64}"/>
            </c:ext>
          </c:extLst>
        </c:ser>
        <c:ser>
          <c:idx val="3"/>
          <c:order val="3"/>
          <c:tx>
            <c:strRef>
              <c:f>'GAM-IND-001V1'!$C$37</c:f>
              <c:strCache>
                <c:ptCount val="1"/>
                <c:pt idx="0">
                  <c:v>Trimestre IV</c:v>
                </c:pt>
              </c:strCache>
            </c:strRef>
          </c:tx>
          <c:invertIfNegative val="0"/>
          <c:cat>
            <c:strRef>
              <c:f>'GAM-IND-001V1'!$C$34:$G$37</c:f>
              <c:strCache>
                <c:ptCount val="4"/>
                <c:pt idx="0">
                  <c:v>Trimestre I</c:v>
                </c:pt>
                <c:pt idx="1">
                  <c:v>Trimestre II</c:v>
                </c:pt>
                <c:pt idx="2">
                  <c:v>Trimestre III</c:v>
                </c:pt>
                <c:pt idx="3">
                  <c:v>Trimestre IV</c:v>
                </c:pt>
              </c:strCache>
            </c:strRef>
          </c:cat>
          <c:val>
            <c:numRef>
              <c:f>'GAM-IND-001V1'!$J$37</c:f>
              <c:numCache>
                <c:formatCode>0.00</c:formatCode>
                <c:ptCount val="1"/>
                <c:pt idx="0">
                  <c:v>0</c:v>
                </c:pt>
              </c:numCache>
            </c:numRef>
          </c:val>
          <c:extLst>
            <c:ext xmlns:c16="http://schemas.microsoft.com/office/drawing/2014/chart" uri="{C3380CC4-5D6E-409C-BE32-E72D297353CC}">
              <c16:uniqueId val="{00000003-0BEB-4941-BEC7-54246299CD64}"/>
            </c:ext>
          </c:extLst>
        </c:ser>
        <c:dLbls>
          <c:showLegendKey val="0"/>
          <c:showVal val="0"/>
          <c:showCatName val="0"/>
          <c:showSerName val="0"/>
          <c:showPercent val="0"/>
          <c:showBubbleSize val="0"/>
        </c:dLbls>
        <c:gapWidth val="150"/>
        <c:axId val="1734243520"/>
        <c:axId val="1734244608"/>
      </c:barChart>
      <c:catAx>
        <c:axId val="1734243520"/>
        <c:scaling>
          <c:orientation val="minMax"/>
        </c:scaling>
        <c:delete val="0"/>
        <c:axPos val="b"/>
        <c:numFmt formatCode="General" sourceLinked="1"/>
        <c:majorTickMark val="out"/>
        <c:minorTickMark val="none"/>
        <c:tickLblPos val="nextTo"/>
        <c:crossAx val="1734244608"/>
        <c:crosses val="autoZero"/>
        <c:auto val="1"/>
        <c:lblAlgn val="ctr"/>
        <c:lblOffset val="100"/>
        <c:noMultiLvlLbl val="0"/>
      </c:catAx>
      <c:valAx>
        <c:axId val="1734244608"/>
        <c:scaling>
          <c:orientation val="minMax"/>
        </c:scaling>
        <c:delete val="0"/>
        <c:axPos val="l"/>
        <c:majorGridlines/>
        <c:numFmt formatCode="0.00" sourceLinked="1"/>
        <c:majorTickMark val="out"/>
        <c:minorTickMark val="none"/>
        <c:tickLblPos val="nextTo"/>
        <c:crossAx val="173424352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Consumo per cápita de energía eléctrica Kw-h/mes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stacked"/>
        <c:varyColors val="0"/>
        <c:ser>
          <c:idx val="0"/>
          <c:order val="0"/>
          <c:spPr>
            <a:solidFill>
              <a:schemeClr val="accent1"/>
            </a:solidFill>
            <a:ln>
              <a:noFill/>
            </a:ln>
            <a:effectLst/>
          </c:spPr>
          <c:invertIfNegative val="0"/>
          <c:dLbls>
            <c:dLbl>
              <c:idx val="0"/>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tx1">
                          <a:lumMod val="75000"/>
                          <a:lumOff val="25000"/>
                        </a:schemeClr>
                      </a:solidFill>
                      <a:latin typeface="+mn-lt"/>
                      <a:ea typeface="+mn-ea"/>
                      <a:cs typeface="+mn-cs"/>
                    </a:defRPr>
                  </a:pPr>
                  <a:endParaRPr lang="es-CO"/>
                </a:p>
              </c:txPr>
              <c:dLblPos val="ctr"/>
              <c:showLegendKey val="0"/>
              <c:showVal val="1"/>
              <c:showCatName val="0"/>
              <c:showSerName val="0"/>
              <c:showPercent val="0"/>
              <c:showBubbleSize val="0"/>
              <c:extLst>
                <c:ext xmlns:c16="http://schemas.microsoft.com/office/drawing/2014/chart" uri="{C3380CC4-5D6E-409C-BE32-E72D297353CC}">
                  <c16:uniqueId val="{00000000-CCC1-48AC-985D-094AEDFEC556}"/>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'GAM-IND-003V1'!$J$34</c:f>
              <c:numCache>
                <c:formatCode>0.00</c:formatCode>
                <c:ptCount val="1"/>
                <c:pt idx="0">
                  <c:v>10.907936507936508</c:v>
                </c:pt>
              </c:numCache>
            </c:numRef>
          </c:val>
          <c:extLst>
            <c:ext xmlns:c16="http://schemas.microsoft.com/office/drawing/2014/chart" uri="{C3380CC4-5D6E-409C-BE32-E72D297353CC}">
              <c16:uniqueId val="{00000001-090C-4F8B-872A-B1DFC43B682C}"/>
            </c:ext>
          </c:extLst>
        </c:ser>
        <c:dLbls>
          <c:dLblPos val="ctr"/>
          <c:showLegendKey val="0"/>
          <c:showVal val="1"/>
          <c:showCatName val="0"/>
          <c:showSerName val="0"/>
          <c:showPercent val="0"/>
          <c:showBubbleSize val="0"/>
        </c:dLbls>
        <c:gapWidth val="150"/>
        <c:overlap val="100"/>
        <c:axId val="1736030592"/>
        <c:axId val="1736020800"/>
      </c:barChart>
      <c:catAx>
        <c:axId val="17360305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TRIMESTRE</a:t>
                </a:r>
                <a:r>
                  <a:rPr lang="en-US" baseline="0"/>
                  <a:t> 1 VIGENCIA 2020</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36020800"/>
        <c:crosses val="autoZero"/>
        <c:auto val="1"/>
        <c:lblAlgn val="ctr"/>
        <c:lblOffset val="100"/>
        <c:noMultiLvlLbl val="0"/>
      </c:catAx>
      <c:valAx>
        <c:axId val="17360208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KILOVATIOS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360305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4"/>
          <c:order val="4"/>
          <c:tx>
            <c:strRef>
              <c:f>'GDOC-IND-001V2'!$G$32</c:f>
              <c:strCache>
                <c:ptCount val="1"/>
                <c:pt idx="0">
                  <c:v>Actividades Ejecutadas</c:v>
                </c:pt>
              </c:strCache>
            </c:strRef>
          </c:tx>
          <c:spPr>
            <a:solidFill>
              <a:schemeClr val="accent5"/>
            </a:solidFill>
            <a:ln>
              <a:noFill/>
            </a:ln>
            <a:effectLst/>
          </c:spPr>
          <c:invertIfNegative val="0"/>
          <c:cat>
            <c:strRef>
              <c:f>'GDOC-IND-001V2'!$B$33:$B$37</c:f>
              <c:strCache>
                <c:ptCount val="5"/>
                <c:pt idx="1">
                  <c:v>PRIMER TRIMESTRE</c:v>
                </c:pt>
                <c:pt idx="2">
                  <c:v>SEGUNDO TRIMESTRE</c:v>
                </c:pt>
                <c:pt idx="3">
                  <c:v>TERCER TRIMESTRE</c:v>
                </c:pt>
                <c:pt idx="4">
                  <c:v>CUARTO TRIMESTRE</c:v>
                </c:pt>
              </c:strCache>
            </c:strRef>
          </c:cat>
          <c:val>
            <c:numRef>
              <c:f>'GDOC-IND-001V2'!$G$33:$G$37</c:f>
              <c:numCache>
                <c:formatCode>0</c:formatCode>
                <c:ptCount val="5"/>
                <c:pt idx="1">
                  <c:v>4</c:v>
                </c:pt>
              </c:numCache>
            </c:numRef>
          </c:val>
          <c:extLst>
            <c:ext xmlns:c16="http://schemas.microsoft.com/office/drawing/2014/chart" uri="{C3380CC4-5D6E-409C-BE32-E72D297353CC}">
              <c16:uniqueId val="{00000000-6BF1-4454-941F-820D47AB7C03}"/>
            </c:ext>
          </c:extLst>
        </c:ser>
        <c:ser>
          <c:idx val="5"/>
          <c:order val="5"/>
          <c:tx>
            <c:strRef>
              <c:f>'GDOC-IND-001V2'!$H$32</c:f>
              <c:strCache>
                <c:ptCount val="1"/>
                <c:pt idx="0">
                  <c:v>Actividades Programadas </c:v>
                </c:pt>
              </c:strCache>
            </c:strRef>
          </c:tx>
          <c:spPr>
            <a:solidFill>
              <a:schemeClr val="accent6"/>
            </a:solidFill>
            <a:ln>
              <a:noFill/>
            </a:ln>
            <a:effectLst/>
          </c:spPr>
          <c:invertIfNegative val="0"/>
          <c:cat>
            <c:strRef>
              <c:f>'GDOC-IND-001V2'!$B$33:$B$37</c:f>
              <c:strCache>
                <c:ptCount val="5"/>
                <c:pt idx="1">
                  <c:v>PRIMER TRIMESTRE</c:v>
                </c:pt>
                <c:pt idx="2">
                  <c:v>SEGUNDO TRIMESTRE</c:v>
                </c:pt>
                <c:pt idx="3">
                  <c:v>TERCER TRIMESTRE</c:v>
                </c:pt>
                <c:pt idx="4">
                  <c:v>CUARTO TRIMESTRE</c:v>
                </c:pt>
              </c:strCache>
            </c:strRef>
          </c:cat>
          <c:val>
            <c:numRef>
              <c:f>'GDOC-IND-001V2'!$H$33:$H$37</c:f>
              <c:numCache>
                <c:formatCode>0</c:formatCode>
                <c:ptCount val="5"/>
                <c:pt idx="1">
                  <c:v>4</c:v>
                </c:pt>
              </c:numCache>
            </c:numRef>
          </c:val>
          <c:extLst>
            <c:ext xmlns:c16="http://schemas.microsoft.com/office/drawing/2014/chart" uri="{C3380CC4-5D6E-409C-BE32-E72D297353CC}">
              <c16:uniqueId val="{00000001-6BF1-4454-941F-820D47AB7C03}"/>
            </c:ext>
          </c:extLst>
        </c:ser>
        <c:ser>
          <c:idx val="6"/>
          <c:order val="6"/>
          <c:tx>
            <c:strRef>
              <c:f>'GDOC-IND-001V2'!$I$32</c:f>
              <c:strCache>
                <c:ptCount val="1"/>
                <c:pt idx="0">
                  <c:v>RESULTADO</c:v>
                </c:pt>
              </c:strCache>
            </c:strRef>
          </c:tx>
          <c:spPr>
            <a:solidFill>
              <a:schemeClr val="accent1">
                <a:lumMod val="60000"/>
              </a:schemeClr>
            </a:solidFill>
            <a:ln>
              <a:noFill/>
            </a:ln>
            <a:effectLst/>
          </c:spPr>
          <c:invertIfNegative val="0"/>
          <c:cat>
            <c:strRef>
              <c:f>'GDOC-IND-001V2'!$B$33:$B$37</c:f>
              <c:strCache>
                <c:ptCount val="5"/>
                <c:pt idx="1">
                  <c:v>PRIMER TRIMESTRE</c:v>
                </c:pt>
                <c:pt idx="2">
                  <c:v>SEGUNDO TRIMESTRE</c:v>
                </c:pt>
                <c:pt idx="3">
                  <c:v>TERCER TRIMESTRE</c:v>
                </c:pt>
                <c:pt idx="4">
                  <c:v>CUARTO TRIMESTRE</c:v>
                </c:pt>
              </c:strCache>
            </c:strRef>
          </c:cat>
          <c:val>
            <c:numRef>
              <c:f>'GDOC-IND-001V2'!$I$33:$I$37</c:f>
              <c:numCache>
                <c:formatCode>0.00%</c:formatCode>
                <c:ptCount val="5"/>
                <c:pt idx="1">
                  <c:v>1</c:v>
                </c:pt>
                <c:pt idx="2" formatCode="0%">
                  <c:v>0</c:v>
                </c:pt>
                <c:pt idx="3" formatCode="0%">
                  <c:v>0</c:v>
                </c:pt>
                <c:pt idx="4" formatCode="0%">
                  <c:v>0</c:v>
                </c:pt>
              </c:numCache>
            </c:numRef>
          </c:val>
          <c:extLst>
            <c:ext xmlns:c16="http://schemas.microsoft.com/office/drawing/2014/chart" uri="{C3380CC4-5D6E-409C-BE32-E72D297353CC}">
              <c16:uniqueId val="{00000002-6BF1-4454-941F-820D47AB7C03}"/>
            </c:ext>
          </c:extLst>
        </c:ser>
        <c:dLbls>
          <c:showLegendKey val="0"/>
          <c:showVal val="0"/>
          <c:showCatName val="0"/>
          <c:showSerName val="0"/>
          <c:showPercent val="0"/>
          <c:showBubbleSize val="0"/>
        </c:dLbls>
        <c:gapWidth val="219"/>
        <c:overlap val="-27"/>
        <c:axId val="1736020256"/>
        <c:axId val="1736032768"/>
        <c:extLst>
          <c:ext xmlns:c15="http://schemas.microsoft.com/office/drawing/2012/chart" uri="{02D57815-91ED-43cb-92C2-25804820EDAC}">
            <c15:filteredBarSeries>
              <c15:ser>
                <c:idx val="0"/>
                <c:order val="0"/>
                <c:tx>
                  <c:strRef>
                    <c:extLst>
                      <c:ext uri="{02D57815-91ED-43cb-92C2-25804820EDAC}">
                        <c15:formulaRef>
                          <c15:sqref>'GDOC-IND-001V2'!$C$32</c15:sqref>
                        </c15:formulaRef>
                      </c:ext>
                    </c:extLst>
                    <c:strCache>
                      <c:ptCount val="1"/>
                    </c:strCache>
                  </c:strRef>
                </c:tx>
                <c:spPr>
                  <a:solidFill>
                    <a:schemeClr val="accent1"/>
                  </a:solidFill>
                  <a:ln>
                    <a:noFill/>
                  </a:ln>
                  <a:effectLst/>
                </c:spPr>
                <c:invertIfNegative val="0"/>
                <c:cat>
                  <c:strRef>
                    <c:extLst>
                      <c:ext uri="{02D57815-91ED-43cb-92C2-25804820EDAC}">
                        <c15:formulaRef>
                          <c15:sqref>'GDOC-IND-001V2'!$B$33:$B$37</c15:sqref>
                        </c15:formulaRef>
                      </c:ext>
                    </c:extLst>
                    <c:strCache>
                      <c:ptCount val="5"/>
                      <c:pt idx="1">
                        <c:v>PRIMER TRIMESTRE</c:v>
                      </c:pt>
                      <c:pt idx="2">
                        <c:v>SEGUNDO TRIMESTRE</c:v>
                      </c:pt>
                      <c:pt idx="3">
                        <c:v>TERCER TRIMESTRE</c:v>
                      </c:pt>
                      <c:pt idx="4">
                        <c:v>CUARTO TRIMESTRE</c:v>
                      </c:pt>
                    </c:strCache>
                  </c:strRef>
                </c:cat>
                <c:val>
                  <c:numRef>
                    <c:extLst>
                      <c:ext uri="{02D57815-91ED-43cb-92C2-25804820EDAC}">
                        <c15:formulaRef>
                          <c15:sqref>'GDOC-IND-001V2'!$C$33:$C$37</c15:sqref>
                        </c15:formulaRef>
                      </c:ext>
                    </c:extLst>
                    <c:numCache>
                      <c:formatCode>General</c:formatCode>
                      <c:ptCount val="5"/>
                    </c:numCache>
                  </c:numRef>
                </c:val>
                <c:extLst>
                  <c:ext xmlns:c16="http://schemas.microsoft.com/office/drawing/2014/chart" uri="{C3380CC4-5D6E-409C-BE32-E72D297353CC}">
                    <c16:uniqueId val="{00000003-6BF1-4454-941F-820D47AB7C03}"/>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'GDOC-IND-001V2'!$D$32</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'GDOC-IND-001V2'!$B$33:$B$37</c15:sqref>
                        </c15:formulaRef>
                      </c:ext>
                    </c:extLst>
                    <c:strCache>
                      <c:ptCount val="5"/>
                      <c:pt idx="1">
                        <c:v>PRIMER TRIMESTRE</c:v>
                      </c:pt>
                      <c:pt idx="2">
                        <c:v>SEGUNDO TRIMESTRE</c:v>
                      </c:pt>
                      <c:pt idx="3">
                        <c:v>TERCER TRIMESTRE</c:v>
                      </c:pt>
                      <c:pt idx="4">
                        <c:v>CUARTO TRIMESTRE</c:v>
                      </c:pt>
                    </c:strCache>
                  </c:strRef>
                </c:cat>
                <c:val>
                  <c:numRef>
                    <c:extLst xmlns:c15="http://schemas.microsoft.com/office/drawing/2012/chart">
                      <c:ext xmlns:c15="http://schemas.microsoft.com/office/drawing/2012/chart" uri="{02D57815-91ED-43cb-92C2-25804820EDAC}">
                        <c15:formulaRef>
                          <c15:sqref>'GDOC-IND-001V2'!$D$33:$D$37</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4-6BF1-4454-941F-820D47AB7C03}"/>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'GDOC-IND-001V2'!$E$32</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'GDOC-IND-001V2'!$B$33:$B$37</c15:sqref>
                        </c15:formulaRef>
                      </c:ext>
                    </c:extLst>
                    <c:strCache>
                      <c:ptCount val="5"/>
                      <c:pt idx="1">
                        <c:v>PRIMER TRIMESTRE</c:v>
                      </c:pt>
                      <c:pt idx="2">
                        <c:v>SEGUNDO TRIMESTRE</c:v>
                      </c:pt>
                      <c:pt idx="3">
                        <c:v>TERCER TRIMESTRE</c:v>
                      </c:pt>
                      <c:pt idx="4">
                        <c:v>CUARTO TRIMESTRE</c:v>
                      </c:pt>
                    </c:strCache>
                  </c:strRef>
                </c:cat>
                <c:val>
                  <c:numRef>
                    <c:extLst xmlns:c15="http://schemas.microsoft.com/office/drawing/2012/chart">
                      <c:ext xmlns:c15="http://schemas.microsoft.com/office/drawing/2012/chart" uri="{02D57815-91ED-43cb-92C2-25804820EDAC}">
                        <c15:formulaRef>
                          <c15:sqref>'GDOC-IND-001V2'!$E$33:$E$37</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5-6BF1-4454-941F-820D47AB7C03}"/>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'GDOC-IND-001V2'!$F$32</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'GDOC-IND-001V2'!$B$33:$B$37</c15:sqref>
                        </c15:formulaRef>
                      </c:ext>
                    </c:extLst>
                    <c:strCache>
                      <c:ptCount val="5"/>
                      <c:pt idx="1">
                        <c:v>PRIMER TRIMESTRE</c:v>
                      </c:pt>
                      <c:pt idx="2">
                        <c:v>SEGUNDO TRIMESTRE</c:v>
                      </c:pt>
                      <c:pt idx="3">
                        <c:v>TERCER TRIMESTRE</c:v>
                      </c:pt>
                      <c:pt idx="4">
                        <c:v>CUARTO TRIMESTRE</c:v>
                      </c:pt>
                    </c:strCache>
                  </c:strRef>
                </c:cat>
                <c:val>
                  <c:numRef>
                    <c:extLst xmlns:c15="http://schemas.microsoft.com/office/drawing/2012/chart">
                      <c:ext xmlns:c15="http://schemas.microsoft.com/office/drawing/2012/chart" uri="{02D57815-91ED-43cb-92C2-25804820EDAC}">
                        <c15:formulaRef>
                          <c15:sqref>'GDOC-IND-001V2'!$F$33:$F$37</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6-6BF1-4454-941F-820D47AB7C03}"/>
                  </c:ext>
                </c:extLst>
              </c15:ser>
            </c15:filteredBarSeries>
          </c:ext>
        </c:extLst>
      </c:barChart>
      <c:catAx>
        <c:axId val="1736020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36032768"/>
        <c:crosses val="autoZero"/>
        <c:auto val="1"/>
        <c:lblAlgn val="ctr"/>
        <c:lblOffset val="100"/>
        <c:noMultiLvlLbl val="0"/>
      </c:catAx>
      <c:valAx>
        <c:axId val="17360327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360202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570053417377597E-2"/>
          <c:y val="0.21043971631205699"/>
          <c:w val="0.63767345248727902"/>
          <c:h val="0.36145373317696999"/>
        </c:manualLayout>
      </c:layout>
      <c:barChart>
        <c:barDir val="col"/>
        <c:grouping val="clustered"/>
        <c:varyColors val="0"/>
        <c:ser>
          <c:idx val="4"/>
          <c:order val="4"/>
          <c:tx>
            <c:strRef>
              <c:f>'GDOC-IND-002V1'!$G$32</c:f>
              <c:strCache>
                <c:ptCount val="1"/>
                <c:pt idx="0">
                  <c:v>Sumatoria tiempos de respuesta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'GDOC-IND-002V1'!$B$33:$B$37</c:f>
              <c:strCache>
                <c:ptCount val="5"/>
                <c:pt idx="1">
                  <c:v>PRIMER TRIMESTRE</c:v>
                </c:pt>
                <c:pt idx="2">
                  <c:v>SEGUNDO TRIMESTRE</c:v>
                </c:pt>
                <c:pt idx="3">
                  <c:v>TERCER TRIMESTRE</c:v>
                </c:pt>
                <c:pt idx="4">
                  <c:v>CUARTO TRIMESTRE</c:v>
                </c:pt>
              </c:strCache>
            </c:strRef>
          </c:cat>
          <c:val>
            <c:numRef>
              <c:f>'GDOC-IND-002V1'!$G$33:$G$37</c:f>
              <c:numCache>
                <c:formatCode>General</c:formatCode>
                <c:ptCount val="5"/>
                <c:pt idx="1">
                  <c:v>1058</c:v>
                </c:pt>
              </c:numCache>
            </c:numRef>
          </c:val>
          <c:extLst>
            <c:ext xmlns:c16="http://schemas.microsoft.com/office/drawing/2014/chart" uri="{C3380CC4-5D6E-409C-BE32-E72D297353CC}">
              <c16:uniqueId val="{00000000-52B8-42C0-B4C3-300600F72151}"/>
            </c:ext>
          </c:extLst>
        </c:ser>
        <c:ser>
          <c:idx val="5"/>
          <c:order val="5"/>
          <c:tx>
            <c:strRef>
              <c:f>'GDOC-IND-002V1'!$H$32</c:f>
              <c:strCache>
                <c:ptCount val="1"/>
                <c:pt idx="0">
                  <c:v>N. Solicitudes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'GDOC-IND-002V1'!$B$33:$B$37</c:f>
              <c:strCache>
                <c:ptCount val="5"/>
                <c:pt idx="1">
                  <c:v>PRIMER TRIMESTRE</c:v>
                </c:pt>
                <c:pt idx="2">
                  <c:v>SEGUNDO TRIMESTRE</c:v>
                </c:pt>
                <c:pt idx="3">
                  <c:v>TERCER TRIMESTRE</c:v>
                </c:pt>
                <c:pt idx="4">
                  <c:v>CUARTO TRIMESTRE</c:v>
                </c:pt>
              </c:strCache>
            </c:strRef>
          </c:cat>
          <c:val>
            <c:numRef>
              <c:f>'GDOC-IND-002V1'!$H$33:$H$37</c:f>
              <c:numCache>
                <c:formatCode>General</c:formatCode>
                <c:ptCount val="5"/>
                <c:pt idx="1">
                  <c:v>771</c:v>
                </c:pt>
              </c:numCache>
            </c:numRef>
          </c:val>
          <c:extLst>
            <c:ext xmlns:c16="http://schemas.microsoft.com/office/drawing/2014/chart" uri="{C3380CC4-5D6E-409C-BE32-E72D297353CC}">
              <c16:uniqueId val="{00000001-52B8-42C0-B4C3-300600F72151}"/>
            </c:ext>
          </c:extLst>
        </c:ser>
        <c:dLbls>
          <c:showLegendKey val="0"/>
          <c:showVal val="0"/>
          <c:showCatName val="0"/>
          <c:showSerName val="0"/>
          <c:showPercent val="0"/>
          <c:showBubbleSize val="0"/>
        </c:dLbls>
        <c:gapWidth val="150"/>
        <c:axId val="1736030048"/>
        <c:axId val="1736028960"/>
        <c:extLst>
          <c:ext xmlns:c15="http://schemas.microsoft.com/office/drawing/2012/chart" uri="{02D57815-91ED-43cb-92C2-25804820EDAC}">
            <c15:filteredBarSeries>
              <c15:ser>
                <c:idx val="0"/>
                <c:order val="0"/>
                <c:tx>
                  <c:strRef>
                    <c:extLst>
                      <c:ext uri="{02D57815-91ED-43cb-92C2-25804820EDAC}">
                        <c15:formulaRef>
                          <c15:sqref>'GDOC-IND-002V1'!$C$32</c15:sqref>
                        </c15:formulaRef>
                      </c:ext>
                    </c:extLst>
                    <c:strCache>
                      <c:ptCount val="1"/>
                    </c:strCache>
                  </c:strRef>
                </c:tx>
                <c:spPr>
                  <a:solidFill>
                    <a:schemeClr val="accent1"/>
                  </a:solidFill>
                  <a:ln>
                    <a:noFill/>
                  </a:ln>
                  <a:effectLst/>
                </c:spPr>
                <c:invertIfNegative val="0"/>
                <c:cat>
                  <c:strRef>
                    <c:extLst>
                      <c:ext uri="{02D57815-91ED-43cb-92C2-25804820EDAC}">
                        <c15:formulaRef>
                          <c15:sqref>'GDOC-IND-002V1'!$B$33:$B$37</c15:sqref>
                        </c15:formulaRef>
                      </c:ext>
                    </c:extLst>
                    <c:strCache>
                      <c:ptCount val="5"/>
                      <c:pt idx="1">
                        <c:v>PRIMER TRIMESTRE</c:v>
                      </c:pt>
                      <c:pt idx="2">
                        <c:v>SEGUNDO TRIMESTRE</c:v>
                      </c:pt>
                      <c:pt idx="3">
                        <c:v>TERCER TRIMESTRE</c:v>
                      </c:pt>
                      <c:pt idx="4">
                        <c:v>CUARTO TRIMESTRE</c:v>
                      </c:pt>
                    </c:strCache>
                  </c:strRef>
                </c:cat>
                <c:val>
                  <c:numRef>
                    <c:extLst>
                      <c:ext uri="{02D57815-91ED-43cb-92C2-25804820EDAC}">
                        <c15:formulaRef>
                          <c15:sqref>'GDOC-IND-002V1'!$C$33:$C$37</c15:sqref>
                        </c15:formulaRef>
                      </c:ext>
                    </c:extLst>
                    <c:numCache>
                      <c:formatCode>General</c:formatCode>
                      <c:ptCount val="5"/>
                    </c:numCache>
                  </c:numRef>
                </c:val>
                <c:extLst>
                  <c:ext xmlns:c16="http://schemas.microsoft.com/office/drawing/2014/chart" uri="{C3380CC4-5D6E-409C-BE32-E72D297353CC}">
                    <c16:uniqueId val="{00000002-52B8-42C0-B4C3-300600F72151}"/>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'GDOC-IND-002V1'!$D$32</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'GDOC-IND-002V1'!$B$33:$B$37</c15:sqref>
                        </c15:formulaRef>
                      </c:ext>
                    </c:extLst>
                    <c:strCache>
                      <c:ptCount val="5"/>
                      <c:pt idx="1">
                        <c:v>PRIMER TRIMESTRE</c:v>
                      </c:pt>
                      <c:pt idx="2">
                        <c:v>SEGUNDO TRIMESTRE</c:v>
                      </c:pt>
                      <c:pt idx="3">
                        <c:v>TERCER TRIMESTRE</c:v>
                      </c:pt>
                      <c:pt idx="4">
                        <c:v>CUARTO TRIMESTRE</c:v>
                      </c:pt>
                    </c:strCache>
                  </c:strRef>
                </c:cat>
                <c:val>
                  <c:numRef>
                    <c:extLst xmlns:c15="http://schemas.microsoft.com/office/drawing/2012/chart">
                      <c:ext xmlns:c15="http://schemas.microsoft.com/office/drawing/2012/chart" uri="{02D57815-91ED-43cb-92C2-25804820EDAC}">
                        <c15:formulaRef>
                          <c15:sqref>'GDOC-IND-002V1'!$D$33:$D$37</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3-52B8-42C0-B4C3-300600F72151}"/>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'GDOC-IND-002V1'!$E$32</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'GDOC-IND-002V1'!$B$33:$B$37</c15:sqref>
                        </c15:formulaRef>
                      </c:ext>
                    </c:extLst>
                    <c:strCache>
                      <c:ptCount val="5"/>
                      <c:pt idx="1">
                        <c:v>PRIMER TRIMESTRE</c:v>
                      </c:pt>
                      <c:pt idx="2">
                        <c:v>SEGUNDO TRIMESTRE</c:v>
                      </c:pt>
                      <c:pt idx="3">
                        <c:v>TERCER TRIMESTRE</c:v>
                      </c:pt>
                      <c:pt idx="4">
                        <c:v>CUARTO TRIMESTRE</c:v>
                      </c:pt>
                    </c:strCache>
                  </c:strRef>
                </c:cat>
                <c:val>
                  <c:numRef>
                    <c:extLst xmlns:c15="http://schemas.microsoft.com/office/drawing/2012/chart">
                      <c:ext xmlns:c15="http://schemas.microsoft.com/office/drawing/2012/chart" uri="{02D57815-91ED-43cb-92C2-25804820EDAC}">
                        <c15:formulaRef>
                          <c15:sqref>'GDOC-IND-002V1'!$E$33:$E$37</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4-52B8-42C0-B4C3-300600F72151}"/>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'GDOC-IND-002V1'!$F$32</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'GDOC-IND-002V1'!$B$33:$B$37</c15:sqref>
                        </c15:formulaRef>
                      </c:ext>
                    </c:extLst>
                    <c:strCache>
                      <c:ptCount val="5"/>
                      <c:pt idx="1">
                        <c:v>PRIMER TRIMESTRE</c:v>
                      </c:pt>
                      <c:pt idx="2">
                        <c:v>SEGUNDO TRIMESTRE</c:v>
                      </c:pt>
                      <c:pt idx="3">
                        <c:v>TERCER TRIMESTRE</c:v>
                      </c:pt>
                      <c:pt idx="4">
                        <c:v>CUARTO TRIMESTRE</c:v>
                      </c:pt>
                    </c:strCache>
                  </c:strRef>
                </c:cat>
                <c:val>
                  <c:numRef>
                    <c:extLst xmlns:c15="http://schemas.microsoft.com/office/drawing/2012/chart">
                      <c:ext xmlns:c15="http://schemas.microsoft.com/office/drawing/2012/chart" uri="{02D57815-91ED-43cb-92C2-25804820EDAC}">
                        <c15:formulaRef>
                          <c15:sqref>'GDOC-IND-002V1'!$F$33:$F$37</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5-52B8-42C0-B4C3-300600F72151}"/>
                  </c:ext>
                </c:extLst>
              </c15:ser>
            </c15:filteredBarSeries>
          </c:ext>
        </c:extLst>
      </c:barChart>
      <c:catAx>
        <c:axId val="1736030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36028960"/>
        <c:crosses val="autoZero"/>
        <c:auto val="1"/>
        <c:lblAlgn val="ctr"/>
        <c:lblOffset val="100"/>
        <c:noMultiLvlLbl val="0"/>
      </c:catAx>
      <c:valAx>
        <c:axId val="17360289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36030048"/>
        <c:crosses val="autoZero"/>
        <c:crossBetween val="between"/>
      </c:valAx>
      <c:spPr>
        <a:noFill/>
        <a:ln>
          <a:noFill/>
        </a:ln>
        <a:effectLst/>
      </c:spPr>
    </c:plotArea>
    <c:legend>
      <c:legendPos val="b"/>
      <c:layout>
        <c:manualLayout>
          <c:xMode val="edge"/>
          <c:yMode val="edge"/>
          <c:x val="0.75369928172277001"/>
          <c:y val="0.14964471994192199"/>
          <c:w val="0.219241890721939"/>
          <c:h val="0.7085113084268720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Sentencias</a:t>
            </a:r>
            <a:r>
              <a:rPr lang="es-CO" baseline="0"/>
              <a:t> a Favor de la Entidad</a:t>
            </a:r>
            <a:endParaRPr lang="es-CO"/>
          </a:p>
        </c:rich>
      </c:tx>
      <c:layout>
        <c:manualLayout>
          <c:xMode val="edge"/>
          <c:yMode val="edge"/>
          <c:x val="0.35968044619422573"/>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3233814523184596E-2"/>
          <c:y val="0.15731517935258094"/>
          <c:w val="0.90287729658792648"/>
          <c:h val="0.5550069262175561"/>
        </c:manualLayout>
      </c:layout>
      <c:bar3DChart>
        <c:barDir val="col"/>
        <c:grouping val="percentStacked"/>
        <c:varyColors val="0"/>
        <c:ser>
          <c:idx val="0"/>
          <c:order val="0"/>
          <c:spPr>
            <a:solidFill>
              <a:schemeClr val="accent1"/>
            </a:solidFill>
            <a:ln>
              <a:noFill/>
            </a:ln>
            <a:effectLst/>
            <a:sp3d/>
          </c:spPr>
          <c:invertIfNegative val="0"/>
          <c:cat>
            <c:strRef>
              <c:f>'GJUR-IND-001V3'!$H$32:$J$32</c:f>
              <c:strCache>
                <c:ptCount val="3"/>
                <c:pt idx="0">
                  <c:v>Número de sentencias decididas a favor de la entidad en el periodo</c:v>
                </c:pt>
                <c:pt idx="1">
                  <c:v>Número total de sentencias no favorables en el periodo</c:v>
                </c:pt>
                <c:pt idx="2">
                  <c:v>FAVORABILIDAD</c:v>
                </c:pt>
              </c:strCache>
            </c:strRef>
          </c:cat>
          <c:val>
            <c:numRef>
              <c:f>'GJUR-IND-001V3'!$H$33:$J$33</c:f>
              <c:numCache>
                <c:formatCode>General</c:formatCode>
                <c:ptCount val="3"/>
              </c:numCache>
            </c:numRef>
          </c:val>
          <c:extLst>
            <c:ext xmlns:c16="http://schemas.microsoft.com/office/drawing/2014/chart" uri="{C3380CC4-5D6E-409C-BE32-E72D297353CC}">
              <c16:uniqueId val="{00000000-3D27-4736-A4A5-F739772CF947}"/>
            </c:ext>
          </c:extLst>
        </c:ser>
        <c:ser>
          <c:idx val="1"/>
          <c:order val="1"/>
          <c:spPr>
            <a:solidFill>
              <a:schemeClr val="accent2"/>
            </a:solidFill>
            <a:ln>
              <a:noFill/>
            </a:ln>
            <a:effectLst/>
            <a:sp3d/>
          </c:spPr>
          <c:invertIfNegative val="0"/>
          <c:cat>
            <c:strRef>
              <c:f>'GJUR-IND-001V3'!$H$32:$J$32</c:f>
              <c:strCache>
                <c:ptCount val="3"/>
                <c:pt idx="0">
                  <c:v>Número de sentencias decididas a favor de la entidad en el periodo</c:v>
                </c:pt>
                <c:pt idx="1">
                  <c:v>Número total de sentencias no favorables en el periodo</c:v>
                </c:pt>
                <c:pt idx="2">
                  <c:v>FAVORABILIDAD</c:v>
                </c:pt>
              </c:strCache>
            </c:strRef>
          </c:cat>
          <c:val>
            <c:numRef>
              <c:f>'GJUR-IND-001V3'!$H$34:$J$34</c:f>
              <c:numCache>
                <c:formatCode>0</c:formatCode>
                <c:ptCount val="3"/>
                <c:pt idx="0">
                  <c:v>3</c:v>
                </c:pt>
                <c:pt idx="1">
                  <c:v>0</c:v>
                </c:pt>
                <c:pt idx="2" formatCode="0%">
                  <c:v>1</c:v>
                </c:pt>
              </c:numCache>
            </c:numRef>
          </c:val>
          <c:extLst>
            <c:ext xmlns:c16="http://schemas.microsoft.com/office/drawing/2014/chart" uri="{C3380CC4-5D6E-409C-BE32-E72D297353CC}">
              <c16:uniqueId val="{00000001-3D27-4736-A4A5-F739772CF947}"/>
            </c:ext>
          </c:extLst>
        </c:ser>
        <c:dLbls>
          <c:showLegendKey val="0"/>
          <c:showVal val="0"/>
          <c:showCatName val="0"/>
          <c:showSerName val="0"/>
          <c:showPercent val="0"/>
          <c:showBubbleSize val="0"/>
        </c:dLbls>
        <c:gapWidth val="150"/>
        <c:shape val="box"/>
        <c:axId val="1736033312"/>
        <c:axId val="1736022976"/>
        <c:axId val="0"/>
      </c:bar3DChart>
      <c:catAx>
        <c:axId val="173603331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36022976"/>
        <c:crosses val="autoZero"/>
        <c:auto val="1"/>
        <c:lblAlgn val="ctr"/>
        <c:lblOffset val="100"/>
        <c:noMultiLvlLbl val="0"/>
      </c:catAx>
      <c:valAx>
        <c:axId val="17360229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360333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CUMPLIMIENTO DE LOS TÉRMINOS PROCESALES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5.8928258967629044E-2"/>
          <c:y val="0.30076443569553807"/>
          <c:w val="0.8966272965879265"/>
          <c:h val="0.61498432487605714"/>
        </c:manualLayout>
      </c:layout>
      <c:lineChart>
        <c:grouping val="standard"/>
        <c:varyColors val="0"/>
        <c:ser>
          <c:idx val="4"/>
          <c:order val="4"/>
          <c:tx>
            <c:strRef>
              <c:f>'CODI-IND-001V7'!$H$32</c:f>
              <c:strCache>
                <c:ptCount val="1"/>
                <c:pt idx="0">
                  <c:v>VARIABLE 1</c:v>
                </c:pt>
              </c:strCache>
            </c:strRef>
          </c:tx>
          <c:spPr>
            <a:ln w="28575" cap="rnd">
              <a:solidFill>
                <a:schemeClr val="accent5"/>
              </a:solidFill>
              <a:round/>
            </a:ln>
            <a:effectLst/>
          </c:spPr>
          <c:marker>
            <c:symbol val="none"/>
          </c:marker>
          <c:cat>
            <c:strRef>
              <c:f>'CODI-IND-001V7'!$C$33:$C$38</c:f>
              <c:strCache>
                <c:ptCount val="6"/>
                <c:pt idx="1">
                  <c:v>TRIMESTRE 1</c:v>
                </c:pt>
                <c:pt idx="2">
                  <c:v>TRIMESTRE 2</c:v>
                </c:pt>
                <c:pt idx="3">
                  <c:v>TRIMESTRE 3</c:v>
                </c:pt>
                <c:pt idx="4">
                  <c:v>TRIMESTRE 4</c:v>
                </c:pt>
                <c:pt idx="5">
                  <c:v>TOTAL</c:v>
                </c:pt>
              </c:strCache>
            </c:strRef>
          </c:cat>
          <c:val>
            <c:numRef>
              <c:f>'CODI-IND-001V7'!$H$33:$H$38</c:f>
              <c:numCache>
                <c:formatCode>0</c:formatCode>
                <c:ptCount val="6"/>
                <c:pt idx="1">
                  <c:v>69</c:v>
                </c:pt>
              </c:numCache>
            </c:numRef>
          </c:val>
          <c:smooth val="0"/>
          <c:extLst>
            <c:ext xmlns:c16="http://schemas.microsoft.com/office/drawing/2014/chart" uri="{C3380CC4-5D6E-409C-BE32-E72D297353CC}">
              <c16:uniqueId val="{00000000-B3B6-4C91-8113-FA476F08E5EE}"/>
            </c:ext>
          </c:extLst>
        </c:ser>
        <c:ser>
          <c:idx val="5"/>
          <c:order val="5"/>
          <c:tx>
            <c:strRef>
              <c:f>'CODI-IND-001V7'!$I$32</c:f>
              <c:strCache>
                <c:ptCount val="1"/>
                <c:pt idx="0">
                  <c:v>VARIABLE 2</c:v>
                </c:pt>
              </c:strCache>
            </c:strRef>
          </c:tx>
          <c:spPr>
            <a:ln w="28575" cap="rnd">
              <a:solidFill>
                <a:schemeClr val="accent6"/>
              </a:solidFill>
              <a:round/>
            </a:ln>
            <a:effectLst/>
          </c:spPr>
          <c:marker>
            <c:symbol val="none"/>
          </c:marker>
          <c:cat>
            <c:strRef>
              <c:f>'CODI-IND-001V7'!$C$33:$C$38</c:f>
              <c:strCache>
                <c:ptCount val="6"/>
                <c:pt idx="1">
                  <c:v>TRIMESTRE 1</c:v>
                </c:pt>
                <c:pt idx="2">
                  <c:v>TRIMESTRE 2</c:v>
                </c:pt>
                <c:pt idx="3">
                  <c:v>TRIMESTRE 3</c:v>
                </c:pt>
                <c:pt idx="4">
                  <c:v>TRIMESTRE 4</c:v>
                </c:pt>
                <c:pt idx="5">
                  <c:v>TOTAL</c:v>
                </c:pt>
              </c:strCache>
            </c:strRef>
          </c:cat>
          <c:val>
            <c:numRef>
              <c:f>'CODI-IND-001V7'!$I$33:$I$38</c:f>
              <c:numCache>
                <c:formatCode>0</c:formatCode>
                <c:ptCount val="6"/>
                <c:pt idx="1">
                  <c:v>69</c:v>
                </c:pt>
              </c:numCache>
            </c:numRef>
          </c:val>
          <c:smooth val="0"/>
          <c:extLst>
            <c:ext xmlns:c16="http://schemas.microsoft.com/office/drawing/2014/chart" uri="{C3380CC4-5D6E-409C-BE32-E72D297353CC}">
              <c16:uniqueId val="{00000001-B3B6-4C91-8113-FA476F08E5EE}"/>
            </c:ext>
          </c:extLst>
        </c:ser>
        <c:ser>
          <c:idx val="6"/>
          <c:order val="6"/>
          <c:tx>
            <c:strRef>
              <c:f>'CODI-IND-001V7'!$J$32</c:f>
              <c:strCache>
                <c:ptCount val="1"/>
                <c:pt idx="0">
                  <c:v>RESULTADO</c:v>
                </c:pt>
              </c:strCache>
            </c:strRef>
          </c:tx>
          <c:spPr>
            <a:ln w="28575" cap="rnd">
              <a:solidFill>
                <a:schemeClr val="accent1">
                  <a:lumMod val="60000"/>
                </a:schemeClr>
              </a:solidFill>
              <a:round/>
            </a:ln>
            <a:effectLst/>
          </c:spPr>
          <c:marker>
            <c:symbol val="none"/>
          </c:marker>
          <c:cat>
            <c:strRef>
              <c:f>'CODI-IND-001V7'!$C$33:$C$38</c:f>
              <c:strCache>
                <c:ptCount val="6"/>
                <c:pt idx="1">
                  <c:v>TRIMESTRE 1</c:v>
                </c:pt>
                <c:pt idx="2">
                  <c:v>TRIMESTRE 2</c:v>
                </c:pt>
                <c:pt idx="3">
                  <c:v>TRIMESTRE 3</c:v>
                </c:pt>
                <c:pt idx="4">
                  <c:v>TRIMESTRE 4</c:v>
                </c:pt>
                <c:pt idx="5">
                  <c:v>TOTAL</c:v>
                </c:pt>
              </c:strCache>
            </c:strRef>
          </c:cat>
          <c:val>
            <c:numRef>
              <c:f>'CODI-IND-001V7'!$J$33:$J$38</c:f>
              <c:numCache>
                <c:formatCode>0%</c:formatCode>
                <c:ptCount val="6"/>
                <c:pt idx="1">
                  <c:v>1</c:v>
                </c:pt>
                <c:pt idx="2">
                  <c:v>0</c:v>
                </c:pt>
                <c:pt idx="3">
                  <c:v>0</c:v>
                </c:pt>
                <c:pt idx="4">
                  <c:v>0</c:v>
                </c:pt>
              </c:numCache>
            </c:numRef>
          </c:val>
          <c:smooth val="0"/>
          <c:extLst>
            <c:ext xmlns:c16="http://schemas.microsoft.com/office/drawing/2014/chart" uri="{C3380CC4-5D6E-409C-BE32-E72D297353CC}">
              <c16:uniqueId val="{00000002-B3B6-4C91-8113-FA476F08E5EE}"/>
            </c:ext>
          </c:extLst>
        </c:ser>
        <c:dLbls>
          <c:showLegendKey val="0"/>
          <c:showVal val="0"/>
          <c:showCatName val="0"/>
          <c:showSerName val="0"/>
          <c:showPercent val="0"/>
          <c:showBubbleSize val="0"/>
        </c:dLbls>
        <c:smooth val="0"/>
        <c:axId val="1736032224"/>
        <c:axId val="1736023520"/>
        <c:extLst>
          <c:ext xmlns:c15="http://schemas.microsoft.com/office/drawing/2012/chart" uri="{02D57815-91ED-43cb-92C2-25804820EDAC}">
            <c15:filteredLineSeries>
              <c15:ser>
                <c:idx val="0"/>
                <c:order val="0"/>
                <c:tx>
                  <c:strRef>
                    <c:extLst>
                      <c:ext uri="{02D57815-91ED-43cb-92C2-25804820EDAC}">
                        <c15:formulaRef>
                          <c15:sqref>'CODI-IND-001V7'!$D$32</c15:sqref>
                        </c15:formulaRef>
                      </c:ext>
                    </c:extLst>
                    <c:strCache>
                      <c:ptCount val="1"/>
                    </c:strCache>
                  </c:strRef>
                </c:tx>
                <c:spPr>
                  <a:ln w="28575" cap="rnd">
                    <a:solidFill>
                      <a:schemeClr val="accent1"/>
                    </a:solidFill>
                    <a:round/>
                  </a:ln>
                  <a:effectLst/>
                </c:spPr>
                <c:marker>
                  <c:symbol val="none"/>
                </c:marker>
                <c:cat>
                  <c:strRef>
                    <c:extLst>
                      <c:ext uri="{02D57815-91ED-43cb-92C2-25804820EDAC}">
                        <c15:formulaRef>
                          <c15:sqref>'CODI-IND-001V7'!$C$33:$C$38</c15:sqref>
                        </c15:formulaRef>
                      </c:ext>
                    </c:extLst>
                    <c:strCache>
                      <c:ptCount val="6"/>
                      <c:pt idx="1">
                        <c:v>TRIMESTRE 1</c:v>
                      </c:pt>
                      <c:pt idx="2">
                        <c:v>TRIMESTRE 2</c:v>
                      </c:pt>
                      <c:pt idx="3">
                        <c:v>TRIMESTRE 3</c:v>
                      </c:pt>
                      <c:pt idx="4">
                        <c:v>TRIMESTRE 4</c:v>
                      </c:pt>
                      <c:pt idx="5">
                        <c:v>TOTAL</c:v>
                      </c:pt>
                    </c:strCache>
                  </c:strRef>
                </c:cat>
                <c:val>
                  <c:numRef>
                    <c:extLst>
                      <c:ext uri="{02D57815-91ED-43cb-92C2-25804820EDAC}">
                        <c15:formulaRef>
                          <c15:sqref>'CODI-IND-001V7'!$D$33:$D$38</c15:sqref>
                        </c15:formulaRef>
                      </c:ext>
                    </c:extLst>
                    <c:numCache>
                      <c:formatCode>General</c:formatCode>
                      <c:ptCount val="6"/>
                    </c:numCache>
                  </c:numRef>
                </c:val>
                <c:smooth val="0"/>
                <c:extLst>
                  <c:ext xmlns:c16="http://schemas.microsoft.com/office/drawing/2014/chart" uri="{C3380CC4-5D6E-409C-BE32-E72D297353CC}">
                    <c16:uniqueId val="{00000003-B3B6-4C91-8113-FA476F08E5EE}"/>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'CODI-IND-001V7'!$E$32</c15:sqref>
                        </c15:formulaRef>
                      </c:ext>
                    </c:extLst>
                    <c:strCache>
                      <c:ptCount val="1"/>
                    </c:strCache>
                  </c:strRef>
                </c:tx>
                <c:spPr>
                  <a:ln w="28575" cap="rnd">
                    <a:solidFill>
                      <a:schemeClr val="accent2"/>
                    </a:solidFill>
                    <a:round/>
                  </a:ln>
                  <a:effectLst/>
                </c:spPr>
                <c:marker>
                  <c:symbol val="none"/>
                </c:marker>
                <c:cat>
                  <c:strRef>
                    <c:extLst xmlns:c15="http://schemas.microsoft.com/office/drawing/2012/chart">
                      <c:ext xmlns:c15="http://schemas.microsoft.com/office/drawing/2012/chart" uri="{02D57815-91ED-43cb-92C2-25804820EDAC}">
                        <c15:formulaRef>
                          <c15:sqref>'CODI-IND-001V7'!$C$33:$C$38</c15:sqref>
                        </c15:formulaRef>
                      </c:ext>
                    </c:extLst>
                    <c:strCache>
                      <c:ptCount val="6"/>
                      <c:pt idx="1">
                        <c:v>TRIMESTRE 1</c:v>
                      </c:pt>
                      <c:pt idx="2">
                        <c:v>TRIMESTRE 2</c:v>
                      </c:pt>
                      <c:pt idx="3">
                        <c:v>TRIMESTRE 3</c:v>
                      </c:pt>
                      <c:pt idx="4">
                        <c:v>TRIMESTRE 4</c:v>
                      </c:pt>
                      <c:pt idx="5">
                        <c:v>TOTAL</c:v>
                      </c:pt>
                    </c:strCache>
                  </c:strRef>
                </c:cat>
                <c:val>
                  <c:numRef>
                    <c:extLst xmlns:c15="http://schemas.microsoft.com/office/drawing/2012/chart">
                      <c:ext xmlns:c15="http://schemas.microsoft.com/office/drawing/2012/chart" uri="{02D57815-91ED-43cb-92C2-25804820EDAC}">
                        <c15:formulaRef>
                          <c15:sqref>'CODI-IND-001V7'!$E$33:$E$38</c15:sqref>
                        </c15:formulaRef>
                      </c:ext>
                    </c:extLst>
                    <c:numCache>
                      <c:formatCode>General</c:formatCode>
                      <c:ptCount val="6"/>
                    </c:numCache>
                  </c:numRef>
                </c:val>
                <c:smooth val="0"/>
                <c:extLst xmlns:c15="http://schemas.microsoft.com/office/drawing/2012/chart">
                  <c:ext xmlns:c16="http://schemas.microsoft.com/office/drawing/2014/chart" uri="{C3380CC4-5D6E-409C-BE32-E72D297353CC}">
                    <c16:uniqueId val="{00000004-B3B6-4C91-8113-FA476F08E5EE}"/>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'CODI-IND-001V7'!$F$32</c15:sqref>
                        </c15:formulaRef>
                      </c:ext>
                    </c:extLst>
                    <c:strCache>
                      <c:ptCount val="1"/>
                    </c:strCache>
                  </c:strRef>
                </c:tx>
                <c:spPr>
                  <a:ln w="28575" cap="rnd">
                    <a:solidFill>
                      <a:schemeClr val="accent3"/>
                    </a:solidFill>
                    <a:round/>
                  </a:ln>
                  <a:effectLst/>
                </c:spPr>
                <c:marker>
                  <c:symbol val="none"/>
                </c:marker>
                <c:cat>
                  <c:strRef>
                    <c:extLst xmlns:c15="http://schemas.microsoft.com/office/drawing/2012/chart">
                      <c:ext xmlns:c15="http://schemas.microsoft.com/office/drawing/2012/chart" uri="{02D57815-91ED-43cb-92C2-25804820EDAC}">
                        <c15:formulaRef>
                          <c15:sqref>'CODI-IND-001V7'!$C$33:$C$38</c15:sqref>
                        </c15:formulaRef>
                      </c:ext>
                    </c:extLst>
                    <c:strCache>
                      <c:ptCount val="6"/>
                      <c:pt idx="1">
                        <c:v>TRIMESTRE 1</c:v>
                      </c:pt>
                      <c:pt idx="2">
                        <c:v>TRIMESTRE 2</c:v>
                      </c:pt>
                      <c:pt idx="3">
                        <c:v>TRIMESTRE 3</c:v>
                      </c:pt>
                      <c:pt idx="4">
                        <c:v>TRIMESTRE 4</c:v>
                      </c:pt>
                      <c:pt idx="5">
                        <c:v>TOTAL</c:v>
                      </c:pt>
                    </c:strCache>
                  </c:strRef>
                </c:cat>
                <c:val>
                  <c:numRef>
                    <c:extLst xmlns:c15="http://schemas.microsoft.com/office/drawing/2012/chart">
                      <c:ext xmlns:c15="http://schemas.microsoft.com/office/drawing/2012/chart" uri="{02D57815-91ED-43cb-92C2-25804820EDAC}">
                        <c15:formulaRef>
                          <c15:sqref>'CODI-IND-001V7'!$F$33:$F$38</c15:sqref>
                        </c15:formulaRef>
                      </c:ext>
                    </c:extLst>
                    <c:numCache>
                      <c:formatCode>General</c:formatCode>
                      <c:ptCount val="6"/>
                    </c:numCache>
                  </c:numRef>
                </c:val>
                <c:smooth val="0"/>
                <c:extLst xmlns:c15="http://schemas.microsoft.com/office/drawing/2012/chart">
                  <c:ext xmlns:c16="http://schemas.microsoft.com/office/drawing/2014/chart" uri="{C3380CC4-5D6E-409C-BE32-E72D297353CC}">
                    <c16:uniqueId val="{00000005-B3B6-4C91-8113-FA476F08E5EE}"/>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'CODI-IND-001V7'!$G$32</c15:sqref>
                        </c15:formulaRef>
                      </c:ext>
                    </c:extLst>
                    <c:strCache>
                      <c:ptCount val="1"/>
                    </c:strCache>
                  </c:strRef>
                </c:tx>
                <c:spPr>
                  <a:ln w="28575" cap="rnd">
                    <a:solidFill>
                      <a:schemeClr val="accent4"/>
                    </a:solidFill>
                    <a:round/>
                  </a:ln>
                  <a:effectLst/>
                </c:spPr>
                <c:marker>
                  <c:symbol val="none"/>
                </c:marker>
                <c:cat>
                  <c:strRef>
                    <c:extLst xmlns:c15="http://schemas.microsoft.com/office/drawing/2012/chart">
                      <c:ext xmlns:c15="http://schemas.microsoft.com/office/drawing/2012/chart" uri="{02D57815-91ED-43cb-92C2-25804820EDAC}">
                        <c15:formulaRef>
                          <c15:sqref>'CODI-IND-001V7'!$C$33:$C$38</c15:sqref>
                        </c15:formulaRef>
                      </c:ext>
                    </c:extLst>
                    <c:strCache>
                      <c:ptCount val="6"/>
                      <c:pt idx="1">
                        <c:v>TRIMESTRE 1</c:v>
                      </c:pt>
                      <c:pt idx="2">
                        <c:v>TRIMESTRE 2</c:v>
                      </c:pt>
                      <c:pt idx="3">
                        <c:v>TRIMESTRE 3</c:v>
                      </c:pt>
                      <c:pt idx="4">
                        <c:v>TRIMESTRE 4</c:v>
                      </c:pt>
                      <c:pt idx="5">
                        <c:v>TOTAL</c:v>
                      </c:pt>
                    </c:strCache>
                  </c:strRef>
                </c:cat>
                <c:val>
                  <c:numRef>
                    <c:extLst xmlns:c15="http://schemas.microsoft.com/office/drawing/2012/chart">
                      <c:ext xmlns:c15="http://schemas.microsoft.com/office/drawing/2012/chart" uri="{02D57815-91ED-43cb-92C2-25804820EDAC}">
                        <c15:formulaRef>
                          <c15:sqref>'CODI-IND-001V7'!$G$33:$G$38</c15:sqref>
                        </c15:formulaRef>
                      </c:ext>
                    </c:extLst>
                    <c:numCache>
                      <c:formatCode>General</c:formatCode>
                      <c:ptCount val="6"/>
                    </c:numCache>
                  </c:numRef>
                </c:val>
                <c:smooth val="0"/>
                <c:extLst xmlns:c15="http://schemas.microsoft.com/office/drawing/2012/chart">
                  <c:ext xmlns:c16="http://schemas.microsoft.com/office/drawing/2014/chart" uri="{C3380CC4-5D6E-409C-BE32-E72D297353CC}">
                    <c16:uniqueId val="{00000006-B3B6-4C91-8113-FA476F08E5EE}"/>
                  </c:ext>
                </c:extLst>
              </c15:ser>
            </c15:filteredLineSeries>
          </c:ext>
        </c:extLst>
      </c:lineChart>
      <c:catAx>
        <c:axId val="1736032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36023520"/>
        <c:crosses val="autoZero"/>
        <c:auto val="1"/>
        <c:lblAlgn val="ctr"/>
        <c:lblOffset val="100"/>
        <c:noMultiLvlLbl val="0"/>
      </c:catAx>
      <c:valAx>
        <c:axId val="17360235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360322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Cumplimiento PAA</a:t>
            </a:r>
            <a:r>
              <a:rPr lang="es-CO" baseline="0"/>
              <a:t> por trimestre</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bar"/>
        <c:grouping val="clustered"/>
        <c:varyColors val="0"/>
        <c:ser>
          <c:idx val="0"/>
          <c:order val="0"/>
          <c:tx>
            <c:strRef>
              <c:f>'[8]CEM-IND-001'!$C$33</c:f>
              <c:strCache>
                <c:ptCount val="1"/>
              </c:strCache>
            </c:strRef>
          </c:tx>
          <c:spPr>
            <a:solidFill>
              <a:schemeClr val="accent1"/>
            </a:solidFill>
            <a:ln>
              <a:noFill/>
            </a:ln>
            <a:effectLst/>
          </c:spPr>
          <c:invertIfNegative val="0"/>
          <c:cat>
            <c:strRef>
              <c:f>'[8]CEM-IND-001'!$D$32:$J$32</c:f>
              <c:strCache>
                <c:ptCount val="7"/>
                <c:pt idx="4">
                  <c:v>Actividades ejecutadas</c:v>
                </c:pt>
                <c:pt idx="5">
                  <c:v>Actividades Programadas</c:v>
                </c:pt>
                <c:pt idx="6">
                  <c:v>% Ejecución </c:v>
                </c:pt>
              </c:strCache>
            </c:strRef>
          </c:cat>
          <c:val>
            <c:numRef>
              <c:f>'[8]CEM-IND-001'!$D$33:$J$33</c:f>
              <c:numCache>
                <c:formatCode>General</c:formatCode>
                <c:ptCount val="7"/>
              </c:numCache>
            </c:numRef>
          </c:val>
          <c:extLst>
            <c:ext xmlns:c16="http://schemas.microsoft.com/office/drawing/2014/chart" uri="{C3380CC4-5D6E-409C-BE32-E72D297353CC}">
              <c16:uniqueId val="{00000000-9161-445E-B878-CD40DD0031B6}"/>
            </c:ext>
          </c:extLst>
        </c:ser>
        <c:ser>
          <c:idx val="1"/>
          <c:order val="1"/>
          <c:tx>
            <c:strRef>
              <c:f>'[8]CEM-IND-001'!$C$34</c:f>
              <c:strCache>
                <c:ptCount val="1"/>
                <c:pt idx="0">
                  <c:v>Trimestre 1</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'[8]CEM-IND-001'!$D$32:$J$32</c:f>
              <c:strCache>
                <c:ptCount val="7"/>
                <c:pt idx="4">
                  <c:v>Actividades ejecutadas</c:v>
                </c:pt>
                <c:pt idx="5">
                  <c:v>Actividades Programadas</c:v>
                </c:pt>
                <c:pt idx="6">
                  <c:v>% Ejecución </c:v>
                </c:pt>
              </c:strCache>
            </c:strRef>
          </c:cat>
          <c:val>
            <c:numRef>
              <c:f>'[8]CEM-IND-001'!$D$34:$J$34</c:f>
              <c:numCache>
                <c:formatCode>General</c:formatCode>
                <c:ptCount val="7"/>
                <c:pt idx="4">
                  <c:v>27.837</c:v>
                </c:pt>
                <c:pt idx="5">
                  <c:v>34</c:v>
                </c:pt>
                <c:pt idx="6">
                  <c:v>0.81873529411764701</c:v>
                </c:pt>
              </c:numCache>
            </c:numRef>
          </c:val>
          <c:extLst>
            <c:ext xmlns:c16="http://schemas.microsoft.com/office/drawing/2014/chart" uri="{C3380CC4-5D6E-409C-BE32-E72D297353CC}">
              <c16:uniqueId val="{00000001-9161-445E-B878-CD40DD0031B6}"/>
            </c:ext>
          </c:extLst>
        </c:ser>
        <c:ser>
          <c:idx val="2"/>
          <c:order val="2"/>
          <c:tx>
            <c:strRef>
              <c:f>'[8]CEM-IND-001'!$C$35</c:f>
              <c:strCache>
                <c:ptCount val="1"/>
                <c:pt idx="0">
                  <c:v>Trimestre 2</c:v>
                </c:pt>
              </c:strCache>
            </c:strRef>
          </c:tx>
          <c:spPr>
            <a:solidFill>
              <a:schemeClr val="accent3"/>
            </a:solidFill>
            <a:ln>
              <a:noFill/>
            </a:ln>
            <a:effectLst/>
          </c:spPr>
          <c:invertIfNegative val="0"/>
          <c:cat>
            <c:strRef>
              <c:f>'[8]CEM-IND-001'!$D$32:$J$32</c:f>
              <c:strCache>
                <c:ptCount val="7"/>
                <c:pt idx="4">
                  <c:v>Actividades ejecutadas</c:v>
                </c:pt>
                <c:pt idx="5">
                  <c:v>Actividades Programadas</c:v>
                </c:pt>
                <c:pt idx="6">
                  <c:v>% Ejecución </c:v>
                </c:pt>
              </c:strCache>
            </c:strRef>
          </c:cat>
          <c:val>
            <c:numRef>
              <c:f>'[8]CEM-IND-001'!$D$35:$J$35</c:f>
              <c:numCache>
                <c:formatCode>General</c:formatCode>
                <c:ptCount val="7"/>
                <c:pt idx="6">
                  <c:v>0</c:v>
                </c:pt>
              </c:numCache>
            </c:numRef>
          </c:val>
          <c:extLst>
            <c:ext xmlns:c16="http://schemas.microsoft.com/office/drawing/2014/chart" uri="{C3380CC4-5D6E-409C-BE32-E72D297353CC}">
              <c16:uniqueId val="{00000002-9161-445E-B878-CD40DD0031B6}"/>
            </c:ext>
          </c:extLst>
        </c:ser>
        <c:ser>
          <c:idx val="3"/>
          <c:order val="3"/>
          <c:tx>
            <c:strRef>
              <c:f>'[8]CEM-IND-001'!$C$36</c:f>
              <c:strCache>
                <c:ptCount val="1"/>
                <c:pt idx="0">
                  <c:v>Trimestre 3</c:v>
                </c:pt>
              </c:strCache>
            </c:strRef>
          </c:tx>
          <c:spPr>
            <a:solidFill>
              <a:schemeClr val="accent4"/>
            </a:solidFill>
            <a:ln>
              <a:noFill/>
            </a:ln>
            <a:effectLst/>
          </c:spPr>
          <c:invertIfNegative val="0"/>
          <c:cat>
            <c:strRef>
              <c:f>'[8]CEM-IND-001'!$D$32:$J$32</c:f>
              <c:strCache>
                <c:ptCount val="7"/>
                <c:pt idx="4">
                  <c:v>Actividades ejecutadas</c:v>
                </c:pt>
                <c:pt idx="5">
                  <c:v>Actividades Programadas</c:v>
                </c:pt>
                <c:pt idx="6">
                  <c:v>% Ejecución </c:v>
                </c:pt>
              </c:strCache>
            </c:strRef>
          </c:cat>
          <c:val>
            <c:numRef>
              <c:f>'[8]CEM-IND-001'!$D$36:$J$36</c:f>
              <c:numCache>
                <c:formatCode>General</c:formatCode>
                <c:ptCount val="7"/>
                <c:pt idx="6">
                  <c:v>0</c:v>
                </c:pt>
              </c:numCache>
            </c:numRef>
          </c:val>
          <c:extLst>
            <c:ext xmlns:c16="http://schemas.microsoft.com/office/drawing/2014/chart" uri="{C3380CC4-5D6E-409C-BE32-E72D297353CC}">
              <c16:uniqueId val="{00000003-9161-445E-B878-CD40DD0031B6}"/>
            </c:ext>
          </c:extLst>
        </c:ser>
        <c:ser>
          <c:idx val="4"/>
          <c:order val="4"/>
          <c:tx>
            <c:strRef>
              <c:f>'[8]CEM-IND-001'!$C$37</c:f>
              <c:strCache>
                <c:ptCount val="1"/>
                <c:pt idx="0">
                  <c:v>Trimestre 4</c:v>
                </c:pt>
              </c:strCache>
            </c:strRef>
          </c:tx>
          <c:spPr>
            <a:solidFill>
              <a:schemeClr val="accent5"/>
            </a:solidFill>
            <a:ln>
              <a:noFill/>
            </a:ln>
            <a:effectLst/>
          </c:spPr>
          <c:invertIfNegative val="0"/>
          <c:cat>
            <c:strRef>
              <c:f>'[8]CEM-IND-001'!$D$32:$J$32</c:f>
              <c:strCache>
                <c:ptCount val="7"/>
                <c:pt idx="4">
                  <c:v>Actividades ejecutadas</c:v>
                </c:pt>
                <c:pt idx="5">
                  <c:v>Actividades Programadas</c:v>
                </c:pt>
                <c:pt idx="6">
                  <c:v>% Ejecución </c:v>
                </c:pt>
              </c:strCache>
            </c:strRef>
          </c:cat>
          <c:val>
            <c:numRef>
              <c:f>'[8]CEM-IND-001'!$D$37:$J$37</c:f>
              <c:numCache>
                <c:formatCode>General</c:formatCode>
                <c:ptCount val="7"/>
                <c:pt idx="6">
                  <c:v>0</c:v>
                </c:pt>
              </c:numCache>
            </c:numRef>
          </c:val>
          <c:extLst>
            <c:ext xmlns:c16="http://schemas.microsoft.com/office/drawing/2014/chart" uri="{C3380CC4-5D6E-409C-BE32-E72D297353CC}">
              <c16:uniqueId val="{00000004-9161-445E-B878-CD40DD0031B6}"/>
            </c:ext>
          </c:extLst>
        </c:ser>
        <c:dLbls>
          <c:showLegendKey val="0"/>
          <c:showVal val="0"/>
          <c:showCatName val="0"/>
          <c:showSerName val="0"/>
          <c:showPercent val="0"/>
          <c:showBubbleSize val="0"/>
        </c:dLbls>
        <c:gapWidth val="182"/>
        <c:axId val="1736022432"/>
        <c:axId val="1736031136"/>
      </c:barChart>
      <c:catAx>
        <c:axId val="17360224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36031136"/>
        <c:crosses val="autoZero"/>
        <c:auto val="1"/>
        <c:lblAlgn val="ctr"/>
        <c:lblOffset val="100"/>
        <c:noMultiLvlLbl val="0"/>
      </c:catAx>
      <c:valAx>
        <c:axId val="173603113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360224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4"/>
          <c:order val="4"/>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'APIC-IND-002V2'!$C$34</c:f>
              <c:strCache>
                <c:ptCount val="1"/>
                <c:pt idx="0">
                  <c:v>Primer trimestre</c:v>
                </c:pt>
              </c:strCache>
            </c:strRef>
          </c:cat>
          <c:val>
            <c:numRef>
              <c:f>'APIC-IND-002V2'!$H$34</c:f>
              <c:numCache>
                <c:formatCode>0</c:formatCode>
                <c:ptCount val="1"/>
                <c:pt idx="0">
                  <c:v>8</c:v>
                </c:pt>
              </c:numCache>
            </c:numRef>
          </c:val>
          <c:extLst>
            <c:ext xmlns:c16="http://schemas.microsoft.com/office/drawing/2014/chart" uri="{C3380CC4-5D6E-409C-BE32-E72D297353CC}">
              <c16:uniqueId val="{00000000-4FA1-4EB5-A9E0-C29492679E74}"/>
            </c:ext>
          </c:extLst>
        </c:ser>
        <c:ser>
          <c:idx val="5"/>
          <c:order val="5"/>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'APIC-IND-002V2'!$C$34</c:f>
              <c:strCache>
                <c:ptCount val="1"/>
                <c:pt idx="0">
                  <c:v>Primer trimestre</c:v>
                </c:pt>
              </c:strCache>
            </c:strRef>
          </c:cat>
          <c:val>
            <c:numRef>
              <c:f>'APIC-IND-002V2'!$I$34</c:f>
              <c:numCache>
                <c:formatCode>0</c:formatCode>
                <c:ptCount val="1"/>
                <c:pt idx="0">
                  <c:v>22</c:v>
                </c:pt>
              </c:numCache>
            </c:numRef>
          </c:val>
          <c:extLst>
            <c:ext xmlns:c16="http://schemas.microsoft.com/office/drawing/2014/chart" uri="{C3380CC4-5D6E-409C-BE32-E72D297353CC}">
              <c16:uniqueId val="{00000001-4FA1-4EB5-A9E0-C29492679E74}"/>
            </c:ext>
          </c:extLst>
        </c:ser>
        <c:ser>
          <c:idx val="6"/>
          <c:order val="6"/>
          <c:spPr>
            <a:solidFill>
              <a:schemeClr val="accent1">
                <a:lumMod val="60000"/>
              </a:schemeClr>
            </a:solidFill>
            <a:ln>
              <a:noFill/>
            </a:ln>
            <a:effectLst/>
          </c:spPr>
          <c:invertIfNegative val="0"/>
          <c:cat>
            <c:strRef>
              <c:f>'APIC-IND-002V2'!$C$34</c:f>
              <c:strCache>
                <c:ptCount val="1"/>
                <c:pt idx="0">
                  <c:v>Primer trimestre</c:v>
                </c:pt>
              </c:strCache>
            </c:strRef>
          </c:cat>
          <c:val>
            <c:numRef>
              <c:f>'APIC-IND-002V2'!$J$34</c:f>
              <c:numCache>
                <c:formatCode>0%</c:formatCode>
                <c:ptCount val="1"/>
                <c:pt idx="0">
                  <c:v>0.36363636363636365</c:v>
                </c:pt>
              </c:numCache>
            </c:numRef>
          </c:val>
          <c:extLst>
            <c:ext xmlns:c16="http://schemas.microsoft.com/office/drawing/2014/chart" uri="{C3380CC4-5D6E-409C-BE32-E72D297353CC}">
              <c16:uniqueId val="{00000002-4FA1-4EB5-A9E0-C29492679E74}"/>
            </c:ext>
          </c:extLst>
        </c:ser>
        <c:dLbls>
          <c:showLegendKey val="0"/>
          <c:showVal val="0"/>
          <c:showCatName val="0"/>
          <c:showSerName val="0"/>
          <c:showPercent val="0"/>
          <c:showBubbleSize val="0"/>
        </c:dLbls>
        <c:gapWidth val="219"/>
        <c:overlap val="-27"/>
        <c:axId val="1673196880"/>
        <c:axId val="1673202320"/>
        <c:extLst>
          <c:ext xmlns:c15="http://schemas.microsoft.com/office/drawing/2012/chart" uri="{02D57815-91ED-43cb-92C2-25804820EDAC}">
            <c15:filteredBarSeries>
              <c15:ser>
                <c:idx val="0"/>
                <c:order val="0"/>
                <c:spPr>
                  <a:solidFill>
                    <a:schemeClr val="accent1"/>
                  </a:solidFill>
                  <a:ln>
                    <a:noFill/>
                  </a:ln>
                  <a:effectLst/>
                </c:spPr>
                <c:invertIfNegative val="0"/>
                <c:cat>
                  <c:strRef>
                    <c:extLst>
                      <c:ext uri="{02D57815-91ED-43cb-92C2-25804820EDAC}">
                        <c15:formulaRef>
                          <c15:sqref>'APIC-IND-002V2'!$C$34</c15:sqref>
                        </c15:formulaRef>
                      </c:ext>
                    </c:extLst>
                    <c:strCache>
                      <c:ptCount val="1"/>
                      <c:pt idx="0">
                        <c:v>Primer trimestre</c:v>
                      </c:pt>
                    </c:strCache>
                  </c:strRef>
                </c:cat>
                <c:val>
                  <c:numRef>
                    <c:extLst>
                      <c:ext uri="{02D57815-91ED-43cb-92C2-25804820EDAC}">
                        <c15:formulaRef>
                          <c15:sqref>'APIC-IND-002V2'!$D$34</c15:sqref>
                        </c15:formulaRef>
                      </c:ext>
                    </c:extLst>
                    <c:numCache>
                      <c:formatCode>General</c:formatCode>
                      <c:ptCount val="1"/>
                    </c:numCache>
                  </c:numRef>
                </c:val>
                <c:extLst>
                  <c:ext xmlns:c16="http://schemas.microsoft.com/office/drawing/2014/chart" uri="{C3380CC4-5D6E-409C-BE32-E72D297353CC}">
                    <c16:uniqueId val="{00000003-4FA1-4EB5-A9E0-C29492679E74}"/>
                  </c:ext>
                </c:extLst>
              </c15:ser>
            </c15:filteredBarSeries>
            <c15:filteredBarSeries>
              <c15:ser>
                <c:idx val="1"/>
                <c:order val="1"/>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'APIC-IND-002V2'!$C$34</c15:sqref>
                        </c15:formulaRef>
                      </c:ext>
                    </c:extLst>
                    <c:strCache>
                      <c:ptCount val="1"/>
                      <c:pt idx="0">
                        <c:v>Primer trimestre</c:v>
                      </c:pt>
                    </c:strCache>
                  </c:strRef>
                </c:cat>
                <c:val>
                  <c:numRef>
                    <c:extLst xmlns:c15="http://schemas.microsoft.com/office/drawing/2012/chart">
                      <c:ext xmlns:c15="http://schemas.microsoft.com/office/drawing/2012/chart" uri="{02D57815-91ED-43cb-92C2-25804820EDAC}">
                        <c15:formulaRef>
                          <c15:sqref>'APIC-IND-002V2'!$E$34</c15:sqref>
                        </c15:formulaRef>
                      </c:ext>
                    </c:extLst>
                    <c:numCache>
                      <c:formatCode>General</c:formatCode>
                      <c:ptCount val="1"/>
                    </c:numCache>
                  </c:numRef>
                </c:val>
                <c:extLst xmlns:c15="http://schemas.microsoft.com/office/drawing/2012/chart">
                  <c:ext xmlns:c16="http://schemas.microsoft.com/office/drawing/2014/chart" uri="{C3380CC4-5D6E-409C-BE32-E72D297353CC}">
                    <c16:uniqueId val="{00000004-4FA1-4EB5-A9E0-C29492679E74}"/>
                  </c:ext>
                </c:extLst>
              </c15:ser>
            </c15:filteredBarSeries>
            <c15:filteredBarSeries>
              <c15:ser>
                <c:idx val="2"/>
                <c:order val="2"/>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'APIC-IND-002V2'!$C$34</c15:sqref>
                        </c15:formulaRef>
                      </c:ext>
                    </c:extLst>
                    <c:strCache>
                      <c:ptCount val="1"/>
                      <c:pt idx="0">
                        <c:v>Primer trimestre</c:v>
                      </c:pt>
                    </c:strCache>
                  </c:strRef>
                </c:cat>
                <c:val>
                  <c:numRef>
                    <c:extLst xmlns:c15="http://schemas.microsoft.com/office/drawing/2012/chart">
                      <c:ext xmlns:c15="http://schemas.microsoft.com/office/drawing/2012/chart" uri="{02D57815-91ED-43cb-92C2-25804820EDAC}">
                        <c15:formulaRef>
                          <c15:sqref>'APIC-IND-002V2'!$F$34</c15:sqref>
                        </c15:formulaRef>
                      </c:ext>
                    </c:extLst>
                    <c:numCache>
                      <c:formatCode>General</c:formatCode>
                      <c:ptCount val="1"/>
                    </c:numCache>
                  </c:numRef>
                </c:val>
                <c:extLst xmlns:c15="http://schemas.microsoft.com/office/drawing/2012/chart">
                  <c:ext xmlns:c16="http://schemas.microsoft.com/office/drawing/2014/chart" uri="{C3380CC4-5D6E-409C-BE32-E72D297353CC}">
                    <c16:uniqueId val="{00000005-4FA1-4EB5-A9E0-C29492679E74}"/>
                  </c:ext>
                </c:extLst>
              </c15:ser>
            </c15:filteredBarSeries>
            <c15:filteredBarSeries>
              <c15:ser>
                <c:idx val="3"/>
                <c:order val="3"/>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'APIC-IND-002V2'!$C$34</c15:sqref>
                        </c15:formulaRef>
                      </c:ext>
                    </c:extLst>
                    <c:strCache>
                      <c:ptCount val="1"/>
                      <c:pt idx="0">
                        <c:v>Primer trimestre</c:v>
                      </c:pt>
                    </c:strCache>
                  </c:strRef>
                </c:cat>
                <c:val>
                  <c:numRef>
                    <c:extLst xmlns:c15="http://schemas.microsoft.com/office/drawing/2012/chart">
                      <c:ext xmlns:c15="http://schemas.microsoft.com/office/drawing/2012/chart" uri="{02D57815-91ED-43cb-92C2-25804820EDAC}">
                        <c15:formulaRef>
                          <c15:sqref>'APIC-IND-002V2'!$G$34</c15:sqref>
                        </c15:formulaRef>
                      </c:ext>
                    </c:extLst>
                    <c:numCache>
                      <c:formatCode>General</c:formatCode>
                      <c:ptCount val="1"/>
                    </c:numCache>
                  </c:numRef>
                </c:val>
                <c:extLst xmlns:c15="http://schemas.microsoft.com/office/drawing/2012/chart">
                  <c:ext xmlns:c16="http://schemas.microsoft.com/office/drawing/2014/chart" uri="{C3380CC4-5D6E-409C-BE32-E72D297353CC}">
                    <c16:uniqueId val="{00000006-4FA1-4EB5-A9E0-C29492679E74}"/>
                  </c:ext>
                </c:extLst>
              </c15:ser>
            </c15:filteredBarSeries>
          </c:ext>
        </c:extLst>
      </c:barChart>
      <c:catAx>
        <c:axId val="1673196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73202320"/>
        <c:crosses val="autoZero"/>
        <c:auto val="1"/>
        <c:lblAlgn val="ctr"/>
        <c:lblOffset val="100"/>
        <c:noMultiLvlLbl val="0"/>
      </c:catAx>
      <c:valAx>
        <c:axId val="16732023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73196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100" b="1" i="1" baseline="0">
                <a:effectLst/>
              </a:rPr>
              <a:t>Cumplimiento del Plan de acción de responsabilidad social- modelo de sostenibilidad para la vigencia 2020</a:t>
            </a:r>
            <a:endParaRPr lang="es-CO" sz="11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4"/>
          <c:order val="4"/>
          <c:spPr>
            <a:solidFill>
              <a:schemeClr val="accent5"/>
            </a:solidFill>
            <a:ln>
              <a:noFill/>
            </a:ln>
            <a:effectLst/>
          </c:spPr>
          <c:invertIfNegative val="0"/>
          <c:cat>
            <c:strRef>
              <c:f>' APIC -IND-003V3'!$C$34:$C$37</c:f>
              <c:strCache>
                <c:ptCount val="4"/>
                <c:pt idx="0">
                  <c:v>Trimestre 1 </c:v>
                </c:pt>
                <c:pt idx="1">
                  <c:v>Trimestre 2 </c:v>
                </c:pt>
                <c:pt idx="2">
                  <c:v>Trimestre 3</c:v>
                </c:pt>
                <c:pt idx="3">
                  <c:v>Trimestre 4</c:v>
                </c:pt>
              </c:strCache>
            </c:strRef>
          </c:cat>
          <c:val>
            <c:numRef>
              <c:f>' APIC -IND-003V3'!$H$34:$H$35</c:f>
              <c:numCache>
                <c:formatCode>0</c:formatCode>
                <c:ptCount val="2"/>
                <c:pt idx="0">
                  <c:v>8</c:v>
                </c:pt>
              </c:numCache>
            </c:numRef>
          </c:val>
          <c:extLst>
            <c:ext xmlns:c16="http://schemas.microsoft.com/office/drawing/2014/chart" uri="{C3380CC4-5D6E-409C-BE32-E72D297353CC}">
              <c16:uniqueId val="{00000000-2684-42FE-920A-63EFAB72612C}"/>
            </c:ext>
          </c:extLst>
        </c:ser>
        <c:ser>
          <c:idx val="5"/>
          <c:order val="5"/>
          <c:spPr>
            <a:solidFill>
              <a:schemeClr val="accent6"/>
            </a:solidFill>
            <a:ln>
              <a:noFill/>
            </a:ln>
            <a:effectLst/>
          </c:spPr>
          <c:invertIfNegative val="0"/>
          <c:cat>
            <c:strRef>
              <c:f>' APIC -IND-003V3'!$C$34:$C$37</c:f>
              <c:strCache>
                <c:ptCount val="4"/>
                <c:pt idx="0">
                  <c:v>Trimestre 1 </c:v>
                </c:pt>
                <c:pt idx="1">
                  <c:v>Trimestre 2 </c:v>
                </c:pt>
                <c:pt idx="2">
                  <c:v>Trimestre 3</c:v>
                </c:pt>
                <c:pt idx="3">
                  <c:v>Trimestre 4</c:v>
                </c:pt>
              </c:strCache>
            </c:strRef>
          </c:cat>
          <c:val>
            <c:numRef>
              <c:f>' APIC -IND-003V3'!$C$37:$G$37</c:f>
              <c:numCache>
                <c:formatCode>General</c:formatCode>
                <c:ptCount val="5"/>
                <c:pt idx="0" formatCode="[$-C0A]mmm\-yy;@">
                  <c:v>0</c:v>
                </c:pt>
              </c:numCache>
            </c:numRef>
          </c:val>
          <c:extLst>
            <c:ext xmlns:c16="http://schemas.microsoft.com/office/drawing/2014/chart" uri="{C3380CC4-5D6E-409C-BE32-E72D297353CC}">
              <c16:uniqueId val="{00000001-2684-42FE-920A-63EFAB72612C}"/>
            </c:ext>
          </c:extLst>
        </c:ser>
        <c:dLbls>
          <c:showLegendKey val="0"/>
          <c:showVal val="0"/>
          <c:showCatName val="0"/>
          <c:showSerName val="0"/>
          <c:showPercent val="0"/>
          <c:showBubbleSize val="0"/>
        </c:dLbls>
        <c:gapWidth val="219"/>
        <c:overlap val="-27"/>
        <c:axId val="1673208848"/>
        <c:axId val="1673204496"/>
        <c:extLst>
          <c:ext xmlns:c15="http://schemas.microsoft.com/office/drawing/2012/chart" uri="{02D57815-91ED-43cb-92C2-25804820EDAC}">
            <c15:filteredBarSeries>
              <c15:ser>
                <c:idx val="0"/>
                <c:order val="0"/>
                <c:spPr>
                  <a:solidFill>
                    <a:schemeClr val="accent1"/>
                  </a:solidFill>
                  <a:ln>
                    <a:noFill/>
                  </a:ln>
                  <a:effectLst/>
                </c:spPr>
                <c:invertIfNegative val="0"/>
                <c:cat>
                  <c:strRef>
                    <c:extLst>
                      <c:ext uri="{02D57815-91ED-43cb-92C2-25804820EDAC}">
                        <c15:formulaRef>
                          <c15:sqref>' APIC -IND-003V3'!$C$34:$C$37</c15:sqref>
                        </c15:formulaRef>
                      </c:ext>
                    </c:extLst>
                    <c:strCache>
                      <c:ptCount val="4"/>
                      <c:pt idx="0">
                        <c:v>Trimestre 1 </c:v>
                      </c:pt>
                      <c:pt idx="1">
                        <c:v>Trimestre 2 </c:v>
                      </c:pt>
                      <c:pt idx="2">
                        <c:v>Trimestre 3</c:v>
                      </c:pt>
                      <c:pt idx="3">
                        <c:v>Trimestre 4</c:v>
                      </c:pt>
                    </c:strCache>
                  </c:strRef>
                </c:cat>
                <c:val>
                  <c:numRef>
                    <c:extLst>
                      <c:ext uri="{02D57815-91ED-43cb-92C2-25804820EDAC}">
                        <c15:formulaRef>
                          <c15:sqref>' APIC -IND-003V3'!$D$34:$D$36</c15:sqref>
                        </c15:formulaRef>
                      </c:ext>
                    </c:extLst>
                    <c:numCache>
                      <c:formatCode>[$-C0A]mmm\-yy;@</c:formatCode>
                      <c:ptCount val="3"/>
                    </c:numCache>
                  </c:numRef>
                </c:val>
                <c:extLst>
                  <c:ext xmlns:c16="http://schemas.microsoft.com/office/drawing/2014/chart" uri="{C3380CC4-5D6E-409C-BE32-E72D297353CC}">
                    <c16:uniqueId val="{00000002-2684-42FE-920A-63EFAB72612C}"/>
                  </c:ext>
                </c:extLst>
              </c15:ser>
            </c15:filteredBarSeries>
            <c15:filteredBarSeries>
              <c15:ser>
                <c:idx val="1"/>
                <c:order val="1"/>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 APIC -IND-003V3'!$C$34:$C$37</c15:sqref>
                        </c15:formulaRef>
                      </c:ext>
                    </c:extLst>
                    <c:strCache>
                      <c:ptCount val="4"/>
                      <c:pt idx="0">
                        <c:v>Trimestre 1 </c:v>
                      </c:pt>
                      <c:pt idx="1">
                        <c:v>Trimestre 2 </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 APIC -IND-003V3'!$E$34:$E$36</c15:sqref>
                        </c15:formulaRef>
                      </c:ext>
                    </c:extLst>
                    <c:numCache>
                      <c:formatCode>[$-C0A]mmm\-yy;@</c:formatCode>
                      <c:ptCount val="3"/>
                    </c:numCache>
                  </c:numRef>
                </c:val>
                <c:extLst xmlns:c15="http://schemas.microsoft.com/office/drawing/2012/chart">
                  <c:ext xmlns:c16="http://schemas.microsoft.com/office/drawing/2014/chart" uri="{C3380CC4-5D6E-409C-BE32-E72D297353CC}">
                    <c16:uniqueId val="{00000003-2684-42FE-920A-63EFAB72612C}"/>
                  </c:ext>
                </c:extLst>
              </c15:ser>
            </c15:filteredBarSeries>
            <c15:filteredBarSeries>
              <c15:ser>
                <c:idx val="2"/>
                <c:order val="2"/>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 APIC -IND-003V3'!$C$34:$C$37</c15:sqref>
                        </c15:formulaRef>
                      </c:ext>
                    </c:extLst>
                    <c:strCache>
                      <c:ptCount val="4"/>
                      <c:pt idx="0">
                        <c:v>Trimestre 1 </c:v>
                      </c:pt>
                      <c:pt idx="1">
                        <c:v>Trimestre 2 </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 APIC -IND-003V3'!$F$34:$F$36</c15:sqref>
                        </c15:formulaRef>
                      </c:ext>
                    </c:extLst>
                    <c:numCache>
                      <c:formatCode>[$-C0A]mmm\-yy;@</c:formatCode>
                      <c:ptCount val="3"/>
                    </c:numCache>
                  </c:numRef>
                </c:val>
                <c:extLst xmlns:c15="http://schemas.microsoft.com/office/drawing/2012/chart">
                  <c:ext xmlns:c16="http://schemas.microsoft.com/office/drawing/2014/chart" uri="{C3380CC4-5D6E-409C-BE32-E72D297353CC}">
                    <c16:uniqueId val="{00000004-2684-42FE-920A-63EFAB72612C}"/>
                  </c:ext>
                </c:extLst>
              </c15:ser>
            </c15:filteredBarSeries>
            <c15:filteredBarSeries>
              <c15:ser>
                <c:idx val="3"/>
                <c:order val="3"/>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 APIC -IND-003V3'!$C$34:$C$37</c15:sqref>
                        </c15:formulaRef>
                      </c:ext>
                    </c:extLst>
                    <c:strCache>
                      <c:ptCount val="4"/>
                      <c:pt idx="0">
                        <c:v>Trimestre 1 </c:v>
                      </c:pt>
                      <c:pt idx="1">
                        <c:v>Trimestre 2 </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 APIC -IND-003V3'!$G$34:$G$36</c15:sqref>
                        </c15:formulaRef>
                      </c:ext>
                    </c:extLst>
                    <c:numCache>
                      <c:formatCode>[$-C0A]mmm\-yy;@</c:formatCode>
                      <c:ptCount val="3"/>
                    </c:numCache>
                  </c:numRef>
                </c:val>
                <c:extLst xmlns:c15="http://schemas.microsoft.com/office/drawing/2012/chart">
                  <c:ext xmlns:c16="http://schemas.microsoft.com/office/drawing/2014/chart" uri="{C3380CC4-5D6E-409C-BE32-E72D297353CC}">
                    <c16:uniqueId val="{00000005-2684-42FE-920A-63EFAB72612C}"/>
                  </c:ext>
                </c:extLst>
              </c15:ser>
            </c15:filteredBarSeries>
          </c:ext>
        </c:extLst>
      </c:barChart>
      <c:catAx>
        <c:axId val="1673208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73204496"/>
        <c:crosses val="autoZero"/>
        <c:auto val="1"/>
        <c:lblAlgn val="ctr"/>
        <c:lblOffset val="100"/>
        <c:noMultiLvlLbl val="0"/>
      </c:catAx>
      <c:valAx>
        <c:axId val="1673204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732088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100" b="1" i="1" baseline="0">
                <a:effectLst/>
              </a:rPr>
              <a:t>Cubrimiento del Plan de acción de responsabilidad social para la vigencia 2020.</a:t>
            </a:r>
            <a:endParaRPr lang="es-CO" sz="11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4"/>
          <c:order val="4"/>
          <c:spPr>
            <a:solidFill>
              <a:schemeClr val="accent5"/>
            </a:solidFill>
            <a:ln>
              <a:noFill/>
            </a:ln>
            <a:effectLst/>
          </c:spPr>
          <c:invertIfNegative val="0"/>
          <c:cat>
            <c:strRef>
              <c:f>' APIC-IND-005V1'!$C$33:$C$36</c:f>
              <c:strCache>
                <c:ptCount val="4"/>
                <c:pt idx="0">
                  <c:v>Trimestre 1 </c:v>
                </c:pt>
                <c:pt idx="1">
                  <c:v>Trimestre 2 </c:v>
                </c:pt>
                <c:pt idx="2">
                  <c:v>Trimestre 3</c:v>
                </c:pt>
                <c:pt idx="3">
                  <c:v>Trimestre 4</c:v>
                </c:pt>
              </c:strCache>
            </c:strRef>
          </c:cat>
          <c:val>
            <c:numRef>
              <c:f>' APIC-IND-005V1'!$H$33:$H$34</c:f>
              <c:numCache>
                <c:formatCode>0</c:formatCode>
                <c:ptCount val="2"/>
                <c:pt idx="0">
                  <c:v>13</c:v>
                </c:pt>
              </c:numCache>
            </c:numRef>
          </c:val>
          <c:extLst>
            <c:ext xmlns:c16="http://schemas.microsoft.com/office/drawing/2014/chart" uri="{C3380CC4-5D6E-409C-BE32-E72D297353CC}">
              <c16:uniqueId val="{00000000-F0FE-42E5-A6DE-2BF0E70B9959}"/>
            </c:ext>
          </c:extLst>
        </c:ser>
        <c:ser>
          <c:idx val="5"/>
          <c:order val="5"/>
          <c:spPr>
            <a:solidFill>
              <a:schemeClr val="accent6"/>
            </a:solidFill>
            <a:ln>
              <a:noFill/>
            </a:ln>
            <a:effectLst/>
          </c:spPr>
          <c:invertIfNegative val="0"/>
          <c:cat>
            <c:strRef>
              <c:f>' APIC-IND-005V1'!$C$33:$C$36</c:f>
              <c:strCache>
                <c:ptCount val="4"/>
                <c:pt idx="0">
                  <c:v>Trimestre 1 </c:v>
                </c:pt>
                <c:pt idx="1">
                  <c:v>Trimestre 2 </c:v>
                </c:pt>
                <c:pt idx="2">
                  <c:v>Trimestre 3</c:v>
                </c:pt>
                <c:pt idx="3">
                  <c:v>Trimestre 4</c:v>
                </c:pt>
              </c:strCache>
            </c:strRef>
          </c:cat>
          <c:val>
            <c:numRef>
              <c:f>' APIC-IND-005V1'!$C$36:$G$36</c:f>
              <c:numCache>
                <c:formatCode>General</c:formatCode>
                <c:ptCount val="5"/>
                <c:pt idx="0" formatCode="[$-C0A]mmm\-yy;@">
                  <c:v>0</c:v>
                </c:pt>
              </c:numCache>
            </c:numRef>
          </c:val>
          <c:extLst>
            <c:ext xmlns:c16="http://schemas.microsoft.com/office/drawing/2014/chart" uri="{C3380CC4-5D6E-409C-BE32-E72D297353CC}">
              <c16:uniqueId val="{00000001-F0FE-42E5-A6DE-2BF0E70B9959}"/>
            </c:ext>
          </c:extLst>
        </c:ser>
        <c:dLbls>
          <c:showLegendKey val="0"/>
          <c:showVal val="0"/>
          <c:showCatName val="0"/>
          <c:showSerName val="0"/>
          <c:showPercent val="0"/>
          <c:showBubbleSize val="0"/>
        </c:dLbls>
        <c:gapWidth val="219"/>
        <c:overlap val="-27"/>
        <c:axId val="1673197424"/>
        <c:axId val="1673209936"/>
        <c:extLst>
          <c:ext xmlns:c15="http://schemas.microsoft.com/office/drawing/2012/chart" uri="{02D57815-91ED-43cb-92C2-25804820EDAC}">
            <c15:filteredBarSeries>
              <c15:ser>
                <c:idx val="0"/>
                <c:order val="0"/>
                <c:spPr>
                  <a:solidFill>
                    <a:schemeClr val="accent1"/>
                  </a:solidFill>
                  <a:ln>
                    <a:noFill/>
                  </a:ln>
                  <a:effectLst/>
                </c:spPr>
                <c:invertIfNegative val="0"/>
                <c:cat>
                  <c:strRef>
                    <c:extLst>
                      <c:ext uri="{02D57815-91ED-43cb-92C2-25804820EDAC}">
                        <c15:formulaRef>
                          <c15:sqref>' APIC-IND-005V1'!$C$33:$C$36</c15:sqref>
                        </c15:formulaRef>
                      </c:ext>
                    </c:extLst>
                    <c:strCache>
                      <c:ptCount val="4"/>
                      <c:pt idx="0">
                        <c:v>Trimestre 1 </c:v>
                      </c:pt>
                      <c:pt idx="1">
                        <c:v>Trimestre 2 </c:v>
                      </c:pt>
                      <c:pt idx="2">
                        <c:v>Trimestre 3</c:v>
                      </c:pt>
                      <c:pt idx="3">
                        <c:v>Trimestre 4</c:v>
                      </c:pt>
                    </c:strCache>
                  </c:strRef>
                </c:cat>
                <c:val>
                  <c:numRef>
                    <c:extLst>
                      <c:ext uri="{02D57815-91ED-43cb-92C2-25804820EDAC}">
                        <c15:formulaRef>
                          <c15:sqref>' APIC-IND-005V1'!$D$33:$D$35</c15:sqref>
                        </c15:formulaRef>
                      </c:ext>
                    </c:extLst>
                    <c:numCache>
                      <c:formatCode>[$-C0A]mmm\-yy;@</c:formatCode>
                      <c:ptCount val="3"/>
                    </c:numCache>
                  </c:numRef>
                </c:val>
                <c:extLst>
                  <c:ext xmlns:c16="http://schemas.microsoft.com/office/drawing/2014/chart" uri="{C3380CC4-5D6E-409C-BE32-E72D297353CC}">
                    <c16:uniqueId val="{00000002-F0FE-42E5-A6DE-2BF0E70B9959}"/>
                  </c:ext>
                </c:extLst>
              </c15:ser>
            </c15:filteredBarSeries>
            <c15:filteredBarSeries>
              <c15:ser>
                <c:idx val="1"/>
                <c:order val="1"/>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 APIC-IND-005V1'!$C$33:$C$36</c15:sqref>
                        </c15:formulaRef>
                      </c:ext>
                    </c:extLst>
                    <c:strCache>
                      <c:ptCount val="4"/>
                      <c:pt idx="0">
                        <c:v>Trimestre 1 </c:v>
                      </c:pt>
                      <c:pt idx="1">
                        <c:v>Trimestre 2 </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 APIC-IND-005V1'!$E$33:$E$35</c15:sqref>
                        </c15:formulaRef>
                      </c:ext>
                    </c:extLst>
                    <c:numCache>
                      <c:formatCode>[$-C0A]mmm\-yy;@</c:formatCode>
                      <c:ptCount val="3"/>
                    </c:numCache>
                  </c:numRef>
                </c:val>
                <c:extLst xmlns:c15="http://schemas.microsoft.com/office/drawing/2012/chart">
                  <c:ext xmlns:c16="http://schemas.microsoft.com/office/drawing/2014/chart" uri="{C3380CC4-5D6E-409C-BE32-E72D297353CC}">
                    <c16:uniqueId val="{00000003-F0FE-42E5-A6DE-2BF0E70B9959}"/>
                  </c:ext>
                </c:extLst>
              </c15:ser>
            </c15:filteredBarSeries>
            <c15:filteredBarSeries>
              <c15:ser>
                <c:idx val="2"/>
                <c:order val="2"/>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 APIC-IND-005V1'!$C$33:$C$36</c15:sqref>
                        </c15:formulaRef>
                      </c:ext>
                    </c:extLst>
                    <c:strCache>
                      <c:ptCount val="4"/>
                      <c:pt idx="0">
                        <c:v>Trimestre 1 </c:v>
                      </c:pt>
                      <c:pt idx="1">
                        <c:v>Trimestre 2 </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 APIC-IND-005V1'!$F$33:$F$35</c15:sqref>
                        </c15:formulaRef>
                      </c:ext>
                    </c:extLst>
                    <c:numCache>
                      <c:formatCode>[$-C0A]mmm\-yy;@</c:formatCode>
                      <c:ptCount val="3"/>
                    </c:numCache>
                  </c:numRef>
                </c:val>
                <c:extLst xmlns:c15="http://schemas.microsoft.com/office/drawing/2012/chart">
                  <c:ext xmlns:c16="http://schemas.microsoft.com/office/drawing/2014/chart" uri="{C3380CC4-5D6E-409C-BE32-E72D297353CC}">
                    <c16:uniqueId val="{00000004-F0FE-42E5-A6DE-2BF0E70B9959}"/>
                  </c:ext>
                </c:extLst>
              </c15:ser>
            </c15:filteredBarSeries>
            <c15:filteredBarSeries>
              <c15:ser>
                <c:idx val="3"/>
                <c:order val="3"/>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 APIC-IND-005V1'!$C$33:$C$36</c15:sqref>
                        </c15:formulaRef>
                      </c:ext>
                    </c:extLst>
                    <c:strCache>
                      <c:ptCount val="4"/>
                      <c:pt idx="0">
                        <c:v>Trimestre 1 </c:v>
                      </c:pt>
                      <c:pt idx="1">
                        <c:v>Trimestre 2 </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 APIC-IND-005V1'!$G$33:$G$35</c15:sqref>
                        </c15:formulaRef>
                      </c:ext>
                    </c:extLst>
                    <c:numCache>
                      <c:formatCode>[$-C0A]mmm\-yy;@</c:formatCode>
                      <c:ptCount val="3"/>
                    </c:numCache>
                  </c:numRef>
                </c:val>
                <c:extLst xmlns:c15="http://schemas.microsoft.com/office/drawing/2012/chart">
                  <c:ext xmlns:c16="http://schemas.microsoft.com/office/drawing/2014/chart" uri="{C3380CC4-5D6E-409C-BE32-E72D297353CC}">
                    <c16:uniqueId val="{00000005-F0FE-42E5-A6DE-2BF0E70B9959}"/>
                  </c:ext>
                </c:extLst>
              </c15:ser>
            </c15:filteredBarSeries>
          </c:ext>
        </c:extLst>
      </c:barChart>
      <c:catAx>
        <c:axId val="1673197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73209936"/>
        <c:crosses val="autoZero"/>
        <c:auto val="1"/>
        <c:lblAlgn val="ctr"/>
        <c:lblOffset val="100"/>
        <c:noMultiLvlLbl val="0"/>
      </c:catAx>
      <c:valAx>
        <c:axId val="16732099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731974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100" b="1" i="1" baseline="0">
                <a:effectLst/>
              </a:rPr>
              <a:t>Aprehensión del Plan de acción de responsabilidad social para la vigencia 2020.</a:t>
            </a:r>
            <a:endParaRPr lang="es-CO" sz="11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2.6789694766415066E-2"/>
          <c:y val="0.19890521919486798"/>
          <c:w val="0.95802742048548284"/>
          <c:h val="0.55366530102714717"/>
        </c:manualLayout>
      </c:layout>
      <c:barChart>
        <c:barDir val="col"/>
        <c:grouping val="clustered"/>
        <c:varyColors val="0"/>
        <c:ser>
          <c:idx val="4"/>
          <c:order val="4"/>
          <c:spPr>
            <a:solidFill>
              <a:schemeClr val="accent5"/>
            </a:solidFill>
            <a:ln>
              <a:noFill/>
            </a:ln>
            <a:effectLst/>
          </c:spPr>
          <c:invertIfNegative val="0"/>
          <c:cat>
            <c:strRef>
              <c:f>' APIC-IND-006V1'!$C$33:$C$36</c:f>
              <c:strCache>
                <c:ptCount val="4"/>
                <c:pt idx="0">
                  <c:v>Trimestre 1 </c:v>
                </c:pt>
                <c:pt idx="1">
                  <c:v>Trimestre 2 </c:v>
                </c:pt>
                <c:pt idx="2">
                  <c:v>Trimestre 3</c:v>
                </c:pt>
                <c:pt idx="3">
                  <c:v>Trimestre 4</c:v>
                </c:pt>
              </c:strCache>
            </c:strRef>
          </c:cat>
          <c:val>
            <c:numRef>
              <c:f>' APIC-IND-006V1'!$H$33:$H$34</c:f>
              <c:numCache>
                <c:formatCode>0</c:formatCode>
                <c:ptCount val="2"/>
              </c:numCache>
            </c:numRef>
          </c:val>
          <c:extLst>
            <c:ext xmlns:c16="http://schemas.microsoft.com/office/drawing/2014/chart" uri="{C3380CC4-5D6E-409C-BE32-E72D297353CC}">
              <c16:uniqueId val="{00000000-7E36-465E-80E1-3758C7787199}"/>
            </c:ext>
          </c:extLst>
        </c:ser>
        <c:ser>
          <c:idx val="5"/>
          <c:order val="5"/>
          <c:spPr>
            <a:solidFill>
              <a:schemeClr val="accent6"/>
            </a:solidFill>
            <a:ln>
              <a:noFill/>
            </a:ln>
            <a:effectLst/>
          </c:spPr>
          <c:invertIfNegative val="0"/>
          <c:cat>
            <c:strRef>
              <c:f>' APIC-IND-006V1'!$C$33:$C$36</c:f>
              <c:strCache>
                <c:ptCount val="4"/>
                <c:pt idx="0">
                  <c:v>Trimestre 1 </c:v>
                </c:pt>
                <c:pt idx="1">
                  <c:v>Trimestre 2 </c:v>
                </c:pt>
                <c:pt idx="2">
                  <c:v>Trimestre 3</c:v>
                </c:pt>
                <c:pt idx="3">
                  <c:v>Trimestre 4</c:v>
                </c:pt>
              </c:strCache>
            </c:strRef>
          </c:cat>
          <c:val>
            <c:numRef>
              <c:f>' APIC-IND-006V1'!$C$36:$G$36</c:f>
              <c:numCache>
                <c:formatCode>General</c:formatCode>
                <c:ptCount val="5"/>
                <c:pt idx="0" formatCode="[$-C0A]mmm\-yy;@">
                  <c:v>0</c:v>
                </c:pt>
              </c:numCache>
            </c:numRef>
          </c:val>
          <c:extLst>
            <c:ext xmlns:c16="http://schemas.microsoft.com/office/drawing/2014/chart" uri="{C3380CC4-5D6E-409C-BE32-E72D297353CC}">
              <c16:uniqueId val="{00000001-7E36-465E-80E1-3758C7787199}"/>
            </c:ext>
          </c:extLst>
        </c:ser>
        <c:dLbls>
          <c:showLegendKey val="0"/>
          <c:showVal val="0"/>
          <c:showCatName val="0"/>
          <c:showSerName val="0"/>
          <c:showPercent val="0"/>
          <c:showBubbleSize val="0"/>
        </c:dLbls>
        <c:gapWidth val="219"/>
        <c:overlap val="-27"/>
        <c:axId val="1673199600"/>
        <c:axId val="1673200144"/>
        <c:extLst>
          <c:ext xmlns:c15="http://schemas.microsoft.com/office/drawing/2012/chart" uri="{02D57815-91ED-43cb-92C2-25804820EDAC}">
            <c15:filteredBarSeries>
              <c15:ser>
                <c:idx val="0"/>
                <c:order val="0"/>
                <c:spPr>
                  <a:solidFill>
                    <a:schemeClr val="accent1"/>
                  </a:solidFill>
                  <a:ln>
                    <a:noFill/>
                  </a:ln>
                  <a:effectLst/>
                </c:spPr>
                <c:invertIfNegative val="0"/>
                <c:cat>
                  <c:strRef>
                    <c:extLst>
                      <c:ext uri="{02D57815-91ED-43cb-92C2-25804820EDAC}">
                        <c15:formulaRef>
                          <c15:sqref>' APIC-IND-006V1'!$C$33:$C$36</c15:sqref>
                        </c15:formulaRef>
                      </c:ext>
                    </c:extLst>
                    <c:strCache>
                      <c:ptCount val="4"/>
                      <c:pt idx="0">
                        <c:v>Trimestre 1 </c:v>
                      </c:pt>
                      <c:pt idx="1">
                        <c:v>Trimestre 2 </c:v>
                      </c:pt>
                      <c:pt idx="2">
                        <c:v>Trimestre 3</c:v>
                      </c:pt>
                      <c:pt idx="3">
                        <c:v>Trimestre 4</c:v>
                      </c:pt>
                    </c:strCache>
                  </c:strRef>
                </c:cat>
                <c:val>
                  <c:numRef>
                    <c:extLst>
                      <c:ext uri="{02D57815-91ED-43cb-92C2-25804820EDAC}">
                        <c15:formulaRef>
                          <c15:sqref>' APIC-IND-006V1'!$D$33:$D$35</c15:sqref>
                        </c15:formulaRef>
                      </c:ext>
                    </c:extLst>
                    <c:numCache>
                      <c:formatCode>[$-C0A]mmm\-yy;@</c:formatCode>
                      <c:ptCount val="3"/>
                    </c:numCache>
                  </c:numRef>
                </c:val>
                <c:extLst>
                  <c:ext xmlns:c16="http://schemas.microsoft.com/office/drawing/2014/chart" uri="{C3380CC4-5D6E-409C-BE32-E72D297353CC}">
                    <c16:uniqueId val="{00000002-7E36-465E-80E1-3758C7787199}"/>
                  </c:ext>
                </c:extLst>
              </c15:ser>
            </c15:filteredBarSeries>
            <c15:filteredBarSeries>
              <c15:ser>
                <c:idx val="1"/>
                <c:order val="1"/>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 APIC-IND-006V1'!$C$33:$C$36</c15:sqref>
                        </c15:formulaRef>
                      </c:ext>
                    </c:extLst>
                    <c:strCache>
                      <c:ptCount val="4"/>
                      <c:pt idx="0">
                        <c:v>Trimestre 1 </c:v>
                      </c:pt>
                      <c:pt idx="1">
                        <c:v>Trimestre 2 </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 APIC-IND-006V1'!$E$33:$E$35</c15:sqref>
                        </c15:formulaRef>
                      </c:ext>
                    </c:extLst>
                    <c:numCache>
                      <c:formatCode>[$-C0A]mmm\-yy;@</c:formatCode>
                      <c:ptCount val="3"/>
                    </c:numCache>
                  </c:numRef>
                </c:val>
                <c:extLst xmlns:c15="http://schemas.microsoft.com/office/drawing/2012/chart">
                  <c:ext xmlns:c16="http://schemas.microsoft.com/office/drawing/2014/chart" uri="{C3380CC4-5D6E-409C-BE32-E72D297353CC}">
                    <c16:uniqueId val="{00000003-7E36-465E-80E1-3758C7787199}"/>
                  </c:ext>
                </c:extLst>
              </c15:ser>
            </c15:filteredBarSeries>
            <c15:filteredBarSeries>
              <c15:ser>
                <c:idx val="2"/>
                <c:order val="2"/>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 APIC-IND-006V1'!$C$33:$C$36</c15:sqref>
                        </c15:formulaRef>
                      </c:ext>
                    </c:extLst>
                    <c:strCache>
                      <c:ptCount val="4"/>
                      <c:pt idx="0">
                        <c:v>Trimestre 1 </c:v>
                      </c:pt>
                      <c:pt idx="1">
                        <c:v>Trimestre 2 </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 APIC-IND-006V1'!$F$33:$F$35</c15:sqref>
                        </c15:formulaRef>
                      </c:ext>
                    </c:extLst>
                    <c:numCache>
                      <c:formatCode>[$-C0A]mmm\-yy;@</c:formatCode>
                      <c:ptCount val="3"/>
                    </c:numCache>
                  </c:numRef>
                </c:val>
                <c:extLst xmlns:c15="http://schemas.microsoft.com/office/drawing/2012/chart">
                  <c:ext xmlns:c16="http://schemas.microsoft.com/office/drawing/2014/chart" uri="{C3380CC4-5D6E-409C-BE32-E72D297353CC}">
                    <c16:uniqueId val="{00000004-7E36-465E-80E1-3758C7787199}"/>
                  </c:ext>
                </c:extLst>
              </c15:ser>
            </c15:filteredBarSeries>
            <c15:filteredBarSeries>
              <c15:ser>
                <c:idx val="3"/>
                <c:order val="3"/>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 APIC-IND-006V1'!$C$33:$C$36</c15:sqref>
                        </c15:formulaRef>
                      </c:ext>
                    </c:extLst>
                    <c:strCache>
                      <c:ptCount val="4"/>
                      <c:pt idx="0">
                        <c:v>Trimestre 1 </c:v>
                      </c:pt>
                      <c:pt idx="1">
                        <c:v>Trimestre 2 </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 APIC-IND-006V1'!$G$33:$G$35</c15:sqref>
                        </c15:formulaRef>
                      </c:ext>
                    </c:extLst>
                    <c:numCache>
                      <c:formatCode>[$-C0A]mmm\-yy;@</c:formatCode>
                      <c:ptCount val="3"/>
                    </c:numCache>
                  </c:numRef>
                </c:val>
                <c:extLst xmlns:c15="http://schemas.microsoft.com/office/drawing/2012/chart">
                  <c:ext xmlns:c16="http://schemas.microsoft.com/office/drawing/2014/chart" uri="{C3380CC4-5D6E-409C-BE32-E72D297353CC}">
                    <c16:uniqueId val="{00000005-7E36-465E-80E1-3758C7787199}"/>
                  </c:ext>
                </c:extLst>
              </c15:ser>
            </c15:filteredBarSeries>
          </c:ext>
        </c:extLst>
      </c:barChart>
      <c:catAx>
        <c:axId val="1673199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73200144"/>
        <c:crosses val="autoZero"/>
        <c:auto val="1"/>
        <c:lblAlgn val="ctr"/>
        <c:lblOffset val="100"/>
        <c:noMultiLvlLbl val="0"/>
      </c:catAx>
      <c:valAx>
        <c:axId val="16732001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731996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4"/>
          <c:order val="0"/>
          <c:tx>
            <c:strRef>
              <c:f>'EGTI-IND-001V2'!$H$31:$H$32</c:f>
              <c:strCache>
                <c:ptCount val="2"/>
                <c:pt idx="0">
                  <c:v>ACTIVIDADES EJECUTADAS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'[3]PES-FM-001'!$C$33:$G$37</c:f>
              <c:multiLvlStrCache>
                <c:ptCount val="5"/>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Trimestre 1</c:v>
                  </c:pt>
                  <c:pt idx="1">
                    <c:v>Trimestre 2</c:v>
                  </c:pt>
                  <c:pt idx="2">
                    <c:v>Trimestre 3</c:v>
                  </c:pt>
                  <c:pt idx="3">
                    <c:v>Trimestre 4</c:v>
                  </c:pt>
                  <c:pt idx="4">
                    <c:v>TOTAL</c:v>
                  </c:pt>
                </c:lvl>
              </c:multiLvlStrCache>
            </c:multiLvlStrRef>
          </c:cat>
          <c:val>
            <c:numRef>
              <c:f>'EGTI-IND-001V2'!$H$33:$H$38</c:f>
              <c:numCache>
                <c:formatCode>0.00</c:formatCode>
                <c:ptCount val="6"/>
                <c:pt idx="0">
                  <c:v>15</c:v>
                </c:pt>
                <c:pt idx="5">
                  <c:v>15</c:v>
                </c:pt>
              </c:numCache>
            </c:numRef>
          </c:val>
          <c:extLst>
            <c:ext xmlns:c16="http://schemas.microsoft.com/office/drawing/2014/chart" uri="{C3380CC4-5D6E-409C-BE32-E72D297353CC}">
              <c16:uniqueId val="{00000000-F978-4778-968E-5AFB86BA2BD1}"/>
            </c:ext>
          </c:extLst>
        </c:ser>
        <c:ser>
          <c:idx val="5"/>
          <c:order val="1"/>
          <c:tx>
            <c:strRef>
              <c:f>'EGTI-IND-001V2'!$I$31:$I$32</c:f>
              <c:strCache>
                <c:ptCount val="2"/>
                <c:pt idx="0">
                  <c:v>ACTIVIDADES PROGRAMADAS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'[3]PES-FM-001'!$C$33:$G$37</c:f>
              <c:multiLvlStrCache>
                <c:ptCount val="5"/>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Trimestre 1</c:v>
                  </c:pt>
                  <c:pt idx="1">
                    <c:v>Trimestre 2</c:v>
                  </c:pt>
                  <c:pt idx="2">
                    <c:v>Trimestre 3</c:v>
                  </c:pt>
                  <c:pt idx="3">
                    <c:v>Trimestre 4</c:v>
                  </c:pt>
                  <c:pt idx="4">
                    <c:v>TOTAL</c:v>
                  </c:pt>
                </c:lvl>
              </c:multiLvlStrCache>
            </c:multiLvlStrRef>
          </c:cat>
          <c:val>
            <c:numRef>
              <c:f>'EGTI-IND-001V2'!$I$33:$I$38</c:f>
              <c:numCache>
                <c:formatCode>0</c:formatCode>
                <c:ptCount val="6"/>
                <c:pt idx="0">
                  <c:v>20</c:v>
                </c:pt>
                <c:pt idx="5">
                  <c:v>20</c:v>
                </c:pt>
              </c:numCache>
            </c:numRef>
          </c:val>
          <c:extLst>
            <c:ext xmlns:c16="http://schemas.microsoft.com/office/drawing/2014/chart" uri="{C3380CC4-5D6E-409C-BE32-E72D297353CC}">
              <c16:uniqueId val="{00000001-F978-4778-968E-5AFB86BA2BD1}"/>
            </c:ext>
          </c:extLst>
        </c:ser>
        <c:dLbls>
          <c:showLegendKey val="0"/>
          <c:showVal val="0"/>
          <c:showCatName val="0"/>
          <c:showSerName val="0"/>
          <c:showPercent val="0"/>
          <c:showBubbleSize val="0"/>
        </c:dLbls>
        <c:gapWidth val="150"/>
        <c:axId val="1673200688"/>
        <c:axId val="1633882224"/>
        <c:extLst/>
      </c:barChart>
      <c:lineChart>
        <c:grouping val="standard"/>
        <c:varyColors val="0"/>
        <c:ser>
          <c:idx val="6"/>
          <c:order val="2"/>
          <c:tx>
            <c:strRef>
              <c:f>'EGTI-IND-001V2'!$J$31:$J$32</c:f>
              <c:strCache>
                <c:ptCount val="2"/>
                <c:pt idx="0">
                  <c:v>RESULTADO</c:v>
                </c:pt>
              </c:strCache>
            </c:strRef>
          </c:tx>
          <c:spPr>
            <a:ln w="28575" cap="rnd">
              <a:solidFill>
                <a:schemeClr val="accent1">
                  <a:lumMod val="60000"/>
                </a:schemeClr>
              </a:solidFill>
              <a:round/>
            </a:ln>
            <a:effectLst/>
          </c:spPr>
          <c:marker>
            <c:symbol val="none"/>
          </c:marker>
          <c:cat>
            <c:strRef>
              <c:f>'[4]DESI-FM-007'!$C$33:$C$38</c:f>
              <c:strCache>
                <c:ptCount val="6"/>
                <c:pt idx="1">
                  <c:v>Trimestre 1</c:v>
                </c:pt>
                <c:pt idx="2">
                  <c:v>Trimestre 2</c:v>
                </c:pt>
                <c:pt idx="3">
                  <c:v>Trimestre 3</c:v>
                </c:pt>
                <c:pt idx="4">
                  <c:v>Trimestre 4</c:v>
                </c:pt>
                <c:pt idx="5">
                  <c:v>TOTAL</c:v>
                </c:pt>
              </c:strCache>
            </c:strRef>
          </c:cat>
          <c:val>
            <c:numRef>
              <c:f>'EGTI-IND-001V2'!$J$33:$J$38</c:f>
              <c:numCache>
                <c:formatCode>0.0%</c:formatCode>
                <c:ptCount val="6"/>
                <c:pt idx="0">
                  <c:v>0.75</c:v>
                </c:pt>
                <c:pt idx="1">
                  <c:v>0</c:v>
                </c:pt>
                <c:pt idx="5">
                  <c:v>0.75</c:v>
                </c:pt>
              </c:numCache>
            </c:numRef>
          </c:val>
          <c:smooth val="0"/>
          <c:extLst>
            <c:ext xmlns:c16="http://schemas.microsoft.com/office/drawing/2014/chart" uri="{C3380CC4-5D6E-409C-BE32-E72D297353CC}">
              <c16:uniqueId val="{00000002-F978-4778-968E-5AFB86BA2BD1}"/>
            </c:ext>
          </c:extLst>
        </c:ser>
        <c:dLbls>
          <c:showLegendKey val="0"/>
          <c:showVal val="0"/>
          <c:showCatName val="0"/>
          <c:showSerName val="0"/>
          <c:showPercent val="0"/>
          <c:showBubbleSize val="0"/>
        </c:dLbls>
        <c:marker val="1"/>
        <c:smooth val="0"/>
        <c:axId val="1630917312"/>
        <c:axId val="1633870800"/>
      </c:lineChart>
      <c:catAx>
        <c:axId val="1673200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33882224"/>
        <c:crosses val="autoZero"/>
        <c:auto val="1"/>
        <c:lblAlgn val="ctr"/>
        <c:lblOffset val="100"/>
        <c:noMultiLvlLbl val="0"/>
      </c:catAx>
      <c:valAx>
        <c:axId val="163388222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73200688"/>
        <c:crosses val="autoZero"/>
        <c:crossBetween val="between"/>
      </c:valAx>
      <c:valAx>
        <c:axId val="1633870800"/>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30917312"/>
        <c:crosses val="max"/>
        <c:crossBetween val="between"/>
      </c:valAx>
      <c:catAx>
        <c:axId val="1630917312"/>
        <c:scaling>
          <c:orientation val="minMax"/>
        </c:scaling>
        <c:delete val="1"/>
        <c:axPos val="b"/>
        <c:numFmt formatCode="General" sourceLinked="1"/>
        <c:majorTickMark val="out"/>
        <c:minorTickMark val="none"/>
        <c:tickLblPos val="nextTo"/>
        <c:crossAx val="1633870800"/>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7.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image" Target="../media/image1.jpg"/></Relationships>
</file>

<file path=xl/drawings/_rels/drawing16.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image" Target="../media/image1.jpg"/></Relationships>
</file>

<file path=xl/drawings/_rels/drawing17.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image" Target="../media/image1.jpg"/></Relationships>
</file>

<file path=xl/drawings/_rels/drawing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1.jpg"/></Relationships>
</file>

<file path=xl/drawings/_rels/drawing20.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image" Target="../media/image1.jpg"/></Relationships>
</file>

<file path=xl/drawings/_rels/drawing21.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image" Target="../media/image1.jpg"/></Relationships>
</file>

<file path=xl/drawings/_rels/drawing22.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image" Target="../media/image1.jpg"/></Relationships>
</file>

<file path=xl/drawings/_rels/drawing2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jpg"/></Relationships>
</file>

<file path=xl/drawings/_rels/drawing24.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image" Target="../media/image1.jpg"/></Relationships>
</file>

<file path=xl/drawings/_rels/drawing25.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image" Target="../media/image1.jpg"/></Relationships>
</file>

<file path=xl/drawings/_rels/drawing26.xml.rels><?xml version="1.0" encoding="UTF-8" standalone="yes"?>
<Relationships xmlns="http://schemas.openxmlformats.org/package/2006/relationships"><Relationship Id="rId2" Type="http://schemas.openxmlformats.org/officeDocument/2006/relationships/chart" Target="../charts/chart23.xml"/><Relationship Id="rId1" Type="http://schemas.openxmlformats.org/officeDocument/2006/relationships/image" Target="../media/image1.jpg"/></Relationships>
</file>

<file path=xl/drawings/_rels/drawing27.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image" Target="../media/image1.jpg"/></Relationships>
</file>

<file path=xl/drawings/_rels/drawing28.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image" Target="../media/image1.jpg"/></Relationships>
</file>

<file path=xl/drawings/_rels/drawing29.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1.jpg"/></Relationships>
</file>

<file path=xl/drawings/_rels/drawing30.xml.rels><?xml version="1.0" encoding="UTF-8" standalone="yes"?>
<Relationships xmlns="http://schemas.openxmlformats.org/package/2006/relationships"><Relationship Id="rId2" Type="http://schemas.openxmlformats.org/officeDocument/2006/relationships/chart" Target="../charts/chart27.xml"/><Relationship Id="rId1" Type="http://schemas.openxmlformats.org/officeDocument/2006/relationships/image" Target="../media/image1.jpg"/></Relationships>
</file>

<file path=xl/drawings/_rels/drawing31.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image" Target="../media/image1.jpg"/></Relationships>
</file>

<file path=xl/drawings/_rels/drawing32.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image" Target="../media/image1.jpg"/></Relationships>
</file>

<file path=xl/drawings/_rels/drawing33.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image" Target="../media/image1.jpg"/></Relationships>
</file>

<file path=xl/drawings/_rels/drawing34.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image" Target="../media/image1.jpg"/></Relationships>
</file>

<file path=xl/drawings/_rels/drawing35.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chart" Target="../charts/chart32.xml"/><Relationship Id="rId1" Type="http://schemas.openxmlformats.org/officeDocument/2006/relationships/image" Target="../media/image1.jpg"/><Relationship Id="rId4" Type="http://schemas.openxmlformats.org/officeDocument/2006/relationships/image" Target="../media/image7.png"/></Relationships>
</file>

<file path=xl/drawings/_rels/drawing36.x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chart" Target="../charts/chart33.xml"/><Relationship Id="rId1" Type="http://schemas.openxmlformats.org/officeDocument/2006/relationships/image" Target="../media/image1.jpg"/><Relationship Id="rId4" Type="http://schemas.openxmlformats.org/officeDocument/2006/relationships/image" Target="../media/image9.png"/></Relationships>
</file>

<file path=xl/drawings/_rels/drawing37.xml.rels><?xml version="1.0" encoding="UTF-8" standalone="yes"?>
<Relationships xmlns="http://schemas.openxmlformats.org/package/2006/relationships"><Relationship Id="rId3" Type="http://schemas.openxmlformats.org/officeDocument/2006/relationships/image" Target="../media/image10.emf"/><Relationship Id="rId2" Type="http://schemas.openxmlformats.org/officeDocument/2006/relationships/chart" Target="../charts/chart34.xml"/><Relationship Id="rId1" Type="http://schemas.openxmlformats.org/officeDocument/2006/relationships/image" Target="../media/image1.jpg"/><Relationship Id="rId4" Type="http://schemas.openxmlformats.org/officeDocument/2006/relationships/image" Target="../media/image11.png"/></Relationships>
</file>

<file path=xl/drawings/_rels/drawing38.xml.rels><?xml version="1.0" encoding="UTF-8" standalone="yes"?>
<Relationships xmlns="http://schemas.openxmlformats.org/package/2006/relationships"><Relationship Id="rId3" Type="http://schemas.openxmlformats.org/officeDocument/2006/relationships/image" Target="../media/image10.emf"/><Relationship Id="rId2" Type="http://schemas.openxmlformats.org/officeDocument/2006/relationships/chart" Target="../charts/chart35.xml"/><Relationship Id="rId1" Type="http://schemas.openxmlformats.org/officeDocument/2006/relationships/image" Target="../media/image1.jpg"/><Relationship Id="rId4" Type="http://schemas.openxmlformats.org/officeDocument/2006/relationships/image" Target="../media/image12.png"/></Relationships>
</file>

<file path=xl/drawings/_rels/drawing39.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1.jpg"/></Relationships>
</file>

<file path=xl/drawings/_rels/drawing40.xml.rels><?xml version="1.0" encoding="UTF-8" standalone="yes"?>
<Relationships xmlns="http://schemas.openxmlformats.org/package/2006/relationships"><Relationship Id="rId2" Type="http://schemas.openxmlformats.org/officeDocument/2006/relationships/chart" Target="../charts/chart37.xml"/><Relationship Id="rId1" Type="http://schemas.openxmlformats.org/officeDocument/2006/relationships/image" Target="../media/image1.jpg"/></Relationships>
</file>

<file path=xl/drawings/_rels/drawing41.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image" Target="../media/image1.jpg"/></Relationships>
</file>

<file path=xl/drawings/_rels/drawing42.xml.rels><?xml version="1.0" encoding="UTF-8" standalone="yes"?>
<Relationships xmlns="http://schemas.openxmlformats.org/package/2006/relationships"><Relationship Id="rId2" Type="http://schemas.openxmlformats.org/officeDocument/2006/relationships/chart" Target="../charts/chart39.xml"/><Relationship Id="rId1" Type="http://schemas.openxmlformats.org/officeDocument/2006/relationships/image" Target="../media/image1.jpg"/></Relationships>
</file>

<file path=xl/drawings/_rels/drawing43.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image" Target="../media/image1.jpg"/></Relationships>
</file>

<file path=xl/drawings/_rels/drawing44.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image" Target="../media/image1.jpg"/></Relationships>
</file>

<file path=xl/drawings/_rels/drawing45.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image" Target="../media/image1.jpg"/></Relationships>
</file>

<file path=xl/drawings/_rels/drawing46.xml.rels><?xml version="1.0" encoding="UTF-8" standalone="yes"?>
<Relationships xmlns="http://schemas.openxmlformats.org/package/2006/relationships"><Relationship Id="rId2" Type="http://schemas.openxmlformats.org/officeDocument/2006/relationships/chart" Target="../charts/chart43.xml"/><Relationship Id="rId1" Type="http://schemas.openxmlformats.org/officeDocument/2006/relationships/image" Target="../media/image1.jpg"/></Relationships>
</file>

<file path=xl/drawings/_rels/drawing47.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image" Target="../media/image1.jpg"/></Relationships>
</file>

<file path=xl/drawings/_rels/drawing48.xml.rels><?xml version="1.0" encoding="UTF-8" standalone="yes"?>
<Relationships xmlns="http://schemas.openxmlformats.org/package/2006/relationships"><Relationship Id="rId2" Type="http://schemas.openxmlformats.org/officeDocument/2006/relationships/chart" Target="../charts/chart45.xml"/><Relationship Id="rId1" Type="http://schemas.openxmlformats.org/officeDocument/2006/relationships/image" Target="../media/image1.jpg"/></Relationships>
</file>

<file path=xl/drawings/_rels/drawing49.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image" Target="../media/image1.jpg"/></Relationships>
</file>

<file path=xl/drawings/_rels/drawing50.xml.rels><?xml version="1.0" encoding="UTF-8" standalone="yes"?>
<Relationships xmlns="http://schemas.openxmlformats.org/package/2006/relationships"><Relationship Id="rId2" Type="http://schemas.openxmlformats.org/officeDocument/2006/relationships/chart" Target="../charts/chart47.xml"/><Relationship Id="rId1" Type="http://schemas.openxmlformats.org/officeDocument/2006/relationships/image" Target="../media/image1.jpg"/></Relationships>
</file>

<file path=xl/drawings/_rels/drawing51.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1</xdr:col>
      <xdr:colOff>114300</xdr:colOff>
      <xdr:row>1</xdr:row>
      <xdr:rowOff>9524</xdr:rowOff>
    </xdr:from>
    <xdr:ext cx="942975" cy="938463"/>
    <xdr:pic>
      <xdr:nvPicPr>
        <xdr:cNvPr id="2" name="Imagen 1">
          <a:extLst>
            <a:ext uri="{FF2B5EF4-FFF2-40B4-BE49-F238E27FC236}">
              <a16:creationId xmlns:a16="http://schemas.microsoft.com/office/drawing/2014/main" id="{C7C3B9BA-9200-4E8E-886F-801AA36857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oneCellAnchor>
  <xdr:twoCellAnchor>
    <xdr:from>
      <xdr:col>7</xdr:col>
      <xdr:colOff>762000</xdr:colOff>
      <xdr:row>42</xdr:row>
      <xdr:rowOff>15240</xdr:rowOff>
    </xdr:from>
    <xdr:to>
      <xdr:col>22</xdr:col>
      <xdr:colOff>289560</xdr:colOff>
      <xdr:row>54</xdr:row>
      <xdr:rowOff>167640</xdr:rowOff>
    </xdr:to>
    <xdr:graphicFrame macro="">
      <xdr:nvGraphicFramePr>
        <xdr:cNvPr id="3" name="Gráfico 2">
          <a:extLst>
            <a:ext uri="{FF2B5EF4-FFF2-40B4-BE49-F238E27FC236}">
              <a16:creationId xmlns:a16="http://schemas.microsoft.com/office/drawing/2014/main" id="{6F8BC114-ED63-4CEF-A301-D2F0DC41FE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oneCellAnchor>
    <xdr:from>
      <xdr:col>1</xdr:col>
      <xdr:colOff>114300</xdr:colOff>
      <xdr:row>1</xdr:row>
      <xdr:rowOff>9524</xdr:rowOff>
    </xdr:from>
    <xdr:ext cx="942975" cy="938463"/>
    <xdr:pic>
      <xdr:nvPicPr>
        <xdr:cNvPr id="2" name="Imagen 1">
          <a:extLst>
            <a:ext uri="{FF2B5EF4-FFF2-40B4-BE49-F238E27FC236}">
              <a16:creationId xmlns:a16="http://schemas.microsoft.com/office/drawing/2014/main" id="{44A2A06B-34BA-4CE9-845F-B36262F18EA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oneCellAnchor>
  <xdr:twoCellAnchor>
    <xdr:from>
      <xdr:col>7</xdr:col>
      <xdr:colOff>476249</xdr:colOff>
      <xdr:row>42</xdr:row>
      <xdr:rowOff>114299</xdr:rowOff>
    </xdr:from>
    <xdr:to>
      <xdr:col>24</xdr:col>
      <xdr:colOff>28574</xdr:colOff>
      <xdr:row>50</xdr:row>
      <xdr:rowOff>238124</xdr:rowOff>
    </xdr:to>
    <xdr:graphicFrame macro="">
      <xdr:nvGraphicFramePr>
        <xdr:cNvPr id="3" name="Gráfico 2">
          <a:extLst>
            <a:ext uri="{FF2B5EF4-FFF2-40B4-BE49-F238E27FC236}">
              <a16:creationId xmlns:a16="http://schemas.microsoft.com/office/drawing/2014/main" id="{CFF423ED-9295-49C6-B79B-E9FF17D420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oneCellAnchor>
    <xdr:from>
      <xdr:col>1</xdr:col>
      <xdr:colOff>114300</xdr:colOff>
      <xdr:row>1</xdr:row>
      <xdr:rowOff>9524</xdr:rowOff>
    </xdr:from>
    <xdr:ext cx="942975" cy="938463"/>
    <xdr:pic>
      <xdr:nvPicPr>
        <xdr:cNvPr id="2" name="Imagen 1">
          <a:extLst>
            <a:ext uri="{FF2B5EF4-FFF2-40B4-BE49-F238E27FC236}">
              <a16:creationId xmlns:a16="http://schemas.microsoft.com/office/drawing/2014/main" id="{48719E38-E77E-45B6-8EFF-C2FE83CC675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oneCellAnchor>
  <xdr:twoCellAnchor>
    <xdr:from>
      <xdr:col>3</xdr:col>
      <xdr:colOff>57150</xdr:colOff>
      <xdr:row>40</xdr:row>
      <xdr:rowOff>247649</xdr:rowOff>
    </xdr:from>
    <xdr:to>
      <xdr:col>25</xdr:col>
      <xdr:colOff>371475</xdr:colOff>
      <xdr:row>48</xdr:row>
      <xdr:rowOff>247650</xdr:rowOff>
    </xdr:to>
    <xdr:graphicFrame macro="">
      <xdr:nvGraphicFramePr>
        <xdr:cNvPr id="3" name="Gráfico 2">
          <a:extLst>
            <a:ext uri="{FF2B5EF4-FFF2-40B4-BE49-F238E27FC236}">
              <a16:creationId xmlns:a16="http://schemas.microsoft.com/office/drawing/2014/main" id="{03884F93-AF51-4853-802A-4C88E5A1DF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oneCellAnchor>
    <xdr:from>
      <xdr:col>1</xdr:col>
      <xdr:colOff>114300</xdr:colOff>
      <xdr:row>1</xdr:row>
      <xdr:rowOff>9524</xdr:rowOff>
    </xdr:from>
    <xdr:ext cx="942975" cy="938463"/>
    <xdr:pic>
      <xdr:nvPicPr>
        <xdr:cNvPr id="2" name="Imagen 1">
          <a:extLst>
            <a:ext uri="{FF2B5EF4-FFF2-40B4-BE49-F238E27FC236}">
              <a16:creationId xmlns:a16="http://schemas.microsoft.com/office/drawing/2014/main" id="{9FFA2E60-048D-42D9-9C02-C0C0C9D9EA2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oneCellAnchor>
  <xdr:twoCellAnchor>
    <xdr:from>
      <xdr:col>4</xdr:col>
      <xdr:colOff>19050</xdr:colOff>
      <xdr:row>39</xdr:row>
      <xdr:rowOff>285749</xdr:rowOff>
    </xdr:from>
    <xdr:to>
      <xdr:col>25</xdr:col>
      <xdr:colOff>419100</xdr:colOff>
      <xdr:row>47</xdr:row>
      <xdr:rowOff>304800</xdr:rowOff>
    </xdr:to>
    <xdr:graphicFrame macro="">
      <xdr:nvGraphicFramePr>
        <xdr:cNvPr id="3" name="Gráfico 2">
          <a:extLst>
            <a:ext uri="{FF2B5EF4-FFF2-40B4-BE49-F238E27FC236}">
              <a16:creationId xmlns:a16="http://schemas.microsoft.com/office/drawing/2014/main" id="{5091D7B5-5F3D-41B0-B781-4C62C4629C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oneCellAnchor>
    <xdr:from>
      <xdr:col>1</xdr:col>
      <xdr:colOff>114300</xdr:colOff>
      <xdr:row>1</xdr:row>
      <xdr:rowOff>9524</xdr:rowOff>
    </xdr:from>
    <xdr:ext cx="942975" cy="938463"/>
    <xdr:pic>
      <xdr:nvPicPr>
        <xdr:cNvPr id="2" name="Imagen 1">
          <a:extLst>
            <a:ext uri="{FF2B5EF4-FFF2-40B4-BE49-F238E27FC236}">
              <a16:creationId xmlns:a16="http://schemas.microsoft.com/office/drawing/2014/main" id="{CBEFFAE0-2A2B-4816-B672-C72B8DEE48A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oneCellAnchor>
  <xdr:twoCellAnchor>
    <xdr:from>
      <xdr:col>3</xdr:col>
      <xdr:colOff>57150</xdr:colOff>
      <xdr:row>40</xdr:row>
      <xdr:rowOff>247649</xdr:rowOff>
    </xdr:from>
    <xdr:to>
      <xdr:col>25</xdr:col>
      <xdr:colOff>371475</xdr:colOff>
      <xdr:row>48</xdr:row>
      <xdr:rowOff>247650</xdr:rowOff>
    </xdr:to>
    <xdr:graphicFrame macro="">
      <xdr:nvGraphicFramePr>
        <xdr:cNvPr id="3" name="Gráfico 2">
          <a:extLst>
            <a:ext uri="{FF2B5EF4-FFF2-40B4-BE49-F238E27FC236}">
              <a16:creationId xmlns:a16="http://schemas.microsoft.com/office/drawing/2014/main" id="{04A52984-7C13-4AA6-B8DB-FFFD3563E1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oneCellAnchor>
    <xdr:from>
      <xdr:col>1</xdr:col>
      <xdr:colOff>114300</xdr:colOff>
      <xdr:row>1</xdr:row>
      <xdr:rowOff>9524</xdr:rowOff>
    </xdr:from>
    <xdr:ext cx="942975" cy="938463"/>
    <xdr:pic>
      <xdr:nvPicPr>
        <xdr:cNvPr id="2" name="Imagen 1">
          <a:extLst>
            <a:ext uri="{FF2B5EF4-FFF2-40B4-BE49-F238E27FC236}">
              <a16:creationId xmlns:a16="http://schemas.microsoft.com/office/drawing/2014/main" id="{5F3A6F63-BB59-4C0A-ADC5-404009FABAD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oneCellAnchor>
  <xdr:twoCellAnchor>
    <xdr:from>
      <xdr:col>3</xdr:col>
      <xdr:colOff>57150</xdr:colOff>
      <xdr:row>40</xdr:row>
      <xdr:rowOff>247649</xdr:rowOff>
    </xdr:from>
    <xdr:to>
      <xdr:col>25</xdr:col>
      <xdr:colOff>371475</xdr:colOff>
      <xdr:row>48</xdr:row>
      <xdr:rowOff>247650</xdr:rowOff>
    </xdr:to>
    <xdr:graphicFrame macro="">
      <xdr:nvGraphicFramePr>
        <xdr:cNvPr id="3" name="Gráfico 2">
          <a:extLst>
            <a:ext uri="{FF2B5EF4-FFF2-40B4-BE49-F238E27FC236}">
              <a16:creationId xmlns:a16="http://schemas.microsoft.com/office/drawing/2014/main" id="{779E611B-F737-461F-8067-EA9156CFA9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24274096-0794-488D-8652-7ECC48C3381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85724"/>
          <a:ext cx="942975" cy="938463"/>
        </a:xfrm>
        <a:prstGeom prst="rect">
          <a:avLst/>
        </a:prstGeom>
      </xdr:spPr>
    </xdr:pic>
    <xdr:clientData/>
  </xdr:twoCellAnchor>
  <xdr:twoCellAnchor>
    <xdr:from>
      <xdr:col>4</xdr:col>
      <xdr:colOff>140804</xdr:colOff>
      <xdr:row>40</xdr:row>
      <xdr:rowOff>49696</xdr:rowOff>
    </xdr:from>
    <xdr:to>
      <xdr:col>23</xdr:col>
      <xdr:colOff>49696</xdr:colOff>
      <xdr:row>48</xdr:row>
      <xdr:rowOff>137492</xdr:rowOff>
    </xdr:to>
    <xdr:graphicFrame macro="">
      <xdr:nvGraphicFramePr>
        <xdr:cNvPr id="3" name="Gráfico 2">
          <a:extLst>
            <a:ext uri="{FF2B5EF4-FFF2-40B4-BE49-F238E27FC236}">
              <a16:creationId xmlns:a16="http://schemas.microsoft.com/office/drawing/2014/main" id="{3CC6A7ED-C8AA-415C-9F9D-8926D3CC07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2EB09255-587A-4F36-A0D2-5B36607F761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95249"/>
          <a:ext cx="942975" cy="938463"/>
        </a:xfrm>
        <a:prstGeom prst="rect">
          <a:avLst/>
        </a:prstGeom>
      </xdr:spPr>
    </xdr:pic>
    <xdr:clientData/>
  </xdr:twoCellAnchor>
  <xdr:twoCellAnchor>
    <xdr:from>
      <xdr:col>3</xdr:col>
      <xdr:colOff>142875</xdr:colOff>
      <xdr:row>40</xdr:row>
      <xdr:rowOff>190500</xdr:rowOff>
    </xdr:from>
    <xdr:to>
      <xdr:col>22</xdr:col>
      <xdr:colOff>447675</xdr:colOff>
      <xdr:row>48</xdr:row>
      <xdr:rowOff>195262</xdr:rowOff>
    </xdr:to>
    <xdr:graphicFrame macro="">
      <xdr:nvGraphicFramePr>
        <xdr:cNvPr id="3" name="Gráfico 2">
          <a:extLst>
            <a:ext uri="{FF2B5EF4-FFF2-40B4-BE49-F238E27FC236}">
              <a16:creationId xmlns:a16="http://schemas.microsoft.com/office/drawing/2014/main" id="{CA5A3D76-9D52-4457-8DE2-62E36DA04D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130AEE18-A95B-4DB5-A650-AA7C4696D7B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123824"/>
          <a:ext cx="942975" cy="938463"/>
        </a:xfrm>
        <a:prstGeom prst="rect">
          <a:avLst/>
        </a:prstGeom>
      </xdr:spPr>
    </xdr:pic>
    <xdr:clientData/>
  </xdr:twoCellAnchor>
  <xdr:twoCellAnchor>
    <xdr:from>
      <xdr:col>2</xdr:col>
      <xdr:colOff>114301</xdr:colOff>
      <xdr:row>40</xdr:row>
      <xdr:rowOff>104775</xdr:rowOff>
    </xdr:from>
    <xdr:to>
      <xdr:col>24</xdr:col>
      <xdr:colOff>66676</xdr:colOff>
      <xdr:row>46</xdr:row>
      <xdr:rowOff>323850</xdr:rowOff>
    </xdr:to>
    <xdr:graphicFrame macro="">
      <xdr:nvGraphicFramePr>
        <xdr:cNvPr id="3" name="Gráfico 2">
          <a:extLst>
            <a:ext uri="{FF2B5EF4-FFF2-40B4-BE49-F238E27FC236}">
              <a16:creationId xmlns:a16="http://schemas.microsoft.com/office/drawing/2014/main" id="{FBEDE919-E793-4C26-9971-9FA4BEAE80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oneCellAnchor>
    <xdr:from>
      <xdr:col>1</xdr:col>
      <xdr:colOff>114300</xdr:colOff>
      <xdr:row>1</xdr:row>
      <xdr:rowOff>9524</xdr:rowOff>
    </xdr:from>
    <xdr:ext cx="948968" cy="937500"/>
    <xdr:pic>
      <xdr:nvPicPr>
        <xdr:cNvPr id="2" name="Imagen 4">
          <a:extLst>
            <a:ext uri="{FF2B5EF4-FFF2-40B4-BE49-F238E27FC236}">
              <a16:creationId xmlns:a16="http://schemas.microsoft.com/office/drawing/2014/main" id="{9FB22BD2-98BF-4520-9567-CC8758C36A8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8968" cy="937500"/>
        </a:xfrm>
        <a:prstGeom prst="rect">
          <a:avLst/>
        </a:prstGeom>
      </xdr:spPr>
    </xdr:pic>
    <xdr:clientData/>
  </xdr:oneCellAnchor>
  <xdr:oneCellAnchor>
    <xdr:from>
      <xdr:col>8</xdr:col>
      <xdr:colOff>374578</xdr:colOff>
      <xdr:row>43</xdr:row>
      <xdr:rowOff>37704</xdr:rowOff>
    </xdr:from>
    <xdr:ext cx="3574552" cy="2263278"/>
    <xdr:pic>
      <xdr:nvPicPr>
        <xdr:cNvPr id="3" name="Imagen 4">
          <a:extLst>
            <a:ext uri="{FF2B5EF4-FFF2-40B4-BE49-F238E27FC236}">
              <a16:creationId xmlns:a16="http://schemas.microsoft.com/office/drawing/2014/main" id="{E54CF61B-2BEC-4E50-BF3D-1219E1B1F3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31953" y="8229204"/>
          <a:ext cx="3574552" cy="22632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9.xml><?xml version="1.0" encoding="utf-8"?>
<xdr:wsDr xmlns:xdr="http://schemas.openxmlformats.org/drawingml/2006/spreadsheetDrawing" xmlns:a="http://schemas.openxmlformats.org/drawingml/2006/main">
  <xdr:oneCellAnchor>
    <xdr:from>
      <xdr:col>1</xdr:col>
      <xdr:colOff>114300</xdr:colOff>
      <xdr:row>1</xdr:row>
      <xdr:rowOff>9524</xdr:rowOff>
    </xdr:from>
    <xdr:ext cx="936252" cy="940144"/>
    <xdr:pic>
      <xdr:nvPicPr>
        <xdr:cNvPr id="2" name="Imagen 4">
          <a:extLst>
            <a:ext uri="{FF2B5EF4-FFF2-40B4-BE49-F238E27FC236}">
              <a16:creationId xmlns:a16="http://schemas.microsoft.com/office/drawing/2014/main" id="{811025DB-E25D-48BF-8854-6025BE86BFB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36252" cy="940144"/>
        </a:xfrm>
        <a:prstGeom prst="rect">
          <a:avLst/>
        </a:prstGeom>
      </xdr:spPr>
    </xdr:pic>
    <xdr:clientData/>
  </xdr:oneCellAnchor>
  <xdr:oneCellAnchor>
    <xdr:from>
      <xdr:col>6</xdr:col>
      <xdr:colOff>13247</xdr:colOff>
      <xdr:row>44</xdr:row>
      <xdr:rowOff>75281</xdr:rowOff>
    </xdr:from>
    <xdr:ext cx="7640371" cy="1896697"/>
    <xdr:pic>
      <xdr:nvPicPr>
        <xdr:cNvPr id="3" name="Imagen 10">
          <a:extLst>
            <a:ext uri="{FF2B5EF4-FFF2-40B4-BE49-F238E27FC236}">
              <a16:creationId xmlns:a16="http://schemas.microsoft.com/office/drawing/2014/main" id="{07FF1BDE-7458-4D2D-9226-B5E07361E2C4}"/>
            </a:ext>
          </a:extLst>
        </xdr:cNvPr>
        <xdr:cNvPicPr>
          <a:picLocks noChangeAspect="1"/>
        </xdr:cNvPicPr>
      </xdr:nvPicPr>
      <xdr:blipFill>
        <a:blip xmlns:r="http://schemas.openxmlformats.org/officeDocument/2006/relationships" r:embed="rId2"/>
        <a:stretch>
          <a:fillRect/>
        </a:stretch>
      </xdr:blipFill>
      <xdr:spPr>
        <a:xfrm>
          <a:off x="1499147" y="8457281"/>
          <a:ext cx="7640371" cy="1896697"/>
        </a:xfrm>
        <a:prstGeom prst="rect">
          <a:avLst/>
        </a:prstGeom>
      </xdr:spPr>
    </xdr:pic>
    <xdr:clientData/>
  </xdr:oneCellAnchor>
  <xdr:oneCellAnchor>
    <xdr:from>
      <xdr:col>10</xdr:col>
      <xdr:colOff>212912</xdr:colOff>
      <xdr:row>33</xdr:row>
      <xdr:rowOff>1498637</xdr:rowOff>
    </xdr:from>
    <xdr:ext cx="3933265" cy="3074610"/>
    <xdr:pic>
      <xdr:nvPicPr>
        <xdr:cNvPr id="4" name="4 Imagen">
          <a:extLst>
            <a:ext uri="{FF2B5EF4-FFF2-40B4-BE49-F238E27FC236}">
              <a16:creationId xmlns:a16="http://schemas.microsoft.com/office/drawing/2014/main" id="{72B8D88A-0907-4FC0-B128-9E937E31C974}"/>
            </a:ext>
          </a:extLst>
        </xdr:cNvPr>
        <xdr:cNvPicPr>
          <a:picLocks noChangeAspect="1"/>
        </xdr:cNvPicPr>
      </xdr:nvPicPr>
      <xdr:blipFill>
        <a:blip xmlns:r="http://schemas.openxmlformats.org/officeDocument/2006/relationships" r:embed="rId3"/>
        <a:stretch>
          <a:fillRect/>
        </a:stretch>
      </xdr:blipFill>
      <xdr:spPr>
        <a:xfrm>
          <a:off x="2689412" y="6480212"/>
          <a:ext cx="3933265" cy="307461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114300</xdr:colOff>
      <xdr:row>1</xdr:row>
      <xdr:rowOff>9524</xdr:rowOff>
    </xdr:from>
    <xdr:ext cx="942975" cy="938463"/>
    <xdr:pic>
      <xdr:nvPicPr>
        <xdr:cNvPr id="2" name="Imagen 1">
          <a:extLst>
            <a:ext uri="{FF2B5EF4-FFF2-40B4-BE49-F238E27FC236}">
              <a16:creationId xmlns:a16="http://schemas.microsoft.com/office/drawing/2014/main" id="{789C9016-EB86-4A39-9BF2-3679342DEC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oneCellAnchor>
  <xdr:twoCellAnchor>
    <xdr:from>
      <xdr:col>2</xdr:col>
      <xdr:colOff>165100</xdr:colOff>
      <xdr:row>42</xdr:row>
      <xdr:rowOff>114300</xdr:rowOff>
    </xdr:from>
    <xdr:to>
      <xdr:col>38</xdr:col>
      <xdr:colOff>152400</xdr:colOff>
      <xdr:row>54</xdr:row>
      <xdr:rowOff>571500</xdr:rowOff>
    </xdr:to>
    <xdr:graphicFrame macro="">
      <xdr:nvGraphicFramePr>
        <xdr:cNvPr id="3" name="Gráfico 2">
          <a:extLst>
            <a:ext uri="{FF2B5EF4-FFF2-40B4-BE49-F238E27FC236}">
              <a16:creationId xmlns:a16="http://schemas.microsoft.com/office/drawing/2014/main" id="{8637906E-3E87-43FC-B168-887390F473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xdr:oneCellAnchor>
    <xdr:from>
      <xdr:col>1</xdr:col>
      <xdr:colOff>114300</xdr:colOff>
      <xdr:row>1</xdr:row>
      <xdr:rowOff>9524</xdr:rowOff>
    </xdr:from>
    <xdr:ext cx="948968" cy="937500"/>
    <xdr:pic>
      <xdr:nvPicPr>
        <xdr:cNvPr id="2" name="Imagen 4">
          <a:extLst>
            <a:ext uri="{FF2B5EF4-FFF2-40B4-BE49-F238E27FC236}">
              <a16:creationId xmlns:a16="http://schemas.microsoft.com/office/drawing/2014/main" id="{DB601422-1290-4325-841B-F1F8D7C64C9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8968" cy="937500"/>
        </a:xfrm>
        <a:prstGeom prst="rect">
          <a:avLst/>
        </a:prstGeom>
      </xdr:spPr>
    </xdr:pic>
    <xdr:clientData/>
  </xdr:oneCellAnchor>
  <xdr:twoCellAnchor>
    <xdr:from>
      <xdr:col>7</xdr:col>
      <xdr:colOff>588623</xdr:colOff>
      <xdr:row>44</xdr:row>
      <xdr:rowOff>171236</xdr:rowOff>
    </xdr:from>
    <xdr:to>
      <xdr:col>19</xdr:col>
      <xdr:colOff>278259</xdr:colOff>
      <xdr:row>54</xdr:row>
      <xdr:rowOff>53511</xdr:rowOff>
    </xdr:to>
    <xdr:graphicFrame macro="">
      <xdr:nvGraphicFramePr>
        <xdr:cNvPr id="3" name="Gráfico 4">
          <a:extLst>
            <a:ext uri="{FF2B5EF4-FFF2-40B4-BE49-F238E27FC236}">
              <a16:creationId xmlns:a16="http://schemas.microsoft.com/office/drawing/2014/main" id="{69C62249-A8BB-492D-8F29-AC2E983E0D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oneCellAnchor>
    <xdr:from>
      <xdr:col>1</xdr:col>
      <xdr:colOff>114300</xdr:colOff>
      <xdr:row>1</xdr:row>
      <xdr:rowOff>9524</xdr:rowOff>
    </xdr:from>
    <xdr:ext cx="961636" cy="944489"/>
    <xdr:pic>
      <xdr:nvPicPr>
        <xdr:cNvPr id="2" name="Imagen 4">
          <a:extLst>
            <a:ext uri="{FF2B5EF4-FFF2-40B4-BE49-F238E27FC236}">
              <a16:creationId xmlns:a16="http://schemas.microsoft.com/office/drawing/2014/main" id="{832681CA-3CC9-472A-955C-B1E62A5A3E3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61636" cy="944489"/>
        </a:xfrm>
        <a:prstGeom prst="rect">
          <a:avLst/>
        </a:prstGeom>
      </xdr:spPr>
    </xdr:pic>
    <xdr:clientData/>
  </xdr:oneCellAnchor>
  <xdr:twoCellAnchor>
    <xdr:from>
      <xdr:col>7</xdr:col>
      <xdr:colOff>320740</xdr:colOff>
      <xdr:row>44</xdr:row>
      <xdr:rowOff>0</xdr:rowOff>
    </xdr:from>
    <xdr:to>
      <xdr:col>21</xdr:col>
      <xdr:colOff>9720</xdr:colOff>
      <xdr:row>55</xdr:row>
      <xdr:rowOff>38878</xdr:rowOff>
    </xdr:to>
    <xdr:graphicFrame macro="">
      <xdr:nvGraphicFramePr>
        <xdr:cNvPr id="3" name="Gráfico 3">
          <a:extLst>
            <a:ext uri="{FF2B5EF4-FFF2-40B4-BE49-F238E27FC236}">
              <a16:creationId xmlns:a16="http://schemas.microsoft.com/office/drawing/2014/main" id="{98E913CB-EA92-4AEB-AB80-417D76EF33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oneCellAnchor>
    <xdr:from>
      <xdr:col>1</xdr:col>
      <xdr:colOff>114300</xdr:colOff>
      <xdr:row>1</xdr:row>
      <xdr:rowOff>9524</xdr:rowOff>
    </xdr:from>
    <xdr:ext cx="942975" cy="938463"/>
    <xdr:pic>
      <xdr:nvPicPr>
        <xdr:cNvPr id="2" name="Imagen 4">
          <a:extLst>
            <a:ext uri="{FF2B5EF4-FFF2-40B4-BE49-F238E27FC236}">
              <a16:creationId xmlns:a16="http://schemas.microsoft.com/office/drawing/2014/main" id="{5D856BE3-383E-4815-B02F-23FDF1ABED3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oneCellAnchor>
  <xdr:twoCellAnchor>
    <xdr:from>
      <xdr:col>7</xdr:col>
      <xdr:colOff>521181</xdr:colOff>
      <xdr:row>43</xdr:row>
      <xdr:rowOff>107830</xdr:rowOff>
    </xdr:from>
    <xdr:to>
      <xdr:col>20</xdr:col>
      <xdr:colOff>125804</xdr:colOff>
      <xdr:row>55</xdr:row>
      <xdr:rowOff>35943</xdr:rowOff>
    </xdr:to>
    <xdr:graphicFrame macro="">
      <xdr:nvGraphicFramePr>
        <xdr:cNvPr id="3" name="Gráfico 4">
          <a:extLst>
            <a:ext uri="{FF2B5EF4-FFF2-40B4-BE49-F238E27FC236}">
              <a16:creationId xmlns:a16="http://schemas.microsoft.com/office/drawing/2014/main" id="{DFF90544-0D70-4BE7-8601-C6D946DC02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oneCellAnchor>
    <xdr:from>
      <xdr:col>1</xdr:col>
      <xdr:colOff>114300</xdr:colOff>
      <xdr:row>1</xdr:row>
      <xdr:rowOff>9524</xdr:rowOff>
    </xdr:from>
    <xdr:ext cx="936146" cy="939721"/>
    <xdr:pic>
      <xdr:nvPicPr>
        <xdr:cNvPr id="2" name="Imagen 4">
          <a:extLst>
            <a:ext uri="{FF2B5EF4-FFF2-40B4-BE49-F238E27FC236}">
              <a16:creationId xmlns:a16="http://schemas.microsoft.com/office/drawing/2014/main" id="{5FB075F5-A664-4548-AD0C-43A5BE0C6BB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36146" cy="939721"/>
        </a:xfrm>
        <a:prstGeom prst="rect">
          <a:avLst/>
        </a:prstGeom>
      </xdr:spPr>
    </xdr:pic>
    <xdr:clientData/>
  </xdr:oneCellAnchor>
  <xdr:oneCellAnchor>
    <xdr:from>
      <xdr:col>8</xdr:col>
      <xdr:colOff>566108</xdr:colOff>
      <xdr:row>43</xdr:row>
      <xdr:rowOff>35943</xdr:rowOff>
    </xdr:from>
    <xdr:ext cx="2912080" cy="2237477"/>
    <xdr:pic>
      <xdr:nvPicPr>
        <xdr:cNvPr id="3" name="Imagen 3">
          <a:extLst>
            <a:ext uri="{FF2B5EF4-FFF2-40B4-BE49-F238E27FC236}">
              <a16:creationId xmlns:a16="http://schemas.microsoft.com/office/drawing/2014/main" id="{878EF8C7-DC02-442E-A0FC-A240C10707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32983" y="8227443"/>
          <a:ext cx="2912080" cy="223747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4.xml><?xml version="1.0" encoding="utf-8"?>
<xdr:wsDr xmlns:xdr="http://schemas.openxmlformats.org/drawingml/2006/spreadsheetDrawing" xmlns:a="http://schemas.openxmlformats.org/drawingml/2006/main">
  <xdr:oneCellAnchor>
    <xdr:from>
      <xdr:col>1</xdr:col>
      <xdr:colOff>114300</xdr:colOff>
      <xdr:row>1</xdr:row>
      <xdr:rowOff>9524</xdr:rowOff>
    </xdr:from>
    <xdr:ext cx="942975" cy="938463"/>
    <xdr:pic>
      <xdr:nvPicPr>
        <xdr:cNvPr id="2" name="Imagen 1">
          <a:extLst>
            <a:ext uri="{FF2B5EF4-FFF2-40B4-BE49-F238E27FC236}">
              <a16:creationId xmlns:a16="http://schemas.microsoft.com/office/drawing/2014/main" id="{F1B62B46-D05C-4CA5-B904-008A531DF09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oneCellAnchor>
  <xdr:twoCellAnchor>
    <xdr:from>
      <xdr:col>2</xdr:col>
      <xdr:colOff>19050</xdr:colOff>
      <xdr:row>51</xdr:row>
      <xdr:rowOff>47625</xdr:rowOff>
    </xdr:from>
    <xdr:to>
      <xdr:col>25</xdr:col>
      <xdr:colOff>406263</xdr:colOff>
      <xdr:row>62</xdr:row>
      <xdr:rowOff>167309</xdr:rowOff>
    </xdr:to>
    <xdr:graphicFrame macro="">
      <xdr:nvGraphicFramePr>
        <xdr:cNvPr id="3" name="Gráfico 2">
          <a:extLst>
            <a:ext uri="{FF2B5EF4-FFF2-40B4-BE49-F238E27FC236}">
              <a16:creationId xmlns:a16="http://schemas.microsoft.com/office/drawing/2014/main" id="{A51EA3F5-C829-4B5B-96D4-5CBDF0C055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oneCellAnchor>
    <xdr:from>
      <xdr:col>1</xdr:col>
      <xdr:colOff>114300</xdr:colOff>
      <xdr:row>1</xdr:row>
      <xdr:rowOff>9524</xdr:rowOff>
    </xdr:from>
    <xdr:ext cx="942975" cy="938463"/>
    <xdr:pic>
      <xdr:nvPicPr>
        <xdr:cNvPr id="2" name="Imagen 1">
          <a:extLst>
            <a:ext uri="{FF2B5EF4-FFF2-40B4-BE49-F238E27FC236}">
              <a16:creationId xmlns:a16="http://schemas.microsoft.com/office/drawing/2014/main" id="{68F02322-D440-49F3-A6AD-3B4688F35F5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oneCellAnchor>
  <xdr:twoCellAnchor>
    <xdr:from>
      <xdr:col>7</xdr:col>
      <xdr:colOff>1000126</xdr:colOff>
      <xdr:row>41</xdr:row>
      <xdr:rowOff>85725</xdr:rowOff>
    </xdr:from>
    <xdr:to>
      <xdr:col>18</xdr:col>
      <xdr:colOff>114301</xdr:colOff>
      <xdr:row>53</xdr:row>
      <xdr:rowOff>95250</xdr:rowOff>
    </xdr:to>
    <xdr:graphicFrame macro="">
      <xdr:nvGraphicFramePr>
        <xdr:cNvPr id="3" name="Gráfico 2">
          <a:extLst>
            <a:ext uri="{FF2B5EF4-FFF2-40B4-BE49-F238E27FC236}">
              <a16:creationId xmlns:a16="http://schemas.microsoft.com/office/drawing/2014/main" id="{25538390-DD4E-4527-AC60-9837F84425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oneCellAnchor>
    <xdr:from>
      <xdr:col>1</xdr:col>
      <xdr:colOff>114300</xdr:colOff>
      <xdr:row>1</xdr:row>
      <xdr:rowOff>9524</xdr:rowOff>
    </xdr:from>
    <xdr:ext cx="942975" cy="938463"/>
    <xdr:pic>
      <xdr:nvPicPr>
        <xdr:cNvPr id="2" name="Imagen 1">
          <a:extLst>
            <a:ext uri="{FF2B5EF4-FFF2-40B4-BE49-F238E27FC236}">
              <a16:creationId xmlns:a16="http://schemas.microsoft.com/office/drawing/2014/main" id="{93DA0E34-A655-478C-93BD-91D32DEA8EE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oneCellAnchor>
  <xdr:twoCellAnchor>
    <xdr:from>
      <xdr:col>7</xdr:col>
      <xdr:colOff>990600</xdr:colOff>
      <xdr:row>41</xdr:row>
      <xdr:rowOff>95249</xdr:rowOff>
    </xdr:from>
    <xdr:to>
      <xdr:col>19</xdr:col>
      <xdr:colOff>304800</xdr:colOff>
      <xdr:row>53</xdr:row>
      <xdr:rowOff>123824</xdr:rowOff>
    </xdr:to>
    <xdr:graphicFrame macro="">
      <xdr:nvGraphicFramePr>
        <xdr:cNvPr id="3" name="Gráfico 2">
          <a:extLst>
            <a:ext uri="{FF2B5EF4-FFF2-40B4-BE49-F238E27FC236}">
              <a16:creationId xmlns:a16="http://schemas.microsoft.com/office/drawing/2014/main" id="{2951D44A-7BDD-4D5E-821C-76B8305C57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oneCellAnchor>
    <xdr:from>
      <xdr:col>1</xdr:col>
      <xdr:colOff>114300</xdr:colOff>
      <xdr:row>1</xdr:row>
      <xdr:rowOff>9524</xdr:rowOff>
    </xdr:from>
    <xdr:ext cx="959179" cy="933317"/>
    <xdr:pic>
      <xdr:nvPicPr>
        <xdr:cNvPr id="2" name="Imagen 1">
          <a:extLst>
            <a:ext uri="{FF2B5EF4-FFF2-40B4-BE49-F238E27FC236}">
              <a16:creationId xmlns:a16="http://schemas.microsoft.com/office/drawing/2014/main" id="{0A81B3ED-BD49-4FD8-92C0-B9063C8B83C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59179" cy="933317"/>
        </a:xfrm>
        <a:prstGeom prst="rect">
          <a:avLst/>
        </a:prstGeom>
      </xdr:spPr>
    </xdr:pic>
    <xdr:clientData/>
  </xdr:oneCellAnchor>
  <xdr:twoCellAnchor>
    <xdr:from>
      <xdr:col>2</xdr:col>
      <xdr:colOff>109484</xdr:colOff>
      <xdr:row>42</xdr:row>
      <xdr:rowOff>22153</xdr:rowOff>
    </xdr:from>
    <xdr:to>
      <xdr:col>25</xdr:col>
      <xdr:colOff>317061</xdr:colOff>
      <xdr:row>54</xdr:row>
      <xdr:rowOff>147439</xdr:rowOff>
    </xdr:to>
    <xdr:graphicFrame macro="">
      <xdr:nvGraphicFramePr>
        <xdr:cNvPr id="3" name="Gráfico 2">
          <a:extLst>
            <a:ext uri="{FF2B5EF4-FFF2-40B4-BE49-F238E27FC236}">
              <a16:creationId xmlns:a16="http://schemas.microsoft.com/office/drawing/2014/main" id="{43812E59-B7C5-444B-BFF8-D26803FF18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oneCellAnchor>
    <xdr:from>
      <xdr:col>1</xdr:col>
      <xdr:colOff>114300</xdr:colOff>
      <xdr:row>1</xdr:row>
      <xdr:rowOff>9524</xdr:rowOff>
    </xdr:from>
    <xdr:ext cx="942975" cy="938463"/>
    <xdr:pic>
      <xdr:nvPicPr>
        <xdr:cNvPr id="2" name="Imagen 1">
          <a:extLst>
            <a:ext uri="{FF2B5EF4-FFF2-40B4-BE49-F238E27FC236}">
              <a16:creationId xmlns:a16="http://schemas.microsoft.com/office/drawing/2014/main" id="{FC11009D-B603-460F-B6CD-F4F6E7BCC8C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oneCellAnchor>
  <xdr:twoCellAnchor>
    <xdr:from>
      <xdr:col>3</xdr:col>
      <xdr:colOff>59531</xdr:colOff>
      <xdr:row>42</xdr:row>
      <xdr:rowOff>92868</xdr:rowOff>
    </xdr:from>
    <xdr:to>
      <xdr:col>26</xdr:col>
      <xdr:colOff>178593</xdr:colOff>
      <xdr:row>54</xdr:row>
      <xdr:rowOff>83343</xdr:rowOff>
    </xdr:to>
    <xdr:graphicFrame macro="">
      <xdr:nvGraphicFramePr>
        <xdr:cNvPr id="3" name="Gráfico 2">
          <a:extLst>
            <a:ext uri="{FF2B5EF4-FFF2-40B4-BE49-F238E27FC236}">
              <a16:creationId xmlns:a16="http://schemas.microsoft.com/office/drawing/2014/main" id="{6EEAC65F-F519-4560-8D34-94B2991BF4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oneCellAnchor>
    <xdr:from>
      <xdr:col>1</xdr:col>
      <xdr:colOff>114300</xdr:colOff>
      <xdr:row>1</xdr:row>
      <xdr:rowOff>9524</xdr:rowOff>
    </xdr:from>
    <xdr:ext cx="942975" cy="938463"/>
    <xdr:pic>
      <xdr:nvPicPr>
        <xdr:cNvPr id="2" name="Imagen 1">
          <a:extLst>
            <a:ext uri="{FF2B5EF4-FFF2-40B4-BE49-F238E27FC236}">
              <a16:creationId xmlns:a16="http://schemas.microsoft.com/office/drawing/2014/main" id="{580D9E4F-76A8-456C-91CA-B6F2C6A3A49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oneCellAnchor>
  <xdr:twoCellAnchor>
    <xdr:from>
      <xdr:col>4</xdr:col>
      <xdr:colOff>114300</xdr:colOff>
      <xdr:row>42</xdr:row>
      <xdr:rowOff>76200</xdr:rowOff>
    </xdr:from>
    <xdr:to>
      <xdr:col>25</xdr:col>
      <xdr:colOff>85724</xdr:colOff>
      <xdr:row>54</xdr:row>
      <xdr:rowOff>80963</xdr:rowOff>
    </xdr:to>
    <xdr:graphicFrame macro="">
      <xdr:nvGraphicFramePr>
        <xdr:cNvPr id="3" name="Gráfico 2">
          <a:extLst>
            <a:ext uri="{FF2B5EF4-FFF2-40B4-BE49-F238E27FC236}">
              <a16:creationId xmlns:a16="http://schemas.microsoft.com/office/drawing/2014/main" id="{B3DE8448-7DC3-4284-A392-08A494E268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1</xdr:col>
      <xdr:colOff>114300</xdr:colOff>
      <xdr:row>1</xdr:row>
      <xdr:rowOff>9524</xdr:rowOff>
    </xdr:from>
    <xdr:ext cx="942975" cy="938463"/>
    <xdr:pic>
      <xdr:nvPicPr>
        <xdr:cNvPr id="2" name="Imagen 1">
          <a:extLst>
            <a:ext uri="{FF2B5EF4-FFF2-40B4-BE49-F238E27FC236}">
              <a16:creationId xmlns:a16="http://schemas.microsoft.com/office/drawing/2014/main" id="{0851DF10-4CA7-403C-A74D-10FFA9E5E5B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oneCellAnchor>
  <xdr:twoCellAnchor>
    <xdr:from>
      <xdr:col>2</xdr:col>
      <xdr:colOff>165100</xdr:colOff>
      <xdr:row>42</xdr:row>
      <xdr:rowOff>114300</xdr:rowOff>
    </xdr:from>
    <xdr:to>
      <xdr:col>38</xdr:col>
      <xdr:colOff>152400</xdr:colOff>
      <xdr:row>54</xdr:row>
      <xdr:rowOff>571500</xdr:rowOff>
    </xdr:to>
    <xdr:graphicFrame macro="">
      <xdr:nvGraphicFramePr>
        <xdr:cNvPr id="3" name="Gráfico 2">
          <a:extLst>
            <a:ext uri="{FF2B5EF4-FFF2-40B4-BE49-F238E27FC236}">
              <a16:creationId xmlns:a16="http://schemas.microsoft.com/office/drawing/2014/main" id="{3E599170-044B-4B2B-8942-28D2B65BDC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oneCellAnchor>
    <xdr:from>
      <xdr:col>1</xdr:col>
      <xdr:colOff>114300</xdr:colOff>
      <xdr:row>1</xdr:row>
      <xdr:rowOff>9524</xdr:rowOff>
    </xdr:from>
    <xdr:ext cx="942975" cy="938463"/>
    <xdr:pic>
      <xdr:nvPicPr>
        <xdr:cNvPr id="2" name="Imagen 1">
          <a:extLst>
            <a:ext uri="{FF2B5EF4-FFF2-40B4-BE49-F238E27FC236}">
              <a16:creationId xmlns:a16="http://schemas.microsoft.com/office/drawing/2014/main" id="{860FD421-9731-4B60-8D10-3F23F0BB22F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oneCellAnchor>
  <xdr:twoCellAnchor>
    <xdr:from>
      <xdr:col>4</xdr:col>
      <xdr:colOff>28575</xdr:colOff>
      <xdr:row>42</xdr:row>
      <xdr:rowOff>28575</xdr:rowOff>
    </xdr:from>
    <xdr:to>
      <xdr:col>25</xdr:col>
      <xdr:colOff>200025</xdr:colOff>
      <xdr:row>54</xdr:row>
      <xdr:rowOff>123825</xdr:rowOff>
    </xdr:to>
    <xdr:graphicFrame macro="">
      <xdr:nvGraphicFramePr>
        <xdr:cNvPr id="3" name="Gráfico 2">
          <a:extLst>
            <a:ext uri="{FF2B5EF4-FFF2-40B4-BE49-F238E27FC236}">
              <a16:creationId xmlns:a16="http://schemas.microsoft.com/office/drawing/2014/main" id="{D19129F2-E3B8-45C9-B963-641994089D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oneCellAnchor>
    <xdr:from>
      <xdr:col>1</xdr:col>
      <xdr:colOff>123825</xdr:colOff>
      <xdr:row>1</xdr:row>
      <xdr:rowOff>38100</xdr:rowOff>
    </xdr:from>
    <xdr:ext cx="870238" cy="865909"/>
    <xdr:pic>
      <xdr:nvPicPr>
        <xdr:cNvPr id="2" name="Imagen 1">
          <a:extLst>
            <a:ext uri="{FF2B5EF4-FFF2-40B4-BE49-F238E27FC236}">
              <a16:creationId xmlns:a16="http://schemas.microsoft.com/office/drawing/2014/main" id="{2F0A4AB6-4D05-4C65-BA5B-97F5E6596B5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1475" y="228600"/>
          <a:ext cx="870238" cy="865909"/>
        </a:xfrm>
        <a:prstGeom prst="rect">
          <a:avLst/>
        </a:prstGeom>
      </xdr:spPr>
    </xdr:pic>
    <xdr:clientData/>
  </xdr:oneCellAnchor>
  <xdr:twoCellAnchor>
    <xdr:from>
      <xdr:col>3</xdr:col>
      <xdr:colOff>46182</xdr:colOff>
      <xdr:row>42</xdr:row>
      <xdr:rowOff>127000</xdr:rowOff>
    </xdr:from>
    <xdr:to>
      <xdr:col>25</xdr:col>
      <xdr:colOff>484909</xdr:colOff>
      <xdr:row>54</xdr:row>
      <xdr:rowOff>43873</xdr:rowOff>
    </xdr:to>
    <xdr:graphicFrame macro="">
      <xdr:nvGraphicFramePr>
        <xdr:cNvPr id="3" name="Gráfico 2">
          <a:extLst>
            <a:ext uri="{FF2B5EF4-FFF2-40B4-BE49-F238E27FC236}">
              <a16:creationId xmlns:a16="http://schemas.microsoft.com/office/drawing/2014/main" id="{898781CF-F6FE-4AB6-927A-881FA4134C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oneCellAnchor>
    <xdr:from>
      <xdr:col>1</xdr:col>
      <xdr:colOff>161925</xdr:colOff>
      <xdr:row>1</xdr:row>
      <xdr:rowOff>19050</xdr:rowOff>
    </xdr:from>
    <xdr:ext cx="870238" cy="865909"/>
    <xdr:pic>
      <xdr:nvPicPr>
        <xdr:cNvPr id="2" name="Imagen 1">
          <a:extLst>
            <a:ext uri="{FF2B5EF4-FFF2-40B4-BE49-F238E27FC236}">
              <a16:creationId xmlns:a16="http://schemas.microsoft.com/office/drawing/2014/main" id="{3883F7E9-7C95-4D4D-AC9C-82D7815BBEA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9575" y="209550"/>
          <a:ext cx="870238" cy="865909"/>
        </a:xfrm>
        <a:prstGeom prst="rect">
          <a:avLst/>
        </a:prstGeom>
      </xdr:spPr>
    </xdr:pic>
    <xdr:clientData/>
  </xdr:oneCellAnchor>
  <xdr:twoCellAnchor>
    <xdr:from>
      <xdr:col>3</xdr:col>
      <xdr:colOff>46182</xdr:colOff>
      <xdr:row>44</xdr:row>
      <xdr:rowOff>127000</xdr:rowOff>
    </xdr:from>
    <xdr:to>
      <xdr:col>25</xdr:col>
      <xdr:colOff>484909</xdr:colOff>
      <xdr:row>56</xdr:row>
      <xdr:rowOff>43873</xdr:rowOff>
    </xdr:to>
    <xdr:graphicFrame macro="">
      <xdr:nvGraphicFramePr>
        <xdr:cNvPr id="3" name="Gráfico 2">
          <a:extLst>
            <a:ext uri="{FF2B5EF4-FFF2-40B4-BE49-F238E27FC236}">
              <a16:creationId xmlns:a16="http://schemas.microsoft.com/office/drawing/2014/main" id="{6272A159-B95D-4266-8945-D3A3D0EE43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oneCellAnchor>
    <xdr:from>
      <xdr:col>1</xdr:col>
      <xdr:colOff>114300</xdr:colOff>
      <xdr:row>1</xdr:row>
      <xdr:rowOff>9524</xdr:rowOff>
    </xdr:from>
    <xdr:ext cx="946438" cy="937597"/>
    <xdr:pic>
      <xdr:nvPicPr>
        <xdr:cNvPr id="2" name="Imagen 1">
          <a:extLst>
            <a:ext uri="{FF2B5EF4-FFF2-40B4-BE49-F238E27FC236}">
              <a16:creationId xmlns:a16="http://schemas.microsoft.com/office/drawing/2014/main" id="{3208E45F-12BE-4DF8-B33D-873ACA7ABB7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6438" cy="937597"/>
        </a:xfrm>
        <a:prstGeom prst="rect">
          <a:avLst/>
        </a:prstGeom>
      </xdr:spPr>
    </xdr:pic>
    <xdr:clientData/>
  </xdr:oneCellAnchor>
  <xdr:twoCellAnchor>
    <xdr:from>
      <xdr:col>3</xdr:col>
      <xdr:colOff>46182</xdr:colOff>
      <xdr:row>42</xdr:row>
      <xdr:rowOff>127000</xdr:rowOff>
    </xdr:from>
    <xdr:to>
      <xdr:col>25</xdr:col>
      <xdr:colOff>484909</xdr:colOff>
      <xdr:row>54</xdr:row>
      <xdr:rowOff>43873</xdr:rowOff>
    </xdr:to>
    <xdr:graphicFrame macro="">
      <xdr:nvGraphicFramePr>
        <xdr:cNvPr id="3" name="Gráfico 2">
          <a:extLst>
            <a:ext uri="{FF2B5EF4-FFF2-40B4-BE49-F238E27FC236}">
              <a16:creationId xmlns:a16="http://schemas.microsoft.com/office/drawing/2014/main" id="{9ED73F66-5D33-4118-A010-6B09935468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oneCellAnchor>
    <xdr:from>
      <xdr:col>1</xdr:col>
      <xdr:colOff>114300</xdr:colOff>
      <xdr:row>1</xdr:row>
      <xdr:rowOff>9524</xdr:rowOff>
    </xdr:from>
    <xdr:ext cx="946438" cy="937597"/>
    <xdr:pic>
      <xdr:nvPicPr>
        <xdr:cNvPr id="2" name="Imagen 1">
          <a:extLst>
            <a:ext uri="{FF2B5EF4-FFF2-40B4-BE49-F238E27FC236}">
              <a16:creationId xmlns:a16="http://schemas.microsoft.com/office/drawing/2014/main" id="{323B8366-1AA1-4CA0-8C4A-92AC31E53F3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6438" cy="937597"/>
        </a:xfrm>
        <a:prstGeom prst="rect">
          <a:avLst/>
        </a:prstGeom>
      </xdr:spPr>
    </xdr:pic>
    <xdr:clientData/>
  </xdr:oneCellAnchor>
  <xdr:twoCellAnchor>
    <xdr:from>
      <xdr:col>3</xdr:col>
      <xdr:colOff>46182</xdr:colOff>
      <xdr:row>42</xdr:row>
      <xdr:rowOff>127000</xdr:rowOff>
    </xdr:from>
    <xdr:to>
      <xdr:col>25</xdr:col>
      <xdr:colOff>484909</xdr:colOff>
      <xdr:row>54</xdr:row>
      <xdr:rowOff>43873</xdr:rowOff>
    </xdr:to>
    <xdr:graphicFrame macro="">
      <xdr:nvGraphicFramePr>
        <xdr:cNvPr id="3" name="Gráfico 2">
          <a:extLst>
            <a:ext uri="{FF2B5EF4-FFF2-40B4-BE49-F238E27FC236}">
              <a16:creationId xmlns:a16="http://schemas.microsoft.com/office/drawing/2014/main" id="{F530F42A-DB22-40C8-B24F-874C028F79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oneCellAnchor>
    <xdr:from>
      <xdr:col>2</xdr:col>
      <xdr:colOff>57150</xdr:colOff>
      <xdr:row>1</xdr:row>
      <xdr:rowOff>66674</xdr:rowOff>
    </xdr:from>
    <xdr:ext cx="861373" cy="857251"/>
    <xdr:pic>
      <xdr:nvPicPr>
        <xdr:cNvPr id="2" name="Imagen 1">
          <a:extLst>
            <a:ext uri="{FF2B5EF4-FFF2-40B4-BE49-F238E27FC236}">
              <a16:creationId xmlns:a16="http://schemas.microsoft.com/office/drawing/2014/main" id="{DA16EC46-E98E-448E-BCBE-85EAB782690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52450" y="257174"/>
          <a:ext cx="861373" cy="857251"/>
        </a:xfrm>
        <a:prstGeom prst="rect">
          <a:avLst/>
        </a:prstGeom>
      </xdr:spPr>
    </xdr:pic>
    <xdr:clientData/>
  </xdr:oneCellAnchor>
  <xdr:twoCellAnchor>
    <xdr:from>
      <xdr:col>2</xdr:col>
      <xdr:colOff>0</xdr:colOff>
      <xdr:row>44</xdr:row>
      <xdr:rowOff>0</xdr:rowOff>
    </xdr:from>
    <xdr:to>
      <xdr:col>24</xdr:col>
      <xdr:colOff>314325</xdr:colOff>
      <xdr:row>56</xdr:row>
      <xdr:rowOff>171450</xdr:rowOff>
    </xdr:to>
    <xdr:graphicFrame macro="">
      <xdr:nvGraphicFramePr>
        <xdr:cNvPr id="3" name="Gráfico 2">
          <a:extLst>
            <a:ext uri="{FF2B5EF4-FFF2-40B4-BE49-F238E27FC236}">
              <a16:creationId xmlns:a16="http://schemas.microsoft.com/office/drawing/2014/main" id="{CA3C2327-E373-4258-82C9-5FE21075CD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32</xdr:col>
      <xdr:colOff>0</xdr:colOff>
      <xdr:row>34</xdr:row>
      <xdr:rowOff>0</xdr:rowOff>
    </xdr:from>
    <xdr:ext cx="9525" cy="9525"/>
    <xdr:pic>
      <xdr:nvPicPr>
        <xdr:cNvPr id="4" name="Imagen 3">
          <a:extLst>
            <a:ext uri="{FF2B5EF4-FFF2-40B4-BE49-F238E27FC236}">
              <a16:creationId xmlns:a16="http://schemas.microsoft.com/office/drawing/2014/main" id="{87C00E55-45FC-4659-A019-2C880FD6D3A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924800" y="6477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21165</xdr:colOff>
      <xdr:row>33</xdr:row>
      <xdr:rowOff>751416</xdr:rowOff>
    </xdr:from>
    <xdr:ext cx="4472873" cy="2074333"/>
    <xdr:pic>
      <xdr:nvPicPr>
        <xdr:cNvPr id="5" name="Imagen 4">
          <a:extLst>
            <a:ext uri="{FF2B5EF4-FFF2-40B4-BE49-F238E27FC236}">
              <a16:creationId xmlns:a16="http://schemas.microsoft.com/office/drawing/2014/main" id="{E0B2C717-CC0A-4C61-BF66-C97384AD2C00}"/>
            </a:ext>
          </a:extLst>
        </xdr:cNvPr>
        <xdr:cNvPicPr>
          <a:picLocks noChangeAspect="1"/>
        </xdr:cNvPicPr>
      </xdr:nvPicPr>
      <xdr:blipFill rotWithShape="1">
        <a:blip xmlns:r="http://schemas.openxmlformats.org/officeDocument/2006/relationships" r:embed="rId4"/>
        <a:srcRect l="4928" t="42374" r="40725" b="13051"/>
        <a:stretch/>
      </xdr:blipFill>
      <xdr:spPr>
        <a:xfrm>
          <a:off x="2497665" y="6475941"/>
          <a:ext cx="4472873" cy="2074333"/>
        </a:xfrm>
        <a:prstGeom prst="rect">
          <a:avLst/>
        </a:prstGeom>
      </xdr:spPr>
    </xdr:pic>
    <xdr:clientData/>
  </xdr:oneCellAnchor>
</xdr:wsDr>
</file>

<file path=xl/drawings/drawing36.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05977373-D0B7-479D-B1E2-15C48C87F0F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190499"/>
          <a:ext cx="942975" cy="938463"/>
        </a:xfrm>
        <a:prstGeom prst="rect">
          <a:avLst/>
        </a:prstGeom>
      </xdr:spPr>
    </xdr:pic>
    <xdr:clientData/>
  </xdr:twoCellAnchor>
  <xdr:twoCellAnchor>
    <xdr:from>
      <xdr:col>2</xdr:col>
      <xdr:colOff>0</xdr:colOff>
      <xdr:row>44</xdr:row>
      <xdr:rowOff>1</xdr:rowOff>
    </xdr:from>
    <xdr:to>
      <xdr:col>24</xdr:col>
      <xdr:colOff>314325</xdr:colOff>
      <xdr:row>55</xdr:row>
      <xdr:rowOff>0</xdr:rowOff>
    </xdr:to>
    <xdr:graphicFrame macro="">
      <xdr:nvGraphicFramePr>
        <xdr:cNvPr id="3" name="Gráfico 2">
          <a:extLst>
            <a:ext uri="{FF2B5EF4-FFF2-40B4-BE49-F238E27FC236}">
              <a16:creationId xmlns:a16="http://schemas.microsoft.com/office/drawing/2014/main" id="{E9C94F6F-79E9-4958-9257-C13CDC021C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114300</xdr:colOff>
      <xdr:row>1</xdr:row>
      <xdr:rowOff>9524</xdr:rowOff>
    </xdr:from>
    <xdr:to>
      <xdr:col>6</xdr:col>
      <xdr:colOff>142875</xdr:colOff>
      <xdr:row>3</xdr:row>
      <xdr:rowOff>176462</xdr:rowOff>
    </xdr:to>
    <xdr:pic>
      <xdr:nvPicPr>
        <xdr:cNvPr id="4" name="Imagen 3">
          <a:extLst>
            <a:ext uri="{FF2B5EF4-FFF2-40B4-BE49-F238E27FC236}">
              <a16:creationId xmlns:a16="http://schemas.microsoft.com/office/drawing/2014/main" id="{E69961F6-6FFF-40FC-81D9-55DACAA3D74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190499"/>
          <a:ext cx="942975" cy="938463"/>
        </a:xfrm>
        <a:prstGeom prst="rect">
          <a:avLst/>
        </a:prstGeom>
      </xdr:spPr>
    </xdr:pic>
    <xdr:clientData/>
  </xdr:twoCellAnchor>
  <xdr:twoCellAnchor editAs="oneCell">
    <xdr:from>
      <xdr:col>10</xdr:col>
      <xdr:colOff>0</xdr:colOff>
      <xdr:row>35</xdr:row>
      <xdr:rowOff>0</xdr:rowOff>
    </xdr:from>
    <xdr:to>
      <xdr:col>10</xdr:col>
      <xdr:colOff>9525</xdr:colOff>
      <xdr:row>35</xdr:row>
      <xdr:rowOff>9525</xdr:rowOff>
    </xdr:to>
    <xdr:pic>
      <xdr:nvPicPr>
        <xdr:cNvPr id="5" name="Imagen 4">
          <a:extLst>
            <a:ext uri="{FF2B5EF4-FFF2-40B4-BE49-F238E27FC236}">
              <a16:creationId xmlns:a16="http://schemas.microsoft.com/office/drawing/2014/main" id="{A033422D-8FE6-44F9-B05E-7F33482169A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14900" y="127158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28574</xdr:colOff>
      <xdr:row>33</xdr:row>
      <xdr:rowOff>828674</xdr:rowOff>
    </xdr:from>
    <xdr:to>
      <xdr:col>24</xdr:col>
      <xdr:colOff>299261</xdr:colOff>
      <xdr:row>33</xdr:row>
      <xdr:rowOff>3514725</xdr:rowOff>
    </xdr:to>
    <xdr:pic>
      <xdr:nvPicPr>
        <xdr:cNvPr id="6" name="Imagen 5">
          <a:extLst>
            <a:ext uri="{FF2B5EF4-FFF2-40B4-BE49-F238E27FC236}">
              <a16:creationId xmlns:a16="http://schemas.microsoft.com/office/drawing/2014/main" id="{544F03F2-D98C-40BA-A7AD-C816BC8F4104}"/>
            </a:ext>
          </a:extLst>
        </xdr:cNvPr>
        <xdr:cNvPicPr>
          <a:picLocks noChangeAspect="1"/>
        </xdr:cNvPicPr>
      </xdr:nvPicPr>
      <xdr:blipFill rotWithShape="1">
        <a:blip xmlns:r="http://schemas.openxmlformats.org/officeDocument/2006/relationships" r:embed="rId4"/>
        <a:srcRect l="6361" t="39129" r="47231" b="13407"/>
        <a:stretch/>
      </xdr:blipFill>
      <xdr:spPr>
        <a:xfrm>
          <a:off x="4943474" y="9725024"/>
          <a:ext cx="4671237" cy="2686051"/>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3E715364-06A4-47C3-B6F0-2B51BAAE9BA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190499"/>
          <a:ext cx="942975" cy="938463"/>
        </a:xfrm>
        <a:prstGeom prst="rect">
          <a:avLst/>
        </a:prstGeom>
      </xdr:spPr>
    </xdr:pic>
    <xdr:clientData/>
  </xdr:twoCellAnchor>
  <xdr:twoCellAnchor>
    <xdr:from>
      <xdr:col>2</xdr:col>
      <xdr:colOff>0</xdr:colOff>
      <xdr:row>42</xdr:row>
      <xdr:rowOff>0</xdr:rowOff>
    </xdr:from>
    <xdr:to>
      <xdr:col>24</xdr:col>
      <xdr:colOff>314325</xdr:colOff>
      <xdr:row>54</xdr:row>
      <xdr:rowOff>171450</xdr:rowOff>
    </xdr:to>
    <xdr:graphicFrame macro="">
      <xdr:nvGraphicFramePr>
        <xdr:cNvPr id="3" name="Gráfico 2">
          <a:extLst>
            <a:ext uri="{FF2B5EF4-FFF2-40B4-BE49-F238E27FC236}">
              <a16:creationId xmlns:a16="http://schemas.microsoft.com/office/drawing/2014/main" id="{ECE986D1-4225-454A-9B57-4B58843A62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114300</xdr:colOff>
      <xdr:row>1</xdr:row>
      <xdr:rowOff>9524</xdr:rowOff>
    </xdr:from>
    <xdr:to>
      <xdr:col>6</xdr:col>
      <xdr:colOff>142875</xdr:colOff>
      <xdr:row>3</xdr:row>
      <xdr:rowOff>176462</xdr:rowOff>
    </xdr:to>
    <xdr:pic>
      <xdr:nvPicPr>
        <xdr:cNvPr id="4" name="Imagen 3">
          <a:extLst>
            <a:ext uri="{FF2B5EF4-FFF2-40B4-BE49-F238E27FC236}">
              <a16:creationId xmlns:a16="http://schemas.microsoft.com/office/drawing/2014/main" id="{E865D2AA-ED0D-497E-A474-E6244344CC2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190499"/>
          <a:ext cx="942975" cy="938463"/>
        </a:xfrm>
        <a:prstGeom prst="rect">
          <a:avLst/>
        </a:prstGeom>
      </xdr:spPr>
    </xdr:pic>
    <xdr:clientData/>
  </xdr:twoCellAnchor>
  <xdr:twoCellAnchor editAs="oneCell">
    <xdr:from>
      <xdr:col>30</xdr:col>
      <xdr:colOff>0</xdr:colOff>
      <xdr:row>33</xdr:row>
      <xdr:rowOff>0</xdr:rowOff>
    </xdr:from>
    <xdr:to>
      <xdr:col>30</xdr:col>
      <xdr:colOff>9525</xdr:colOff>
      <xdr:row>33</xdr:row>
      <xdr:rowOff>9525</xdr:rowOff>
    </xdr:to>
    <xdr:pic>
      <xdr:nvPicPr>
        <xdr:cNvPr id="5" name="Imagen 4">
          <a:extLst>
            <a:ext uri="{FF2B5EF4-FFF2-40B4-BE49-F238E27FC236}">
              <a16:creationId xmlns:a16="http://schemas.microsoft.com/office/drawing/2014/main" id="{B5731C06-EFFE-485F-8610-9A87C5BBF81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839450" y="87534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28574</xdr:colOff>
      <xdr:row>33</xdr:row>
      <xdr:rowOff>638176</xdr:rowOff>
    </xdr:from>
    <xdr:to>
      <xdr:col>24</xdr:col>
      <xdr:colOff>230926</xdr:colOff>
      <xdr:row>33</xdr:row>
      <xdr:rowOff>1885950</xdr:rowOff>
    </xdr:to>
    <xdr:pic>
      <xdr:nvPicPr>
        <xdr:cNvPr id="6" name="Imagen 5">
          <a:extLst>
            <a:ext uri="{FF2B5EF4-FFF2-40B4-BE49-F238E27FC236}">
              <a16:creationId xmlns:a16="http://schemas.microsoft.com/office/drawing/2014/main" id="{D53DB836-7B41-4FCF-9D30-CE3B7B27706C}"/>
            </a:ext>
          </a:extLst>
        </xdr:cNvPr>
        <xdr:cNvPicPr>
          <a:picLocks noChangeAspect="1"/>
        </xdr:cNvPicPr>
      </xdr:nvPicPr>
      <xdr:blipFill rotWithShape="1">
        <a:blip xmlns:r="http://schemas.openxmlformats.org/officeDocument/2006/relationships" r:embed="rId4"/>
        <a:srcRect l="7172" t="32665" r="51058" b="47195"/>
        <a:stretch/>
      </xdr:blipFill>
      <xdr:spPr>
        <a:xfrm>
          <a:off x="4972049" y="9391651"/>
          <a:ext cx="4602902" cy="1247774"/>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1FBF6C77-14FF-4838-BABE-B8FC7DCD43B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190499"/>
          <a:ext cx="942975" cy="938463"/>
        </a:xfrm>
        <a:prstGeom prst="rect">
          <a:avLst/>
        </a:prstGeom>
      </xdr:spPr>
    </xdr:pic>
    <xdr:clientData/>
  </xdr:twoCellAnchor>
  <xdr:twoCellAnchor>
    <xdr:from>
      <xdr:col>2</xdr:col>
      <xdr:colOff>0</xdr:colOff>
      <xdr:row>42</xdr:row>
      <xdr:rowOff>0</xdr:rowOff>
    </xdr:from>
    <xdr:to>
      <xdr:col>24</xdr:col>
      <xdr:colOff>314325</xdr:colOff>
      <xdr:row>54</xdr:row>
      <xdr:rowOff>171450</xdr:rowOff>
    </xdr:to>
    <xdr:graphicFrame macro="">
      <xdr:nvGraphicFramePr>
        <xdr:cNvPr id="3" name="Gráfico 2">
          <a:extLst>
            <a:ext uri="{FF2B5EF4-FFF2-40B4-BE49-F238E27FC236}">
              <a16:creationId xmlns:a16="http://schemas.microsoft.com/office/drawing/2014/main" id="{937627EE-5591-4128-B4E0-120759E7B7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114300</xdr:colOff>
      <xdr:row>1</xdr:row>
      <xdr:rowOff>9524</xdr:rowOff>
    </xdr:from>
    <xdr:to>
      <xdr:col>6</xdr:col>
      <xdr:colOff>142875</xdr:colOff>
      <xdr:row>3</xdr:row>
      <xdr:rowOff>176462</xdr:rowOff>
    </xdr:to>
    <xdr:pic>
      <xdr:nvPicPr>
        <xdr:cNvPr id="4" name="Imagen 3">
          <a:extLst>
            <a:ext uri="{FF2B5EF4-FFF2-40B4-BE49-F238E27FC236}">
              <a16:creationId xmlns:a16="http://schemas.microsoft.com/office/drawing/2014/main" id="{88E7688A-5EA6-4F09-94E7-A41790D832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190499"/>
          <a:ext cx="942975" cy="938463"/>
        </a:xfrm>
        <a:prstGeom prst="rect">
          <a:avLst/>
        </a:prstGeom>
      </xdr:spPr>
    </xdr:pic>
    <xdr:clientData/>
  </xdr:twoCellAnchor>
  <xdr:twoCellAnchor editAs="oneCell">
    <xdr:from>
      <xdr:col>30</xdr:col>
      <xdr:colOff>0</xdr:colOff>
      <xdr:row>33</xdr:row>
      <xdr:rowOff>0</xdr:rowOff>
    </xdr:from>
    <xdr:to>
      <xdr:col>30</xdr:col>
      <xdr:colOff>9525</xdr:colOff>
      <xdr:row>33</xdr:row>
      <xdr:rowOff>9525</xdr:rowOff>
    </xdr:to>
    <xdr:pic>
      <xdr:nvPicPr>
        <xdr:cNvPr id="5" name="Imagen 4">
          <a:extLst>
            <a:ext uri="{FF2B5EF4-FFF2-40B4-BE49-F238E27FC236}">
              <a16:creationId xmlns:a16="http://schemas.microsoft.com/office/drawing/2014/main" id="{8E9DD77D-019F-46F4-B19A-8584598D971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839450" y="9401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23812</xdr:colOff>
      <xdr:row>33</xdr:row>
      <xdr:rowOff>582811</xdr:rowOff>
    </xdr:from>
    <xdr:to>
      <xdr:col>24</xdr:col>
      <xdr:colOff>252413</xdr:colOff>
      <xdr:row>33</xdr:row>
      <xdr:rowOff>3138488</xdr:rowOff>
    </xdr:to>
    <xdr:pic>
      <xdr:nvPicPr>
        <xdr:cNvPr id="6" name="4 Imagen">
          <a:extLst>
            <a:ext uri="{FF2B5EF4-FFF2-40B4-BE49-F238E27FC236}">
              <a16:creationId xmlns:a16="http://schemas.microsoft.com/office/drawing/2014/main" id="{8DB022DF-13E2-44EA-BA45-841826738047}"/>
            </a:ext>
          </a:extLst>
        </xdr:cNvPr>
        <xdr:cNvPicPr>
          <a:picLocks noChangeAspect="1"/>
        </xdr:cNvPicPr>
      </xdr:nvPicPr>
      <xdr:blipFill rotWithShape="1">
        <a:blip xmlns:r="http://schemas.openxmlformats.org/officeDocument/2006/relationships" r:embed="rId4"/>
        <a:srcRect l="4673" t="27018" r="46832" b="25361"/>
        <a:stretch/>
      </xdr:blipFill>
      <xdr:spPr>
        <a:xfrm>
          <a:off x="4967287" y="9983986"/>
          <a:ext cx="4629151" cy="2555677"/>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C6D18734-0925-4FFD-A368-BD56AAA47BE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8</xdr:col>
      <xdr:colOff>224118</xdr:colOff>
      <xdr:row>50</xdr:row>
      <xdr:rowOff>67235</xdr:rowOff>
    </xdr:from>
    <xdr:to>
      <xdr:col>22</xdr:col>
      <xdr:colOff>11206</xdr:colOff>
      <xdr:row>62</xdr:row>
      <xdr:rowOff>77319</xdr:rowOff>
    </xdr:to>
    <xdr:graphicFrame macro="">
      <xdr:nvGraphicFramePr>
        <xdr:cNvPr id="3" name="Gráfico 2">
          <a:extLst>
            <a:ext uri="{FF2B5EF4-FFF2-40B4-BE49-F238E27FC236}">
              <a16:creationId xmlns:a16="http://schemas.microsoft.com/office/drawing/2014/main" id="{24D51A1C-E6C2-44AB-9B77-20B1AE3C49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1</xdr:col>
      <xdr:colOff>114300</xdr:colOff>
      <xdr:row>1</xdr:row>
      <xdr:rowOff>9524</xdr:rowOff>
    </xdr:from>
    <xdr:ext cx="942975" cy="938463"/>
    <xdr:pic>
      <xdr:nvPicPr>
        <xdr:cNvPr id="2" name="Imagen 1">
          <a:extLst>
            <a:ext uri="{FF2B5EF4-FFF2-40B4-BE49-F238E27FC236}">
              <a16:creationId xmlns:a16="http://schemas.microsoft.com/office/drawing/2014/main" id="{A7F7C0A4-556A-46F7-94D6-21C967D52FA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oneCellAnchor>
  <xdr:twoCellAnchor>
    <xdr:from>
      <xdr:col>2</xdr:col>
      <xdr:colOff>165100</xdr:colOff>
      <xdr:row>42</xdr:row>
      <xdr:rowOff>114300</xdr:rowOff>
    </xdr:from>
    <xdr:to>
      <xdr:col>38</xdr:col>
      <xdr:colOff>152400</xdr:colOff>
      <xdr:row>54</xdr:row>
      <xdr:rowOff>571500</xdr:rowOff>
    </xdr:to>
    <xdr:graphicFrame macro="">
      <xdr:nvGraphicFramePr>
        <xdr:cNvPr id="3" name="Gráfico 2">
          <a:extLst>
            <a:ext uri="{FF2B5EF4-FFF2-40B4-BE49-F238E27FC236}">
              <a16:creationId xmlns:a16="http://schemas.microsoft.com/office/drawing/2014/main" id="{AA50192F-39C2-428D-A2A7-97AF996475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D50692E0-42D5-48C4-A2F8-B034D491131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8</xdr:col>
      <xdr:colOff>308161</xdr:colOff>
      <xdr:row>42</xdr:row>
      <xdr:rowOff>134469</xdr:rowOff>
    </xdr:from>
    <xdr:to>
      <xdr:col>22</xdr:col>
      <xdr:colOff>95249</xdr:colOff>
      <xdr:row>53</xdr:row>
      <xdr:rowOff>179293</xdr:rowOff>
    </xdr:to>
    <xdr:graphicFrame macro="">
      <xdr:nvGraphicFramePr>
        <xdr:cNvPr id="3" name="Gráfico 2">
          <a:extLst>
            <a:ext uri="{FF2B5EF4-FFF2-40B4-BE49-F238E27FC236}">
              <a16:creationId xmlns:a16="http://schemas.microsoft.com/office/drawing/2014/main" id="{AEA0B4E0-79A1-4255-B9D7-0C697FC9AB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C604D330-C5F3-4753-9A11-114003FE2B3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8</xdr:col>
      <xdr:colOff>151278</xdr:colOff>
      <xdr:row>42</xdr:row>
      <xdr:rowOff>90768</xdr:rowOff>
    </xdr:from>
    <xdr:to>
      <xdr:col>21</xdr:col>
      <xdr:colOff>184896</xdr:colOff>
      <xdr:row>54</xdr:row>
      <xdr:rowOff>22412</xdr:rowOff>
    </xdr:to>
    <xdr:graphicFrame macro="">
      <xdr:nvGraphicFramePr>
        <xdr:cNvPr id="3" name="Gráfico 2">
          <a:extLst>
            <a:ext uri="{FF2B5EF4-FFF2-40B4-BE49-F238E27FC236}">
              <a16:creationId xmlns:a16="http://schemas.microsoft.com/office/drawing/2014/main" id="{AF15EC33-D33F-452F-9FC6-F16FF1FAF3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E3FB1B67-8A66-4800-9FC9-603FFCF2A2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7</xdr:col>
      <xdr:colOff>930089</xdr:colOff>
      <xdr:row>42</xdr:row>
      <xdr:rowOff>57149</xdr:rowOff>
    </xdr:from>
    <xdr:to>
      <xdr:col>21</xdr:col>
      <xdr:colOff>11207</xdr:colOff>
      <xdr:row>54</xdr:row>
      <xdr:rowOff>0</xdr:rowOff>
    </xdr:to>
    <xdr:graphicFrame macro="">
      <xdr:nvGraphicFramePr>
        <xdr:cNvPr id="3" name="Gráfico 2">
          <a:extLst>
            <a:ext uri="{FF2B5EF4-FFF2-40B4-BE49-F238E27FC236}">
              <a16:creationId xmlns:a16="http://schemas.microsoft.com/office/drawing/2014/main" id="{6B20116A-4ABF-42E9-B0DC-183E9013EA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8C2BE948-269C-4400-B857-FCF66EF58B5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7</xdr:col>
      <xdr:colOff>790014</xdr:colOff>
      <xdr:row>51</xdr:row>
      <xdr:rowOff>11205</xdr:rowOff>
    </xdr:from>
    <xdr:to>
      <xdr:col>20</xdr:col>
      <xdr:colOff>106455</xdr:colOff>
      <xdr:row>61</xdr:row>
      <xdr:rowOff>168088</xdr:rowOff>
    </xdr:to>
    <xdr:graphicFrame macro="">
      <xdr:nvGraphicFramePr>
        <xdr:cNvPr id="3" name="Gráfico 2">
          <a:extLst>
            <a:ext uri="{FF2B5EF4-FFF2-40B4-BE49-F238E27FC236}">
              <a16:creationId xmlns:a16="http://schemas.microsoft.com/office/drawing/2014/main" id="{35A8CDC2-3A9A-4E61-BCC6-D6C06E83A1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4D2C629F-E801-468E-A448-85F651602F4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7</xdr:col>
      <xdr:colOff>717176</xdr:colOff>
      <xdr:row>50</xdr:row>
      <xdr:rowOff>123264</xdr:rowOff>
    </xdr:from>
    <xdr:to>
      <xdr:col>20</xdr:col>
      <xdr:colOff>33617</xdr:colOff>
      <xdr:row>62</xdr:row>
      <xdr:rowOff>67235</xdr:rowOff>
    </xdr:to>
    <xdr:graphicFrame macro="">
      <xdr:nvGraphicFramePr>
        <xdr:cNvPr id="3" name="Gráfico 2">
          <a:extLst>
            <a:ext uri="{FF2B5EF4-FFF2-40B4-BE49-F238E27FC236}">
              <a16:creationId xmlns:a16="http://schemas.microsoft.com/office/drawing/2014/main" id="{0E1843A2-6057-47F2-BF76-4EA476D846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xdr:wsDr xmlns:xdr="http://schemas.openxmlformats.org/drawingml/2006/spreadsheetDrawing" xmlns:a="http://schemas.openxmlformats.org/drawingml/2006/main">
  <xdr:oneCellAnchor>
    <xdr:from>
      <xdr:col>1</xdr:col>
      <xdr:colOff>114300</xdr:colOff>
      <xdr:row>1</xdr:row>
      <xdr:rowOff>9524</xdr:rowOff>
    </xdr:from>
    <xdr:ext cx="942975" cy="938463"/>
    <xdr:pic>
      <xdr:nvPicPr>
        <xdr:cNvPr id="2" name="Imagen 1">
          <a:extLst>
            <a:ext uri="{FF2B5EF4-FFF2-40B4-BE49-F238E27FC236}">
              <a16:creationId xmlns:a16="http://schemas.microsoft.com/office/drawing/2014/main" id="{DA95E1AA-8BD5-410C-8F98-029FE0E99E9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oneCellAnchor>
  <xdr:twoCellAnchor>
    <xdr:from>
      <xdr:col>2</xdr:col>
      <xdr:colOff>19051</xdr:colOff>
      <xdr:row>42</xdr:row>
      <xdr:rowOff>4762</xdr:rowOff>
    </xdr:from>
    <xdr:to>
      <xdr:col>26</xdr:col>
      <xdr:colOff>209550</xdr:colOff>
      <xdr:row>54</xdr:row>
      <xdr:rowOff>133350</xdr:rowOff>
    </xdr:to>
    <xdr:graphicFrame macro="">
      <xdr:nvGraphicFramePr>
        <xdr:cNvPr id="3" name="8 Gráfico">
          <a:extLst>
            <a:ext uri="{FF2B5EF4-FFF2-40B4-BE49-F238E27FC236}">
              <a16:creationId xmlns:a16="http://schemas.microsoft.com/office/drawing/2014/main" id="{E451931F-0525-4046-8A82-A91F568A95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6.xml><?xml version="1.0" encoding="utf-8"?>
<xdr:wsDr xmlns:xdr="http://schemas.openxmlformats.org/drawingml/2006/spreadsheetDrawing" xmlns:a="http://schemas.openxmlformats.org/drawingml/2006/main">
  <xdr:oneCellAnchor>
    <xdr:from>
      <xdr:col>1</xdr:col>
      <xdr:colOff>114300</xdr:colOff>
      <xdr:row>1</xdr:row>
      <xdr:rowOff>9525</xdr:rowOff>
    </xdr:from>
    <xdr:ext cx="904875" cy="850107"/>
    <xdr:pic>
      <xdr:nvPicPr>
        <xdr:cNvPr id="2" name="Imagen 1">
          <a:extLst>
            <a:ext uri="{FF2B5EF4-FFF2-40B4-BE49-F238E27FC236}">
              <a16:creationId xmlns:a16="http://schemas.microsoft.com/office/drawing/2014/main" id="{9D74D1EF-32B2-4A65-B0B5-693340E2E1E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5"/>
          <a:ext cx="904875" cy="850107"/>
        </a:xfrm>
        <a:prstGeom prst="rect">
          <a:avLst/>
        </a:prstGeom>
      </xdr:spPr>
    </xdr:pic>
    <xdr:clientData/>
  </xdr:oneCellAnchor>
  <xdr:twoCellAnchor>
    <xdr:from>
      <xdr:col>2</xdr:col>
      <xdr:colOff>38099</xdr:colOff>
      <xdr:row>42</xdr:row>
      <xdr:rowOff>19049</xdr:rowOff>
    </xdr:from>
    <xdr:to>
      <xdr:col>26</xdr:col>
      <xdr:colOff>209549</xdr:colOff>
      <xdr:row>54</xdr:row>
      <xdr:rowOff>180975</xdr:rowOff>
    </xdr:to>
    <xdr:graphicFrame macro="">
      <xdr:nvGraphicFramePr>
        <xdr:cNvPr id="3" name="Gráfico 2">
          <a:extLst>
            <a:ext uri="{FF2B5EF4-FFF2-40B4-BE49-F238E27FC236}">
              <a16:creationId xmlns:a16="http://schemas.microsoft.com/office/drawing/2014/main" id="{0E841D27-8BEB-4D6B-B152-7FA21FE852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7.xml><?xml version="1.0" encoding="utf-8"?>
<xdr:wsDr xmlns:xdr="http://schemas.openxmlformats.org/drawingml/2006/spreadsheetDrawing" xmlns:a="http://schemas.openxmlformats.org/drawingml/2006/main">
  <xdr:oneCellAnchor>
    <xdr:from>
      <xdr:col>0</xdr:col>
      <xdr:colOff>135467</xdr:colOff>
      <xdr:row>1</xdr:row>
      <xdr:rowOff>30691</xdr:rowOff>
    </xdr:from>
    <xdr:ext cx="1005417" cy="915459"/>
    <xdr:pic>
      <xdr:nvPicPr>
        <xdr:cNvPr id="2" name="Imagen 1">
          <a:extLst>
            <a:ext uri="{FF2B5EF4-FFF2-40B4-BE49-F238E27FC236}">
              <a16:creationId xmlns:a16="http://schemas.microsoft.com/office/drawing/2014/main" id="{F6A4F8BF-4110-4806-9CA4-8C97554C41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5467" y="221191"/>
          <a:ext cx="1005417" cy="915459"/>
        </a:xfrm>
        <a:prstGeom prst="rect">
          <a:avLst/>
        </a:prstGeom>
      </xdr:spPr>
    </xdr:pic>
    <xdr:clientData/>
  </xdr:oneCellAnchor>
  <xdr:twoCellAnchor>
    <xdr:from>
      <xdr:col>6</xdr:col>
      <xdr:colOff>381001</xdr:colOff>
      <xdr:row>42</xdr:row>
      <xdr:rowOff>111579</xdr:rowOff>
    </xdr:from>
    <xdr:to>
      <xdr:col>34</xdr:col>
      <xdr:colOff>95250</xdr:colOff>
      <xdr:row>54</xdr:row>
      <xdr:rowOff>435427</xdr:rowOff>
    </xdr:to>
    <xdr:graphicFrame macro="">
      <xdr:nvGraphicFramePr>
        <xdr:cNvPr id="3" name="Gráfico 2">
          <a:extLst>
            <a:ext uri="{FF2B5EF4-FFF2-40B4-BE49-F238E27FC236}">
              <a16:creationId xmlns:a16="http://schemas.microsoft.com/office/drawing/2014/main" id="{F131737A-D70B-4405-AFAD-E3FDC1FD0E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8.xml><?xml version="1.0" encoding="utf-8"?>
<xdr:wsDr xmlns:xdr="http://schemas.openxmlformats.org/drawingml/2006/spreadsheetDrawing" xmlns:a="http://schemas.openxmlformats.org/drawingml/2006/main">
  <xdr:oneCellAnchor>
    <xdr:from>
      <xdr:col>0</xdr:col>
      <xdr:colOff>114300</xdr:colOff>
      <xdr:row>1</xdr:row>
      <xdr:rowOff>9524</xdr:rowOff>
    </xdr:from>
    <xdr:ext cx="933450" cy="940844"/>
    <xdr:pic>
      <xdr:nvPicPr>
        <xdr:cNvPr id="2" name="Imagen 1">
          <a:extLst>
            <a:ext uri="{FF2B5EF4-FFF2-40B4-BE49-F238E27FC236}">
              <a16:creationId xmlns:a16="http://schemas.microsoft.com/office/drawing/2014/main" id="{C82C5520-0FDE-4B4B-9BE2-4B0EE3D0049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4300" y="200024"/>
          <a:ext cx="933450" cy="940844"/>
        </a:xfrm>
        <a:prstGeom prst="rect">
          <a:avLst/>
        </a:prstGeom>
      </xdr:spPr>
    </xdr:pic>
    <xdr:clientData/>
  </xdr:oneCellAnchor>
  <xdr:twoCellAnchor>
    <xdr:from>
      <xdr:col>1</xdr:col>
      <xdr:colOff>0</xdr:colOff>
      <xdr:row>42</xdr:row>
      <xdr:rowOff>0</xdr:rowOff>
    </xdr:from>
    <xdr:to>
      <xdr:col>45</xdr:col>
      <xdr:colOff>190500</xdr:colOff>
      <xdr:row>54</xdr:row>
      <xdr:rowOff>66675</xdr:rowOff>
    </xdr:to>
    <xdr:graphicFrame macro="">
      <xdr:nvGraphicFramePr>
        <xdr:cNvPr id="3" name="Gráfico 2">
          <a:extLst>
            <a:ext uri="{FF2B5EF4-FFF2-40B4-BE49-F238E27FC236}">
              <a16:creationId xmlns:a16="http://schemas.microsoft.com/office/drawing/2014/main" id="{E8A34BA6-9A8D-4B23-9CD3-431B046399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9.xml><?xml version="1.0" encoding="utf-8"?>
<xdr:wsDr xmlns:xdr="http://schemas.openxmlformats.org/drawingml/2006/spreadsheetDrawing" xmlns:a="http://schemas.openxmlformats.org/drawingml/2006/main">
  <xdr:oneCellAnchor>
    <xdr:from>
      <xdr:col>1</xdr:col>
      <xdr:colOff>114300</xdr:colOff>
      <xdr:row>1</xdr:row>
      <xdr:rowOff>9524</xdr:rowOff>
    </xdr:from>
    <xdr:ext cx="942975" cy="938463"/>
    <xdr:pic>
      <xdr:nvPicPr>
        <xdr:cNvPr id="2" name="Imagen 1">
          <a:extLst>
            <a:ext uri="{FF2B5EF4-FFF2-40B4-BE49-F238E27FC236}">
              <a16:creationId xmlns:a16="http://schemas.microsoft.com/office/drawing/2014/main" id="{C1949357-2EAB-4547-977A-6F2CDCA3965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oneCellAnchor>
  <xdr:twoCellAnchor>
    <xdr:from>
      <xdr:col>5</xdr:col>
      <xdr:colOff>133349</xdr:colOff>
      <xdr:row>43</xdr:row>
      <xdr:rowOff>38100</xdr:rowOff>
    </xdr:from>
    <xdr:to>
      <xdr:col>25</xdr:col>
      <xdr:colOff>323849</xdr:colOff>
      <xdr:row>55</xdr:row>
      <xdr:rowOff>47625</xdr:rowOff>
    </xdr:to>
    <xdr:graphicFrame macro="">
      <xdr:nvGraphicFramePr>
        <xdr:cNvPr id="3" name="Gráfico 2">
          <a:extLst>
            <a:ext uri="{FF2B5EF4-FFF2-40B4-BE49-F238E27FC236}">
              <a16:creationId xmlns:a16="http://schemas.microsoft.com/office/drawing/2014/main" id="{1DD02631-7C31-4D3E-ABC9-B349B23279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oneCellAnchor>
    <xdr:from>
      <xdr:col>1</xdr:col>
      <xdr:colOff>114300</xdr:colOff>
      <xdr:row>1</xdr:row>
      <xdr:rowOff>9524</xdr:rowOff>
    </xdr:from>
    <xdr:ext cx="942975" cy="938463"/>
    <xdr:pic>
      <xdr:nvPicPr>
        <xdr:cNvPr id="2" name="Imagen 1">
          <a:extLst>
            <a:ext uri="{FF2B5EF4-FFF2-40B4-BE49-F238E27FC236}">
              <a16:creationId xmlns:a16="http://schemas.microsoft.com/office/drawing/2014/main" id="{A4901B0A-B838-4222-81F5-886D9CD8949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oneCellAnchor>
  <xdr:twoCellAnchor>
    <xdr:from>
      <xdr:col>3</xdr:col>
      <xdr:colOff>161925</xdr:colOff>
      <xdr:row>51</xdr:row>
      <xdr:rowOff>161924</xdr:rowOff>
    </xdr:from>
    <xdr:to>
      <xdr:col>26</xdr:col>
      <xdr:colOff>0</xdr:colOff>
      <xdr:row>61</xdr:row>
      <xdr:rowOff>66675</xdr:rowOff>
    </xdr:to>
    <xdr:graphicFrame macro="">
      <xdr:nvGraphicFramePr>
        <xdr:cNvPr id="3" name="Gráfico 2">
          <a:extLst>
            <a:ext uri="{FF2B5EF4-FFF2-40B4-BE49-F238E27FC236}">
              <a16:creationId xmlns:a16="http://schemas.microsoft.com/office/drawing/2014/main" id="{DC91E2C2-2461-4393-87B0-5CAFBD36F2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0.xml><?xml version="1.0" encoding="utf-8"?>
<xdr:wsDr xmlns:xdr="http://schemas.openxmlformats.org/drawingml/2006/spreadsheetDrawing" xmlns:a="http://schemas.openxmlformats.org/drawingml/2006/main">
  <xdr:oneCellAnchor>
    <xdr:from>
      <xdr:col>1</xdr:col>
      <xdr:colOff>114300</xdr:colOff>
      <xdr:row>1</xdr:row>
      <xdr:rowOff>9524</xdr:rowOff>
    </xdr:from>
    <xdr:ext cx="942975" cy="938463"/>
    <xdr:pic>
      <xdr:nvPicPr>
        <xdr:cNvPr id="2" name="Imagen 1">
          <a:extLst>
            <a:ext uri="{FF2B5EF4-FFF2-40B4-BE49-F238E27FC236}">
              <a16:creationId xmlns:a16="http://schemas.microsoft.com/office/drawing/2014/main" id="{7C66298C-34FE-48B6-A906-B3294E07FB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oneCellAnchor>
  <xdr:twoCellAnchor>
    <xdr:from>
      <xdr:col>8</xdr:col>
      <xdr:colOff>9525</xdr:colOff>
      <xdr:row>42</xdr:row>
      <xdr:rowOff>119062</xdr:rowOff>
    </xdr:from>
    <xdr:to>
      <xdr:col>21</xdr:col>
      <xdr:colOff>19050</xdr:colOff>
      <xdr:row>54</xdr:row>
      <xdr:rowOff>19050</xdr:rowOff>
    </xdr:to>
    <xdr:graphicFrame macro="">
      <xdr:nvGraphicFramePr>
        <xdr:cNvPr id="3" name="Gráfico 2">
          <a:extLst>
            <a:ext uri="{FF2B5EF4-FFF2-40B4-BE49-F238E27FC236}">
              <a16:creationId xmlns:a16="http://schemas.microsoft.com/office/drawing/2014/main" id="{88075FEE-AFBA-4027-9F4C-BFC3A0BFEA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1.xml><?xml version="1.0" encoding="utf-8"?>
<xdr:wsDr xmlns:xdr="http://schemas.openxmlformats.org/drawingml/2006/spreadsheetDrawing" xmlns:a="http://schemas.openxmlformats.org/drawingml/2006/main">
  <xdr:oneCellAnchor>
    <xdr:from>
      <xdr:col>1</xdr:col>
      <xdr:colOff>114300</xdr:colOff>
      <xdr:row>1</xdr:row>
      <xdr:rowOff>9524</xdr:rowOff>
    </xdr:from>
    <xdr:ext cx="942975" cy="938463"/>
    <xdr:pic>
      <xdr:nvPicPr>
        <xdr:cNvPr id="2" name="Imagen 1">
          <a:extLst>
            <a:ext uri="{FF2B5EF4-FFF2-40B4-BE49-F238E27FC236}">
              <a16:creationId xmlns:a16="http://schemas.microsoft.com/office/drawing/2014/main" id="{56F86917-8C68-41AA-830F-B0CD0081E3E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oneCellAnchor>
  <xdr:twoCellAnchor>
    <xdr:from>
      <xdr:col>7</xdr:col>
      <xdr:colOff>57149</xdr:colOff>
      <xdr:row>42</xdr:row>
      <xdr:rowOff>47625</xdr:rowOff>
    </xdr:from>
    <xdr:to>
      <xdr:col>21</xdr:col>
      <xdr:colOff>114299</xdr:colOff>
      <xdr:row>54</xdr:row>
      <xdr:rowOff>92870</xdr:rowOff>
    </xdr:to>
    <xdr:graphicFrame macro="">
      <xdr:nvGraphicFramePr>
        <xdr:cNvPr id="3" name="Gráfico 2">
          <a:extLst>
            <a:ext uri="{FF2B5EF4-FFF2-40B4-BE49-F238E27FC236}">
              <a16:creationId xmlns:a16="http://schemas.microsoft.com/office/drawing/2014/main" id="{9652CCA1-82A1-4B59-8A89-06CEFA3B7B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oneCellAnchor>
    <xdr:from>
      <xdr:col>1</xdr:col>
      <xdr:colOff>114300</xdr:colOff>
      <xdr:row>1</xdr:row>
      <xdr:rowOff>9524</xdr:rowOff>
    </xdr:from>
    <xdr:ext cx="942975" cy="938463"/>
    <xdr:pic>
      <xdr:nvPicPr>
        <xdr:cNvPr id="2" name="Imagen 1">
          <a:extLst>
            <a:ext uri="{FF2B5EF4-FFF2-40B4-BE49-F238E27FC236}">
              <a16:creationId xmlns:a16="http://schemas.microsoft.com/office/drawing/2014/main" id="{3A082F87-D8AC-48E9-A531-B50522C624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oneCellAnchor>
  <xdr:twoCellAnchor>
    <xdr:from>
      <xdr:col>6</xdr:col>
      <xdr:colOff>133350</xdr:colOff>
      <xdr:row>42</xdr:row>
      <xdr:rowOff>42862</xdr:rowOff>
    </xdr:from>
    <xdr:to>
      <xdr:col>36</xdr:col>
      <xdr:colOff>9525</xdr:colOff>
      <xdr:row>54</xdr:row>
      <xdr:rowOff>133350</xdr:rowOff>
    </xdr:to>
    <xdr:graphicFrame macro="">
      <xdr:nvGraphicFramePr>
        <xdr:cNvPr id="3" name="Gráfico 2">
          <a:extLst>
            <a:ext uri="{FF2B5EF4-FFF2-40B4-BE49-F238E27FC236}">
              <a16:creationId xmlns:a16="http://schemas.microsoft.com/office/drawing/2014/main" id="{FEAC3064-FDB8-4D74-9DAC-29D3C81F94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oneCellAnchor>
    <xdr:from>
      <xdr:col>1</xdr:col>
      <xdr:colOff>114300</xdr:colOff>
      <xdr:row>1</xdr:row>
      <xdr:rowOff>9524</xdr:rowOff>
    </xdr:from>
    <xdr:ext cx="938742" cy="939521"/>
    <xdr:pic>
      <xdr:nvPicPr>
        <xdr:cNvPr id="2" name="Imagen 1">
          <a:extLst>
            <a:ext uri="{FF2B5EF4-FFF2-40B4-BE49-F238E27FC236}">
              <a16:creationId xmlns:a16="http://schemas.microsoft.com/office/drawing/2014/main" id="{DABF2A2E-0426-49F9-A9C1-630B3E02FD4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38742" cy="939521"/>
        </a:xfrm>
        <a:prstGeom prst="rect">
          <a:avLst/>
        </a:prstGeom>
      </xdr:spPr>
    </xdr:pic>
    <xdr:clientData/>
  </xdr:oneCellAnchor>
  <xdr:twoCellAnchor>
    <xdr:from>
      <xdr:col>6</xdr:col>
      <xdr:colOff>133350</xdr:colOff>
      <xdr:row>41</xdr:row>
      <xdr:rowOff>42862</xdr:rowOff>
    </xdr:from>
    <xdr:to>
      <xdr:col>36</xdr:col>
      <xdr:colOff>9525</xdr:colOff>
      <xdr:row>53</xdr:row>
      <xdr:rowOff>133350</xdr:rowOff>
    </xdr:to>
    <xdr:graphicFrame macro="">
      <xdr:nvGraphicFramePr>
        <xdr:cNvPr id="3" name="Gráfico 2">
          <a:extLst>
            <a:ext uri="{FF2B5EF4-FFF2-40B4-BE49-F238E27FC236}">
              <a16:creationId xmlns:a16="http://schemas.microsoft.com/office/drawing/2014/main" id="{020F1059-8E4B-427A-9658-AFB41FFF53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oneCellAnchor>
    <xdr:from>
      <xdr:col>1</xdr:col>
      <xdr:colOff>114300</xdr:colOff>
      <xdr:row>1</xdr:row>
      <xdr:rowOff>9524</xdr:rowOff>
    </xdr:from>
    <xdr:ext cx="933450" cy="940844"/>
    <xdr:pic>
      <xdr:nvPicPr>
        <xdr:cNvPr id="2" name="Imagen 1">
          <a:extLst>
            <a:ext uri="{FF2B5EF4-FFF2-40B4-BE49-F238E27FC236}">
              <a16:creationId xmlns:a16="http://schemas.microsoft.com/office/drawing/2014/main" id="{A5A20BBB-1721-4437-B373-9E7F8FCD075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33450" cy="940844"/>
        </a:xfrm>
        <a:prstGeom prst="rect">
          <a:avLst/>
        </a:prstGeom>
      </xdr:spPr>
    </xdr:pic>
    <xdr:clientData/>
  </xdr:oneCellAnchor>
  <xdr:twoCellAnchor>
    <xdr:from>
      <xdr:col>6</xdr:col>
      <xdr:colOff>133350</xdr:colOff>
      <xdr:row>40</xdr:row>
      <xdr:rowOff>42862</xdr:rowOff>
    </xdr:from>
    <xdr:to>
      <xdr:col>36</xdr:col>
      <xdr:colOff>9525</xdr:colOff>
      <xdr:row>52</xdr:row>
      <xdr:rowOff>133350</xdr:rowOff>
    </xdr:to>
    <xdr:graphicFrame macro="">
      <xdr:nvGraphicFramePr>
        <xdr:cNvPr id="3" name="Gráfico 2">
          <a:extLst>
            <a:ext uri="{FF2B5EF4-FFF2-40B4-BE49-F238E27FC236}">
              <a16:creationId xmlns:a16="http://schemas.microsoft.com/office/drawing/2014/main" id="{A617708F-8A6F-44BF-9458-E7289B823A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oneCellAnchor>
    <xdr:from>
      <xdr:col>1</xdr:col>
      <xdr:colOff>114300</xdr:colOff>
      <xdr:row>1</xdr:row>
      <xdr:rowOff>9524</xdr:rowOff>
    </xdr:from>
    <xdr:ext cx="947057" cy="938009"/>
    <xdr:pic>
      <xdr:nvPicPr>
        <xdr:cNvPr id="2" name="Imagen 1">
          <a:extLst>
            <a:ext uri="{FF2B5EF4-FFF2-40B4-BE49-F238E27FC236}">
              <a16:creationId xmlns:a16="http://schemas.microsoft.com/office/drawing/2014/main" id="{4D9A4BAF-30EC-4641-A9D2-29FD89F2666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7057" cy="938009"/>
        </a:xfrm>
        <a:prstGeom prst="rect">
          <a:avLst/>
        </a:prstGeom>
      </xdr:spPr>
    </xdr:pic>
    <xdr:clientData/>
  </xdr:oneCellAnchor>
  <xdr:twoCellAnchor>
    <xdr:from>
      <xdr:col>2</xdr:col>
      <xdr:colOff>66675</xdr:colOff>
      <xdr:row>42</xdr:row>
      <xdr:rowOff>38100</xdr:rowOff>
    </xdr:from>
    <xdr:to>
      <xdr:col>26</xdr:col>
      <xdr:colOff>200025</xdr:colOff>
      <xdr:row>53</xdr:row>
      <xdr:rowOff>190500</xdr:rowOff>
    </xdr:to>
    <xdr:graphicFrame macro="">
      <xdr:nvGraphicFramePr>
        <xdr:cNvPr id="3" name="Gráfico 2">
          <a:extLst>
            <a:ext uri="{FF2B5EF4-FFF2-40B4-BE49-F238E27FC236}">
              <a16:creationId xmlns:a16="http://schemas.microsoft.com/office/drawing/2014/main" id="{8C60557F-71ED-48EB-8627-4C425CD59D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Users\RH%20POSITIVO\Documents\German\Planeacion%202020\Plan_de_Accion_PPMQ%202020%20nuevo%20%20format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Users\RH%20POSITIVO\Documents\German\Planeacion%202020\PPMQ-MR-2019_V3%20201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OneDrive%20-%20uaermv\3.%20CONTRATO%20163%20-2018\ENLACE\002%20INDICADORES\003%20Tercer%20Trimestre\EGTI\PETI\6.%20EGTI-IND-001_V1_PETI%2004101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uaermv-my.sharepoint.com/OneDrive%20-%20uaermv/3.%20CONTRATO%20163%20-2018/ENLACE/002%20INDICADORES/002%20Segundo%20Trimestre/EGTI/6.%20EGTI-IND-001_V1_PETI%200207201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clara.salcedo/Documents/INDICADORES%20DE%20GESTI&#211;N%20PROCESOS%20I%20TRIMESTRE%202020/PPMQ-IND-003-V1%20Dispinibilidad%20de%20los%20vehiculo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clara.salcedo/Documents/INDICADORES%20DE%20GESTI&#211;N%20PROCESOS%20I%20TRIMESTRE%202020/PPMQ-IND-004-V1%20Disponibilidad%20de%20maquinaria.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clara.salcedo/Documents/INDICADORES%20DE%20GESTI&#211;N%20PROCESOS%20I%20TRIMESTRE%202020/PPMQ-IND-005-V1%20Disponibilidad%20de%20equipo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clara.salcedo/Downloads/CEM-IND-001-V8_Indicador%20PA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ón 2019"/>
      <sheetName val="Hoja2"/>
      <sheetName val="Instructivo"/>
      <sheetName val="Plan de Acción 2019 (2)"/>
    </sheetNames>
    <sheetDataSet>
      <sheetData sheetId="0"/>
      <sheetData sheetId="1"/>
      <sheetData sheetId="2"/>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S"/>
      <sheetName val="MAPA DE RIESGOS PROCESOS PRO"/>
      <sheetName val="TIPOLOGÍA DE RIESGOS"/>
      <sheetName val="PROBABILIDAD"/>
      <sheetName val="IMPACTO GESTIÓN"/>
      <sheetName val="IMPACTO CORRUPCIÓN"/>
      <sheetName val="IMPACTO SEGURIDAD I"/>
      <sheetName val="EJEMPLO CONTROLES"/>
      <sheetName val="OPCIONES DE MANEJO DEL RIESGO"/>
      <sheetName val="MAPA DE CALOR"/>
    </sheetNames>
    <sheetDataSet>
      <sheetData sheetId="0">
        <row r="4">
          <cell r="C4" t="str">
            <v>Gestion</v>
          </cell>
        </row>
        <row r="5">
          <cell r="C5" t="str">
            <v>Corrupcion</v>
          </cell>
        </row>
        <row r="6">
          <cell r="C6" t="str">
            <v>Seguridad_de_la_informacion</v>
          </cell>
        </row>
      </sheetData>
      <sheetData sheetId="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S-FM-001"/>
    </sheetNames>
    <sheetDataSet>
      <sheetData sheetId="0">
        <row r="31">
          <cell r="H31" t="str">
            <v>ACTIVIDADES EJECUTADAS</v>
          </cell>
        </row>
        <row r="33">
          <cell r="C33" t="str">
            <v>Trimestre 1</v>
          </cell>
          <cell r="D33">
            <v>0</v>
          </cell>
          <cell r="E33">
            <v>0</v>
          </cell>
          <cell r="F33">
            <v>0</v>
          </cell>
          <cell r="G33">
            <v>0</v>
          </cell>
        </row>
        <row r="34">
          <cell r="C34" t="str">
            <v>Trimestre 2</v>
          </cell>
          <cell r="D34">
            <v>0</v>
          </cell>
          <cell r="E34">
            <v>0</v>
          </cell>
          <cell r="F34">
            <v>0</v>
          </cell>
          <cell r="G34">
            <v>0</v>
          </cell>
        </row>
        <row r="35">
          <cell r="C35" t="str">
            <v>Trimestre 3</v>
          </cell>
          <cell r="D35">
            <v>0</v>
          </cell>
          <cell r="E35">
            <v>0</v>
          </cell>
          <cell r="F35">
            <v>0</v>
          </cell>
          <cell r="G35">
            <v>0</v>
          </cell>
        </row>
        <row r="36">
          <cell r="C36" t="str">
            <v>Trimestre 4</v>
          </cell>
          <cell r="D36">
            <v>0</v>
          </cell>
          <cell r="E36">
            <v>0</v>
          </cell>
          <cell r="F36">
            <v>0</v>
          </cell>
          <cell r="G36">
            <v>0</v>
          </cell>
        </row>
        <row r="37">
          <cell r="C37" t="str">
            <v>TOTAL</v>
          </cell>
          <cell r="D37">
            <v>0</v>
          </cell>
          <cell r="E37">
            <v>0</v>
          </cell>
          <cell r="F37">
            <v>0</v>
          </cell>
          <cell r="G37">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I-FM-007"/>
    </sheetNames>
    <sheetDataSet>
      <sheetData sheetId="0">
        <row r="32">
          <cell r="H32" t="str">
            <v>ACTIVIDADES EJECUTADAS</v>
          </cell>
        </row>
        <row r="34">
          <cell r="C34" t="str">
            <v>Trimestre 1</v>
          </cell>
        </row>
        <row r="35">
          <cell r="C35" t="str">
            <v>Trimestre 2</v>
          </cell>
        </row>
        <row r="36">
          <cell r="C36" t="str">
            <v>Trimestre 3</v>
          </cell>
        </row>
        <row r="37">
          <cell r="C37" t="str">
            <v>Trimestre 4</v>
          </cell>
        </row>
        <row r="38">
          <cell r="C38" t="str">
            <v>TOTAL</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
      <sheetName val="Hoja 2 "/>
      <sheetName val="PPMQ-IND-003V1"/>
      <sheetName val="Hoja 3"/>
      <sheetName val="Hoja 4"/>
      <sheetName val="Hoja 5"/>
      <sheetName val="Hoja 6"/>
      <sheetName val="PES-FM-001 "/>
      <sheetName val="PES-FM-002"/>
      <sheetName val="PES-FM-003"/>
      <sheetName val="PES-FM-004"/>
      <sheetName val="PES-FM-005"/>
    </sheetNames>
    <sheetDataSet>
      <sheetData sheetId="0"/>
      <sheetData sheetId="1"/>
      <sheetData sheetId="2"/>
      <sheetData sheetId="3">
        <row r="34">
          <cell r="C34" t="str">
            <v>TRIMESTRE 1</v>
          </cell>
          <cell r="D34"/>
          <cell r="E34"/>
          <cell r="F34"/>
          <cell r="G34"/>
          <cell r="H34" t="str">
            <v>Disponible</v>
          </cell>
          <cell r="K34">
            <v>0.88219999999999998</v>
          </cell>
        </row>
        <row r="35">
          <cell r="C35"/>
          <cell r="D35"/>
          <cell r="E35"/>
          <cell r="F35"/>
          <cell r="G35"/>
          <cell r="H35" t="str">
            <v>En mantto.</v>
          </cell>
          <cell r="K35"/>
        </row>
      </sheetData>
      <sheetData sheetId="4"/>
      <sheetData sheetId="5"/>
      <sheetData sheetId="6"/>
      <sheetData sheetId="7" refreshError="1"/>
      <sheetData sheetId="8" refreshError="1"/>
      <sheetData sheetId="9" refreshError="1"/>
      <sheetData sheetId="10" refreshError="1"/>
      <sheetData sheetId="1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
      <sheetName val="Hoja 2 "/>
      <sheetName val="Hoja 3"/>
      <sheetName val="PPMQ-IND-004V1"/>
      <sheetName val="Hoja 4"/>
      <sheetName val="Hoja 5"/>
      <sheetName val="Hoja 6"/>
      <sheetName val="PES-FM-001 "/>
      <sheetName val="PES-FM-002"/>
      <sheetName val="PES-FM-003"/>
      <sheetName val="PES-FM-004"/>
      <sheetName val="PES-FM-005"/>
    </sheetNames>
    <sheetDataSet>
      <sheetData sheetId="0"/>
      <sheetData sheetId="1"/>
      <sheetData sheetId="2"/>
      <sheetData sheetId="3"/>
      <sheetData sheetId="4">
        <row r="34">
          <cell r="C34" t="str">
            <v>TRIMESTRE 1</v>
          </cell>
          <cell r="D34"/>
          <cell r="E34"/>
          <cell r="F34"/>
          <cell r="G34"/>
          <cell r="H34" t="str">
            <v>Disponible</v>
          </cell>
          <cell r="K34">
            <v>0.89855072463768115</v>
          </cell>
        </row>
        <row r="35">
          <cell r="C35"/>
          <cell r="D35"/>
          <cell r="E35"/>
          <cell r="F35"/>
          <cell r="G35"/>
          <cell r="H35" t="str">
            <v>En mantto.</v>
          </cell>
          <cell r="K35"/>
        </row>
      </sheetData>
      <sheetData sheetId="5"/>
      <sheetData sheetId="6"/>
      <sheetData sheetId="7" refreshError="1"/>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
      <sheetName val="Hoja 2 "/>
      <sheetName val="Hoja 3"/>
      <sheetName val="Hoja 4"/>
      <sheetName val="PPMQ-IND-OO5V1"/>
      <sheetName val="Hoja 5"/>
      <sheetName val="Hoja 6"/>
      <sheetName val="PES-FM-001 "/>
      <sheetName val="PES-FM-002"/>
      <sheetName val="PES-FM-003"/>
      <sheetName val="PES-FM-004"/>
      <sheetName val="PES-FM-005"/>
    </sheetNames>
    <sheetDataSet>
      <sheetData sheetId="0"/>
      <sheetData sheetId="1"/>
      <sheetData sheetId="2"/>
      <sheetData sheetId="3"/>
      <sheetData sheetId="4"/>
      <sheetData sheetId="5">
        <row r="34">
          <cell r="C34" t="str">
            <v>TRIMESTRE 1</v>
          </cell>
          <cell r="D34"/>
          <cell r="E34"/>
          <cell r="F34"/>
          <cell r="G34"/>
          <cell r="H34" t="str">
            <v>Disponible</v>
          </cell>
          <cell r="K34">
            <v>0.94671641791044781</v>
          </cell>
        </row>
        <row r="35">
          <cell r="C35"/>
          <cell r="D35"/>
          <cell r="E35"/>
          <cell r="F35"/>
          <cell r="G35"/>
          <cell r="H35" t="str">
            <v>En mantto.</v>
          </cell>
          <cell r="K35"/>
        </row>
      </sheetData>
      <sheetData sheetId="6"/>
      <sheetData sheetId="7" refreshError="1"/>
      <sheetData sheetId="8" refreshError="1"/>
      <sheetData sheetId="9" refreshError="1"/>
      <sheetData sheetId="10" refreshError="1"/>
      <sheetData sheetId="1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M-IND-001"/>
      <sheetName val="enero-marzo"/>
    </sheetNames>
    <sheetDataSet>
      <sheetData sheetId="0">
        <row r="32">
          <cell r="D32"/>
          <cell r="E32"/>
          <cell r="F32"/>
          <cell r="G32"/>
          <cell r="H32" t="str">
            <v>Actividades ejecutadas</v>
          </cell>
          <cell r="I32" t="str">
            <v>Actividades Programadas</v>
          </cell>
          <cell r="J32" t="str">
            <v xml:space="preserve">% Ejecución </v>
          </cell>
        </row>
        <row r="33">
          <cell r="C33"/>
          <cell r="D33"/>
          <cell r="E33"/>
          <cell r="F33"/>
          <cell r="G33"/>
          <cell r="H33"/>
          <cell r="I33"/>
          <cell r="J33"/>
        </row>
        <row r="34">
          <cell r="C34" t="str">
            <v>Trimestre 1</v>
          </cell>
          <cell r="D34"/>
          <cell r="E34"/>
          <cell r="F34"/>
          <cell r="G34"/>
          <cell r="H34">
            <v>27.837</v>
          </cell>
          <cell r="I34">
            <v>34</v>
          </cell>
          <cell r="J34">
            <v>0.81873529411764701</v>
          </cell>
        </row>
        <row r="35">
          <cell r="C35" t="str">
            <v>Trimestre 2</v>
          </cell>
          <cell r="D35"/>
          <cell r="E35"/>
          <cell r="F35"/>
          <cell r="G35"/>
          <cell r="H35"/>
          <cell r="I35"/>
          <cell r="J35" t="e">
            <v>#DIV/0!</v>
          </cell>
        </row>
        <row r="36">
          <cell r="C36" t="str">
            <v>Trimestre 3</v>
          </cell>
          <cell r="D36"/>
          <cell r="E36"/>
          <cell r="F36"/>
          <cell r="G36"/>
          <cell r="H36"/>
          <cell r="I36"/>
          <cell r="J36" t="e">
            <v>#DIV/0!</v>
          </cell>
        </row>
        <row r="37">
          <cell r="C37" t="str">
            <v>Trimestre 4</v>
          </cell>
          <cell r="D37"/>
          <cell r="E37"/>
          <cell r="F37"/>
          <cell r="G37"/>
          <cell r="H37"/>
          <cell r="I37"/>
          <cell r="J37" t="e">
            <v>#DIV/0!</v>
          </cell>
        </row>
      </sheetData>
      <sheetData sheetId="1"/>
    </sheetDataSet>
  </externalBook>
</externalLink>
</file>

<file path=xl/persons/person.xml><?xml version="1.0" encoding="utf-8"?>
<personList xmlns="http://schemas.microsoft.com/office/spreadsheetml/2018/threadedcomments" xmlns:x="http://schemas.openxmlformats.org/spreadsheetml/2006/main">
  <person displayName="Tifanny Briceth" id="{D53ED217-6E05-48A0-8D17-FB70E2F6C2CC}" userId="Tifanny Briceth" providerId="None"/>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H61" dT="2020-04-14T20:23:22.33" personId="{D53ED217-6E05-48A0-8D17-FB70E2F6C2CC}" id="{A5F5BB2B-DA8C-468A-AC6E-5BC07D5BE20D}">
    <text>Resultados del primer trimestre del 2019</text>
  </threadedComment>
</ThreadedComments>
</file>

<file path=xl/threadedComments/threadedComment2.xml><?xml version="1.0" encoding="utf-8"?>
<ThreadedComments xmlns="http://schemas.microsoft.com/office/spreadsheetml/2018/threadedcomments" xmlns:x="http://schemas.openxmlformats.org/spreadsheetml/2006/main">
  <threadedComment ref="H61" dT="2020-04-14T20:34:04.34" personId="{D53ED217-6E05-48A0-8D17-FB70E2F6C2CC}" id="{A3CA996C-7077-4DA0-8708-192FD70BAAD0}">
    <text>Este es el resultado del primer trimestre 2019</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9.xml"/><Relationship Id="rId1" Type="http://schemas.openxmlformats.org/officeDocument/2006/relationships/printerSettings" Target="../printerSettings/printerSettings10.bin"/><Relationship Id="rId5" Type="http://schemas.microsoft.com/office/2017/10/relationships/threadedComment" Target="../threadedComments/threadedComment1.xml"/><Relationship Id="rId4"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5.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16.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17.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7.xml"/><Relationship Id="rId1" Type="http://schemas.openxmlformats.org/officeDocument/2006/relationships/printerSettings" Target="../printerSettings/printerSettings18.bin"/><Relationship Id="rId4" Type="http://schemas.openxmlformats.org/officeDocument/2006/relationships/comments" Target="../comments18.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8.xml"/><Relationship Id="rId1" Type="http://schemas.openxmlformats.org/officeDocument/2006/relationships/printerSettings" Target="../printerSettings/printerSettings19.bin"/><Relationship Id="rId4" Type="http://schemas.openxmlformats.org/officeDocument/2006/relationships/comments" Target="../comments19.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9.xml"/><Relationship Id="rId1" Type="http://schemas.openxmlformats.org/officeDocument/2006/relationships/printerSettings" Target="../printerSettings/printerSettings20.bin"/><Relationship Id="rId4" Type="http://schemas.openxmlformats.org/officeDocument/2006/relationships/comments" Target="../comments20.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0.xml"/><Relationship Id="rId1" Type="http://schemas.openxmlformats.org/officeDocument/2006/relationships/printerSettings" Target="../printerSettings/printerSettings21.bin"/><Relationship Id="rId4" Type="http://schemas.openxmlformats.org/officeDocument/2006/relationships/comments" Target="../comments21.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1.xml"/><Relationship Id="rId1" Type="http://schemas.openxmlformats.org/officeDocument/2006/relationships/printerSettings" Target="../printerSettings/printerSettings22.bin"/><Relationship Id="rId4" Type="http://schemas.openxmlformats.org/officeDocument/2006/relationships/comments" Target="../comments22.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2.xml"/><Relationship Id="rId1" Type="http://schemas.openxmlformats.org/officeDocument/2006/relationships/printerSettings" Target="../printerSettings/printerSettings23.bin"/><Relationship Id="rId4" Type="http://schemas.openxmlformats.org/officeDocument/2006/relationships/comments" Target="../comments23.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3.xml"/><Relationship Id="rId1" Type="http://schemas.openxmlformats.org/officeDocument/2006/relationships/printerSettings" Target="../printerSettings/printerSettings24.bin"/><Relationship Id="rId4" Type="http://schemas.openxmlformats.org/officeDocument/2006/relationships/comments" Target="../comments24.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4.xml"/><Relationship Id="rId1" Type="http://schemas.openxmlformats.org/officeDocument/2006/relationships/printerSettings" Target="../printerSettings/printerSettings25.bin"/><Relationship Id="rId4" Type="http://schemas.openxmlformats.org/officeDocument/2006/relationships/comments" Target="../comments25.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5.xml"/><Relationship Id="rId1" Type="http://schemas.openxmlformats.org/officeDocument/2006/relationships/printerSettings" Target="../printerSettings/printerSettings26.bin"/><Relationship Id="rId4" Type="http://schemas.openxmlformats.org/officeDocument/2006/relationships/comments" Target="../comments26.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6.xml"/><Relationship Id="rId1" Type="http://schemas.openxmlformats.org/officeDocument/2006/relationships/printerSettings" Target="../printerSettings/printerSettings27.bin"/><Relationship Id="rId4" Type="http://schemas.openxmlformats.org/officeDocument/2006/relationships/comments" Target="../comments27.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7.xml"/><Relationship Id="rId1" Type="http://schemas.openxmlformats.org/officeDocument/2006/relationships/printerSettings" Target="../printerSettings/printerSettings28.bin"/><Relationship Id="rId5" Type="http://schemas.microsoft.com/office/2017/10/relationships/threadedComment" Target="../threadedComments/threadedComment2.xml"/><Relationship Id="rId4" Type="http://schemas.openxmlformats.org/officeDocument/2006/relationships/comments" Target="../comments28.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8.xml"/><Relationship Id="rId1" Type="http://schemas.openxmlformats.org/officeDocument/2006/relationships/printerSettings" Target="../printerSettings/printerSettings29.bin"/><Relationship Id="rId4" Type="http://schemas.openxmlformats.org/officeDocument/2006/relationships/comments" Target="../comments29.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29.xml"/><Relationship Id="rId1" Type="http://schemas.openxmlformats.org/officeDocument/2006/relationships/printerSettings" Target="../printerSettings/printerSettings30.bin"/><Relationship Id="rId4" Type="http://schemas.openxmlformats.org/officeDocument/2006/relationships/comments" Target="../comments30.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0.xml"/><Relationship Id="rId1" Type="http://schemas.openxmlformats.org/officeDocument/2006/relationships/printerSettings" Target="../printerSettings/printerSettings31.bin"/><Relationship Id="rId4" Type="http://schemas.openxmlformats.org/officeDocument/2006/relationships/comments" Target="../comments31.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1.xml"/><Relationship Id="rId1" Type="http://schemas.openxmlformats.org/officeDocument/2006/relationships/printerSettings" Target="../printerSettings/printerSettings32.bin"/><Relationship Id="rId4" Type="http://schemas.openxmlformats.org/officeDocument/2006/relationships/comments" Target="../comments32.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2.xml"/><Relationship Id="rId1" Type="http://schemas.openxmlformats.org/officeDocument/2006/relationships/printerSettings" Target="../printerSettings/printerSettings33.bin"/><Relationship Id="rId4" Type="http://schemas.openxmlformats.org/officeDocument/2006/relationships/comments" Target="../comments33.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3.xml"/><Relationship Id="rId1" Type="http://schemas.openxmlformats.org/officeDocument/2006/relationships/printerSettings" Target="../printerSettings/printerSettings34.bin"/><Relationship Id="rId4" Type="http://schemas.openxmlformats.org/officeDocument/2006/relationships/comments" Target="../comments34.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4.xml"/><Relationship Id="rId1" Type="http://schemas.openxmlformats.org/officeDocument/2006/relationships/printerSettings" Target="../printerSettings/printerSettings35.bin"/><Relationship Id="rId4" Type="http://schemas.openxmlformats.org/officeDocument/2006/relationships/comments" Target="../comments35.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35.xml"/><Relationship Id="rId1" Type="http://schemas.openxmlformats.org/officeDocument/2006/relationships/printerSettings" Target="../printerSettings/printerSettings36.bin"/><Relationship Id="rId4" Type="http://schemas.openxmlformats.org/officeDocument/2006/relationships/comments" Target="../comments36.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36.xml"/><Relationship Id="rId1" Type="http://schemas.openxmlformats.org/officeDocument/2006/relationships/printerSettings" Target="../printerSettings/printerSettings37.bin"/><Relationship Id="rId4" Type="http://schemas.openxmlformats.org/officeDocument/2006/relationships/comments" Target="../comments37.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37.xml"/><Relationship Id="rId1" Type="http://schemas.openxmlformats.org/officeDocument/2006/relationships/printerSettings" Target="../printerSettings/printerSettings38.bin"/><Relationship Id="rId4" Type="http://schemas.openxmlformats.org/officeDocument/2006/relationships/comments" Target="../comments38.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38.xml"/><Relationship Id="rId1" Type="http://schemas.openxmlformats.org/officeDocument/2006/relationships/printerSettings" Target="../printerSettings/printerSettings39.bin"/><Relationship Id="rId4" Type="http://schemas.openxmlformats.org/officeDocument/2006/relationships/comments" Target="../comments39.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39.xml"/><Relationship Id="rId1" Type="http://schemas.openxmlformats.org/officeDocument/2006/relationships/printerSettings" Target="../printerSettings/printerSettings40.bin"/><Relationship Id="rId4" Type="http://schemas.openxmlformats.org/officeDocument/2006/relationships/comments" Target="../comments40.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40.xml"/><Relationship Id="rId1" Type="http://schemas.openxmlformats.org/officeDocument/2006/relationships/printerSettings" Target="../printerSettings/printerSettings41.bin"/><Relationship Id="rId4" Type="http://schemas.openxmlformats.org/officeDocument/2006/relationships/comments" Target="../comments41.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41.xml"/><Relationship Id="rId1" Type="http://schemas.openxmlformats.org/officeDocument/2006/relationships/printerSettings" Target="../printerSettings/printerSettings42.bin"/><Relationship Id="rId4" Type="http://schemas.openxmlformats.org/officeDocument/2006/relationships/comments" Target="../comments42.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42.xml"/><Relationship Id="rId1" Type="http://schemas.openxmlformats.org/officeDocument/2006/relationships/printerSettings" Target="../printerSettings/printerSettings43.bin"/><Relationship Id="rId4" Type="http://schemas.openxmlformats.org/officeDocument/2006/relationships/comments" Target="../comments43.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43.xml"/><Relationship Id="rId1" Type="http://schemas.openxmlformats.org/officeDocument/2006/relationships/printerSettings" Target="../printerSettings/printerSettings44.bin"/><Relationship Id="rId4" Type="http://schemas.openxmlformats.org/officeDocument/2006/relationships/comments" Target="../comments44.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44.xml"/><Relationship Id="rId1" Type="http://schemas.openxmlformats.org/officeDocument/2006/relationships/printerSettings" Target="../printerSettings/printerSettings45.bin"/><Relationship Id="rId4" Type="http://schemas.openxmlformats.org/officeDocument/2006/relationships/comments" Target="../comments45.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45.xml"/><Relationship Id="rId1" Type="http://schemas.openxmlformats.org/officeDocument/2006/relationships/printerSettings" Target="../printerSettings/printerSettings46.bin"/><Relationship Id="rId4" Type="http://schemas.openxmlformats.org/officeDocument/2006/relationships/comments" Target="../comments46.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46.xml"/><Relationship Id="rId1" Type="http://schemas.openxmlformats.org/officeDocument/2006/relationships/printerSettings" Target="../printerSettings/printerSettings47.bin"/><Relationship Id="rId4" Type="http://schemas.openxmlformats.org/officeDocument/2006/relationships/comments" Target="../comments47.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47.xml"/><Relationship Id="rId1" Type="http://schemas.openxmlformats.org/officeDocument/2006/relationships/printerSettings" Target="../printerSettings/printerSettings48.bin"/><Relationship Id="rId4" Type="http://schemas.openxmlformats.org/officeDocument/2006/relationships/comments" Target="../comments48.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48.xml"/><Relationship Id="rId1" Type="http://schemas.openxmlformats.org/officeDocument/2006/relationships/printerSettings" Target="../printerSettings/printerSettings49.bin"/><Relationship Id="rId4" Type="http://schemas.openxmlformats.org/officeDocument/2006/relationships/comments" Target="../comments49.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49.xml"/><Relationship Id="rId1" Type="http://schemas.openxmlformats.org/officeDocument/2006/relationships/printerSettings" Target="../printerSettings/printerSettings50.bin"/><Relationship Id="rId4" Type="http://schemas.openxmlformats.org/officeDocument/2006/relationships/comments" Target="../comments50.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50.xml"/><Relationship Id="rId1" Type="http://schemas.openxmlformats.org/officeDocument/2006/relationships/printerSettings" Target="../printerSettings/printerSettings51.bin"/><Relationship Id="rId4" Type="http://schemas.openxmlformats.org/officeDocument/2006/relationships/comments" Target="../comments51.xml"/></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51.xml"/><Relationship Id="rId1" Type="http://schemas.openxmlformats.org/officeDocument/2006/relationships/printerSettings" Target="../printerSettings/printerSettings52.bin"/><Relationship Id="rId4" Type="http://schemas.openxmlformats.org/officeDocument/2006/relationships/comments" Target="../comments5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S53"/>
  <sheetViews>
    <sheetView tabSelected="1" view="pageBreakPreview" topLeftCell="J1" zoomScale="70" zoomScaleNormal="70" zoomScaleSheetLayoutView="70" workbookViewId="0">
      <pane ySplit="1" topLeftCell="A49" activePane="bottomLeft" state="frozen"/>
      <selection pane="bottomLeft" activeCell="S53" sqref="S53"/>
    </sheetView>
  </sheetViews>
  <sheetFormatPr baseColWidth="10" defaultRowHeight="15" x14ac:dyDescent="0.25"/>
  <cols>
    <col min="1" max="1" width="1.85546875" customWidth="1"/>
    <col min="2" max="2" width="5.28515625" customWidth="1"/>
    <col min="3" max="3" width="7.28515625" customWidth="1"/>
    <col min="4" max="4" width="28.42578125" customWidth="1"/>
    <col min="5" max="5" width="32" customWidth="1"/>
    <col min="6" max="6" width="14.140625" bestFit="1" customWidth="1"/>
    <col min="7" max="7" width="9" bestFit="1" customWidth="1"/>
    <col min="8" max="8" width="16.42578125" customWidth="1"/>
    <col min="9" max="9" width="40.85546875" customWidth="1"/>
    <col min="10" max="10" width="34.5703125" customWidth="1"/>
    <col min="11" max="11" width="42.42578125" customWidth="1"/>
    <col min="12" max="12" width="17" customWidth="1"/>
    <col min="13" max="13" width="18.5703125" customWidth="1"/>
    <col min="14" max="14" width="43.42578125" customWidth="1"/>
    <col min="15" max="15" width="18.42578125" customWidth="1"/>
    <col min="16" max="16" width="26.28515625" customWidth="1"/>
    <col min="17" max="17" width="18.5703125" customWidth="1"/>
    <col min="18" max="18" width="20.5703125" customWidth="1"/>
    <col min="19" max="19" width="17.28515625" customWidth="1"/>
  </cols>
  <sheetData>
    <row r="1" spans="1:19" ht="6.75" customHeight="1" x14ac:dyDescent="0.25"/>
    <row r="2" spans="1:19" ht="25.5" x14ac:dyDescent="0.25">
      <c r="B2" s="68" t="s">
        <v>157</v>
      </c>
      <c r="C2" s="259" t="s">
        <v>4</v>
      </c>
      <c r="D2" s="259"/>
      <c r="E2" s="68" t="s">
        <v>158</v>
      </c>
      <c r="F2" s="68" t="s">
        <v>8</v>
      </c>
      <c r="G2" s="68" t="s">
        <v>159</v>
      </c>
      <c r="H2" s="68" t="s">
        <v>14</v>
      </c>
      <c r="I2" s="68" t="s">
        <v>12</v>
      </c>
      <c r="J2" s="69" t="s">
        <v>16</v>
      </c>
      <c r="K2" s="68" t="s">
        <v>18</v>
      </c>
      <c r="L2" s="68" t="s">
        <v>22</v>
      </c>
      <c r="M2" s="68" t="s">
        <v>23</v>
      </c>
      <c r="N2" s="68" t="s">
        <v>32</v>
      </c>
      <c r="O2" s="68" t="s">
        <v>114</v>
      </c>
      <c r="P2" s="68" t="s">
        <v>115</v>
      </c>
      <c r="Q2" s="255" t="s">
        <v>114</v>
      </c>
      <c r="R2" s="251" t="s">
        <v>915</v>
      </c>
      <c r="S2" s="251" t="s">
        <v>45</v>
      </c>
    </row>
    <row r="3" spans="1:19" ht="165.75" x14ac:dyDescent="0.25">
      <c r="A3" t="s">
        <v>647</v>
      </c>
      <c r="B3" s="186">
        <v>1</v>
      </c>
      <c r="C3" s="85" t="s">
        <v>634</v>
      </c>
      <c r="D3" s="85" t="s">
        <v>156</v>
      </c>
      <c r="E3" s="87" t="s">
        <v>187</v>
      </c>
      <c r="F3" s="85" t="s">
        <v>635</v>
      </c>
      <c r="G3" s="186">
        <v>1</v>
      </c>
      <c r="H3" s="186" t="s">
        <v>112</v>
      </c>
      <c r="I3" s="86" t="s">
        <v>186</v>
      </c>
      <c r="J3" s="86" t="s">
        <v>185</v>
      </c>
      <c r="K3" s="86" t="s">
        <v>184</v>
      </c>
      <c r="L3" s="85" t="s">
        <v>24</v>
      </c>
      <c r="M3" s="85" t="s">
        <v>25</v>
      </c>
      <c r="N3" s="85" t="s">
        <v>181</v>
      </c>
      <c r="O3" s="85" t="s">
        <v>636</v>
      </c>
      <c r="P3" s="85" t="s">
        <v>637</v>
      </c>
      <c r="Q3" s="254">
        <v>12</v>
      </c>
      <c r="R3" s="254">
        <v>12</v>
      </c>
      <c r="S3" s="23">
        <f>+Q3/R3</f>
        <v>1</v>
      </c>
    </row>
    <row r="4" spans="1:19" ht="76.5" x14ac:dyDescent="0.25">
      <c r="B4" s="70">
        <v>2</v>
      </c>
      <c r="C4" s="70" t="s">
        <v>124</v>
      </c>
      <c r="D4" s="70" t="s">
        <v>160</v>
      </c>
      <c r="E4" s="71" t="s">
        <v>7</v>
      </c>
      <c r="F4" s="70" t="s">
        <v>10</v>
      </c>
      <c r="G4" s="70">
        <v>6</v>
      </c>
      <c r="H4" s="70" t="s">
        <v>161</v>
      </c>
      <c r="I4" s="72" t="s">
        <v>13</v>
      </c>
      <c r="J4" s="72" t="s">
        <v>17</v>
      </c>
      <c r="K4" s="73" t="s">
        <v>162</v>
      </c>
      <c r="L4" s="70" t="s">
        <v>24</v>
      </c>
      <c r="M4" s="70" t="s">
        <v>25</v>
      </c>
      <c r="N4" s="70" t="s">
        <v>33</v>
      </c>
      <c r="O4" s="224" t="s">
        <v>43</v>
      </c>
      <c r="P4" s="70" t="s">
        <v>44</v>
      </c>
      <c r="Q4" s="254">
        <v>39</v>
      </c>
      <c r="R4" s="254">
        <v>82</v>
      </c>
      <c r="S4" s="23">
        <f>+Q4/R4</f>
        <v>0.47560975609756095</v>
      </c>
    </row>
    <row r="5" spans="1:19" ht="102" x14ac:dyDescent="0.25">
      <c r="B5" s="70">
        <v>2</v>
      </c>
      <c r="C5" s="70" t="s">
        <v>124</v>
      </c>
      <c r="D5" s="70" t="s">
        <v>160</v>
      </c>
      <c r="E5" s="71" t="s">
        <v>58</v>
      </c>
      <c r="F5" s="70" t="s">
        <v>10</v>
      </c>
      <c r="G5" s="70">
        <v>6</v>
      </c>
      <c r="H5" s="70" t="s">
        <v>161</v>
      </c>
      <c r="I5" s="72" t="s">
        <v>59</v>
      </c>
      <c r="J5" s="72" t="s">
        <v>17</v>
      </c>
      <c r="K5" s="72" t="s">
        <v>60</v>
      </c>
      <c r="L5" s="70" t="s">
        <v>24</v>
      </c>
      <c r="M5" s="70" t="s">
        <v>25</v>
      </c>
      <c r="N5" s="70" t="s">
        <v>61</v>
      </c>
      <c r="O5" s="224" t="s">
        <v>43</v>
      </c>
      <c r="P5" s="70" t="s">
        <v>44</v>
      </c>
      <c r="Q5" s="254">
        <v>94</v>
      </c>
      <c r="R5" s="254">
        <v>502</v>
      </c>
      <c r="S5" s="23">
        <f>+Q5/R5</f>
        <v>0.18725099601593626</v>
      </c>
    </row>
    <row r="6" spans="1:19" ht="102" x14ac:dyDescent="0.25">
      <c r="B6" s="70">
        <v>2</v>
      </c>
      <c r="C6" s="70" t="s">
        <v>124</v>
      </c>
      <c r="D6" s="70" t="s">
        <v>160</v>
      </c>
      <c r="E6" s="71" t="s">
        <v>62</v>
      </c>
      <c r="F6" s="70" t="s">
        <v>10</v>
      </c>
      <c r="G6" s="70">
        <v>6</v>
      </c>
      <c r="H6" s="70" t="s">
        <v>161</v>
      </c>
      <c r="I6" s="72" t="s">
        <v>63</v>
      </c>
      <c r="J6" s="72" t="s">
        <v>17</v>
      </c>
      <c r="K6" s="72" t="s">
        <v>64</v>
      </c>
      <c r="L6" s="70" t="s">
        <v>24</v>
      </c>
      <c r="M6" s="70" t="s">
        <v>25</v>
      </c>
      <c r="N6" s="70" t="s">
        <v>65</v>
      </c>
      <c r="O6" s="224" t="s">
        <v>43</v>
      </c>
      <c r="P6" s="70" t="s">
        <v>44</v>
      </c>
      <c r="Q6" s="254">
        <v>0</v>
      </c>
      <c r="R6" s="254">
        <v>0</v>
      </c>
      <c r="S6" s="23">
        <v>0</v>
      </c>
    </row>
    <row r="7" spans="1:19" ht="130.5" customHeight="1" x14ac:dyDescent="0.25">
      <c r="B7" s="70">
        <v>3</v>
      </c>
      <c r="C7" s="70" t="s">
        <v>124</v>
      </c>
      <c r="D7" s="70" t="s">
        <v>160</v>
      </c>
      <c r="E7" s="71" t="s">
        <v>66</v>
      </c>
      <c r="F7" s="70" t="s">
        <v>67</v>
      </c>
      <c r="G7" s="70">
        <v>2</v>
      </c>
      <c r="H7" s="70" t="s">
        <v>163</v>
      </c>
      <c r="I7" s="72" t="s">
        <v>69</v>
      </c>
      <c r="J7" s="72" t="s">
        <v>71</v>
      </c>
      <c r="K7" s="72" t="s">
        <v>72</v>
      </c>
      <c r="L7" s="70" t="s">
        <v>24</v>
      </c>
      <c r="M7" s="70" t="s">
        <v>25</v>
      </c>
      <c r="N7" s="70" t="s">
        <v>76</v>
      </c>
      <c r="O7" s="74" t="s">
        <v>78</v>
      </c>
      <c r="P7" s="74" t="s">
        <v>79</v>
      </c>
      <c r="Q7" s="254">
        <v>8</v>
      </c>
      <c r="R7" s="254">
        <v>22</v>
      </c>
      <c r="S7" s="23">
        <f t="shared" ref="S7:S9" si="0">+Q7/R7</f>
        <v>0.36363636363636365</v>
      </c>
    </row>
    <row r="8" spans="1:19" ht="93" customHeight="1" x14ac:dyDescent="0.25">
      <c r="B8" s="70">
        <v>4</v>
      </c>
      <c r="C8" s="70" t="s">
        <v>124</v>
      </c>
      <c r="D8" s="70" t="s">
        <v>160</v>
      </c>
      <c r="E8" s="71" t="s">
        <v>125</v>
      </c>
      <c r="F8" s="70" t="s">
        <v>82</v>
      </c>
      <c r="G8" s="70">
        <v>3</v>
      </c>
      <c r="H8" s="224" t="s">
        <v>84</v>
      </c>
      <c r="I8" s="72" t="s">
        <v>164</v>
      </c>
      <c r="J8" s="72" t="s">
        <v>127</v>
      </c>
      <c r="K8" s="72" t="s">
        <v>128</v>
      </c>
      <c r="L8" s="70" t="s">
        <v>24</v>
      </c>
      <c r="M8" s="70" t="s">
        <v>25</v>
      </c>
      <c r="N8" s="70" t="s">
        <v>131</v>
      </c>
      <c r="O8" s="74" t="s">
        <v>132</v>
      </c>
      <c r="P8" s="74" t="s">
        <v>87</v>
      </c>
      <c r="Q8" s="24">
        <v>8</v>
      </c>
      <c r="R8" s="24">
        <v>8</v>
      </c>
      <c r="S8" s="23">
        <f t="shared" si="0"/>
        <v>1</v>
      </c>
    </row>
    <row r="9" spans="1:19" ht="51" x14ac:dyDescent="0.25">
      <c r="B9" s="70">
        <v>5</v>
      </c>
      <c r="C9" s="70" t="s">
        <v>124</v>
      </c>
      <c r="D9" s="70" t="s">
        <v>160</v>
      </c>
      <c r="E9" s="71" t="s">
        <v>136</v>
      </c>
      <c r="F9" s="70" t="s">
        <v>137</v>
      </c>
      <c r="G9" s="70">
        <v>1</v>
      </c>
      <c r="H9" s="224" t="s">
        <v>84</v>
      </c>
      <c r="I9" s="72" t="s">
        <v>138</v>
      </c>
      <c r="J9" s="72" t="s">
        <v>139</v>
      </c>
      <c r="K9" s="72" t="s">
        <v>147</v>
      </c>
      <c r="L9" s="70" t="s">
        <v>24</v>
      </c>
      <c r="M9" s="70" t="s">
        <v>25</v>
      </c>
      <c r="N9" s="70" t="s">
        <v>141</v>
      </c>
      <c r="O9" s="70" t="s">
        <v>142</v>
      </c>
      <c r="P9" s="70" t="s">
        <v>143</v>
      </c>
      <c r="Q9" s="24">
        <v>13</v>
      </c>
      <c r="R9" s="24">
        <v>13</v>
      </c>
      <c r="S9" s="23">
        <f t="shared" si="0"/>
        <v>1</v>
      </c>
    </row>
    <row r="10" spans="1:19" ht="77.25" thickBot="1" x14ac:dyDescent="0.3">
      <c r="B10" s="70">
        <v>6</v>
      </c>
      <c r="C10" s="70" t="s">
        <v>124</v>
      </c>
      <c r="D10" s="70" t="s">
        <v>160</v>
      </c>
      <c r="E10" s="71" t="s">
        <v>144</v>
      </c>
      <c r="F10" s="70" t="s">
        <v>145</v>
      </c>
      <c r="G10" s="70">
        <v>1</v>
      </c>
      <c r="H10" s="224" t="s">
        <v>84</v>
      </c>
      <c r="I10" s="72" t="s">
        <v>146</v>
      </c>
      <c r="J10" s="72" t="s">
        <v>147</v>
      </c>
      <c r="K10" s="72" t="s">
        <v>148</v>
      </c>
      <c r="L10" s="70" t="s">
        <v>24</v>
      </c>
      <c r="M10" s="70" t="s">
        <v>25</v>
      </c>
      <c r="N10" s="70" t="s">
        <v>149</v>
      </c>
      <c r="O10" s="70" t="s">
        <v>150</v>
      </c>
      <c r="P10" s="70" t="s">
        <v>151</v>
      </c>
      <c r="Q10" s="260" t="s">
        <v>916</v>
      </c>
      <c r="R10" s="261"/>
      <c r="S10" s="262"/>
    </row>
    <row r="11" spans="1:19" ht="77.25" thickBot="1" x14ac:dyDescent="0.3">
      <c r="B11" s="70">
        <v>7</v>
      </c>
      <c r="C11" s="70" t="s">
        <v>638</v>
      </c>
      <c r="D11" s="70" t="s">
        <v>93</v>
      </c>
      <c r="E11" s="71" t="s">
        <v>94</v>
      </c>
      <c r="F11" s="70" t="s">
        <v>95</v>
      </c>
      <c r="G11" s="70">
        <v>2</v>
      </c>
      <c r="H11" s="70" t="s">
        <v>112</v>
      </c>
      <c r="I11" s="72" t="s">
        <v>96</v>
      </c>
      <c r="J11" s="72" t="s">
        <v>98</v>
      </c>
      <c r="K11" s="72" t="s">
        <v>99</v>
      </c>
      <c r="L11" s="85" t="s">
        <v>24</v>
      </c>
      <c r="M11" s="70" t="s">
        <v>25</v>
      </c>
      <c r="N11" s="70" t="s">
        <v>104</v>
      </c>
      <c r="O11" s="70" t="s">
        <v>639</v>
      </c>
      <c r="P11" s="70" t="s">
        <v>640</v>
      </c>
      <c r="Q11" s="256">
        <v>15</v>
      </c>
      <c r="R11" s="257">
        <v>20</v>
      </c>
      <c r="S11" s="258">
        <f t="shared" ref="S11:S26" si="1">+Q11/R11</f>
        <v>0.75</v>
      </c>
    </row>
    <row r="12" spans="1:19" ht="71.25" customHeight="1" x14ac:dyDescent="0.25">
      <c r="B12" s="70">
        <v>8</v>
      </c>
      <c r="C12" s="188" t="s">
        <v>638</v>
      </c>
      <c r="D12" s="188" t="s">
        <v>93</v>
      </c>
      <c r="E12" s="189" t="s">
        <v>206</v>
      </c>
      <c r="F12" s="188" t="s">
        <v>205</v>
      </c>
      <c r="G12" s="188">
        <v>1</v>
      </c>
      <c r="H12" s="188" t="s">
        <v>112</v>
      </c>
      <c r="I12" s="72" t="s">
        <v>204</v>
      </c>
      <c r="J12" s="72" t="s">
        <v>203</v>
      </c>
      <c r="K12" s="72" t="s">
        <v>202</v>
      </c>
      <c r="L12" s="188" t="s">
        <v>24</v>
      </c>
      <c r="M12" s="188" t="s">
        <v>25</v>
      </c>
      <c r="N12" s="70" t="s">
        <v>199</v>
      </c>
      <c r="O12" s="188" t="s">
        <v>639</v>
      </c>
      <c r="P12" s="188" t="s">
        <v>640</v>
      </c>
      <c r="Q12" s="254">
        <v>3</v>
      </c>
      <c r="R12" s="254">
        <v>3</v>
      </c>
      <c r="S12" s="23">
        <f t="shared" si="1"/>
        <v>1</v>
      </c>
    </row>
    <row r="13" spans="1:19" ht="165.75" x14ac:dyDescent="0.25">
      <c r="B13" s="70">
        <v>9</v>
      </c>
      <c r="C13" s="70" t="s">
        <v>862</v>
      </c>
      <c r="D13" s="70" t="s">
        <v>689</v>
      </c>
      <c r="E13" s="71" t="s">
        <v>688</v>
      </c>
      <c r="F13" s="70" t="s">
        <v>687</v>
      </c>
      <c r="G13" s="70">
        <v>6</v>
      </c>
      <c r="H13" s="224" t="s">
        <v>84</v>
      </c>
      <c r="I13" s="72" t="s">
        <v>686</v>
      </c>
      <c r="J13" s="86" t="s">
        <v>685</v>
      </c>
      <c r="K13" s="72" t="s">
        <v>684</v>
      </c>
      <c r="L13" s="224" t="s">
        <v>24</v>
      </c>
      <c r="M13" s="224" t="s">
        <v>25</v>
      </c>
      <c r="N13" s="70" t="s">
        <v>679</v>
      </c>
      <c r="O13" s="75" t="s">
        <v>863</v>
      </c>
      <c r="P13" s="75" t="s">
        <v>864</v>
      </c>
      <c r="Q13" s="253">
        <v>77.94</v>
      </c>
      <c r="R13" s="253">
        <v>75</v>
      </c>
      <c r="S13" s="23">
        <f t="shared" si="1"/>
        <v>1.0391999999999999</v>
      </c>
    </row>
    <row r="14" spans="1:19" ht="76.5" x14ac:dyDescent="0.25">
      <c r="B14" s="70">
        <v>10</v>
      </c>
      <c r="C14" s="224" t="s">
        <v>862</v>
      </c>
      <c r="D14" s="224" t="s">
        <v>689</v>
      </c>
      <c r="E14" s="71" t="s">
        <v>706</v>
      </c>
      <c r="F14" s="70" t="s">
        <v>705</v>
      </c>
      <c r="G14" s="70">
        <v>4</v>
      </c>
      <c r="H14" s="224" t="s">
        <v>84</v>
      </c>
      <c r="I14" s="72" t="s">
        <v>703</v>
      </c>
      <c r="J14" s="250" t="s">
        <v>873</v>
      </c>
      <c r="K14" s="72" t="s">
        <v>701</v>
      </c>
      <c r="L14" s="224" t="s">
        <v>24</v>
      </c>
      <c r="M14" s="224" t="s">
        <v>25</v>
      </c>
      <c r="N14" s="70" t="s">
        <v>697</v>
      </c>
      <c r="O14" s="76" t="s">
        <v>865</v>
      </c>
      <c r="P14" s="76" t="s">
        <v>866</v>
      </c>
      <c r="Q14" s="254">
        <v>372</v>
      </c>
      <c r="R14" s="222">
        <v>370</v>
      </c>
      <c r="S14" s="23">
        <f t="shared" si="1"/>
        <v>1.0054054054054054</v>
      </c>
    </row>
    <row r="15" spans="1:19" ht="140.25" x14ac:dyDescent="0.25">
      <c r="B15" s="70">
        <v>11</v>
      </c>
      <c r="C15" s="224" t="s">
        <v>862</v>
      </c>
      <c r="D15" s="224" t="s">
        <v>689</v>
      </c>
      <c r="E15" s="71" t="s">
        <v>715</v>
      </c>
      <c r="F15" s="70" t="s">
        <v>714</v>
      </c>
      <c r="G15" s="70">
        <v>2</v>
      </c>
      <c r="H15" s="224" t="s">
        <v>84</v>
      </c>
      <c r="I15" s="72" t="s">
        <v>713</v>
      </c>
      <c r="J15" s="72" t="s">
        <v>712</v>
      </c>
      <c r="K15" s="72" t="s">
        <v>711</v>
      </c>
      <c r="L15" s="224" t="s">
        <v>24</v>
      </c>
      <c r="M15" s="224" t="s">
        <v>25</v>
      </c>
      <c r="N15" s="70" t="s">
        <v>679</v>
      </c>
      <c r="O15" s="70" t="s">
        <v>863</v>
      </c>
      <c r="P15" s="70" t="s">
        <v>864</v>
      </c>
      <c r="Q15" s="253">
        <v>13.59</v>
      </c>
      <c r="R15" s="253">
        <v>11.57</v>
      </c>
      <c r="S15" s="23">
        <f t="shared" si="1"/>
        <v>1.1745894554883318</v>
      </c>
    </row>
    <row r="16" spans="1:19" ht="114.75" x14ac:dyDescent="0.25">
      <c r="B16" s="70">
        <v>12</v>
      </c>
      <c r="C16" s="224" t="s">
        <v>862</v>
      </c>
      <c r="D16" s="224" t="s">
        <v>689</v>
      </c>
      <c r="E16" s="71" t="s">
        <v>722</v>
      </c>
      <c r="F16" s="224" t="s">
        <v>721</v>
      </c>
      <c r="G16" s="70">
        <v>3</v>
      </c>
      <c r="H16" s="224" t="s">
        <v>84</v>
      </c>
      <c r="I16" s="72" t="s">
        <v>720</v>
      </c>
      <c r="J16" s="72" t="s">
        <v>867</v>
      </c>
      <c r="K16" s="72" t="s">
        <v>719</v>
      </c>
      <c r="L16" s="224" t="s">
        <v>24</v>
      </c>
      <c r="M16" s="224" t="s">
        <v>25</v>
      </c>
      <c r="N16" s="70" t="s">
        <v>679</v>
      </c>
      <c r="O16" s="224" t="s">
        <v>863</v>
      </c>
      <c r="P16" s="224" t="s">
        <v>864</v>
      </c>
      <c r="Q16" s="253">
        <v>4.2699999999999996</v>
      </c>
      <c r="R16" s="253">
        <v>4.2699999999999996</v>
      </c>
      <c r="S16" s="23">
        <f t="shared" si="1"/>
        <v>1</v>
      </c>
    </row>
    <row r="17" spans="2:19" ht="127.5" x14ac:dyDescent="0.25">
      <c r="B17" s="224">
        <v>13</v>
      </c>
      <c r="C17" s="224" t="s">
        <v>862</v>
      </c>
      <c r="D17" s="224" t="s">
        <v>689</v>
      </c>
      <c r="E17" s="79" t="s">
        <v>723</v>
      </c>
      <c r="F17" s="223" t="s">
        <v>724</v>
      </c>
      <c r="G17" s="224">
        <v>2</v>
      </c>
      <c r="H17" s="224" t="s">
        <v>84</v>
      </c>
      <c r="I17" s="190" t="s">
        <v>868</v>
      </c>
      <c r="J17" s="190" t="s">
        <v>726</v>
      </c>
      <c r="K17" s="186" t="s">
        <v>727</v>
      </c>
      <c r="L17" s="224" t="s">
        <v>24</v>
      </c>
      <c r="M17" s="224" t="s">
        <v>25</v>
      </c>
      <c r="N17" s="190" t="s">
        <v>730</v>
      </c>
      <c r="O17" s="186" t="s">
        <v>874</v>
      </c>
      <c r="P17" s="186" t="s">
        <v>875</v>
      </c>
      <c r="Q17" s="254">
        <v>31</v>
      </c>
      <c r="R17" s="254">
        <v>40</v>
      </c>
      <c r="S17" s="23">
        <f t="shared" si="1"/>
        <v>0.77500000000000002</v>
      </c>
    </row>
    <row r="18" spans="2:19" ht="141" thickBot="1" x14ac:dyDescent="0.3">
      <c r="B18" s="224">
        <v>14</v>
      </c>
      <c r="C18" s="224" t="s">
        <v>862</v>
      </c>
      <c r="D18" s="224" t="s">
        <v>689</v>
      </c>
      <c r="E18" s="79" t="s">
        <v>743</v>
      </c>
      <c r="F18" s="223" t="s">
        <v>744</v>
      </c>
      <c r="G18" s="224">
        <v>2</v>
      </c>
      <c r="H18" s="224" t="s">
        <v>84</v>
      </c>
      <c r="I18" s="190" t="s">
        <v>745</v>
      </c>
      <c r="J18" s="190" t="s">
        <v>869</v>
      </c>
      <c r="K18" s="190" t="s">
        <v>747</v>
      </c>
      <c r="L18" s="224" t="s">
        <v>24</v>
      </c>
      <c r="M18" s="224" t="s">
        <v>25</v>
      </c>
      <c r="N18" s="190" t="s">
        <v>749</v>
      </c>
      <c r="O18" s="186" t="s">
        <v>876</v>
      </c>
      <c r="P18" s="186" t="s">
        <v>877</v>
      </c>
      <c r="Q18" s="254">
        <v>25</v>
      </c>
      <c r="R18" s="254">
        <v>100</v>
      </c>
      <c r="S18" s="23">
        <f t="shared" si="1"/>
        <v>0.25</v>
      </c>
    </row>
    <row r="19" spans="2:19" ht="102" x14ac:dyDescent="0.25">
      <c r="B19" s="224">
        <v>15</v>
      </c>
      <c r="C19" s="224" t="s">
        <v>862</v>
      </c>
      <c r="D19" s="224" t="s">
        <v>689</v>
      </c>
      <c r="E19" s="71" t="s">
        <v>756</v>
      </c>
      <c r="F19" s="223" t="s">
        <v>757</v>
      </c>
      <c r="G19" s="224">
        <v>2</v>
      </c>
      <c r="H19" s="224" t="s">
        <v>84</v>
      </c>
      <c r="I19" s="72" t="s">
        <v>758</v>
      </c>
      <c r="J19" s="72" t="s">
        <v>759</v>
      </c>
      <c r="K19" s="73" t="s">
        <v>870</v>
      </c>
      <c r="L19" s="224" t="s">
        <v>24</v>
      </c>
      <c r="M19" s="224" t="s">
        <v>25</v>
      </c>
      <c r="N19" s="72" t="s">
        <v>762</v>
      </c>
      <c r="O19" s="186" t="s">
        <v>878</v>
      </c>
      <c r="P19" s="186" t="s">
        <v>879</v>
      </c>
      <c r="Q19" s="254">
        <v>3863</v>
      </c>
      <c r="R19" s="254">
        <v>3250</v>
      </c>
      <c r="S19" s="231">
        <f t="shared" si="1"/>
        <v>1.1886153846153846</v>
      </c>
    </row>
    <row r="20" spans="2:19" ht="66" customHeight="1" x14ac:dyDescent="0.25">
      <c r="B20" s="70">
        <v>16</v>
      </c>
      <c r="C20" s="78" t="s">
        <v>641</v>
      </c>
      <c r="D20" s="188" t="s">
        <v>642</v>
      </c>
      <c r="E20" s="71" t="s">
        <v>225</v>
      </c>
      <c r="F20" s="188" t="s">
        <v>224</v>
      </c>
      <c r="G20" s="188">
        <v>1</v>
      </c>
      <c r="H20" s="188" t="s">
        <v>15</v>
      </c>
      <c r="I20" s="72" t="s">
        <v>222</v>
      </c>
      <c r="J20" s="72" t="s">
        <v>220</v>
      </c>
      <c r="K20" s="73" t="s">
        <v>219</v>
      </c>
      <c r="L20" s="188" t="s">
        <v>24</v>
      </c>
      <c r="M20" s="188" t="s">
        <v>25</v>
      </c>
      <c r="N20" s="73" t="s">
        <v>214</v>
      </c>
      <c r="O20" s="186" t="s">
        <v>880</v>
      </c>
      <c r="P20" s="186" t="s">
        <v>881</v>
      </c>
      <c r="Q20" s="24">
        <v>12337.5</v>
      </c>
      <c r="R20" s="24">
        <v>12443.72</v>
      </c>
      <c r="S20" s="23">
        <f t="shared" si="1"/>
        <v>0.99146396736667175</v>
      </c>
    </row>
    <row r="21" spans="2:19" ht="267.75" x14ac:dyDescent="0.25">
      <c r="B21" s="224">
        <v>17</v>
      </c>
      <c r="C21" s="192" t="s">
        <v>641</v>
      </c>
      <c r="D21" s="188" t="s">
        <v>642</v>
      </c>
      <c r="E21" s="71" t="s">
        <v>240</v>
      </c>
      <c r="F21" s="188" t="s">
        <v>239</v>
      </c>
      <c r="G21" s="188">
        <v>1</v>
      </c>
      <c r="H21" s="188" t="s">
        <v>70</v>
      </c>
      <c r="I21" s="72" t="s">
        <v>238</v>
      </c>
      <c r="J21" s="72" t="s">
        <v>237</v>
      </c>
      <c r="K21" s="73" t="s">
        <v>236</v>
      </c>
      <c r="L21" s="188" t="s">
        <v>24</v>
      </c>
      <c r="M21" s="188" t="s">
        <v>25</v>
      </c>
      <c r="N21" s="187" t="s">
        <v>233</v>
      </c>
      <c r="O21" s="188" t="s">
        <v>231</v>
      </c>
      <c r="P21" s="188" t="s">
        <v>230</v>
      </c>
      <c r="Q21" s="254">
        <v>337</v>
      </c>
      <c r="R21" s="254">
        <v>524</v>
      </c>
      <c r="S21" s="252">
        <f t="shared" si="1"/>
        <v>0.64312977099236646</v>
      </c>
    </row>
    <row r="22" spans="2:19" ht="63.75" x14ac:dyDescent="0.25">
      <c r="B22" s="224">
        <v>18</v>
      </c>
      <c r="C22" s="192" t="s">
        <v>641</v>
      </c>
      <c r="D22" s="188" t="s">
        <v>642</v>
      </c>
      <c r="E22" s="189" t="s">
        <v>254</v>
      </c>
      <c r="F22" s="188" t="s">
        <v>253</v>
      </c>
      <c r="G22" s="191">
        <v>1</v>
      </c>
      <c r="H22" s="188" t="s">
        <v>15</v>
      </c>
      <c r="I22" s="190" t="s">
        <v>252</v>
      </c>
      <c r="J22" s="190" t="s">
        <v>251</v>
      </c>
      <c r="K22" s="190" t="s">
        <v>250</v>
      </c>
      <c r="L22" s="191" t="s">
        <v>24</v>
      </c>
      <c r="M22" s="191" t="s">
        <v>25</v>
      </c>
      <c r="N22" s="190" t="s">
        <v>246</v>
      </c>
      <c r="O22" s="191" t="s">
        <v>244</v>
      </c>
      <c r="P22" s="191" t="s">
        <v>243</v>
      </c>
      <c r="Q22" s="254">
        <v>103</v>
      </c>
      <c r="R22" s="254">
        <v>117</v>
      </c>
      <c r="S22" s="23">
        <f t="shared" si="1"/>
        <v>0.88034188034188032</v>
      </c>
    </row>
    <row r="23" spans="2:19" ht="63.75" x14ac:dyDescent="0.25">
      <c r="B23" s="224">
        <v>19</v>
      </c>
      <c r="C23" s="192" t="s">
        <v>641</v>
      </c>
      <c r="D23" s="188" t="s">
        <v>642</v>
      </c>
      <c r="E23" s="193" t="s">
        <v>267</v>
      </c>
      <c r="F23" s="191" t="s">
        <v>266</v>
      </c>
      <c r="G23" s="191">
        <v>1</v>
      </c>
      <c r="H23" s="191" t="s">
        <v>15</v>
      </c>
      <c r="I23" s="190" t="s">
        <v>265</v>
      </c>
      <c r="J23" s="190" t="s">
        <v>264</v>
      </c>
      <c r="K23" s="190" t="s">
        <v>263</v>
      </c>
      <c r="L23" s="191" t="s">
        <v>24</v>
      </c>
      <c r="M23" s="191" t="s">
        <v>25</v>
      </c>
      <c r="N23" s="190" t="s">
        <v>261</v>
      </c>
      <c r="O23" s="191" t="s">
        <v>259</v>
      </c>
      <c r="P23" s="191" t="s">
        <v>258</v>
      </c>
      <c r="Q23" s="254">
        <v>62</v>
      </c>
      <c r="R23" s="254">
        <v>69</v>
      </c>
      <c r="S23" s="252">
        <f t="shared" si="1"/>
        <v>0.89855072463768115</v>
      </c>
    </row>
    <row r="24" spans="2:19" ht="63.75" x14ac:dyDescent="0.25">
      <c r="B24" s="224">
        <v>20</v>
      </c>
      <c r="C24" s="192" t="s">
        <v>641</v>
      </c>
      <c r="D24" s="188" t="s">
        <v>642</v>
      </c>
      <c r="E24" s="193" t="s">
        <v>276</v>
      </c>
      <c r="F24" s="191" t="s">
        <v>275</v>
      </c>
      <c r="G24" s="191">
        <v>1</v>
      </c>
      <c r="H24" s="191" t="s">
        <v>15</v>
      </c>
      <c r="I24" s="72" t="s">
        <v>274</v>
      </c>
      <c r="J24" s="72" t="s">
        <v>273</v>
      </c>
      <c r="K24" s="73" t="s">
        <v>272</v>
      </c>
      <c r="L24" s="191" t="s">
        <v>24</v>
      </c>
      <c r="M24" s="191" t="s">
        <v>25</v>
      </c>
      <c r="N24" s="73" t="s">
        <v>271</v>
      </c>
      <c r="O24" s="191" t="s">
        <v>643</v>
      </c>
      <c r="P24" s="191" t="s">
        <v>644</v>
      </c>
      <c r="Q24" s="254">
        <v>63.43</v>
      </c>
      <c r="R24" s="254">
        <v>67</v>
      </c>
      <c r="S24" s="252">
        <f t="shared" si="1"/>
        <v>0.94671641791044781</v>
      </c>
    </row>
    <row r="25" spans="2:19" ht="51" x14ac:dyDescent="0.25">
      <c r="B25" s="224">
        <v>21</v>
      </c>
      <c r="C25" s="192" t="s">
        <v>641</v>
      </c>
      <c r="D25" s="188" t="s">
        <v>642</v>
      </c>
      <c r="E25" s="71" t="s">
        <v>290</v>
      </c>
      <c r="F25" s="191" t="s">
        <v>289</v>
      </c>
      <c r="G25" s="191">
        <v>1</v>
      </c>
      <c r="H25" s="191" t="s">
        <v>15</v>
      </c>
      <c r="I25" s="72" t="s">
        <v>287</v>
      </c>
      <c r="J25" s="72" t="s">
        <v>286</v>
      </c>
      <c r="K25" s="73" t="s">
        <v>285</v>
      </c>
      <c r="L25" s="191" t="s">
        <v>24</v>
      </c>
      <c r="M25" s="191" t="s">
        <v>25</v>
      </c>
      <c r="N25" s="73" t="s">
        <v>282</v>
      </c>
      <c r="O25" s="191" t="s">
        <v>280</v>
      </c>
      <c r="P25" s="191" t="s">
        <v>645</v>
      </c>
      <c r="Q25" s="254">
        <v>12443.7</v>
      </c>
      <c r="R25" s="254">
        <v>16560</v>
      </c>
      <c r="S25" s="23">
        <f t="shared" si="1"/>
        <v>0.75143115942028993</v>
      </c>
    </row>
    <row r="26" spans="2:19" ht="96" customHeight="1" thickBot="1" x14ac:dyDescent="0.3">
      <c r="B26" s="224">
        <v>22</v>
      </c>
      <c r="C26" s="78" t="s">
        <v>646</v>
      </c>
      <c r="D26" s="70" t="s">
        <v>325</v>
      </c>
      <c r="E26" s="71" t="s">
        <v>324</v>
      </c>
      <c r="F26" s="73" t="s">
        <v>323</v>
      </c>
      <c r="G26" s="191">
        <v>1</v>
      </c>
      <c r="H26" s="194" t="s">
        <v>15</v>
      </c>
      <c r="I26" s="72" t="s">
        <v>322</v>
      </c>
      <c r="J26" s="72" t="s">
        <v>321</v>
      </c>
      <c r="K26" s="73" t="s">
        <v>320</v>
      </c>
      <c r="L26" s="194" t="s">
        <v>655</v>
      </c>
      <c r="M26" s="194" t="s">
        <v>25</v>
      </c>
      <c r="N26" s="73" t="s">
        <v>313</v>
      </c>
      <c r="O26" s="76" t="s">
        <v>311</v>
      </c>
      <c r="P26" s="76" t="s">
        <v>310</v>
      </c>
      <c r="Q26" s="254">
        <f>SUM(Q14:Q25)</f>
        <v>29655.49</v>
      </c>
      <c r="R26" s="131">
        <f>+SUM(R14:R25)</f>
        <v>33556.559999999998</v>
      </c>
      <c r="S26" s="23">
        <f t="shared" si="1"/>
        <v>0.88374642692814764</v>
      </c>
    </row>
    <row r="27" spans="2:19" ht="51" x14ac:dyDescent="0.25">
      <c r="B27" s="224">
        <v>23</v>
      </c>
      <c r="C27" s="195" t="s">
        <v>646</v>
      </c>
      <c r="D27" s="194" t="s">
        <v>325</v>
      </c>
      <c r="E27" s="71" t="s">
        <v>656</v>
      </c>
      <c r="F27" s="73" t="s">
        <v>657</v>
      </c>
      <c r="G27" s="194">
        <v>7</v>
      </c>
      <c r="H27" s="194" t="s">
        <v>15</v>
      </c>
      <c r="I27" s="196" t="s">
        <v>663</v>
      </c>
      <c r="J27" s="196" t="s">
        <v>658</v>
      </c>
      <c r="K27" s="73" t="s">
        <v>659</v>
      </c>
      <c r="L27" s="194" t="s">
        <v>24</v>
      </c>
      <c r="M27" s="194" t="s">
        <v>25</v>
      </c>
      <c r="N27" s="79" t="s">
        <v>660</v>
      </c>
      <c r="O27" s="76" t="s">
        <v>661</v>
      </c>
      <c r="P27" s="76" t="s">
        <v>662</v>
      </c>
      <c r="Q27" s="24">
        <v>816</v>
      </c>
      <c r="R27" s="24">
        <v>975</v>
      </c>
      <c r="S27" s="141">
        <f>Q27/R27</f>
        <v>0.83692307692307688</v>
      </c>
    </row>
    <row r="28" spans="2:19" ht="79.5" customHeight="1" x14ac:dyDescent="0.25">
      <c r="B28" s="224">
        <v>24</v>
      </c>
      <c r="C28" s="195" t="s">
        <v>646</v>
      </c>
      <c r="D28" s="194" t="s">
        <v>325</v>
      </c>
      <c r="E28" s="71" t="s">
        <v>648</v>
      </c>
      <c r="F28" s="73" t="s">
        <v>649</v>
      </c>
      <c r="G28" s="203">
        <v>2</v>
      </c>
      <c r="H28" s="194" t="s">
        <v>15</v>
      </c>
      <c r="I28" s="72" t="s">
        <v>650</v>
      </c>
      <c r="J28" s="72" t="s">
        <v>651</v>
      </c>
      <c r="K28" s="73" t="s">
        <v>652</v>
      </c>
      <c r="L28" s="194" t="s">
        <v>24</v>
      </c>
      <c r="M28" s="194" t="s">
        <v>25</v>
      </c>
      <c r="N28" s="79" t="s">
        <v>653</v>
      </c>
      <c r="O28" s="76" t="s">
        <v>654</v>
      </c>
      <c r="P28" s="76" t="s">
        <v>664</v>
      </c>
      <c r="Q28" s="253">
        <v>4.5</v>
      </c>
      <c r="R28" s="242">
        <v>5</v>
      </c>
      <c r="S28" s="241">
        <v>0.9</v>
      </c>
    </row>
    <row r="29" spans="2:19" ht="102" x14ac:dyDescent="0.25">
      <c r="B29" s="224">
        <v>25</v>
      </c>
      <c r="C29" s="78" t="s">
        <v>828</v>
      </c>
      <c r="D29" s="203" t="s">
        <v>345</v>
      </c>
      <c r="E29" s="71" t="s">
        <v>344</v>
      </c>
      <c r="F29" s="73" t="s">
        <v>343</v>
      </c>
      <c r="G29" s="203">
        <v>3</v>
      </c>
      <c r="H29" s="73" t="s">
        <v>112</v>
      </c>
      <c r="I29" s="72" t="s">
        <v>342</v>
      </c>
      <c r="J29" s="72" t="s">
        <v>341</v>
      </c>
      <c r="K29" s="71" t="s">
        <v>340</v>
      </c>
      <c r="L29" s="203" t="s">
        <v>24</v>
      </c>
      <c r="M29" s="203" t="s">
        <v>25</v>
      </c>
      <c r="N29" s="79" t="s">
        <v>335</v>
      </c>
      <c r="O29" s="80" t="s">
        <v>334</v>
      </c>
      <c r="P29" s="76" t="s">
        <v>333</v>
      </c>
      <c r="Q29" s="254">
        <v>934</v>
      </c>
      <c r="R29" s="254">
        <v>1206</v>
      </c>
      <c r="S29" s="141">
        <f>+Q29/R29</f>
        <v>0.7744610281923715</v>
      </c>
    </row>
    <row r="30" spans="2:19" ht="57.75" customHeight="1" x14ac:dyDescent="0.25">
      <c r="B30" s="224">
        <v>26</v>
      </c>
      <c r="C30" s="78" t="s">
        <v>829</v>
      </c>
      <c r="D30" s="81" t="s">
        <v>364</v>
      </c>
      <c r="E30" s="71" t="s">
        <v>363</v>
      </c>
      <c r="F30" s="82" t="s">
        <v>362</v>
      </c>
      <c r="G30" s="203">
        <v>2</v>
      </c>
      <c r="H30" s="73" t="s">
        <v>112</v>
      </c>
      <c r="I30" s="72" t="s">
        <v>360</v>
      </c>
      <c r="J30" s="72" t="s">
        <v>359</v>
      </c>
      <c r="K30" s="71" t="s">
        <v>358</v>
      </c>
      <c r="L30" s="203" t="s">
        <v>24</v>
      </c>
      <c r="M30" s="77" t="s">
        <v>357</v>
      </c>
      <c r="N30" s="79" t="s">
        <v>353</v>
      </c>
      <c r="O30" s="76" t="s">
        <v>352</v>
      </c>
      <c r="P30" s="76" t="s">
        <v>351</v>
      </c>
      <c r="Q30" s="254">
        <v>5</v>
      </c>
      <c r="R30" s="254">
        <v>265</v>
      </c>
      <c r="S30" s="23">
        <f>+Q30/R30</f>
        <v>1.8867924528301886E-2</v>
      </c>
    </row>
    <row r="31" spans="2:19" ht="76.5" x14ac:dyDescent="0.25">
      <c r="B31" s="224">
        <v>27</v>
      </c>
      <c r="C31" s="78" t="s">
        <v>830</v>
      </c>
      <c r="D31" s="81" t="s">
        <v>871</v>
      </c>
      <c r="E31" s="71" t="s">
        <v>377</v>
      </c>
      <c r="F31" s="82" t="s">
        <v>376</v>
      </c>
      <c r="G31" s="203">
        <v>1</v>
      </c>
      <c r="H31" s="73" t="s">
        <v>112</v>
      </c>
      <c r="I31" s="72" t="s">
        <v>375</v>
      </c>
      <c r="J31" s="72" t="s">
        <v>374</v>
      </c>
      <c r="K31" s="73" t="s">
        <v>373</v>
      </c>
      <c r="L31" s="203" t="s">
        <v>24</v>
      </c>
      <c r="M31" s="203" t="s">
        <v>25</v>
      </c>
      <c r="N31" s="79" t="s">
        <v>370</v>
      </c>
      <c r="O31" s="83" t="s">
        <v>369</v>
      </c>
      <c r="P31" s="83" t="s">
        <v>368</v>
      </c>
      <c r="Q31" s="254">
        <v>1</v>
      </c>
      <c r="R31" s="254">
        <v>22</v>
      </c>
      <c r="S31" s="23">
        <f>+Q31/R31</f>
        <v>4.5454545454545456E-2</v>
      </c>
    </row>
    <row r="32" spans="2:19" ht="216.75" x14ac:dyDescent="0.25">
      <c r="B32" s="224">
        <v>28</v>
      </c>
      <c r="C32" s="204" t="s">
        <v>830</v>
      </c>
      <c r="D32" s="81" t="s">
        <v>871</v>
      </c>
      <c r="E32" s="71" t="s">
        <v>390</v>
      </c>
      <c r="F32" s="82" t="s">
        <v>389</v>
      </c>
      <c r="G32" s="203">
        <v>4</v>
      </c>
      <c r="H32" s="73" t="s">
        <v>15</v>
      </c>
      <c r="I32" s="250" t="s">
        <v>882</v>
      </c>
      <c r="J32" s="72" t="s">
        <v>387</v>
      </c>
      <c r="K32" s="207" t="s">
        <v>386</v>
      </c>
      <c r="L32" s="203" t="s">
        <v>24</v>
      </c>
      <c r="M32" s="203" t="s">
        <v>25</v>
      </c>
      <c r="N32" s="79" t="s">
        <v>384</v>
      </c>
      <c r="O32" s="83" t="s">
        <v>883</v>
      </c>
      <c r="P32" s="83" t="s">
        <v>884</v>
      </c>
      <c r="Q32" s="254">
        <v>17</v>
      </c>
      <c r="R32" s="254">
        <v>17</v>
      </c>
      <c r="S32" s="23">
        <f>+Q32/R32</f>
        <v>1</v>
      </c>
    </row>
    <row r="33" spans="2:19" ht="102" x14ac:dyDescent="0.25">
      <c r="B33" s="224">
        <v>29</v>
      </c>
      <c r="C33" s="78" t="s">
        <v>831</v>
      </c>
      <c r="D33" s="81" t="s">
        <v>397</v>
      </c>
      <c r="E33" s="205" t="s">
        <v>405</v>
      </c>
      <c r="F33" s="73" t="s">
        <v>404</v>
      </c>
      <c r="G33" s="203">
        <v>8</v>
      </c>
      <c r="H33" s="73" t="s">
        <v>112</v>
      </c>
      <c r="I33" s="225" t="s">
        <v>885</v>
      </c>
      <c r="J33" s="72" t="s">
        <v>401</v>
      </c>
      <c r="K33" s="73" t="s">
        <v>400</v>
      </c>
      <c r="L33" s="203" t="s">
        <v>24</v>
      </c>
      <c r="M33" s="203" t="s">
        <v>25</v>
      </c>
      <c r="N33" s="79" t="s">
        <v>396</v>
      </c>
      <c r="O33" s="79" t="s">
        <v>886</v>
      </c>
      <c r="P33" s="79" t="s">
        <v>887</v>
      </c>
      <c r="Q33" s="152">
        <v>16980677218</v>
      </c>
      <c r="R33" s="152">
        <v>182639589000</v>
      </c>
      <c r="S33" s="141">
        <f>+Q33/R33</f>
        <v>9.2973693770193488E-2</v>
      </c>
    </row>
    <row r="34" spans="2:19" ht="63.75" x14ac:dyDescent="0.25">
      <c r="B34" s="224">
        <v>30</v>
      </c>
      <c r="C34" s="204" t="s">
        <v>831</v>
      </c>
      <c r="D34" s="81" t="s">
        <v>397</v>
      </c>
      <c r="E34" s="71" t="s">
        <v>424</v>
      </c>
      <c r="F34" s="73" t="s">
        <v>423</v>
      </c>
      <c r="G34" s="203">
        <v>7</v>
      </c>
      <c r="H34" s="73" t="s">
        <v>112</v>
      </c>
      <c r="I34" s="225" t="s">
        <v>890</v>
      </c>
      <c r="J34" s="72" t="s">
        <v>421</v>
      </c>
      <c r="K34" s="73" t="s">
        <v>420</v>
      </c>
      <c r="L34" s="77" t="s">
        <v>832</v>
      </c>
      <c r="M34" s="203" t="s">
        <v>25</v>
      </c>
      <c r="N34" s="79" t="s">
        <v>417</v>
      </c>
      <c r="O34" s="79" t="s">
        <v>888</v>
      </c>
      <c r="P34" s="79" t="s">
        <v>889</v>
      </c>
      <c r="Q34" s="154">
        <v>19460624787</v>
      </c>
      <c r="R34" s="155">
        <v>27520721196</v>
      </c>
      <c r="S34" s="141">
        <f t="shared" ref="S34" si="2">+Q34/R34</f>
        <v>0.70712626491156438</v>
      </c>
    </row>
    <row r="35" spans="2:19" ht="76.5" x14ac:dyDescent="0.25">
      <c r="B35" s="224">
        <v>31</v>
      </c>
      <c r="C35" s="204" t="s">
        <v>831</v>
      </c>
      <c r="D35" s="81" t="s">
        <v>397</v>
      </c>
      <c r="E35" s="71" t="s">
        <v>434</v>
      </c>
      <c r="F35" s="73" t="s">
        <v>433</v>
      </c>
      <c r="G35" s="203">
        <v>3</v>
      </c>
      <c r="H35" s="73" t="s">
        <v>112</v>
      </c>
      <c r="I35" s="225" t="s">
        <v>891</v>
      </c>
      <c r="J35" s="72" t="s">
        <v>431</v>
      </c>
      <c r="K35" s="73" t="s">
        <v>430</v>
      </c>
      <c r="L35" s="203" t="s">
        <v>24</v>
      </c>
      <c r="M35" s="203" t="s">
        <v>25</v>
      </c>
      <c r="N35" s="79" t="s">
        <v>429</v>
      </c>
      <c r="O35" s="79" t="s">
        <v>892</v>
      </c>
      <c r="P35" s="79" t="s">
        <v>893</v>
      </c>
      <c r="Q35" s="152">
        <v>131880678</v>
      </c>
      <c r="R35" s="152">
        <f>5453734371+1877011942</f>
        <v>7330746313</v>
      </c>
      <c r="S35" s="156">
        <f>+Q35/R35</f>
        <v>1.7990075275982339E-2</v>
      </c>
    </row>
    <row r="36" spans="2:19" ht="89.25" x14ac:dyDescent="0.25">
      <c r="B36" s="224">
        <v>32</v>
      </c>
      <c r="C36" s="204" t="s">
        <v>831</v>
      </c>
      <c r="D36" s="81" t="s">
        <v>397</v>
      </c>
      <c r="E36" s="71" t="s">
        <v>444</v>
      </c>
      <c r="F36" s="73" t="s">
        <v>443</v>
      </c>
      <c r="G36" s="203">
        <v>3</v>
      </c>
      <c r="H36" s="73" t="s">
        <v>112</v>
      </c>
      <c r="I36" s="225" t="s">
        <v>896</v>
      </c>
      <c r="J36" s="72" t="s">
        <v>441</v>
      </c>
      <c r="K36" s="73" t="s">
        <v>440</v>
      </c>
      <c r="L36" s="203" t="s">
        <v>24</v>
      </c>
      <c r="M36" s="203" t="s">
        <v>25</v>
      </c>
      <c r="N36" s="79" t="s">
        <v>439</v>
      </c>
      <c r="O36" s="79" t="s">
        <v>894</v>
      </c>
      <c r="P36" s="79" t="s">
        <v>895</v>
      </c>
      <c r="Q36" s="152">
        <f>27468718816+133751361</f>
        <v>27602470177</v>
      </c>
      <c r="R36" s="152">
        <v>54505494817</v>
      </c>
      <c r="S36" s="156">
        <f>+Q36/R36</f>
        <v>0.50641628462734223</v>
      </c>
    </row>
    <row r="37" spans="2:19" ht="38.25" customHeight="1" x14ac:dyDescent="0.25">
      <c r="B37" s="224">
        <v>33</v>
      </c>
      <c r="C37" s="78" t="s">
        <v>833</v>
      </c>
      <c r="D37" s="81" t="s">
        <v>463</v>
      </c>
      <c r="E37" s="71" t="s">
        <v>462</v>
      </c>
      <c r="F37" s="73" t="s">
        <v>461</v>
      </c>
      <c r="G37" s="203">
        <v>2</v>
      </c>
      <c r="H37" s="73" t="s">
        <v>112</v>
      </c>
      <c r="I37" s="225" t="s">
        <v>897</v>
      </c>
      <c r="J37" s="72" t="s">
        <v>459</v>
      </c>
      <c r="K37" s="73" t="s">
        <v>458</v>
      </c>
      <c r="L37" s="203" t="s">
        <v>456</v>
      </c>
      <c r="M37" s="203" t="s">
        <v>25</v>
      </c>
      <c r="N37" s="79" t="s">
        <v>452</v>
      </c>
      <c r="O37" s="79" t="s">
        <v>898</v>
      </c>
      <c r="P37" s="79" t="s">
        <v>899</v>
      </c>
      <c r="Q37" s="254">
        <f>450+621</f>
        <v>1071</v>
      </c>
      <c r="R37" s="254">
        <f>450+621</f>
        <v>1071</v>
      </c>
      <c r="S37" s="252">
        <f t="shared" ref="S37" si="3">IF(Q37="","",+Q37/R37)</f>
        <v>1</v>
      </c>
    </row>
    <row r="38" spans="2:19" ht="165.75" x14ac:dyDescent="0.25">
      <c r="B38" s="224">
        <v>34</v>
      </c>
      <c r="C38" s="204" t="s">
        <v>833</v>
      </c>
      <c r="D38" s="81" t="s">
        <v>463</v>
      </c>
      <c r="E38" s="71" t="s">
        <v>464</v>
      </c>
      <c r="F38" s="73" t="s">
        <v>465</v>
      </c>
      <c r="G38" s="203">
        <v>2</v>
      </c>
      <c r="H38" s="73" t="s">
        <v>112</v>
      </c>
      <c r="I38" s="225" t="s">
        <v>901</v>
      </c>
      <c r="J38" s="72" t="s">
        <v>466</v>
      </c>
      <c r="K38" s="73" t="s">
        <v>467</v>
      </c>
      <c r="L38" s="203" t="s">
        <v>456</v>
      </c>
      <c r="M38" s="203" t="s">
        <v>25</v>
      </c>
      <c r="N38" s="79" t="s">
        <v>469</v>
      </c>
      <c r="O38" s="79" t="s">
        <v>900</v>
      </c>
      <c r="P38" s="79" t="s">
        <v>899</v>
      </c>
      <c r="Q38" s="254">
        <f>2195+3591</f>
        <v>5786</v>
      </c>
      <c r="R38" s="254">
        <f>2198+3594</f>
        <v>5792</v>
      </c>
      <c r="S38" s="252">
        <f>IF(Q38="","",+Q38/R38)</f>
        <v>0.99896408839779005</v>
      </c>
    </row>
    <row r="39" spans="2:19" ht="114.75" x14ac:dyDescent="0.25">
      <c r="B39" s="224">
        <v>35</v>
      </c>
      <c r="C39" s="204" t="s">
        <v>833</v>
      </c>
      <c r="D39" s="81" t="s">
        <v>463</v>
      </c>
      <c r="E39" s="71" t="s">
        <v>475</v>
      </c>
      <c r="F39" s="73" t="s">
        <v>476</v>
      </c>
      <c r="G39" s="203">
        <v>1</v>
      </c>
      <c r="H39" s="73" t="s">
        <v>112</v>
      </c>
      <c r="I39" s="225" t="s">
        <v>902</v>
      </c>
      <c r="J39" s="72" t="s">
        <v>478</v>
      </c>
      <c r="K39" s="73" t="s">
        <v>479</v>
      </c>
      <c r="L39" s="203" t="s">
        <v>24</v>
      </c>
      <c r="M39" s="203" t="s">
        <v>25</v>
      </c>
      <c r="N39" s="79" t="s">
        <v>834</v>
      </c>
      <c r="O39" s="79" t="s">
        <v>904</v>
      </c>
      <c r="P39" s="79" t="s">
        <v>905</v>
      </c>
      <c r="Q39" s="254">
        <v>12</v>
      </c>
      <c r="R39" s="254">
        <v>12</v>
      </c>
      <c r="S39" s="23">
        <f>IF(Q39="","",+Q39/R39)</f>
        <v>1</v>
      </c>
    </row>
    <row r="40" spans="2:19" ht="65.25" customHeight="1" thickBot="1" x14ac:dyDescent="0.3">
      <c r="B40" s="224">
        <v>36</v>
      </c>
      <c r="C40" s="204" t="s">
        <v>833</v>
      </c>
      <c r="D40" s="81" t="s">
        <v>463</v>
      </c>
      <c r="E40" s="71" t="s">
        <v>815</v>
      </c>
      <c r="F40" s="73" t="s">
        <v>816</v>
      </c>
      <c r="G40" s="203">
        <v>1</v>
      </c>
      <c r="H40" s="73" t="s">
        <v>15</v>
      </c>
      <c r="I40" s="225" t="s">
        <v>903</v>
      </c>
      <c r="J40" s="72" t="s">
        <v>818</v>
      </c>
      <c r="K40" s="73" t="s">
        <v>819</v>
      </c>
      <c r="L40" s="203" t="s">
        <v>24</v>
      </c>
      <c r="M40" s="203" t="s">
        <v>25</v>
      </c>
      <c r="N40" s="79" t="s">
        <v>821</v>
      </c>
      <c r="O40" s="79" t="s">
        <v>907</v>
      </c>
      <c r="P40" s="79" t="s">
        <v>906</v>
      </c>
      <c r="Q40" s="254">
        <f>1055+734</f>
        <v>1789</v>
      </c>
      <c r="R40" s="254">
        <f>1055+799</f>
        <v>1854</v>
      </c>
      <c r="S40" s="252">
        <f>IF(Q40="","",+Q40/R40)</f>
        <v>0.96494066882416396</v>
      </c>
    </row>
    <row r="41" spans="2:19" ht="111.75" customHeight="1" thickBot="1" x14ac:dyDescent="0.3">
      <c r="B41" s="224">
        <v>37</v>
      </c>
      <c r="C41" s="78" t="s">
        <v>835</v>
      </c>
      <c r="D41" s="81" t="s">
        <v>488</v>
      </c>
      <c r="E41" s="71" t="s">
        <v>489</v>
      </c>
      <c r="F41" s="73" t="s">
        <v>490</v>
      </c>
      <c r="G41" s="203">
        <v>1</v>
      </c>
      <c r="H41" s="73" t="s">
        <v>70</v>
      </c>
      <c r="I41" s="72" t="s">
        <v>491</v>
      </c>
      <c r="J41" s="72" t="s">
        <v>492</v>
      </c>
      <c r="K41" s="207" t="s">
        <v>493</v>
      </c>
      <c r="L41" s="77" t="s">
        <v>655</v>
      </c>
      <c r="M41" s="77" t="s">
        <v>496</v>
      </c>
      <c r="N41" s="79" t="s">
        <v>499</v>
      </c>
      <c r="O41" s="76" t="s">
        <v>837</v>
      </c>
      <c r="P41" s="84" t="s">
        <v>836</v>
      </c>
      <c r="Q41" s="31">
        <f>SUM(Q29:Q40)</f>
        <v>64175662475</v>
      </c>
      <c r="R41" s="31">
        <f>SUM(R29:R40)</f>
        <v>271996561565</v>
      </c>
      <c r="S41" s="109">
        <f>Q41/R41</f>
        <v>0.23594291819627916</v>
      </c>
    </row>
    <row r="42" spans="2:19" ht="56.25" customHeight="1" x14ac:dyDescent="0.25">
      <c r="B42" s="224">
        <v>38</v>
      </c>
      <c r="C42" s="204" t="s">
        <v>835</v>
      </c>
      <c r="D42" s="81" t="s">
        <v>488</v>
      </c>
      <c r="E42" s="71" t="s">
        <v>508</v>
      </c>
      <c r="F42" s="73" t="s">
        <v>509</v>
      </c>
      <c r="G42" s="203">
        <v>1</v>
      </c>
      <c r="H42" s="73" t="s">
        <v>70</v>
      </c>
      <c r="I42" s="225" t="s">
        <v>908</v>
      </c>
      <c r="J42" s="72" t="s">
        <v>511</v>
      </c>
      <c r="K42" s="71" t="s">
        <v>512</v>
      </c>
      <c r="L42" s="203" t="s">
        <v>24</v>
      </c>
      <c r="M42" s="203" t="s">
        <v>25</v>
      </c>
      <c r="N42" s="79" t="s">
        <v>514</v>
      </c>
      <c r="O42" s="76" t="s">
        <v>838</v>
      </c>
      <c r="P42" s="76" t="s">
        <v>839</v>
      </c>
      <c r="Q42" s="172">
        <v>2</v>
      </c>
      <c r="R42" s="172">
        <v>4</v>
      </c>
      <c r="S42" s="135">
        <f>+Q42/R42</f>
        <v>0.5</v>
      </c>
    </row>
    <row r="43" spans="2:19" ht="34.5" customHeight="1" x14ac:dyDescent="0.25">
      <c r="B43" s="224">
        <v>39</v>
      </c>
      <c r="C43" s="204" t="s">
        <v>835</v>
      </c>
      <c r="D43" s="81" t="s">
        <v>488</v>
      </c>
      <c r="E43" s="71" t="s">
        <v>522</v>
      </c>
      <c r="F43" s="73" t="s">
        <v>523</v>
      </c>
      <c r="G43" s="203">
        <v>1</v>
      </c>
      <c r="H43" s="73" t="s">
        <v>70</v>
      </c>
      <c r="I43" s="225" t="s">
        <v>909</v>
      </c>
      <c r="J43" s="72" t="s">
        <v>525</v>
      </c>
      <c r="K43" s="71" t="s">
        <v>526</v>
      </c>
      <c r="L43" s="203" t="s">
        <v>24</v>
      </c>
      <c r="M43" s="203" t="s">
        <v>25</v>
      </c>
      <c r="N43" s="79" t="s">
        <v>514</v>
      </c>
      <c r="O43" s="79" t="s">
        <v>838</v>
      </c>
      <c r="P43" s="79" t="s">
        <v>840</v>
      </c>
      <c r="Q43" s="254">
        <v>44</v>
      </c>
      <c r="R43" s="254">
        <v>44</v>
      </c>
      <c r="S43" s="23">
        <f>+Q43/R43</f>
        <v>1</v>
      </c>
    </row>
    <row r="44" spans="2:19" ht="25.5" customHeight="1" x14ac:dyDescent="0.25">
      <c r="B44" s="224">
        <v>40</v>
      </c>
      <c r="C44" s="204" t="s">
        <v>835</v>
      </c>
      <c r="D44" s="81" t="s">
        <v>488</v>
      </c>
      <c r="E44" s="71" t="s">
        <v>530</v>
      </c>
      <c r="F44" s="73" t="s">
        <v>531</v>
      </c>
      <c r="G44" s="203">
        <v>1</v>
      </c>
      <c r="H44" s="73" t="s">
        <v>70</v>
      </c>
      <c r="I44" s="225" t="s">
        <v>910</v>
      </c>
      <c r="J44" s="72" t="s">
        <v>533</v>
      </c>
      <c r="K44" s="73" t="s">
        <v>534</v>
      </c>
      <c r="L44" s="203" t="s">
        <v>24</v>
      </c>
      <c r="M44" s="203" t="s">
        <v>25</v>
      </c>
      <c r="N44" s="79" t="s">
        <v>535</v>
      </c>
      <c r="O44" s="76" t="s">
        <v>838</v>
      </c>
      <c r="P44" s="76" t="s">
        <v>841</v>
      </c>
      <c r="Q44" s="254">
        <v>1</v>
      </c>
      <c r="R44" s="180">
        <v>2</v>
      </c>
      <c r="S44" s="23">
        <f>+Q44/R44</f>
        <v>0.5</v>
      </c>
    </row>
    <row r="45" spans="2:19" ht="54.75" customHeight="1" x14ac:dyDescent="0.25">
      <c r="B45" s="224">
        <v>41</v>
      </c>
      <c r="C45" s="204" t="s">
        <v>835</v>
      </c>
      <c r="D45" s="81" t="s">
        <v>488</v>
      </c>
      <c r="E45" s="71" t="s">
        <v>538</v>
      </c>
      <c r="F45" s="73" t="s">
        <v>539</v>
      </c>
      <c r="G45" s="203">
        <v>2</v>
      </c>
      <c r="H45" s="73" t="s">
        <v>70</v>
      </c>
      <c r="I45" s="72" t="s">
        <v>540</v>
      </c>
      <c r="J45" s="72" t="s">
        <v>541</v>
      </c>
      <c r="K45" s="207" t="s">
        <v>542</v>
      </c>
      <c r="L45" s="203" t="s">
        <v>24</v>
      </c>
      <c r="M45" s="203" t="s">
        <v>25</v>
      </c>
      <c r="N45" s="79" t="s">
        <v>543</v>
      </c>
      <c r="O45" s="76" t="s">
        <v>842</v>
      </c>
      <c r="P45" s="76" t="s">
        <v>836</v>
      </c>
      <c r="Q45" s="254">
        <v>1</v>
      </c>
      <c r="R45" s="154">
        <v>332</v>
      </c>
      <c r="S45" s="141">
        <f>+Q45/R45</f>
        <v>3.0120481927710845E-3</v>
      </c>
    </row>
    <row r="46" spans="2:19" ht="51" customHeight="1" x14ac:dyDescent="0.25">
      <c r="B46" s="224">
        <v>42</v>
      </c>
      <c r="C46" s="204" t="s">
        <v>835</v>
      </c>
      <c r="D46" s="81" t="s">
        <v>488</v>
      </c>
      <c r="E46" s="71" t="s">
        <v>549</v>
      </c>
      <c r="F46" s="73" t="s">
        <v>550</v>
      </c>
      <c r="G46" s="203">
        <v>1</v>
      </c>
      <c r="H46" s="73" t="s">
        <v>70</v>
      </c>
      <c r="I46" s="72" t="s">
        <v>551</v>
      </c>
      <c r="J46" s="72" t="s">
        <v>552</v>
      </c>
      <c r="K46" s="207" t="s">
        <v>553</v>
      </c>
      <c r="L46" s="203" t="s">
        <v>655</v>
      </c>
      <c r="M46" s="203" t="s">
        <v>496</v>
      </c>
      <c r="N46" s="79" t="s">
        <v>554</v>
      </c>
      <c r="O46" s="79" t="s">
        <v>843</v>
      </c>
      <c r="P46" s="79" t="s">
        <v>844</v>
      </c>
      <c r="Q46" s="254">
        <v>285</v>
      </c>
      <c r="R46" s="154">
        <v>29880</v>
      </c>
      <c r="S46" s="23">
        <f>+Q46/R46</f>
        <v>9.5381526104417677E-3</v>
      </c>
    </row>
    <row r="47" spans="2:19" ht="216.75" x14ac:dyDescent="0.25">
      <c r="B47" s="224">
        <v>43</v>
      </c>
      <c r="C47" s="78" t="s">
        <v>845</v>
      </c>
      <c r="D47" s="81" t="s">
        <v>872</v>
      </c>
      <c r="E47" s="71" t="s">
        <v>846</v>
      </c>
      <c r="F47" s="203" t="s">
        <v>574</v>
      </c>
      <c r="G47" s="203">
        <v>1</v>
      </c>
      <c r="H47" s="73" t="s">
        <v>15</v>
      </c>
      <c r="I47" s="72" t="s">
        <v>572</v>
      </c>
      <c r="J47" s="72" t="s">
        <v>571</v>
      </c>
      <c r="K47" s="207" t="s">
        <v>570</v>
      </c>
      <c r="L47" s="203" t="s">
        <v>24</v>
      </c>
      <c r="M47" s="77" t="s">
        <v>847</v>
      </c>
      <c r="N47" s="79" t="s">
        <v>565</v>
      </c>
      <c r="O47" s="79" t="s">
        <v>848</v>
      </c>
      <c r="P47" s="79" t="s">
        <v>849</v>
      </c>
      <c r="Q47" s="254" t="s">
        <v>564</v>
      </c>
      <c r="R47" s="254" t="s">
        <v>564</v>
      </c>
      <c r="S47" s="181">
        <v>100</v>
      </c>
    </row>
    <row r="48" spans="2:19" ht="102" x14ac:dyDescent="0.25">
      <c r="B48" s="224">
        <v>44</v>
      </c>
      <c r="C48" s="204" t="s">
        <v>845</v>
      </c>
      <c r="D48" s="81" t="s">
        <v>872</v>
      </c>
      <c r="E48" s="205" t="s">
        <v>589</v>
      </c>
      <c r="F48" s="203" t="s">
        <v>588</v>
      </c>
      <c r="G48" s="203">
        <v>1</v>
      </c>
      <c r="H48" s="73" t="s">
        <v>112</v>
      </c>
      <c r="I48" s="207" t="s">
        <v>587</v>
      </c>
      <c r="J48" s="207" t="s">
        <v>586</v>
      </c>
      <c r="K48" s="73" t="s">
        <v>850</v>
      </c>
      <c r="L48" s="203" t="s">
        <v>24</v>
      </c>
      <c r="M48" s="206" t="s">
        <v>851</v>
      </c>
      <c r="N48" s="79" t="s">
        <v>581</v>
      </c>
      <c r="O48" s="79" t="s">
        <v>580</v>
      </c>
      <c r="P48" s="79" t="s">
        <v>579</v>
      </c>
      <c r="Q48" s="254">
        <v>34360</v>
      </c>
      <c r="R48" s="254">
        <v>3150</v>
      </c>
      <c r="S48" s="181">
        <f>+(Q48/R48)</f>
        <v>10.907936507936508</v>
      </c>
    </row>
    <row r="49" spans="2:19" ht="51" x14ac:dyDescent="0.25">
      <c r="B49" s="224">
        <v>45</v>
      </c>
      <c r="C49" s="204" t="s">
        <v>852</v>
      </c>
      <c r="D49" s="81" t="s">
        <v>797</v>
      </c>
      <c r="E49" s="205" t="s">
        <v>803</v>
      </c>
      <c r="F49" s="203" t="s">
        <v>802</v>
      </c>
      <c r="G49" s="203">
        <v>2</v>
      </c>
      <c r="H49" s="73" t="s">
        <v>15</v>
      </c>
      <c r="I49" s="225" t="s">
        <v>911</v>
      </c>
      <c r="J49" s="207" t="s">
        <v>800</v>
      </c>
      <c r="K49" s="73" t="s">
        <v>799</v>
      </c>
      <c r="L49" s="203" t="s">
        <v>24</v>
      </c>
      <c r="M49" s="203" t="s">
        <v>25</v>
      </c>
      <c r="N49" s="79" t="s">
        <v>796</v>
      </c>
      <c r="O49" s="79" t="s">
        <v>639</v>
      </c>
      <c r="P49" s="82" t="s">
        <v>794</v>
      </c>
      <c r="Q49" s="26">
        <v>4</v>
      </c>
      <c r="R49" s="26">
        <v>4</v>
      </c>
      <c r="S49" s="156">
        <f>+Q49/R49</f>
        <v>1</v>
      </c>
    </row>
    <row r="50" spans="2:19" ht="114.75" x14ac:dyDescent="0.25">
      <c r="B50" s="224">
        <v>46</v>
      </c>
      <c r="C50" s="204" t="s">
        <v>852</v>
      </c>
      <c r="D50" s="81" t="s">
        <v>797</v>
      </c>
      <c r="E50" s="205" t="s">
        <v>814</v>
      </c>
      <c r="F50" s="203" t="s">
        <v>813</v>
      </c>
      <c r="G50" s="203">
        <v>1</v>
      </c>
      <c r="H50" s="73" t="s">
        <v>15</v>
      </c>
      <c r="I50" s="225" t="s">
        <v>912</v>
      </c>
      <c r="J50" s="207" t="s">
        <v>811</v>
      </c>
      <c r="K50" s="73" t="s">
        <v>810</v>
      </c>
      <c r="L50" s="203" t="s">
        <v>24</v>
      </c>
      <c r="M50" s="203" t="s">
        <v>357</v>
      </c>
      <c r="N50" s="79" t="s">
        <v>808</v>
      </c>
      <c r="O50" s="79" t="s">
        <v>807</v>
      </c>
      <c r="P50" s="82" t="s">
        <v>806</v>
      </c>
      <c r="Q50" s="247">
        <v>1058</v>
      </c>
      <c r="R50" s="247">
        <v>771</v>
      </c>
      <c r="S50" s="246">
        <f>+Q50/R50</f>
        <v>1.3722438391699092</v>
      </c>
    </row>
    <row r="51" spans="2:19" ht="74.25" customHeight="1" x14ac:dyDescent="0.25">
      <c r="B51" s="224">
        <v>47</v>
      </c>
      <c r="C51" s="204" t="s">
        <v>853</v>
      </c>
      <c r="D51" s="81" t="s">
        <v>608</v>
      </c>
      <c r="E51" s="205" t="s">
        <v>607</v>
      </c>
      <c r="F51" s="203" t="s">
        <v>606</v>
      </c>
      <c r="G51" s="203">
        <v>3</v>
      </c>
      <c r="H51" s="73" t="s">
        <v>112</v>
      </c>
      <c r="I51" s="225" t="s">
        <v>913</v>
      </c>
      <c r="J51" s="207" t="s">
        <v>604</v>
      </c>
      <c r="K51" s="73" t="s">
        <v>603</v>
      </c>
      <c r="L51" s="203" t="s">
        <v>24</v>
      </c>
      <c r="M51" s="203" t="s">
        <v>25</v>
      </c>
      <c r="N51" s="79" t="s">
        <v>598</v>
      </c>
      <c r="O51" s="79" t="s">
        <v>597</v>
      </c>
      <c r="P51" s="79" t="s">
        <v>596</v>
      </c>
      <c r="Q51" s="254">
        <v>3</v>
      </c>
      <c r="R51" s="254">
        <v>0</v>
      </c>
      <c r="S51" s="23">
        <v>1</v>
      </c>
    </row>
    <row r="52" spans="2:19" ht="92.25" customHeight="1" x14ac:dyDescent="0.25">
      <c r="B52" s="224">
        <v>48</v>
      </c>
      <c r="C52" s="204" t="s">
        <v>854</v>
      </c>
      <c r="D52" s="81" t="s">
        <v>612</v>
      </c>
      <c r="E52" s="205" t="s">
        <v>618</v>
      </c>
      <c r="F52" s="203" t="s">
        <v>617</v>
      </c>
      <c r="G52" s="203">
        <v>7</v>
      </c>
      <c r="H52" s="73" t="s">
        <v>15</v>
      </c>
      <c r="I52" s="225" t="s">
        <v>914</v>
      </c>
      <c r="J52" s="207" t="s">
        <v>615</v>
      </c>
      <c r="K52" s="73" t="s">
        <v>855</v>
      </c>
      <c r="L52" s="203" t="s">
        <v>24</v>
      </c>
      <c r="M52" s="203" t="s">
        <v>25</v>
      </c>
      <c r="N52" s="79" t="s">
        <v>611</v>
      </c>
      <c r="O52" s="79" t="s">
        <v>856</v>
      </c>
      <c r="P52" s="79" t="s">
        <v>857</v>
      </c>
      <c r="Q52" s="26">
        <v>69</v>
      </c>
      <c r="R52" s="26">
        <v>69</v>
      </c>
      <c r="S52" s="23">
        <f>+Q52/R52</f>
        <v>1</v>
      </c>
    </row>
    <row r="53" spans="2:19" ht="51" x14ac:dyDescent="0.25">
      <c r="B53" s="224">
        <v>49</v>
      </c>
      <c r="C53" s="204" t="s">
        <v>858</v>
      </c>
      <c r="D53" s="81" t="s">
        <v>633</v>
      </c>
      <c r="E53" s="205" t="s">
        <v>632</v>
      </c>
      <c r="F53" s="203" t="s">
        <v>631</v>
      </c>
      <c r="G53" s="203">
        <v>8</v>
      </c>
      <c r="H53" s="73" t="s">
        <v>15</v>
      </c>
      <c r="I53" s="207" t="s">
        <v>630</v>
      </c>
      <c r="J53" s="207" t="s">
        <v>629</v>
      </c>
      <c r="K53" s="73" t="s">
        <v>628</v>
      </c>
      <c r="L53" s="203" t="s">
        <v>24</v>
      </c>
      <c r="M53" s="203" t="s">
        <v>25</v>
      </c>
      <c r="N53" s="79" t="s">
        <v>859</v>
      </c>
      <c r="O53" s="79" t="s">
        <v>860</v>
      </c>
      <c r="P53" s="79" t="s">
        <v>861</v>
      </c>
      <c r="Q53" s="254">
        <v>27.837</v>
      </c>
      <c r="R53" s="254">
        <v>34</v>
      </c>
      <c r="S53" s="141">
        <f>+Q53/R53</f>
        <v>0.81873529411764701</v>
      </c>
    </row>
  </sheetData>
  <mergeCells count="2">
    <mergeCell ref="C2:D2"/>
    <mergeCell ref="Q10:S10"/>
  </mergeCells>
  <phoneticPr fontId="23" type="noConversion"/>
  <pageMargins left="0.7" right="0.7" top="0.75" bottom="0.75" header="0.3" footer="0.3"/>
  <pageSetup scale="22" orientation="portrait"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B1:AE103"/>
  <sheetViews>
    <sheetView topLeftCell="B29" zoomScale="84" zoomScaleNormal="84" zoomScaleSheetLayoutView="69" zoomScalePageLayoutView="70" workbookViewId="0">
      <selection activeCell="H38" sqref="H38:J38"/>
    </sheetView>
  </sheetViews>
  <sheetFormatPr baseColWidth="10" defaultColWidth="3.7109375" defaultRowHeight="14.25" x14ac:dyDescent="0.2"/>
  <cols>
    <col min="1" max="1" width="3.7109375" style="1"/>
    <col min="2" max="2" width="2.85546875" style="1" customWidth="1"/>
    <col min="3" max="6" width="2.7109375" style="1" customWidth="1"/>
    <col min="7" max="7" width="4.28515625" style="1" customWidth="1"/>
    <col min="8" max="9" width="16" style="1" customWidth="1"/>
    <col min="10" max="10" width="15" style="1" customWidth="1"/>
    <col min="11" max="12" width="3.42578125" style="1" customWidth="1"/>
    <col min="13" max="13" width="2.7109375" style="1" customWidth="1"/>
    <col min="14" max="21" width="9.85546875" style="1" customWidth="1"/>
    <col min="22" max="27" width="6.7109375" style="1" customWidth="1"/>
    <col min="28" max="28" width="2" style="1" customWidth="1"/>
    <col min="29" max="30" width="3.7109375" style="1"/>
    <col min="31" max="31" width="10.42578125" style="1" bestFit="1" customWidth="1"/>
    <col min="32" max="16384" width="3.7109375" style="1"/>
  </cols>
  <sheetData>
    <row r="1" spans="2:28" ht="15" thickBot="1" x14ac:dyDescent="0.25">
      <c r="B1" s="2"/>
      <c r="C1" s="2"/>
      <c r="D1" s="2"/>
      <c r="E1" s="2"/>
      <c r="F1" s="2"/>
    </row>
    <row r="2" spans="2:28" ht="45.75" customHeight="1" x14ac:dyDescent="0.2">
      <c r="B2" s="263"/>
      <c r="C2" s="264"/>
      <c r="D2" s="264"/>
      <c r="E2" s="264"/>
      <c r="F2" s="264"/>
      <c r="G2" s="264"/>
      <c r="H2" s="269" t="s">
        <v>0</v>
      </c>
      <c r="I2" s="269"/>
      <c r="J2" s="269"/>
      <c r="K2" s="269"/>
      <c r="L2" s="269"/>
      <c r="M2" s="269"/>
      <c r="N2" s="269"/>
      <c r="O2" s="269"/>
      <c r="P2" s="269"/>
      <c r="Q2" s="269"/>
      <c r="R2" s="269"/>
      <c r="S2" s="269"/>
      <c r="T2" s="269"/>
      <c r="U2" s="269"/>
      <c r="V2" s="269"/>
      <c r="W2" s="269"/>
      <c r="X2" s="269"/>
      <c r="Y2" s="269"/>
      <c r="Z2" s="269"/>
      <c r="AA2" s="269"/>
      <c r="AB2" s="270"/>
    </row>
    <row r="3" spans="2:28" ht="15" x14ac:dyDescent="0.2">
      <c r="B3" s="265"/>
      <c r="C3" s="266"/>
      <c r="D3" s="266"/>
      <c r="E3" s="266"/>
      <c r="F3" s="266"/>
      <c r="G3" s="266"/>
      <c r="H3" s="271" t="s">
        <v>1</v>
      </c>
      <c r="I3" s="271"/>
      <c r="J3" s="271"/>
      <c r="K3" s="271"/>
      <c r="L3" s="271"/>
      <c r="M3" s="271"/>
      <c r="N3" s="271"/>
      <c r="O3" s="271"/>
      <c r="P3" s="271" t="s">
        <v>2</v>
      </c>
      <c r="Q3" s="271"/>
      <c r="R3" s="271"/>
      <c r="S3" s="271"/>
      <c r="T3" s="271"/>
      <c r="U3" s="271"/>
      <c r="V3" s="271"/>
      <c r="W3" s="271"/>
      <c r="X3" s="271"/>
      <c r="Y3" s="271"/>
      <c r="Z3" s="271"/>
      <c r="AA3" s="271"/>
      <c r="AB3" s="272"/>
    </row>
    <row r="4" spans="2:28" ht="15.75" thickBot="1" x14ac:dyDescent="0.25">
      <c r="B4" s="267"/>
      <c r="C4" s="268"/>
      <c r="D4" s="268"/>
      <c r="E4" s="268"/>
      <c r="F4" s="268"/>
      <c r="G4" s="268"/>
      <c r="H4" s="273" t="s">
        <v>3</v>
      </c>
      <c r="I4" s="273"/>
      <c r="J4" s="273"/>
      <c r="K4" s="273"/>
      <c r="L4" s="273"/>
      <c r="M4" s="273"/>
      <c r="N4" s="273"/>
      <c r="O4" s="273"/>
      <c r="P4" s="273"/>
      <c r="Q4" s="273"/>
      <c r="R4" s="273"/>
      <c r="S4" s="273"/>
      <c r="T4" s="273"/>
      <c r="U4" s="273"/>
      <c r="V4" s="273"/>
      <c r="W4" s="273"/>
      <c r="X4" s="273"/>
      <c r="Y4" s="273"/>
      <c r="Z4" s="273"/>
      <c r="AA4" s="273"/>
      <c r="AB4" s="274"/>
    </row>
    <row r="5" spans="2:28" ht="5.25" customHeight="1" thickBot="1" x14ac:dyDescent="0.25">
      <c r="B5" s="4"/>
      <c r="C5" s="5"/>
      <c r="D5" s="5"/>
      <c r="E5" s="5"/>
      <c r="F5" s="5"/>
      <c r="G5" s="5"/>
      <c r="H5" s="5"/>
      <c r="I5" s="6"/>
      <c r="J5" s="6"/>
      <c r="K5" s="6"/>
      <c r="L5" s="6"/>
      <c r="M5" s="6"/>
      <c r="N5" s="6"/>
      <c r="O5" s="6"/>
      <c r="P5" s="6"/>
      <c r="Q5" s="6"/>
      <c r="R5" s="7"/>
      <c r="S5" s="7"/>
      <c r="T5" s="7"/>
      <c r="U5" s="7"/>
      <c r="V5" s="7"/>
      <c r="W5" s="5"/>
      <c r="X5" s="5"/>
      <c r="Y5" s="5"/>
      <c r="Z5" s="5"/>
      <c r="AA5" s="5"/>
      <c r="AB5" s="8"/>
    </row>
    <row r="6" spans="2:28" ht="15" customHeight="1" x14ac:dyDescent="0.2">
      <c r="B6" s="9"/>
      <c r="C6" s="275" t="s">
        <v>4</v>
      </c>
      <c r="D6" s="276"/>
      <c r="E6" s="276"/>
      <c r="F6" s="276"/>
      <c r="G6" s="276"/>
      <c r="H6" s="277"/>
      <c r="I6" s="281" t="s">
        <v>93</v>
      </c>
      <c r="J6" s="282"/>
      <c r="K6" s="282"/>
      <c r="L6" s="282"/>
      <c r="M6" s="282"/>
      <c r="N6" s="282"/>
      <c r="O6" s="282"/>
      <c r="P6" s="282"/>
      <c r="Q6" s="282"/>
      <c r="R6" s="282"/>
      <c r="S6" s="282"/>
      <c r="T6" s="282"/>
      <c r="U6" s="282"/>
      <c r="V6" s="282"/>
      <c r="W6" s="282"/>
      <c r="X6" s="282"/>
      <c r="Y6" s="282"/>
      <c r="Z6" s="282"/>
      <c r="AA6" s="283"/>
      <c r="AB6" s="10"/>
    </row>
    <row r="7" spans="2:28" ht="15.75" thickBot="1" x14ac:dyDescent="0.25">
      <c r="B7" s="9"/>
      <c r="C7" s="278"/>
      <c r="D7" s="279"/>
      <c r="E7" s="279"/>
      <c r="F7" s="279"/>
      <c r="G7" s="279"/>
      <c r="H7" s="280"/>
      <c r="I7" s="284"/>
      <c r="J7" s="285"/>
      <c r="K7" s="285"/>
      <c r="L7" s="285"/>
      <c r="M7" s="285"/>
      <c r="N7" s="285"/>
      <c r="O7" s="285"/>
      <c r="P7" s="285"/>
      <c r="Q7" s="285"/>
      <c r="R7" s="285"/>
      <c r="S7" s="285"/>
      <c r="T7" s="285"/>
      <c r="U7" s="285"/>
      <c r="V7" s="285"/>
      <c r="W7" s="285"/>
      <c r="X7" s="285"/>
      <c r="Y7" s="285"/>
      <c r="Z7" s="285"/>
      <c r="AA7" s="286"/>
      <c r="AB7" s="10"/>
    </row>
    <row r="8" spans="2:28" ht="5.25" customHeight="1" thickBot="1" x14ac:dyDescent="0.25">
      <c r="B8" s="9"/>
      <c r="C8" s="11"/>
      <c r="D8" s="11"/>
      <c r="E8" s="11"/>
      <c r="F8" s="11"/>
      <c r="G8" s="11"/>
      <c r="H8" s="11"/>
      <c r="I8" s="12"/>
      <c r="J8" s="12"/>
      <c r="K8" s="12"/>
      <c r="L8" s="12"/>
      <c r="M8" s="12"/>
      <c r="N8" s="12"/>
      <c r="O8" s="12"/>
      <c r="P8" s="12"/>
      <c r="Q8" s="12"/>
      <c r="R8" s="13"/>
      <c r="S8" s="13"/>
      <c r="T8" s="13"/>
      <c r="U8" s="13"/>
      <c r="V8" s="13"/>
      <c r="W8" s="11"/>
      <c r="X8" s="11"/>
      <c r="Y8" s="11"/>
      <c r="Z8" s="11"/>
      <c r="AA8" s="11"/>
      <c r="AB8" s="10"/>
    </row>
    <row r="9" spans="2:28" ht="15" customHeight="1" thickBot="1" x14ac:dyDescent="0.25">
      <c r="B9" s="9"/>
      <c r="C9" s="275" t="s">
        <v>6</v>
      </c>
      <c r="D9" s="276"/>
      <c r="E9" s="276"/>
      <c r="F9" s="276"/>
      <c r="G9" s="276"/>
      <c r="H9" s="277"/>
      <c r="I9" s="296" t="s">
        <v>94</v>
      </c>
      <c r="J9" s="297"/>
      <c r="K9" s="297"/>
      <c r="L9" s="297"/>
      <c r="M9" s="297"/>
      <c r="N9" s="297"/>
      <c r="O9" s="297"/>
      <c r="P9" s="297"/>
      <c r="Q9" s="298"/>
      <c r="R9" s="293" t="s">
        <v>8</v>
      </c>
      <c r="S9" s="294"/>
      <c r="T9" s="294"/>
      <c r="U9" s="295"/>
      <c r="V9" s="287" t="s">
        <v>9</v>
      </c>
      <c r="W9" s="288"/>
      <c r="X9" s="288"/>
      <c r="Y9" s="288"/>
      <c r="Z9" s="288"/>
      <c r="AA9" s="289"/>
      <c r="AB9" s="10"/>
    </row>
    <row r="10" spans="2:28" ht="28.5" customHeight="1" thickBot="1" x14ac:dyDescent="0.25">
      <c r="B10" s="9"/>
      <c r="C10" s="278"/>
      <c r="D10" s="279"/>
      <c r="E10" s="279"/>
      <c r="F10" s="279"/>
      <c r="G10" s="279"/>
      <c r="H10" s="280"/>
      <c r="I10" s="299"/>
      <c r="J10" s="300"/>
      <c r="K10" s="300"/>
      <c r="L10" s="300"/>
      <c r="M10" s="300"/>
      <c r="N10" s="300"/>
      <c r="O10" s="300"/>
      <c r="P10" s="300"/>
      <c r="Q10" s="301"/>
      <c r="R10" s="302" t="s">
        <v>95</v>
      </c>
      <c r="S10" s="303"/>
      <c r="T10" s="303"/>
      <c r="U10" s="304"/>
      <c r="V10" s="290" t="s">
        <v>83</v>
      </c>
      <c r="W10" s="291"/>
      <c r="X10" s="291"/>
      <c r="Y10" s="291"/>
      <c r="Z10" s="291"/>
      <c r="AA10" s="292"/>
      <c r="AB10" s="10"/>
    </row>
    <row r="11" spans="2:28" ht="5.25" customHeight="1" thickBot="1" x14ac:dyDescent="0.25">
      <c r="B11" s="14"/>
      <c r="C11" s="15"/>
      <c r="D11" s="15"/>
      <c r="E11" s="15"/>
      <c r="F11" s="15"/>
      <c r="G11" s="15"/>
      <c r="H11" s="15"/>
      <c r="I11" s="15"/>
      <c r="J11" s="15"/>
      <c r="K11" s="15"/>
      <c r="L11" s="15"/>
      <c r="M11" s="15"/>
      <c r="N11" s="15"/>
      <c r="O11" s="15"/>
      <c r="P11" s="15"/>
      <c r="Q11" s="15"/>
      <c r="R11" s="15"/>
      <c r="S11" s="15"/>
      <c r="T11" s="15"/>
      <c r="U11" s="15"/>
      <c r="V11" s="15"/>
      <c r="W11" s="15"/>
      <c r="X11" s="15"/>
      <c r="Y11" s="15"/>
      <c r="Z11" s="15"/>
      <c r="AA11" s="15"/>
      <c r="AB11" s="16"/>
    </row>
    <row r="12" spans="2:28" ht="15" customHeight="1" x14ac:dyDescent="0.2">
      <c r="B12" s="14"/>
      <c r="C12" s="275" t="s">
        <v>12</v>
      </c>
      <c r="D12" s="276"/>
      <c r="E12" s="276"/>
      <c r="F12" s="276"/>
      <c r="G12" s="276"/>
      <c r="H12" s="277"/>
      <c r="I12" s="305" t="s">
        <v>96</v>
      </c>
      <c r="J12" s="306"/>
      <c r="K12" s="306"/>
      <c r="L12" s="306"/>
      <c r="M12" s="306"/>
      <c r="N12" s="306"/>
      <c r="O12" s="306"/>
      <c r="P12" s="306"/>
      <c r="Q12" s="306"/>
      <c r="R12" s="306"/>
      <c r="S12" s="307"/>
      <c r="T12" s="275" t="s">
        <v>14</v>
      </c>
      <c r="U12" s="276"/>
      <c r="V12" s="276"/>
      <c r="W12" s="276"/>
      <c r="X12" s="276"/>
      <c r="Y12" s="276"/>
      <c r="Z12" s="276"/>
      <c r="AA12" s="277"/>
      <c r="AB12" s="16"/>
    </row>
    <row r="13" spans="2:28" ht="30" customHeight="1" thickBot="1" x14ac:dyDescent="0.25">
      <c r="B13" s="14"/>
      <c r="C13" s="278"/>
      <c r="D13" s="279"/>
      <c r="E13" s="279"/>
      <c r="F13" s="279"/>
      <c r="G13" s="279"/>
      <c r="H13" s="280"/>
      <c r="I13" s="308"/>
      <c r="J13" s="309"/>
      <c r="K13" s="309"/>
      <c r="L13" s="309"/>
      <c r="M13" s="309"/>
      <c r="N13" s="309"/>
      <c r="O13" s="309"/>
      <c r="P13" s="309"/>
      <c r="Q13" s="309"/>
      <c r="R13" s="309"/>
      <c r="S13" s="310"/>
      <c r="T13" s="311" t="s">
        <v>97</v>
      </c>
      <c r="U13" s="312"/>
      <c r="V13" s="312"/>
      <c r="W13" s="312"/>
      <c r="X13" s="312"/>
      <c r="Y13" s="312"/>
      <c r="Z13" s="312"/>
      <c r="AA13" s="313"/>
      <c r="AB13" s="16"/>
    </row>
    <row r="14" spans="2:28" ht="5.25" customHeight="1" thickBot="1" x14ac:dyDescent="0.25">
      <c r="B14" s="14"/>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6"/>
    </row>
    <row r="15" spans="2:28" ht="57.75" customHeight="1" thickBot="1" x14ac:dyDescent="0.25">
      <c r="B15" s="14"/>
      <c r="C15" s="320" t="s">
        <v>16</v>
      </c>
      <c r="D15" s="321"/>
      <c r="E15" s="321"/>
      <c r="F15" s="321"/>
      <c r="G15" s="321"/>
      <c r="H15" s="322"/>
      <c r="I15" s="323" t="s">
        <v>98</v>
      </c>
      <c r="J15" s="324"/>
      <c r="K15" s="324"/>
      <c r="L15" s="324"/>
      <c r="M15" s="324"/>
      <c r="N15" s="324"/>
      <c r="O15" s="324"/>
      <c r="P15" s="324"/>
      <c r="Q15" s="324"/>
      <c r="R15" s="324"/>
      <c r="S15" s="324"/>
      <c r="T15" s="324"/>
      <c r="U15" s="324"/>
      <c r="V15" s="324"/>
      <c r="W15" s="324"/>
      <c r="X15" s="324"/>
      <c r="Y15" s="324"/>
      <c r="Z15" s="324"/>
      <c r="AA15" s="325"/>
      <c r="AB15" s="16"/>
    </row>
    <row r="16" spans="2:28" ht="5.25" customHeight="1" thickBot="1" x14ac:dyDescent="0.25">
      <c r="B16" s="14"/>
      <c r="C16" s="13"/>
      <c r="D16" s="13"/>
      <c r="E16" s="13"/>
      <c r="F16" s="13"/>
      <c r="G16" s="13"/>
      <c r="H16" s="13"/>
      <c r="I16" s="17"/>
      <c r="J16" s="17"/>
      <c r="K16" s="17"/>
      <c r="L16" s="17"/>
      <c r="M16" s="17"/>
      <c r="N16" s="17"/>
      <c r="O16" s="17"/>
      <c r="P16" s="17"/>
      <c r="Q16" s="17"/>
      <c r="R16" s="17"/>
      <c r="S16" s="17"/>
      <c r="T16" s="17"/>
      <c r="U16" s="17"/>
      <c r="V16" s="17"/>
      <c r="W16" s="17"/>
      <c r="X16" s="17"/>
      <c r="Y16" s="17"/>
      <c r="Z16" s="17"/>
      <c r="AA16" s="17"/>
      <c r="AB16" s="16"/>
    </row>
    <row r="17" spans="2:28" ht="52.5" customHeight="1" thickBot="1" x14ac:dyDescent="0.25">
      <c r="B17" s="14"/>
      <c r="C17" s="320" t="s">
        <v>18</v>
      </c>
      <c r="D17" s="321"/>
      <c r="E17" s="321"/>
      <c r="F17" s="321"/>
      <c r="G17" s="321"/>
      <c r="H17" s="322"/>
      <c r="I17" s="323" t="s">
        <v>99</v>
      </c>
      <c r="J17" s="324"/>
      <c r="K17" s="324"/>
      <c r="L17" s="324"/>
      <c r="M17" s="324"/>
      <c r="N17" s="324"/>
      <c r="O17" s="324"/>
      <c r="P17" s="324"/>
      <c r="Q17" s="324"/>
      <c r="R17" s="324"/>
      <c r="S17" s="324"/>
      <c r="T17" s="324"/>
      <c r="U17" s="324"/>
      <c r="V17" s="324"/>
      <c r="W17" s="324"/>
      <c r="X17" s="324"/>
      <c r="Y17" s="324"/>
      <c r="Z17" s="324"/>
      <c r="AA17" s="325"/>
      <c r="AB17" s="16"/>
    </row>
    <row r="18" spans="2:28" ht="5.25" customHeight="1" thickBot="1" x14ac:dyDescent="0.25">
      <c r="B18" s="14"/>
      <c r="C18" s="13"/>
      <c r="D18" s="13"/>
      <c r="E18" s="13"/>
      <c r="F18" s="13"/>
      <c r="G18" s="13"/>
      <c r="H18" s="13"/>
      <c r="I18" s="17"/>
      <c r="J18" s="17"/>
      <c r="K18" s="17"/>
      <c r="L18" s="17"/>
      <c r="M18" s="17"/>
      <c r="N18" s="17"/>
      <c r="O18" s="17"/>
      <c r="P18" s="17"/>
      <c r="Q18" s="17"/>
      <c r="R18" s="17"/>
      <c r="S18" s="17"/>
      <c r="T18" s="17"/>
      <c r="U18" s="17"/>
      <c r="V18" s="17"/>
      <c r="W18" s="17"/>
      <c r="X18" s="17"/>
      <c r="Y18" s="17"/>
      <c r="Z18" s="17"/>
      <c r="AA18" s="17"/>
      <c r="AB18" s="16"/>
    </row>
    <row r="19" spans="2:28" ht="22.5" customHeight="1" x14ac:dyDescent="0.2">
      <c r="B19" s="14"/>
      <c r="C19" s="326" t="s">
        <v>20</v>
      </c>
      <c r="D19" s="327"/>
      <c r="E19" s="327"/>
      <c r="F19" s="327"/>
      <c r="G19" s="327"/>
      <c r="H19" s="328"/>
      <c r="I19" s="332" t="s">
        <v>100</v>
      </c>
      <c r="J19" s="333"/>
      <c r="K19" s="333"/>
      <c r="L19" s="334"/>
      <c r="M19" s="287" t="s">
        <v>22</v>
      </c>
      <c r="N19" s="288"/>
      <c r="O19" s="288"/>
      <c r="P19" s="288"/>
      <c r="Q19" s="288"/>
      <c r="R19" s="288"/>
      <c r="S19" s="289"/>
      <c r="T19" s="287" t="s">
        <v>23</v>
      </c>
      <c r="U19" s="288"/>
      <c r="V19" s="288"/>
      <c r="W19" s="288"/>
      <c r="X19" s="288"/>
      <c r="Y19" s="288"/>
      <c r="Z19" s="288"/>
      <c r="AA19" s="289"/>
      <c r="AB19" s="16"/>
    </row>
    <row r="20" spans="2:28" ht="30.75" customHeight="1" thickBot="1" x14ac:dyDescent="0.25">
      <c r="B20" s="14"/>
      <c r="C20" s="329"/>
      <c r="D20" s="330"/>
      <c r="E20" s="330"/>
      <c r="F20" s="330"/>
      <c r="G20" s="330"/>
      <c r="H20" s="331"/>
      <c r="I20" s="335"/>
      <c r="J20" s="336"/>
      <c r="K20" s="336"/>
      <c r="L20" s="337"/>
      <c r="M20" s="338" t="s">
        <v>101</v>
      </c>
      <c r="N20" s="339"/>
      <c r="O20" s="339"/>
      <c r="P20" s="339"/>
      <c r="Q20" s="339"/>
      <c r="R20" s="339"/>
      <c r="S20" s="340"/>
      <c r="T20" s="290" t="s">
        <v>25</v>
      </c>
      <c r="U20" s="339"/>
      <c r="V20" s="339"/>
      <c r="W20" s="339"/>
      <c r="X20" s="339"/>
      <c r="Y20" s="339"/>
      <c r="Z20" s="339"/>
      <c r="AA20" s="340"/>
      <c r="AB20" s="16"/>
    </row>
    <row r="21" spans="2:28" ht="5.25" customHeight="1" thickBot="1" x14ac:dyDescent="0.25">
      <c r="B21" s="14"/>
      <c r="C21" s="15"/>
      <c r="D21" s="15"/>
      <c r="E21" s="15"/>
      <c r="F21" s="15"/>
      <c r="G21" s="15"/>
      <c r="H21" s="15"/>
      <c r="I21" s="15"/>
      <c r="J21" s="15"/>
      <c r="K21" s="15"/>
      <c r="L21" s="15"/>
      <c r="M21" s="15"/>
      <c r="N21" s="15"/>
      <c r="O21" s="15"/>
      <c r="P21" s="15"/>
      <c r="Q21" s="15"/>
      <c r="R21" s="15"/>
      <c r="S21" s="15"/>
      <c r="T21" s="15"/>
      <c r="U21" s="15"/>
      <c r="V21" s="15"/>
      <c r="W21" s="15"/>
      <c r="X21" s="15"/>
      <c r="Y21" s="15"/>
      <c r="Z21" s="15"/>
      <c r="AA21" s="15"/>
      <c r="AB21" s="16"/>
    </row>
    <row r="22" spans="2:28" ht="31.5" customHeight="1" x14ac:dyDescent="0.2">
      <c r="B22" s="14"/>
      <c r="C22" s="287" t="s">
        <v>26</v>
      </c>
      <c r="D22" s="288"/>
      <c r="E22" s="288"/>
      <c r="F22" s="288"/>
      <c r="G22" s="288"/>
      <c r="H22" s="288"/>
      <c r="I22" s="289"/>
      <c r="J22" s="287" t="s">
        <v>27</v>
      </c>
      <c r="K22" s="288"/>
      <c r="L22" s="288"/>
      <c r="M22" s="288"/>
      <c r="N22" s="288"/>
      <c r="O22" s="288"/>
      <c r="P22" s="289"/>
      <c r="Q22" s="287" t="s">
        <v>28</v>
      </c>
      <c r="R22" s="288"/>
      <c r="S22" s="288"/>
      <c r="T22" s="288"/>
      <c r="U22" s="288"/>
      <c r="V22" s="288"/>
      <c r="W22" s="288"/>
      <c r="X22" s="288"/>
      <c r="Y22" s="288"/>
      <c r="Z22" s="288"/>
      <c r="AA22" s="289"/>
      <c r="AB22" s="16"/>
    </row>
    <row r="23" spans="2:28" ht="15.75" customHeight="1" thickBot="1" x14ac:dyDescent="0.25">
      <c r="B23" s="14"/>
      <c r="C23" s="314" t="s">
        <v>102</v>
      </c>
      <c r="D23" s="315"/>
      <c r="E23" s="315"/>
      <c r="F23" s="315"/>
      <c r="G23" s="315"/>
      <c r="H23" s="315"/>
      <c r="I23" s="316"/>
      <c r="J23" s="314" t="s">
        <v>103</v>
      </c>
      <c r="K23" s="315"/>
      <c r="L23" s="315"/>
      <c r="M23" s="315"/>
      <c r="N23" s="315"/>
      <c r="O23" s="315"/>
      <c r="P23" s="316"/>
      <c r="Q23" s="469" t="s">
        <v>31</v>
      </c>
      <c r="R23" s="470"/>
      <c r="S23" s="470"/>
      <c r="T23" s="470"/>
      <c r="U23" s="470"/>
      <c r="V23" s="470"/>
      <c r="W23" s="470"/>
      <c r="X23" s="470"/>
      <c r="Y23" s="470"/>
      <c r="Z23" s="470"/>
      <c r="AA23" s="471"/>
      <c r="AB23" s="16"/>
    </row>
    <row r="24" spans="2:28" ht="5.25" customHeight="1" thickBot="1" x14ac:dyDescent="0.25">
      <c r="B24" s="14"/>
      <c r="C24" s="15"/>
      <c r="D24" s="15"/>
      <c r="E24" s="15"/>
      <c r="F24" s="15"/>
      <c r="G24" s="15"/>
      <c r="H24" s="15"/>
      <c r="I24" s="15"/>
      <c r="J24" s="15"/>
      <c r="K24" s="15"/>
      <c r="L24" s="15"/>
      <c r="M24" s="15"/>
      <c r="N24" s="15"/>
      <c r="O24" s="15"/>
      <c r="P24" s="15"/>
      <c r="Q24" s="15"/>
      <c r="R24" s="15"/>
      <c r="S24" s="15"/>
      <c r="T24" s="15"/>
      <c r="U24" s="15"/>
      <c r="V24" s="15"/>
      <c r="W24" s="15"/>
      <c r="X24" s="15"/>
      <c r="Y24" s="15"/>
      <c r="Z24" s="15"/>
      <c r="AA24" s="15"/>
      <c r="AB24" s="16"/>
    </row>
    <row r="25" spans="2:28" ht="33" customHeight="1" thickBot="1" x14ac:dyDescent="0.25">
      <c r="B25" s="14"/>
      <c r="C25" s="320" t="s">
        <v>32</v>
      </c>
      <c r="D25" s="321"/>
      <c r="E25" s="321"/>
      <c r="F25" s="321"/>
      <c r="G25" s="321"/>
      <c r="H25" s="322"/>
      <c r="I25" s="323" t="s">
        <v>104</v>
      </c>
      <c r="J25" s="324"/>
      <c r="K25" s="324"/>
      <c r="L25" s="324"/>
      <c r="M25" s="324"/>
      <c r="N25" s="324"/>
      <c r="O25" s="324"/>
      <c r="P25" s="324"/>
      <c r="Q25" s="324"/>
      <c r="R25" s="324"/>
      <c r="S25" s="324"/>
      <c r="T25" s="324"/>
      <c r="U25" s="324"/>
      <c r="V25" s="324"/>
      <c r="W25" s="324"/>
      <c r="X25" s="324"/>
      <c r="Y25" s="324"/>
      <c r="Z25" s="324"/>
      <c r="AA25" s="325"/>
      <c r="AB25" s="16"/>
    </row>
    <row r="26" spans="2:28" ht="5.25" customHeight="1" thickBot="1" x14ac:dyDescent="0.25">
      <c r="B26" s="14"/>
      <c r="C26" s="13"/>
      <c r="D26" s="13"/>
      <c r="E26" s="13"/>
      <c r="F26" s="13"/>
      <c r="G26" s="13"/>
      <c r="H26" s="13"/>
      <c r="I26" s="17"/>
      <c r="J26" s="17"/>
      <c r="K26" s="17"/>
      <c r="L26" s="17"/>
      <c r="M26" s="17"/>
      <c r="N26" s="17"/>
      <c r="O26" s="17"/>
      <c r="P26" s="17"/>
      <c r="Q26" s="17"/>
      <c r="R26" s="17"/>
      <c r="S26" s="17"/>
      <c r="T26" s="17"/>
      <c r="U26" s="17"/>
      <c r="V26" s="17"/>
      <c r="W26" s="17"/>
      <c r="X26" s="17"/>
      <c r="Y26" s="17"/>
      <c r="Z26" s="17"/>
      <c r="AA26" s="17"/>
      <c r="AB26" s="16"/>
    </row>
    <row r="27" spans="2:28" ht="42" customHeight="1" thickBot="1" x14ac:dyDescent="0.25">
      <c r="B27" s="14"/>
      <c r="C27" s="320" t="s">
        <v>34</v>
      </c>
      <c r="D27" s="321"/>
      <c r="E27" s="321"/>
      <c r="F27" s="321"/>
      <c r="G27" s="321"/>
      <c r="H27" s="322"/>
      <c r="I27" s="441" t="s">
        <v>105</v>
      </c>
      <c r="J27" s="323"/>
      <c r="K27" s="350" t="s">
        <v>36</v>
      </c>
      <c r="L27" s="351"/>
      <c r="M27" s="351"/>
      <c r="N27" s="352"/>
      <c r="O27" s="353" t="s">
        <v>37</v>
      </c>
      <c r="P27" s="354"/>
      <c r="Q27" s="355"/>
      <c r="R27" s="47" t="s">
        <v>40</v>
      </c>
      <c r="S27" s="353" t="s">
        <v>38</v>
      </c>
      <c r="T27" s="354"/>
      <c r="U27" s="47"/>
      <c r="V27" s="356" t="s">
        <v>39</v>
      </c>
      <c r="W27" s="357"/>
      <c r="X27" s="357"/>
      <c r="Y27" s="357"/>
      <c r="Z27" s="358"/>
      <c r="AA27" s="19"/>
      <c r="AB27" s="16"/>
    </row>
    <row r="28" spans="2:28" ht="5.25" customHeight="1" thickBot="1" x14ac:dyDescent="0.25">
      <c r="B28" s="14"/>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6"/>
    </row>
    <row r="29" spans="2:28" s="21" customFormat="1" x14ac:dyDescent="0.2">
      <c r="B29" s="20"/>
      <c r="C29" s="359" t="s">
        <v>41</v>
      </c>
      <c r="D29" s="360"/>
      <c r="E29" s="360"/>
      <c r="F29" s="360"/>
      <c r="G29" s="360"/>
      <c r="H29" s="360"/>
      <c r="I29" s="360"/>
      <c r="J29" s="360"/>
      <c r="K29" s="360"/>
      <c r="L29" s="360"/>
      <c r="M29" s="360"/>
      <c r="N29" s="360"/>
      <c r="O29" s="360"/>
      <c r="P29" s="360"/>
      <c r="Q29" s="360"/>
      <c r="R29" s="360"/>
      <c r="S29" s="360"/>
      <c r="T29" s="360"/>
      <c r="U29" s="360"/>
      <c r="V29" s="360"/>
      <c r="W29" s="360"/>
      <c r="X29" s="360"/>
      <c r="Y29" s="360"/>
      <c r="Z29" s="360"/>
      <c r="AA29" s="361"/>
      <c r="AB29" s="16"/>
    </row>
    <row r="30" spans="2:28" s="21" customFormat="1" ht="15" thickBot="1" x14ac:dyDescent="0.25">
      <c r="B30" s="20"/>
      <c r="C30" s="362"/>
      <c r="D30" s="363"/>
      <c r="E30" s="363"/>
      <c r="F30" s="363"/>
      <c r="G30" s="363"/>
      <c r="H30" s="363"/>
      <c r="I30" s="363"/>
      <c r="J30" s="363"/>
      <c r="K30" s="363"/>
      <c r="L30" s="363"/>
      <c r="M30" s="363"/>
      <c r="N30" s="363"/>
      <c r="O30" s="363"/>
      <c r="P30" s="363"/>
      <c r="Q30" s="363"/>
      <c r="R30" s="363"/>
      <c r="S30" s="363"/>
      <c r="T30" s="363"/>
      <c r="U30" s="363"/>
      <c r="V30" s="363"/>
      <c r="W30" s="363"/>
      <c r="X30" s="363"/>
      <c r="Y30" s="363"/>
      <c r="Z30" s="363"/>
      <c r="AA30" s="364"/>
      <c r="AB30" s="16"/>
    </row>
    <row r="31" spans="2:28" s="21" customFormat="1" ht="15" customHeight="1" x14ac:dyDescent="0.2">
      <c r="B31" s="20"/>
      <c r="C31" s="542" t="s">
        <v>42</v>
      </c>
      <c r="D31" s="543"/>
      <c r="E31" s="543"/>
      <c r="F31" s="543"/>
      <c r="G31" s="544"/>
      <c r="H31" s="442" t="s">
        <v>106</v>
      </c>
      <c r="I31" s="442" t="s">
        <v>107</v>
      </c>
      <c r="J31" s="442" t="s">
        <v>45</v>
      </c>
      <c r="K31" s="367" t="s">
        <v>46</v>
      </c>
      <c r="L31" s="368"/>
      <c r="M31" s="368"/>
      <c r="N31" s="368"/>
      <c r="O31" s="368"/>
      <c r="P31" s="368"/>
      <c r="Q31" s="368"/>
      <c r="R31" s="368"/>
      <c r="S31" s="368"/>
      <c r="T31" s="368"/>
      <c r="U31" s="368"/>
      <c r="V31" s="368"/>
      <c r="W31" s="368"/>
      <c r="X31" s="368"/>
      <c r="Y31" s="368"/>
      <c r="Z31" s="368"/>
      <c r="AA31" s="369"/>
      <c r="AB31" s="16"/>
    </row>
    <row r="32" spans="2:28" s="21" customFormat="1" ht="31.5" customHeight="1" thickBot="1" x14ac:dyDescent="0.25">
      <c r="B32" s="20"/>
      <c r="C32" s="545"/>
      <c r="D32" s="546"/>
      <c r="E32" s="546"/>
      <c r="F32" s="546"/>
      <c r="G32" s="547"/>
      <c r="H32" s="443"/>
      <c r="I32" s="443"/>
      <c r="J32" s="443"/>
      <c r="K32" s="370"/>
      <c r="L32" s="371"/>
      <c r="M32" s="371"/>
      <c r="N32" s="371"/>
      <c r="O32" s="371"/>
      <c r="P32" s="371"/>
      <c r="Q32" s="371"/>
      <c r="R32" s="371"/>
      <c r="S32" s="371"/>
      <c r="T32" s="371"/>
      <c r="U32" s="371"/>
      <c r="V32" s="371"/>
      <c r="W32" s="371"/>
      <c r="X32" s="371"/>
      <c r="Y32" s="371"/>
      <c r="Z32" s="371"/>
      <c r="AA32" s="372"/>
      <c r="AB32" s="16"/>
    </row>
    <row r="33" spans="2:31" s="21" customFormat="1" ht="245.25" customHeight="1" x14ac:dyDescent="0.2">
      <c r="B33" s="20"/>
      <c r="C33" s="563" t="s">
        <v>89</v>
      </c>
      <c r="D33" s="564"/>
      <c r="E33" s="564"/>
      <c r="F33" s="564"/>
      <c r="G33" s="565"/>
      <c r="H33" s="577">
        <v>15</v>
      </c>
      <c r="I33" s="579">
        <v>20</v>
      </c>
      <c r="J33" s="569">
        <f>+H33/I33</f>
        <v>0.75</v>
      </c>
      <c r="K33" s="571" t="s">
        <v>191</v>
      </c>
      <c r="L33" s="572"/>
      <c r="M33" s="572"/>
      <c r="N33" s="572"/>
      <c r="O33" s="572"/>
      <c r="P33" s="572"/>
      <c r="Q33" s="572"/>
      <c r="R33" s="572"/>
      <c r="S33" s="572"/>
      <c r="T33" s="572"/>
      <c r="U33" s="572"/>
      <c r="V33" s="572"/>
      <c r="W33" s="572"/>
      <c r="X33" s="572"/>
      <c r="Y33" s="572"/>
      <c r="Z33" s="572"/>
      <c r="AA33" s="573"/>
      <c r="AB33" s="16"/>
      <c r="AE33" s="50"/>
    </row>
    <row r="34" spans="2:31" s="21" customFormat="1" ht="245.25" customHeight="1" x14ac:dyDescent="0.2">
      <c r="B34" s="20"/>
      <c r="C34" s="566"/>
      <c r="D34" s="567"/>
      <c r="E34" s="567"/>
      <c r="F34" s="567"/>
      <c r="G34" s="568"/>
      <c r="H34" s="578"/>
      <c r="I34" s="580"/>
      <c r="J34" s="570" t="e">
        <f>+H34/I34</f>
        <v>#DIV/0!</v>
      </c>
      <c r="K34" s="574"/>
      <c r="L34" s="575"/>
      <c r="M34" s="575"/>
      <c r="N34" s="575"/>
      <c r="O34" s="575"/>
      <c r="P34" s="575"/>
      <c r="Q34" s="575"/>
      <c r="R34" s="575"/>
      <c r="S34" s="575"/>
      <c r="T34" s="575"/>
      <c r="U34" s="575"/>
      <c r="V34" s="575"/>
      <c r="W34" s="575"/>
      <c r="X34" s="575"/>
      <c r="Y34" s="575"/>
      <c r="Z34" s="575"/>
      <c r="AA34" s="576"/>
      <c r="AB34" s="16"/>
      <c r="AE34" s="50"/>
    </row>
    <row r="35" spans="2:31" s="21" customFormat="1" ht="27" customHeight="1" x14ac:dyDescent="0.2">
      <c r="B35" s="20"/>
      <c r="C35" s="500" t="s">
        <v>90</v>
      </c>
      <c r="D35" s="501"/>
      <c r="E35" s="501"/>
      <c r="F35" s="501"/>
      <c r="G35" s="502"/>
      <c r="H35" s="48"/>
      <c r="I35" s="24"/>
      <c r="J35" s="49"/>
      <c r="K35" s="557"/>
      <c r="L35" s="558"/>
      <c r="M35" s="558"/>
      <c r="N35" s="558"/>
      <c r="O35" s="558"/>
      <c r="P35" s="558"/>
      <c r="Q35" s="558"/>
      <c r="R35" s="558"/>
      <c r="S35" s="558"/>
      <c r="T35" s="558"/>
      <c r="U35" s="558"/>
      <c r="V35" s="558"/>
      <c r="W35" s="558"/>
      <c r="X35" s="558"/>
      <c r="Y35" s="558"/>
      <c r="Z35" s="558"/>
      <c r="AA35" s="559"/>
      <c r="AB35" s="16"/>
    </row>
    <row r="36" spans="2:31" s="21" customFormat="1" ht="27" customHeight="1" x14ac:dyDescent="0.2">
      <c r="B36" s="20"/>
      <c r="C36" s="500" t="s">
        <v>91</v>
      </c>
      <c r="D36" s="501"/>
      <c r="E36" s="501"/>
      <c r="F36" s="501"/>
      <c r="G36" s="502"/>
      <c r="H36" s="48"/>
      <c r="I36" s="24"/>
      <c r="J36" s="49"/>
      <c r="K36" s="557"/>
      <c r="L36" s="558"/>
      <c r="M36" s="558"/>
      <c r="N36" s="558"/>
      <c r="O36" s="558"/>
      <c r="P36" s="558"/>
      <c r="Q36" s="558"/>
      <c r="R36" s="558"/>
      <c r="S36" s="558"/>
      <c r="T36" s="558"/>
      <c r="U36" s="558"/>
      <c r="V36" s="558"/>
      <c r="W36" s="558"/>
      <c r="X36" s="558"/>
      <c r="Y36" s="558"/>
      <c r="Z36" s="558"/>
      <c r="AA36" s="559"/>
      <c r="AB36" s="16"/>
    </row>
    <row r="37" spans="2:31" s="21" customFormat="1" ht="27" customHeight="1" thickBot="1" x14ac:dyDescent="0.25">
      <c r="B37" s="20"/>
      <c r="C37" s="341" t="s">
        <v>92</v>
      </c>
      <c r="D37" s="342"/>
      <c r="E37" s="342"/>
      <c r="F37" s="342"/>
      <c r="G37" s="343"/>
      <c r="H37" s="48"/>
      <c r="I37" s="24"/>
      <c r="J37" s="49"/>
      <c r="K37" s="560"/>
      <c r="L37" s="561"/>
      <c r="M37" s="561"/>
      <c r="N37" s="561"/>
      <c r="O37" s="561"/>
      <c r="P37" s="561"/>
      <c r="Q37" s="561"/>
      <c r="R37" s="561"/>
      <c r="S37" s="561"/>
      <c r="T37" s="561"/>
      <c r="U37" s="561"/>
      <c r="V37" s="561"/>
      <c r="W37" s="561"/>
      <c r="X37" s="561"/>
      <c r="Y37" s="561"/>
      <c r="Z37" s="561"/>
      <c r="AA37" s="562"/>
      <c r="AB37" s="16"/>
    </row>
    <row r="38" spans="2:31" s="21" customFormat="1" ht="27" customHeight="1" thickBot="1" x14ac:dyDescent="0.25">
      <c r="B38" s="20"/>
      <c r="C38" s="551" t="s">
        <v>51</v>
      </c>
      <c r="D38" s="552"/>
      <c r="E38" s="552"/>
      <c r="F38" s="552"/>
      <c r="G38" s="553"/>
      <c r="H38" s="51">
        <f>SUM(H33:H37)</f>
        <v>15</v>
      </c>
      <c r="I38" s="52">
        <f>SUM(I33:I37)</f>
        <v>20</v>
      </c>
      <c r="J38" s="53">
        <f>+H38/I38</f>
        <v>0.75</v>
      </c>
      <c r="K38" s="554"/>
      <c r="L38" s="555"/>
      <c r="M38" s="555"/>
      <c r="N38" s="555"/>
      <c r="O38" s="555"/>
      <c r="P38" s="555"/>
      <c r="Q38" s="555"/>
      <c r="R38" s="555"/>
      <c r="S38" s="555"/>
      <c r="T38" s="555"/>
      <c r="U38" s="555"/>
      <c r="V38" s="555"/>
      <c r="W38" s="555"/>
      <c r="X38" s="555"/>
      <c r="Y38" s="555"/>
      <c r="Z38" s="555"/>
      <c r="AA38" s="556"/>
      <c r="AB38" s="16"/>
    </row>
    <row r="39" spans="2:31" s="21" customFormat="1" ht="5.25" customHeight="1" x14ac:dyDescent="0.2">
      <c r="B39" s="20"/>
      <c r="C39" s="15"/>
      <c r="D39" s="15"/>
      <c r="E39" s="15"/>
      <c r="F39" s="15"/>
      <c r="G39" s="15"/>
      <c r="H39" s="34"/>
      <c r="I39" s="34"/>
      <c r="J39" s="35"/>
      <c r="K39" s="15"/>
      <c r="L39" s="15"/>
      <c r="M39" s="15"/>
      <c r="N39" s="15"/>
      <c r="O39" s="15"/>
      <c r="P39" s="15"/>
      <c r="Q39" s="15"/>
      <c r="R39" s="15"/>
      <c r="S39" s="15"/>
      <c r="T39" s="15"/>
      <c r="U39" s="15"/>
      <c r="V39" s="15"/>
      <c r="W39" s="15"/>
      <c r="X39" s="15"/>
      <c r="Y39" s="15"/>
      <c r="Z39" s="15"/>
      <c r="AA39" s="15"/>
      <c r="AB39" s="16"/>
    </row>
    <row r="40" spans="2:31" s="21" customFormat="1" ht="5.25" customHeight="1" thickBot="1" x14ac:dyDescent="0.25">
      <c r="B40" s="20"/>
      <c r="C40" s="15"/>
      <c r="D40" s="15"/>
      <c r="E40" s="15"/>
      <c r="F40" s="15"/>
      <c r="G40" s="15"/>
      <c r="H40" s="34"/>
      <c r="I40" s="34"/>
      <c r="J40" s="35"/>
      <c r="K40" s="15"/>
      <c r="L40" s="15"/>
      <c r="M40" s="15"/>
      <c r="N40" s="15"/>
      <c r="O40" s="15"/>
      <c r="P40" s="15"/>
      <c r="Q40" s="15"/>
      <c r="R40" s="15"/>
      <c r="S40" s="15"/>
      <c r="T40" s="15"/>
      <c r="U40" s="15"/>
      <c r="V40" s="15"/>
      <c r="W40" s="15"/>
      <c r="X40" s="15"/>
      <c r="Y40" s="15"/>
      <c r="Z40" s="15"/>
      <c r="AA40" s="15"/>
      <c r="AB40" s="16"/>
    </row>
    <row r="41" spans="2:31" s="21" customFormat="1" x14ac:dyDescent="0.2">
      <c r="B41" s="20"/>
      <c r="C41" s="400" t="s">
        <v>52</v>
      </c>
      <c r="D41" s="401"/>
      <c r="E41" s="401"/>
      <c r="F41" s="401"/>
      <c r="G41" s="401"/>
      <c r="H41" s="401"/>
      <c r="I41" s="401"/>
      <c r="J41" s="401"/>
      <c r="K41" s="401"/>
      <c r="L41" s="401"/>
      <c r="M41" s="401"/>
      <c r="N41" s="401"/>
      <c r="O41" s="401"/>
      <c r="P41" s="401"/>
      <c r="Q41" s="401"/>
      <c r="R41" s="401"/>
      <c r="S41" s="401"/>
      <c r="T41" s="401"/>
      <c r="U41" s="401"/>
      <c r="V41" s="401"/>
      <c r="W41" s="401"/>
      <c r="X41" s="401"/>
      <c r="Y41" s="401"/>
      <c r="Z41" s="401"/>
      <c r="AA41" s="402"/>
      <c r="AB41" s="16"/>
    </row>
    <row r="42" spans="2:31" ht="15" thickBot="1" x14ac:dyDescent="0.25">
      <c r="B42" s="14"/>
      <c r="C42" s="403"/>
      <c r="D42" s="404"/>
      <c r="E42" s="404"/>
      <c r="F42" s="404"/>
      <c r="G42" s="404"/>
      <c r="H42" s="404"/>
      <c r="I42" s="404"/>
      <c r="J42" s="404"/>
      <c r="K42" s="404"/>
      <c r="L42" s="404"/>
      <c r="M42" s="404"/>
      <c r="N42" s="404"/>
      <c r="O42" s="404"/>
      <c r="P42" s="404"/>
      <c r="Q42" s="404"/>
      <c r="R42" s="404"/>
      <c r="S42" s="404"/>
      <c r="T42" s="404"/>
      <c r="U42" s="404"/>
      <c r="V42" s="404"/>
      <c r="W42" s="404"/>
      <c r="X42" s="404"/>
      <c r="Y42" s="404"/>
      <c r="Z42" s="404"/>
      <c r="AA42" s="405"/>
      <c r="AB42" s="16"/>
    </row>
    <row r="43" spans="2:31" ht="18" customHeight="1" x14ac:dyDescent="0.2">
      <c r="B43" s="14"/>
      <c r="C43" s="406"/>
      <c r="D43" s="407"/>
      <c r="E43" s="407"/>
      <c r="F43" s="407"/>
      <c r="G43" s="407"/>
      <c r="H43" s="407"/>
      <c r="I43" s="407"/>
      <c r="J43" s="407"/>
      <c r="K43" s="407"/>
      <c r="L43" s="407"/>
      <c r="M43" s="407"/>
      <c r="N43" s="407"/>
      <c r="O43" s="407"/>
      <c r="P43" s="407"/>
      <c r="Q43" s="407"/>
      <c r="R43" s="407"/>
      <c r="S43" s="407"/>
      <c r="T43" s="407"/>
      <c r="U43" s="407"/>
      <c r="V43" s="407"/>
      <c r="W43" s="407"/>
      <c r="X43" s="407"/>
      <c r="Y43" s="407"/>
      <c r="Z43" s="407"/>
      <c r="AA43" s="408"/>
      <c r="AB43" s="16"/>
    </row>
    <row r="44" spans="2:31" ht="18" customHeight="1" x14ac:dyDescent="0.2">
      <c r="B44" s="14"/>
      <c r="C44" s="409"/>
      <c r="D44" s="410"/>
      <c r="E44" s="410"/>
      <c r="F44" s="410"/>
      <c r="G44" s="410"/>
      <c r="H44" s="410"/>
      <c r="I44" s="410"/>
      <c r="J44" s="410"/>
      <c r="K44" s="410"/>
      <c r="L44" s="410"/>
      <c r="M44" s="410"/>
      <c r="N44" s="410"/>
      <c r="O44" s="410"/>
      <c r="P44" s="410"/>
      <c r="Q44" s="410"/>
      <c r="R44" s="410"/>
      <c r="S44" s="410"/>
      <c r="T44" s="410"/>
      <c r="U44" s="410"/>
      <c r="V44" s="410"/>
      <c r="W44" s="410"/>
      <c r="X44" s="410"/>
      <c r="Y44" s="410"/>
      <c r="Z44" s="410"/>
      <c r="AA44" s="411"/>
      <c r="AB44" s="16"/>
    </row>
    <row r="45" spans="2:31" ht="18" customHeight="1" x14ac:dyDescent="0.2">
      <c r="B45" s="14"/>
      <c r="C45" s="409"/>
      <c r="D45" s="410"/>
      <c r="E45" s="410"/>
      <c r="F45" s="410"/>
      <c r="G45" s="410"/>
      <c r="H45" s="410"/>
      <c r="I45" s="410"/>
      <c r="J45" s="410"/>
      <c r="K45" s="410"/>
      <c r="L45" s="410"/>
      <c r="M45" s="410"/>
      <c r="N45" s="410"/>
      <c r="O45" s="410"/>
      <c r="P45" s="410"/>
      <c r="Q45" s="410"/>
      <c r="R45" s="410"/>
      <c r="S45" s="410"/>
      <c r="T45" s="410"/>
      <c r="U45" s="410"/>
      <c r="V45" s="410"/>
      <c r="W45" s="410"/>
      <c r="X45" s="410"/>
      <c r="Y45" s="410"/>
      <c r="Z45" s="410"/>
      <c r="AA45" s="411"/>
      <c r="AB45" s="16"/>
    </row>
    <row r="46" spans="2:31" ht="18" customHeight="1" x14ac:dyDescent="0.2">
      <c r="B46" s="14"/>
      <c r="C46" s="409"/>
      <c r="D46" s="410"/>
      <c r="E46" s="410"/>
      <c r="F46" s="410"/>
      <c r="G46" s="410"/>
      <c r="H46" s="410"/>
      <c r="I46" s="410"/>
      <c r="J46" s="410"/>
      <c r="K46" s="410"/>
      <c r="L46" s="410"/>
      <c r="M46" s="410"/>
      <c r="N46" s="410"/>
      <c r="O46" s="410"/>
      <c r="P46" s="410"/>
      <c r="Q46" s="410"/>
      <c r="R46" s="410"/>
      <c r="S46" s="410"/>
      <c r="T46" s="410"/>
      <c r="U46" s="410"/>
      <c r="V46" s="410"/>
      <c r="W46" s="410"/>
      <c r="X46" s="410"/>
      <c r="Y46" s="410"/>
      <c r="Z46" s="410"/>
      <c r="AA46" s="411"/>
      <c r="AB46" s="16"/>
    </row>
    <row r="47" spans="2:31" ht="18" customHeight="1" x14ac:dyDescent="0.2">
      <c r="B47" s="14"/>
      <c r="C47" s="409"/>
      <c r="D47" s="410"/>
      <c r="E47" s="410"/>
      <c r="F47" s="410"/>
      <c r="G47" s="410"/>
      <c r="H47" s="410"/>
      <c r="I47" s="410"/>
      <c r="J47" s="410"/>
      <c r="K47" s="410"/>
      <c r="L47" s="410"/>
      <c r="M47" s="410"/>
      <c r="N47" s="410"/>
      <c r="O47" s="410"/>
      <c r="P47" s="410"/>
      <c r="Q47" s="410"/>
      <c r="R47" s="410"/>
      <c r="S47" s="410"/>
      <c r="T47" s="410"/>
      <c r="U47" s="410"/>
      <c r="V47" s="410"/>
      <c r="W47" s="410"/>
      <c r="X47" s="410"/>
      <c r="Y47" s="410"/>
      <c r="Z47" s="410"/>
      <c r="AA47" s="411"/>
      <c r="AB47" s="16"/>
    </row>
    <row r="48" spans="2:31" ht="18" customHeight="1" x14ac:dyDescent="0.2">
      <c r="B48" s="14"/>
      <c r="C48" s="409"/>
      <c r="D48" s="410"/>
      <c r="E48" s="410"/>
      <c r="F48" s="410"/>
      <c r="G48" s="410"/>
      <c r="H48" s="410"/>
      <c r="I48" s="410"/>
      <c r="J48" s="410"/>
      <c r="K48" s="410"/>
      <c r="L48" s="410"/>
      <c r="M48" s="410"/>
      <c r="N48" s="410"/>
      <c r="O48" s="410"/>
      <c r="P48" s="410"/>
      <c r="Q48" s="410"/>
      <c r="R48" s="410"/>
      <c r="S48" s="410"/>
      <c r="T48" s="410"/>
      <c r="U48" s="410"/>
      <c r="V48" s="410"/>
      <c r="W48" s="410"/>
      <c r="X48" s="410"/>
      <c r="Y48" s="410"/>
      <c r="Z48" s="410"/>
      <c r="AA48" s="411"/>
      <c r="AB48" s="16"/>
    </row>
    <row r="49" spans="2:28" ht="18" customHeight="1" x14ac:dyDescent="0.2">
      <c r="B49" s="14"/>
      <c r="C49" s="409"/>
      <c r="D49" s="410"/>
      <c r="E49" s="410"/>
      <c r="F49" s="410"/>
      <c r="G49" s="410"/>
      <c r="H49" s="410"/>
      <c r="I49" s="410"/>
      <c r="J49" s="410"/>
      <c r="K49" s="410"/>
      <c r="L49" s="410"/>
      <c r="M49" s="410"/>
      <c r="N49" s="410"/>
      <c r="O49" s="410"/>
      <c r="P49" s="410"/>
      <c r="Q49" s="410"/>
      <c r="R49" s="410"/>
      <c r="S49" s="410"/>
      <c r="T49" s="410"/>
      <c r="U49" s="410"/>
      <c r="V49" s="410"/>
      <c r="W49" s="410"/>
      <c r="X49" s="410"/>
      <c r="Y49" s="410"/>
      <c r="Z49" s="410"/>
      <c r="AA49" s="411"/>
      <c r="AB49" s="16"/>
    </row>
    <row r="50" spans="2:28" ht="18" customHeight="1" x14ac:dyDescent="0.2">
      <c r="B50" s="14"/>
      <c r="C50" s="409"/>
      <c r="D50" s="410"/>
      <c r="E50" s="410"/>
      <c r="F50" s="410"/>
      <c r="G50" s="410"/>
      <c r="H50" s="410"/>
      <c r="I50" s="410"/>
      <c r="J50" s="410"/>
      <c r="K50" s="410"/>
      <c r="L50" s="410"/>
      <c r="M50" s="410"/>
      <c r="N50" s="410"/>
      <c r="O50" s="410"/>
      <c r="P50" s="410"/>
      <c r="Q50" s="410"/>
      <c r="R50" s="410"/>
      <c r="S50" s="410"/>
      <c r="T50" s="410"/>
      <c r="U50" s="410"/>
      <c r="V50" s="410"/>
      <c r="W50" s="410"/>
      <c r="X50" s="410"/>
      <c r="Y50" s="410"/>
      <c r="Z50" s="410"/>
      <c r="AA50" s="411"/>
      <c r="AB50" s="16"/>
    </row>
    <row r="51" spans="2:28" ht="18" customHeight="1" x14ac:dyDescent="0.2">
      <c r="B51" s="14"/>
      <c r="C51" s="409"/>
      <c r="D51" s="410"/>
      <c r="E51" s="410"/>
      <c r="F51" s="410"/>
      <c r="G51" s="410"/>
      <c r="H51" s="410"/>
      <c r="I51" s="410"/>
      <c r="J51" s="410"/>
      <c r="K51" s="410"/>
      <c r="L51" s="410"/>
      <c r="M51" s="410"/>
      <c r="N51" s="410"/>
      <c r="O51" s="410"/>
      <c r="P51" s="410"/>
      <c r="Q51" s="410"/>
      <c r="R51" s="410"/>
      <c r="S51" s="410"/>
      <c r="T51" s="410"/>
      <c r="U51" s="410"/>
      <c r="V51" s="410"/>
      <c r="W51" s="410"/>
      <c r="X51" s="410"/>
      <c r="Y51" s="410"/>
      <c r="Z51" s="410"/>
      <c r="AA51" s="411"/>
      <c r="AB51" s="16"/>
    </row>
    <row r="52" spans="2:28" ht="18" customHeight="1" x14ac:dyDescent="0.2">
      <c r="B52" s="14"/>
      <c r="C52" s="409"/>
      <c r="D52" s="410"/>
      <c r="E52" s="410"/>
      <c r="F52" s="410"/>
      <c r="G52" s="410"/>
      <c r="H52" s="410"/>
      <c r="I52" s="410"/>
      <c r="J52" s="410"/>
      <c r="K52" s="410"/>
      <c r="L52" s="410"/>
      <c r="M52" s="410"/>
      <c r="N52" s="410"/>
      <c r="O52" s="410"/>
      <c r="P52" s="410"/>
      <c r="Q52" s="410"/>
      <c r="R52" s="410"/>
      <c r="S52" s="410"/>
      <c r="T52" s="410"/>
      <c r="U52" s="410"/>
      <c r="V52" s="410"/>
      <c r="W52" s="410"/>
      <c r="X52" s="410"/>
      <c r="Y52" s="410"/>
      <c r="Z52" s="410"/>
      <c r="AA52" s="411"/>
      <c r="AB52" s="16"/>
    </row>
    <row r="53" spans="2:28" ht="18" customHeight="1" x14ac:dyDescent="0.2">
      <c r="B53" s="14"/>
      <c r="C53" s="409"/>
      <c r="D53" s="410"/>
      <c r="E53" s="410"/>
      <c r="F53" s="410"/>
      <c r="G53" s="410"/>
      <c r="H53" s="410"/>
      <c r="I53" s="410"/>
      <c r="J53" s="410"/>
      <c r="K53" s="410"/>
      <c r="L53" s="410"/>
      <c r="M53" s="410"/>
      <c r="N53" s="410"/>
      <c r="O53" s="410"/>
      <c r="P53" s="410"/>
      <c r="Q53" s="410"/>
      <c r="R53" s="410"/>
      <c r="S53" s="410"/>
      <c r="T53" s="410"/>
      <c r="U53" s="410"/>
      <c r="V53" s="410"/>
      <c r="W53" s="410"/>
      <c r="X53" s="410"/>
      <c r="Y53" s="410"/>
      <c r="Z53" s="410"/>
      <c r="AA53" s="411"/>
      <c r="AB53" s="16"/>
    </row>
    <row r="54" spans="2:28" ht="18" customHeight="1" x14ac:dyDescent="0.2">
      <c r="B54" s="14"/>
      <c r="C54" s="409"/>
      <c r="D54" s="410"/>
      <c r="E54" s="410"/>
      <c r="F54" s="410"/>
      <c r="G54" s="410"/>
      <c r="H54" s="410"/>
      <c r="I54" s="410"/>
      <c r="J54" s="410"/>
      <c r="K54" s="410"/>
      <c r="L54" s="410"/>
      <c r="M54" s="410"/>
      <c r="N54" s="410"/>
      <c r="O54" s="410"/>
      <c r="P54" s="410"/>
      <c r="Q54" s="410"/>
      <c r="R54" s="410"/>
      <c r="S54" s="410"/>
      <c r="T54" s="410"/>
      <c r="U54" s="410"/>
      <c r="V54" s="410"/>
      <c r="W54" s="410"/>
      <c r="X54" s="410"/>
      <c r="Y54" s="410"/>
      <c r="Z54" s="410"/>
      <c r="AA54" s="411"/>
      <c r="AB54" s="16"/>
    </row>
    <row r="55" spans="2:28" ht="18" customHeight="1" thickBot="1" x14ac:dyDescent="0.25">
      <c r="B55" s="14"/>
      <c r="C55" s="412"/>
      <c r="D55" s="413"/>
      <c r="E55" s="413"/>
      <c r="F55" s="413"/>
      <c r="G55" s="413"/>
      <c r="H55" s="413"/>
      <c r="I55" s="413"/>
      <c r="J55" s="413"/>
      <c r="K55" s="413"/>
      <c r="L55" s="413"/>
      <c r="M55" s="413"/>
      <c r="N55" s="413"/>
      <c r="O55" s="413"/>
      <c r="P55" s="413"/>
      <c r="Q55" s="413"/>
      <c r="R55" s="413"/>
      <c r="S55" s="413"/>
      <c r="T55" s="413"/>
      <c r="U55" s="413"/>
      <c r="V55" s="413"/>
      <c r="W55" s="413"/>
      <c r="X55" s="413"/>
      <c r="Y55" s="413"/>
      <c r="Z55" s="413"/>
      <c r="AA55" s="414"/>
      <c r="AB55" s="16"/>
    </row>
    <row r="56" spans="2:28" s="21" customFormat="1" ht="5.25" customHeight="1" x14ac:dyDescent="0.2">
      <c r="B56" s="20"/>
      <c r="C56" s="15"/>
      <c r="D56" s="15"/>
      <c r="E56" s="15"/>
      <c r="F56" s="15"/>
      <c r="G56" s="15"/>
      <c r="H56" s="34"/>
      <c r="I56" s="34"/>
      <c r="J56" s="35"/>
      <c r="K56" s="15"/>
      <c r="L56" s="15"/>
      <c r="M56" s="15"/>
      <c r="N56" s="15"/>
      <c r="O56" s="15"/>
      <c r="P56" s="15"/>
      <c r="Q56" s="15"/>
      <c r="R56" s="15"/>
      <c r="S56" s="15"/>
      <c r="T56" s="15"/>
      <c r="U56" s="15"/>
      <c r="V56" s="15"/>
      <c r="W56" s="15"/>
      <c r="X56" s="15"/>
      <c r="Y56" s="15"/>
      <c r="Z56" s="15"/>
      <c r="AA56" s="15"/>
      <c r="AB56" s="16"/>
    </row>
    <row r="57" spans="2:28" s="21" customFormat="1" ht="5.25" customHeight="1" thickBot="1" x14ac:dyDescent="0.25">
      <c r="B57" s="20"/>
      <c r="C57" s="15"/>
      <c r="D57" s="15"/>
      <c r="E57" s="15"/>
      <c r="F57" s="15"/>
      <c r="G57" s="15"/>
      <c r="H57" s="34"/>
      <c r="I57" s="34"/>
      <c r="J57" s="35"/>
      <c r="K57" s="15"/>
      <c r="L57" s="15"/>
      <c r="M57" s="15"/>
      <c r="N57" s="15"/>
      <c r="O57" s="15"/>
      <c r="P57" s="15"/>
      <c r="Q57" s="15"/>
      <c r="R57" s="15"/>
      <c r="S57" s="15"/>
      <c r="T57" s="15"/>
      <c r="U57" s="15"/>
      <c r="V57" s="15"/>
      <c r="W57" s="15"/>
      <c r="X57" s="15"/>
      <c r="Y57" s="15"/>
      <c r="Z57" s="15"/>
      <c r="AA57" s="15"/>
      <c r="AB57" s="16"/>
    </row>
    <row r="58" spans="2:28" ht="15.75" x14ac:dyDescent="0.2">
      <c r="B58" s="41"/>
      <c r="C58" s="586" t="s">
        <v>42</v>
      </c>
      <c r="D58" s="587"/>
      <c r="E58" s="587"/>
      <c r="F58" s="587"/>
      <c r="G58" s="587"/>
      <c r="H58" s="587" t="s">
        <v>54</v>
      </c>
      <c r="I58" s="587"/>
      <c r="J58" s="587" t="s">
        <v>55</v>
      </c>
      <c r="K58" s="587"/>
      <c r="L58" s="587"/>
      <c r="M58" s="587"/>
      <c r="N58" s="587" t="s">
        <v>56</v>
      </c>
      <c r="O58" s="587"/>
      <c r="P58" s="587"/>
      <c r="Q58" s="587"/>
      <c r="R58" s="587"/>
      <c r="S58" s="587"/>
      <c r="T58" s="587"/>
      <c r="U58" s="587"/>
      <c r="V58" s="592" t="s">
        <v>57</v>
      </c>
      <c r="W58" s="592"/>
      <c r="X58" s="592"/>
      <c r="Y58" s="592"/>
      <c r="Z58" s="592"/>
      <c r="AA58" s="593"/>
      <c r="AB58" s="42"/>
    </row>
    <row r="59" spans="2:28" ht="15.75" x14ac:dyDescent="0.2">
      <c r="B59" s="43"/>
      <c r="C59" s="588"/>
      <c r="D59" s="589"/>
      <c r="E59" s="589"/>
      <c r="F59" s="589"/>
      <c r="G59" s="589"/>
      <c r="H59" s="589"/>
      <c r="I59" s="589"/>
      <c r="J59" s="589"/>
      <c r="K59" s="589"/>
      <c r="L59" s="589"/>
      <c r="M59" s="589"/>
      <c r="N59" s="589"/>
      <c r="O59" s="589"/>
      <c r="P59" s="589"/>
      <c r="Q59" s="589"/>
      <c r="R59" s="589"/>
      <c r="S59" s="589"/>
      <c r="T59" s="589"/>
      <c r="U59" s="589"/>
      <c r="V59" s="594"/>
      <c r="W59" s="594"/>
      <c r="X59" s="594"/>
      <c r="Y59" s="594"/>
      <c r="Z59" s="594"/>
      <c r="AA59" s="595"/>
      <c r="AB59" s="42"/>
    </row>
    <row r="60" spans="2:28" ht="16.5" thickBot="1" x14ac:dyDescent="0.25">
      <c r="B60" s="43"/>
      <c r="C60" s="590"/>
      <c r="D60" s="591"/>
      <c r="E60" s="591"/>
      <c r="F60" s="591"/>
      <c r="G60" s="591"/>
      <c r="H60" s="591"/>
      <c r="I60" s="591"/>
      <c r="J60" s="591"/>
      <c r="K60" s="591"/>
      <c r="L60" s="591"/>
      <c r="M60" s="591"/>
      <c r="N60" s="591"/>
      <c r="O60" s="591"/>
      <c r="P60" s="591"/>
      <c r="Q60" s="591"/>
      <c r="R60" s="591"/>
      <c r="S60" s="591"/>
      <c r="T60" s="591"/>
      <c r="U60" s="591"/>
      <c r="V60" s="596"/>
      <c r="W60" s="596"/>
      <c r="X60" s="596"/>
      <c r="Y60" s="596"/>
      <c r="Z60" s="596"/>
      <c r="AA60" s="597"/>
      <c r="AB60" s="42"/>
    </row>
    <row r="61" spans="2:28" s="56" customFormat="1" ht="225.75" customHeight="1" x14ac:dyDescent="0.25">
      <c r="B61" s="54"/>
      <c r="C61" s="598" t="s">
        <v>108</v>
      </c>
      <c r="D61" s="599"/>
      <c r="E61" s="599"/>
      <c r="F61" s="599"/>
      <c r="G61" s="599"/>
      <c r="H61" s="496" t="s">
        <v>190</v>
      </c>
      <c r="I61" s="496"/>
      <c r="J61" s="600">
        <v>0.75</v>
      </c>
      <c r="K61" s="496"/>
      <c r="L61" s="496"/>
      <c r="M61" s="496"/>
      <c r="N61" s="601" t="s">
        <v>189</v>
      </c>
      <c r="O61" s="601"/>
      <c r="P61" s="601"/>
      <c r="Q61" s="601"/>
      <c r="R61" s="601"/>
      <c r="S61" s="601"/>
      <c r="T61" s="601"/>
      <c r="U61" s="601"/>
      <c r="V61" s="601" t="s">
        <v>188</v>
      </c>
      <c r="W61" s="601"/>
      <c r="X61" s="601"/>
      <c r="Y61" s="601"/>
      <c r="Z61" s="601"/>
      <c r="AA61" s="602"/>
      <c r="AB61" s="55"/>
    </row>
    <row r="62" spans="2:28" s="56" customFormat="1" ht="40.5" customHeight="1" x14ac:dyDescent="0.25">
      <c r="B62" s="54"/>
      <c r="C62" s="581" t="s">
        <v>109</v>
      </c>
      <c r="D62" s="582"/>
      <c r="E62" s="582"/>
      <c r="F62" s="582"/>
      <c r="G62" s="582"/>
      <c r="H62" s="583"/>
      <c r="I62" s="491"/>
      <c r="J62" s="583"/>
      <c r="K62" s="491"/>
      <c r="L62" s="491"/>
      <c r="M62" s="491"/>
      <c r="N62" s="491"/>
      <c r="O62" s="491"/>
      <c r="P62" s="491"/>
      <c r="Q62" s="491"/>
      <c r="R62" s="491"/>
      <c r="S62" s="491"/>
      <c r="T62" s="491"/>
      <c r="U62" s="491"/>
      <c r="V62" s="584"/>
      <c r="W62" s="584"/>
      <c r="X62" s="584"/>
      <c r="Y62" s="584"/>
      <c r="Z62" s="584"/>
      <c r="AA62" s="585"/>
      <c r="AB62" s="55"/>
    </row>
    <row r="63" spans="2:28" ht="40.5" customHeight="1" x14ac:dyDescent="0.2">
      <c r="B63" s="41"/>
      <c r="C63" s="581" t="s">
        <v>110</v>
      </c>
      <c r="D63" s="582"/>
      <c r="E63" s="582"/>
      <c r="F63" s="582"/>
      <c r="G63" s="582"/>
      <c r="H63" s="583"/>
      <c r="I63" s="491"/>
      <c r="J63" s="583"/>
      <c r="K63" s="491"/>
      <c r="L63" s="491"/>
      <c r="M63" s="491"/>
      <c r="N63" s="584"/>
      <c r="O63" s="584"/>
      <c r="P63" s="584"/>
      <c r="Q63" s="584"/>
      <c r="R63" s="584"/>
      <c r="S63" s="584"/>
      <c r="T63" s="584"/>
      <c r="U63" s="584"/>
      <c r="V63" s="584"/>
      <c r="W63" s="584"/>
      <c r="X63" s="584"/>
      <c r="Y63" s="584"/>
      <c r="Z63" s="584"/>
      <c r="AA63" s="585"/>
      <c r="AB63" s="44"/>
    </row>
    <row r="64" spans="2:28" ht="40.5" customHeight="1" thickBot="1" x14ac:dyDescent="0.25">
      <c r="B64" s="41"/>
      <c r="C64" s="548" t="s">
        <v>111</v>
      </c>
      <c r="D64" s="549"/>
      <c r="E64" s="549"/>
      <c r="F64" s="549"/>
      <c r="G64" s="549"/>
      <c r="H64" s="268"/>
      <c r="I64" s="268"/>
      <c r="J64" s="268"/>
      <c r="K64" s="268"/>
      <c r="L64" s="268"/>
      <c r="M64" s="268"/>
      <c r="N64" s="268"/>
      <c r="O64" s="268"/>
      <c r="P64" s="268"/>
      <c r="Q64" s="268"/>
      <c r="R64" s="268"/>
      <c r="S64" s="268"/>
      <c r="T64" s="268"/>
      <c r="U64" s="268"/>
      <c r="V64" s="268"/>
      <c r="W64" s="268"/>
      <c r="X64" s="268"/>
      <c r="Y64" s="268"/>
      <c r="Z64" s="268"/>
      <c r="AA64" s="550"/>
      <c r="AB64" s="44"/>
    </row>
    <row r="65" spans="2:28" x14ac:dyDescent="0.2">
      <c r="B65" s="37"/>
      <c r="C65" s="64"/>
      <c r="D65" s="64"/>
      <c r="E65" s="64"/>
      <c r="F65" s="64"/>
      <c r="G65" s="64"/>
      <c r="H65" s="64"/>
      <c r="I65" s="64"/>
      <c r="J65" s="64"/>
      <c r="K65" s="64"/>
      <c r="L65" s="64"/>
      <c r="M65" s="64"/>
      <c r="N65" s="64"/>
      <c r="O65" s="64"/>
      <c r="P65" s="64"/>
      <c r="Q65" s="64"/>
      <c r="R65" s="64"/>
      <c r="S65" s="64"/>
      <c r="T65" s="64"/>
      <c r="U65" s="64"/>
      <c r="V65" s="64"/>
      <c r="W65" s="64"/>
      <c r="X65" s="64"/>
      <c r="Y65" s="64"/>
      <c r="Z65" s="64"/>
      <c r="AA65" s="64"/>
      <c r="AB65" s="38"/>
    </row>
    <row r="103" ht="6" customHeight="1" x14ac:dyDescent="0.2"/>
  </sheetData>
  <mergeCells count="87">
    <mergeCell ref="H61:I61"/>
    <mergeCell ref="J61:M61"/>
    <mergeCell ref="N61:U61"/>
    <mergeCell ref="V61:AA61"/>
    <mergeCell ref="C63:G63"/>
    <mergeCell ref="H63:I63"/>
    <mergeCell ref="J63:M63"/>
    <mergeCell ref="N63:U63"/>
    <mergeCell ref="V63:AA63"/>
    <mergeCell ref="K33:AA34"/>
    <mergeCell ref="H33:H34"/>
    <mergeCell ref="I33:I34"/>
    <mergeCell ref="C62:G62"/>
    <mergeCell ref="H62:I62"/>
    <mergeCell ref="J62:M62"/>
    <mergeCell ref="N62:U62"/>
    <mergeCell ref="V62:AA62"/>
    <mergeCell ref="C41:AA42"/>
    <mergeCell ref="C43:AA55"/>
    <mergeCell ref="C58:G60"/>
    <mergeCell ref="H58:I60"/>
    <mergeCell ref="J58:M60"/>
    <mergeCell ref="N58:U60"/>
    <mergeCell ref="V58:AA60"/>
    <mergeCell ref="C61:G61"/>
    <mergeCell ref="C33:G34"/>
    <mergeCell ref="B2:G4"/>
    <mergeCell ref="H2:AB2"/>
    <mergeCell ref="H3:O3"/>
    <mergeCell ref="P3:AB3"/>
    <mergeCell ref="H4:AB4"/>
    <mergeCell ref="C6:H7"/>
    <mergeCell ref="I6:AA7"/>
    <mergeCell ref="C9:H10"/>
    <mergeCell ref="I9:Q10"/>
    <mergeCell ref="R9:U9"/>
    <mergeCell ref="V9:AA9"/>
    <mergeCell ref="C15:H15"/>
    <mergeCell ref="I15:AA15"/>
    <mergeCell ref="C17:H17"/>
    <mergeCell ref="J33:J34"/>
    <mergeCell ref="C38:G38"/>
    <mergeCell ref="K38:AA38"/>
    <mergeCell ref="C35:G35"/>
    <mergeCell ref="K35:AA35"/>
    <mergeCell ref="C36:G36"/>
    <mergeCell ref="K36:AA36"/>
    <mergeCell ref="C37:G37"/>
    <mergeCell ref="K37:AA37"/>
    <mergeCell ref="I17:AA17"/>
    <mergeCell ref="V10:AA10"/>
    <mergeCell ref="R10:U10"/>
    <mergeCell ref="C19:H20"/>
    <mergeCell ref="I19:L20"/>
    <mergeCell ref="M19:S19"/>
    <mergeCell ref="T19:AA19"/>
    <mergeCell ref="T13:AA13"/>
    <mergeCell ref="C12:H13"/>
    <mergeCell ref="M20:S20"/>
    <mergeCell ref="T20:AA20"/>
    <mergeCell ref="I12:S13"/>
    <mergeCell ref="T12:AA12"/>
    <mergeCell ref="C22:I22"/>
    <mergeCell ref="J22:P22"/>
    <mergeCell ref="Q22:AA22"/>
    <mergeCell ref="C25:H25"/>
    <mergeCell ref="I25:AA25"/>
    <mergeCell ref="C23:I23"/>
    <mergeCell ref="J23:P23"/>
    <mergeCell ref="Q23:AA23"/>
    <mergeCell ref="C64:G64"/>
    <mergeCell ref="H64:I64"/>
    <mergeCell ref="J64:M64"/>
    <mergeCell ref="N64:U64"/>
    <mergeCell ref="V64:AA64"/>
    <mergeCell ref="O27:Q27"/>
    <mergeCell ref="S27:T27"/>
    <mergeCell ref="H31:H32"/>
    <mergeCell ref="I31:I32"/>
    <mergeCell ref="J31:J32"/>
    <mergeCell ref="K31:AA32"/>
    <mergeCell ref="V27:Z27"/>
    <mergeCell ref="C29:AA30"/>
    <mergeCell ref="C27:H27"/>
    <mergeCell ref="I27:J27"/>
    <mergeCell ref="K27:N27"/>
    <mergeCell ref="C31:G32"/>
  </mergeCells>
  <pageMargins left="0.70866141732283472" right="0.70866141732283472" top="0.74803149606299213" bottom="1.1098214285714285" header="0.31496062992125984" footer="0.31496062992125984"/>
  <pageSetup scale="46" fitToHeight="0" orientation="portrait" r:id="rId1"/>
  <headerFooter>
    <oddFooter>&amp;LCalle 26 No.57-41 Torre 8, Pisos 7 y 8 CEMSA – C.P. 111321
PBX: 3779555 – Información: Línea 195
www.umv.gov.co&amp;CDESI-FM-007
&amp;P de &amp;N</oddFooter>
  </headerFooter>
  <rowBreaks count="1" manualBreakCount="1">
    <brk id="48" min="1" max="25" man="1"/>
  </rowBreak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B1:AB100"/>
  <sheetViews>
    <sheetView topLeftCell="A25" zoomScaleNormal="100" zoomScaleSheetLayoutView="70" zoomScalePageLayoutView="70" workbookViewId="0">
      <selection activeCell="H34" sqref="H34:J34"/>
    </sheetView>
  </sheetViews>
  <sheetFormatPr baseColWidth="10" defaultColWidth="3.7109375" defaultRowHeight="14.25" x14ac:dyDescent="0.2"/>
  <cols>
    <col min="1" max="1" width="3.7109375" style="94"/>
    <col min="2" max="2" width="2.85546875" style="94" customWidth="1"/>
    <col min="3" max="6" width="2.7109375" style="94" customWidth="1"/>
    <col min="7" max="7" width="4.28515625" style="94" customWidth="1"/>
    <col min="8" max="8" width="14.28515625" style="94" customWidth="1"/>
    <col min="9" max="9" width="19.42578125" style="94" customWidth="1"/>
    <col min="10" max="10" width="15" style="94" customWidth="1"/>
    <col min="11" max="12" width="3.42578125" style="94" customWidth="1"/>
    <col min="13" max="15" width="2.7109375" style="94" customWidth="1"/>
    <col min="16" max="16" width="3.42578125" style="94" customWidth="1"/>
    <col min="17" max="17" width="3.5703125" style="94" customWidth="1"/>
    <col min="18" max="18" width="3.7109375" style="94"/>
    <col min="19" max="19" width="3.28515625" style="94" customWidth="1"/>
    <col min="20" max="20" width="7.42578125" style="94" customWidth="1"/>
    <col min="21" max="21" width="3.5703125" style="94" customWidth="1"/>
    <col min="22" max="22" width="3.7109375" style="94"/>
    <col min="23" max="25" width="5" style="94" customWidth="1"/>
    <col min="26" max="26" width="6.7109375" style="94" customWidth="1"/>
    <col min="27" max="27" width="4.140625" style="94" customWidth="1"/>
    <col min="28" max="28" width="2" style="94" customWidth="1"/>
    <col min="29" max="16384" width="3.7109375" style="94"/>
  </cols>
  <sheetData>
    <row r="1" spans="2:28" ht="15" thickBot="1" x14ac:dyDescent="0.25">
      <c r="B1" s="123"/>
      <c r="C1" s="123"/>
      <c r="D1" s="123"/>
      <c r="E1" s="123"/>
      <c r="F1" s="123"/>
    </row>
    <row r="2" spans="2:28" ht="45.75" customHeight="1" x14ac:dyDescent="0.2">
      <c r="B2" s="630"/>
      <c r="C2" s="631"/>
      <c r="D2" s="631"/>
      <c r="E2" s="631"/>
      <c r="F2" s="631"/>
      <c r="G2" s="631"/>
      <c r="H2" s="636" t="s">
        <v>0</v>
      </c>
      <c r="I2" s="636"/>
      <c r="J2" s="636"/>
      <c r="K2" s="636"/>
      <c r="L2" s="636"/>
      <c r="M2" s="636"/>
      <c r="N2" s="636"/>
      <c r="O2" s="636"/>
      <c r="P2" s="636"/>
      <c r="Q2" s="636"/>
      <c r="R2" s="636"/>
      <c r="S2" s="636"/>
      <c r="T2" s="636"/>
      <c r="U2" s="636"/>
      <c r="V2" s="636"/>
      <c r="W2" s="636"/>
      <c r="X2" s="636"/>
      <c r="Y2" s="636"/>
      <c r="Z2" s="636"/>
      <c r="AA2" s="636"/>
      <c r="AB2" s="637"/>
    </row>
    <row r="3" spans="2:28" ht="15" x14ac:dyDescent="0.2">
      <c r="B3" s="632"/>
      <c r="C3" s="633"/>
      <c r="D3" s="633"/>
      <c r="E3" s="633"/>
      <c r="F3" s="633"/>
      <c r="G3" s="633"/>
      <c r="H3" s="638" t="s">
        <v>1</v>
      </c>
      <c r="I3" s="638"/>
      <c r="J3" s="638"/>
      <c r="K3" s="638"/>
      <c r="L3" s="638"/>
      <c r="M3" s="638"/>
      <c r="N3" s="638"/>
      <c r="O3" s="638"/>
      <c r="P3" s="638" t="s">
        <v>2</v>
      </c>
      <c r="Q3" s="638"/>
      <c r="R3" s="638"/>
      <c r="S3" s="638"/>
      <c r="T3" s="638"/>
      <c r="U3" s="638"/>
      <c r="V3" s="638"/>
      <c r="W3" s="638"/>
      <c r="X3" s="638"/>
      <c r="Y3" s="638"/>
      <c r="Z3" s="638"/>
      <c r="AA3" s="638"/>
      <c r="AB3" s="639"/>
    </row>
    <row r="4" spans="2:28" ht="15.75" thickBot="1" x14ac:dyDescent="0.25">
      <c r="B4" s="634"/>
      <c r="C4" s="635"/>
      <c r="D4" s="635"/>
      <c r="E4" s="635"/>
      <c r="F4" s="635"/>
      <c r="G4" s="635"/>
      <c r="H4" s="640" t="s">
        <v>3</v>
      </c>
      <c r="I4" s="640"/>
      <c r="J4" s="640"/>
      <c r="K4" s="640"/>
      <c r="L4" s="640"/>
      <c r="M4" s="640"/>
      <c r="N4" s="640"/>
      <c r="O4" s="640"/>
      <c r="P4" s="640"/>
      <c r="Q4" s="640"/>
      <c r="R4" s="640"/>
      <c r="S4" s="640"/>
      <c r="T4" s="640"/>
      <c r="U4" s="640"/>
      <c r="V4" s="640"/>
      <c r="W4" s="640"/>
      <c r="X4" s="640"/>
      <c r="Y4" s="640"/>
      <c r="Z4" s="640"/>
      <c r="AA4" s="640"/>
      <c r="AB4" s="641"/>
    </row>
    <row r="5" spans="2:28" ht="15" x14ac:dyDescent="0.2">
      <c r="H5" s="122"/>
      <c r="I5" s="122"/>
      <c r="J5" s="122"/>
      <c r="K5" s="122"/>
      <c r="L5" s="122"/>
      <c r="M5" s="122"/>
      <c r="N5" s="122"/>
      <c r="O5" s="122"/>
      <c r="P5" s="122"/>
      <c r="Q5" s="122"/>
      <c r="R5" s="122"/>
      <c r="S5" s="122"/>
      <c r="T5" s="122"/>
      <c r="U5" s="122"/>
      <c r="V5" s="122"/>
      <c r="W5" s="122"/>
      <c r="X5" s="122"/>
      <c r="Y5" s="122"/>
      <c r="Z5" s="122"/>
      <c r="AA5" s="122"/>
      <c r="AB5" s="122"/>
    </row>
    <row r="6" spans="2:28" ht="15.75" thickBot="1" x14ac:dyDescent="0.25">
      <c r="B6" s="121"/>
      <c r="C6" s="118"/>
      <c r="D6" s="118"/>
      <c r="E6" s="118"/>
      <c r="F6" s="118"/>
      <c r="G6" s="118"/>
      <c r="H6" s="118"/>
      <c r="I6" s="120"/>
      <c r="J6" s="120"/>
      <c r="K6" s="120"/>
      <c r="L6" s="120"/>
      <c r="M6" s="120"/>
      <c r="N6" s="120"/>
      <c r="O6" s="120"/>
      <c r="P6" s="120"/>
      <c r="Q6" s="120"/>
      <c r="R6" s="119"/>
      <c r="S6" s="119"/>
      <c r="T6" s="119"/>
      <c r="U6" s="119"/>
      <c r="V6" s="119"/>
      <c r="W6" s="118"/>
      <c r="X6" s="118"/>
      <c r="Y6" s="118"/>
      <c r="Z6" s="118"/>
      <c r="AA6" s="118"/>
      <c r="AB6" s="117"/>
    </row>
    <row r="7" spans="2:28" ht="15" customHeight="1" x14ac:dyDescent="0.2">
      <c r="B7" s="114"/>
      <c r="C7" s="275" t="s">
        <v>4</v>
      </c>
      <c r="D7" s="276"/>
      <c r="E7" s="276"/>
      <c r="F7" s="276"/>
      <c r="G7" s="276"/>
      <c r="H7" s="277"/>
      <c r="I7" s="281" t="s">
        <v>93</v>
      </c>
      <c r="J7" s="282"/>
      <c r="K7" s="282"/>
      <c r="L7" s="282"/>
      <c r="M7" s="282"/>
      <c r="N7" s="282"/>
      <c r="O7" s="282"/>
      <c r="P7" s="282"/>
      <c r="Q7" s="282"/>
      <c r="R7" s="282"/>
      <c r="S7" s="282"/>
      <c r="T7" s="282"/>
      <c r="U7" s="282"/>
      <c r="V7" s="282"/>
      <c r="W7" s="282"/>
      <c r="X7" s="282"/>
      <c r="Y7" s="282"/>
      <c r="Z7" s="282"/>
      <c r="AA7" s="283"/>
      <c r="AB7" s="113"/>
    </row>
    <row r="8" spans="2:28" ht="15.75" thickBot="1" x14ac:dyDescent="0.25">
      <c r="B8" s="114"/>
      <c r="C8" s="278"/>
      <c r="D8" s="279"/>
      <c r="E8" s="279"/>
      <c r="F8" s="279"/>
      <c r="G8" s="279"/>
      <c r="H8" s="280"/>
      <c r="I8" s="284"/>
      <c r="J8" s="285"/>
      <c r="K8" s="285"/>
      <c r="L8" s="285"/>
      <c r="M8" s="285"/>
      <c r="N8" s="285"/>
      <c r="O8" s="285"/>
      <c r="P8" s="285"/>
      <c r="Q8" s="285"/>
      <c r="R8" s="285"/>
      <c r="S8" s="285"/>
      <c r="T8" s="285"/>
      <c r="U8" s="285"/>
      <c r="V8" s="285"/>
      <c r="W8" s="285"/>
      <c r="X8" s="285"/>
      <c r="Y8" s="285"/>
      <c r="Z8" s="285"/>
      <c r="AA8" s="286"/>
      <c r="AB8" s="113"/>
    </row>
    <row r="9" spans="2:28" ht="15.75" thickBot="1" x14ac:dyDescent="0.25">
      <c r="B9" s="114"/>
      <c r="C9" s="115"/>
      <c r="D9" s="115"/>
      <c r="E9" s="115"/>
      <c r="F9" s="115"/>
      <c r="G9" s="115"/>
      <c r="H9" s="115"/>
      <c r="I9" s="116"/>
      <c r="J9" s="116"/>
      <c r="K9" s="116"/>
      <c r="L9" s="116"/>
      <c r="M9" s="116"/>
      <c r="N9" s="116"/>
      <c r="O9" s="116"/>
      <c r="P9" s="116"/>
      <c r="Q9" s="116"/>
      <c r="R9" s="112"/>
      <c r="S9" s="112"/>
      <c r="T9" s="112"/>
      <c r="U9" s="112"/>
      <c r="V9" s="112"/>
      <c r="W9" s="115"/>
      <c r="X9" s="115"/>
      <c r="Y9" s="115"/>
      <c r="Z9" s="115"/>
      <c r="AA9" s="115"/>
      <c r="AB9" s="113"/>
    </row>
    <row r="10" spans="2:28" ht="15" customHeight="1" thickBot="1" x14ac:dyDescent="0.25">
      <c r="B10" s="114"/>
      <c r="C10" s="275" t="s">
        <v>6</v>
      </c>
      <c r="D10" s="276"/>
      <c r="E10" s="276"/>
      <c r="F10" s="276"/>
      <c r="G10" s="276"/>
      <c r="H10" s="277"/>
      <c r="I10" s="296" t="s">
        <v>206</v>
      </c>
      <c r="J10" s="297"/>
      <c r="K10" s="297"/>
      <c r="L10" s="297"/>
      <c r="M10" s="297"/>
      <c r="N10" s="297"/>
      <c r="O10" s="297"/>
      <c r="P10" s="297"/>
      <c r="Q10" s="298"/>
      <c r="R10" s="293" t="s">
        <v>8</v>
      </c>
      <c r="S10" s="294"/>
      <c r="T10" s="294"/>
      <c r="U10" s="295"/>
      <c r="V10" s="287" t="s">
        <v>9</v>
      </c>
      <c r="W10" s="288"/>
      <c r="X10" s="288"/>
      <c r="Y10" s="288"/>
      <c r="Z10" s="288"/>
      <c r="AA10" s="289"/>
      <c r="AB10" s="113"/>
    </row>
    <row r="11" spans="2:28" ht="28.5" customHeight="1" thickBot="1" x14ac:dyDescent="0.25">
      <c r="B11" s="114"/>
      <c r="C11" s="278"/>
      <c r="D11" s="279"/>
      <c r="E11" s="279"/>
      <c r="F11" s="279"/>
      <c r="G11" s="279"/>
      <c r="H11" s="280"/>
      <c r="I11" s="299"/>
      <c r="J11" s="300"/>
      <c r="K11" s="300"/>
      <c r="L11" s="300"/>
      <c r="M11" s="300"/>
      <c r="N11" s="300"/>
      <c r="O11" s="300"/>
      <c r="P11" s="300"/>
      <c r="Q11" s="301"/>
      <c r="R11" s="302" t="s">
        <v>205</v>
      </c>
      <c r="S11" s="303"/>
      <c r="T11" s="303"/>
      <c r="U11" s="304"/>
      <c r="V11" s="290" t="s">
        <v>68</v>
      </c>
      <c r="W11" s="291"/>
      <c r="X11" s="291"/>
      <c r="Y11" s="291"/>
      <c r="Z11" s="291"/>
      <c r="AA11" s="292"/>
      <c r="AB11" s="113"/>
    </row>
    <row r="12" spans="2:28" ht="15" thickBot="1" x14ac:dyDescent="0.25">
      <c r="B12" s="105"/>
      <c r="C12" s="106"/>
      <c r="D12" s="106"/>
      <c r="E12" s="106"/>
      <c r="F12" s="106"/>
      <c r="G12" s="106"/>
      <c r="H12" s="106"/>
      <c r="I12" s="106"/>
      <c r="J12" s="106"/>
      <c r="K12" s="106"/>
      <c r="L12" s="106"/>
      <c r="M12" s="106"/>
      <c r="N12" s="106"/>
      <c r="O12" s="106"/>
      <c r="P12" s="106"/>
      <c r="Q12" s="106"/>
      <c r="R12" s="106"/>
      <c r="S12" s="106"/>
      <c r="T12" s="106"/>
      <c r="U12" s="106"/>
      <c r="V12" s="106"/>
      <c r="W12" s="106"/>
      <c r="X12" s="106"/>
      <c r="Y12" s="106"/>
      <c r="Z12" s="106"/>
      <c r="AA12" s="106"/>
      <c r="AB12" s="29"/>
    </row>
    <row r="13" spans="2:28" ht="15" customHeight="1" x14ac:dyDescent="0.2">
      <c r="B13" s="105"/>
      <c r="C13" s="275" t="s">
        <v>12</v>
      </c>
      <c r="D13" s="276"/>
      <c r="E13" s="276"/>
      <c r="F13" s="276"/>
      <c r="G13" s="276"/>
      <c r="H13" s="277"/>
      <c r="I13" s="624" t="s">
        <v>204</v>
      </c>
      <c r="J13" s="625"/>
      <c r="K13" s="625"/>
      <c r="L13" s="625"/>
      <c r="M13" s="625"/>
      <c r="N13" s="625"/>
      <c r="O13" s="625"/>
      <c r="P13" s="625"/>
      <c r="Q13" s="625"/>
      <c r="R13" s="625"/>
      <c r="S13" s="626"/>
      <c r="T13" s="275" t="s">
        <v>14</v>
      </c>
      <c r="U13" s="276"/>
      <c r="V13" s="276"/>
      <c r="W13" s="276"/>
      <c r="X13" s="276"/>
      <c r="Y13" s="276"/>
      <c r="Z13" s="276"/>
      <c r="AA13" s="277"/>
      <c r="AB13" s="29"/>
    </row>
    <row r="14" spans="2:28" ht="30" customHeight="1" thickBot="1" x14ac:dyDescent="0.25">
      <c r="B14" s="105"/>
      <c r="C14" s="278"/>
      <c r="D14" s="279"/>
      <c r="E14" s="279"/>
      <c r="F14" s="279"/>
      <c r="G14" s="279"/>
      <c r="H14" s="280"/>
      <c r="I14" s="627"/>
      <c r="J14" s="628"/>
      <c r="K14" s="628"/>
      <c r="L14" s="628"/>
      <c r="M14" s="628"/>
      <c r="N14" s="628"/>
      <c r="O14" s="628"/>
      <c r="P14" s="628"/>
      <c r="Q14" s="628"/>
      <c r="R14" s="628"/>
      <c r="S14" s="629"/>
      <c r="T14" s="311" t="s">
        <v>112</v>
      </c>
      <c r="U14" s="312"/>
      <c r="V14" s="312"/>
      <c r="W14" s="312"/>
      <c r="X14" s="312"/>
      <c r="Y14" s="312"/>
      <c r="Z14" s="312"/>
      <c r="AA14" s="313"/>
      <c r="AB14" s="29"/>
    </row>
    <row r="15" spans="2:28" ht="15" thickBot="1" x14ac:dyDescent="0.25">
      <c r="B15" s="105"/>
      <c r="C15" s="106"/>
      <c r="D15" s="106"/>
      <c r="E15" s="106"/>
      <c r="F15" s="106"/>
      <c r="G15" s="106"/>
      <c r="H15" s="106"/>
      <c r="I15" s="106"/>
      <c r="J15" s="106"/>
      <c r="K15" s="106"/>
      <c r="L15" s="106"/>
      <c r="M15" s="106"/>
      <c r="N15" s="106"/>
      <c r="O15" s="106"/>
      <c r="P15" s="106"/>
      <c r="Q15" s="106"/>
      <c r="R15" s="106"/>
      <c r="S15" s="106"/>
      <c r="T15" s="106"/>
      <c r="U15" s="106"/>
      <c r="V15" s="106"/>
      <c r="W15" s="106"/>
      <c r="X15" s="106"/>
      <c r="Y15" s="106"/>
      <c r="Z15" s="106"/>
      <c r="AA15" s="106"/>
      <c r="AB15" s="29"/>
    </row>
    <row r="16" spans="2:28" ht="57.75" customHeight="1" thickBot="1" x14ac:dyDescent="0.25">
      <c r="B16" s="105"/>
      <c r="C16" s="320" t="s">
        <v>16</v>
      </c>
      <c r="D16" s="321"/>
      <c r="E16" s="321"/>
      <c r="F16" s="321"/>
      <c r="G16" s="321"/>
      <c r="H16" s="322"/>
      <c r="I16" s="621" t="s">
        <v>203</v>
      </c>
      <c r="J16" s="622"/>
      <c r="K16" s="622"/>
      <c r="L16" s="622"/>
      <c r="M16" s="622"/>
      <c r="N16" s="622"/>
      <c r="O16" s="622"/>
      <c r="P16" s="622"/>
      <c r="Q16" s="622"/>
      <c r="R16" s="622"/>
      <c r="S16" s="622"/>
      <c r="T16" s="622"/>
      <c r="U16" s="622"/>
      <c r="V16" s="622"/>
      <c r="W16" s="622"/>
      <c r="X16" s="622"/>
      <c r="Y16" s="622"/>
      <c r="Z16" s="622"/>
      <c r="AA16" s="623"/>
      <c r="AB16" s="29"/>
    </row>
    <row r="17" spans="2:28" ht="16.5" customHeight="1" thickBot="1" x14ac:dyDescent="0.25">
      <c r="B17" s="105"/>
      <c r="C17" s="112"/>
      <c r="D17" s="112"/>
      <c r="E17" s="112"/>
      <c r="F17" s="112"/>
      <c r="G17" s="112"/>
      <c r="H17" s="112"/>
      <c r="I17" s="111"/>
      <c r="J17" s="111"/>
      <c r="K17" s="111"/>
      <c r="L17" s="111"/>
      <c r="M17" s="111"/>
      <c r="N17" s="111"/>
      <c r="O17" s="111"/>
      <c r="P17" s="111"/>
      <c r="Q17" s="111"/>
      <c r="R17" s="111"/>
      <c r="S17" s="111"/>
      <c r="T17" s="111"/>
      <c r="U17" s="111"/>
      <c r="V17" s="111"/>
      <c r="W17" s="111"/>
      <c r="X17" s="111"/>
      <c r="Y17" s="111"/>
      <c r="Z17" s="111"/>
      <c r="AA17" s="111"/>
      <c r="AB17" s="29"/>
    </row>
    <row r="18" spans="2:28" ht="52.5" customHeight="1" thickBot="1" x14ac:dyDescent="0.25">
      <c r="B18" s="105"/>
      <c r="C18" s="320" t="s">
        <v>18</v>
      </c>
      <c r="D18" s="321"/>
      <c r="E18" s="321"/>
      <c r="F18" s="321"/>
      <c r="G18" s="321"/>
      <c r="H18" s="322"/>
      <c r="I18" s="621" t="s">
        <v>202</v>
      </c>
      <c r="J18" s="622"/>
      <c r="K18" s="622"/>
      <c r="L18" s="622"/>
      <c r="M18" s="622"/>
      <c r="N18" s="622"/>
      <c r="O18" s="622"/>
      <c r="P18" s="622"/>
      <c r="Q18" s="622"/>
      <c r="R18" s="622"/>
      <c r="S18" s="622"/>
      <c r="T18" s="622"/>
      <c r="U18" s="622"/>
      <c r="V18" s="622"/>
      <c r="W18" s="622"/>
      <c r="X18" s="622"/>
      <c r="Y18" s="622"/>
      <c r="Z18" s="622"/>
      <c r="AA18" s="623"/>
      <c r="AB18" s="29"/>
    </row>
    <row r="19" spans="2:28" ht="16.5" customHeight="1" thickBot="1" x14ac:dyDescent="0.25">
      <c r="B19" s="105"/>
      <c r="C19" s="112"/>
      <c r="D19" s="112"/>
      <c r="E19" s="112"/>
      <c r="F19" s="112"/>
      <c r="G19" s="112"/>
      <c r="H19" s="112"/>
      <c r="I19" s="111"/>
      <c r="J19" s="111"/>
      <c r="K19" s="111"/>
      <c r="L19" s="111"/>
      <c r="M19" s="111"/>
      <c r="N19" s="111"/>
      <c r="O19" s="111"/>
      <c r="P19" s="111"/>
      <c r="Q19" s="111"/>
      <c r="R19" s="111"/>
      <c r="S19" s="111"/>
      <c r="T19" s="111"/>
      <c r="U19" s="111"/>
      <c r="V19" s="111"/>
      <c r="W19" s="111"/>
      <c r="X19" s="111"/>
      <c r="Y19" s="111"/>
      <c r="Z19" s="111"/>
      <c r="AA19" s="111"/>
      <c r="AB19" s="29"/>
    </row>
    <row r="20" spans="2:28" ht="22.5" customHeight="1" x14ac:dyDescent="0.2">
      <c r="B20" s="105"/>
      <c r="C20" s="326" t="s">
        <v>20</v>
      </c>
      <c r="D20" s="327"/>
      <c r="E20" s="327"/>
      <c r="F20" s="327"/>
      <c r="G20" s="327"/>
      <c r="H20" s="328"/>
      <c r="I20" s="332" t="s">
        <v>201</v>
      </c>
      <c r="J20" s="333"/>
      <c r="K20" s="333"/>
      <c r="L20" s="334"/>
      <c r="M20" s="287" t="s">
        <v>22</v>
      </c>
      <c r="N20" s="288"/>
      <c r="O20" s="288"/>
      <c r="P20" s="288"/>
      <c r="Q20" s="288"/>
      <c r="R20" s="288"/>
      <c r="S20" s="289"/>
      <c r="T20" s="287" t="s">
        <v>23</v>
      </c>
      <c r="U20" s="288"/>
      <c r="V20" s="288"/>
      <c r="W20" s="288"/>
      <c r="X20" s="288"/>
      <c r="Y20" s="288"/>
      <c r="Z20" s="288"/>
      <c r="AA20" s="289"/>
      <c r="AB20" s="29"/>
    </row>
    <row r="21" spans="2:28" ht="30.75" customHeight="1" thickBot="1" x14ac:dyDescent="0.25">
      <c r="B21" s="105"/>
      <c r="C21" s="329"/>
      <c r="D21" s="330"/>
      <c r="E21" s="330"/>
      <c r="F21" s="330"/>
      <c r="G21" s="330"/>
      <c r="H21" s="331"/>
      <c r="I21" s="335"/>
      <c r="J21" s="336"/>
      <c r="K21" s="336"/>
      <c r="L21" s="337"/>
      <c r="M21" s="338" t="s">
        <v>113</v>
      </c>
      <c r="N21" s="339"/>
      <c r="O21" s="339"/>
      <c r="P21" s="339"/>
      <c r="Q21" s="339"/>
      <c r="R21" s="339"/>
      <c r="S21" s="340"/>
      <c r="T21" s="290" t="s">
        <v>25</v>
      </c>
      <c r="U21" s="339"/>
      <c r="V21" s="339"/>
      <c r="W21" s="339"/>
      <c r="X21" s="339"/>
      <c r="Y21" s="339"/>
      <c r="Z21" s="339"/>
      <c r="AA21" s="340"/>
      <c r="AB21" s="29"/>
    </row>
    <row r="22" spans="2:28" ht="15" thickBot="1" x14ac:dyDescent="0.25">
      <c r="B22" s="105"/>
      <c r="C22" s="106"/>
      <c r="D22" s="106"/>
      <c r="E22" s="106"/>
      <c r="F22" s="106"/>
      <c r="G22" s="106"/>
      <c r="H22" s="106"/>
      <c r="I22" s="106"/>
      <c r="J22" s="106"/>
      <c r="K22" s="106"/>
      <c r="L22" s="106"/>
      <c r="M22" s="106"/>
      <c r="N22" s="106"/>
      <c r="O22" s="106"/>
      <c r="P22" s="106"/>
      <c r="Q22" s="106"/>
      <c r="R22" s="106"/>
      <c r="S22" s="106"/>
      <c r="T22" s="106"/>
      <c r="U22" s="106"/>
      <c r="V22" s="106"/>
      <c r="W22" s="106"/>
      <c r="X22" s="106"/>
      <c r="Y22" s="106"/>
      <c r="Z22" s="106"/>
      <c r="AA22" s="106"/>
      <c r="AB22" s="29"/>
    </row>
    <row r="23" spans="2:28" ht="31.5" customHeight="1" x14ac:dyDescent="0.2">
      <c r="B23" s="105"/>
      <c r="C23" s="287" t="s">
        <v>26</v>
      </c>
      <c r="D23" s="288"/>
      <c r="E23" s="288"/>
      <c r="F23" s="288"/>
      <c r="G23" s="288"/>
      <c r="H23" s="288"/>
      <c r="I23" s="289"/>
      <c r="J23" s="287" t="s">
        <v>27</v>
      </c>
      <c r="K23" s="288"/>
      <c r="L23" s="288"/>
      <c r="M23" s="288"/>
      <c r="N23" s="288"/>
      <c r="O23" s="288"/>
      <c r="P23" s="289"/>
      <c r="Q23" s="287" t="s">
        <v>28</v>
      </c>
      <c r="R23" s="288"/>
      <c r="S23" s="288"/>
      <c r="T23" s="288"/>
      <c r="U23" s="288"/>
      <c r="V23" s="288"/>
      <c r="W23" s="288"/>
      <c r="X23" s="288"/>
      <c r="Y23" s="288"/>
      <c r="Z23" s="288"/>
      <c r="AA23" s="289"/>
      <c r="AB23" s="29"/>
    </row>
    <row r="24" spans="2:28" ht="42.75" customHeight="1" thickBot="1" x14ac:dyDescent="0.25">
      <c r="B24" s="105"/>
      <c r="C24" s="618" t="s">
        <v>200</v>
      </c>
      <c r="D24" s="619"/>
      <c r="E24" s="619"/>
      <c r="F24" s="619"/>
      <c r="G24" s="619"/>
      <c r="H24" s="619"/>
      <c r="I24" s="620"/>
      <c r="J24" s="314" t="s">
        <v>93</v>
      </c>
      <c r="K24" s="315"/>
      <c r="L24" s="315"/>
      <c r="M24" s="315"/>
      <c r="N24" s="315"/>
      <c r="O24" s="315"/>
      <c r="P24" s="316"/>
      <c r="Q24" s="317" t="s">
        <v>31</v>
      </c>
      <c r="R24" s="318"/>
      <c r="S24" s="318"/>
      <c r="T24" s="318"/>
      <c r="U24" s="318"/>
      <c r="V24" s="318"/>
      <c r="W24" s="318"/>
      <c r="X24" s="318"/>
      <c r="Y24" s="318"/>
      <c r="Z24" s="318"/>
      <c r="AA24" s="319"/>
      <c r="AB24" s="29"/>
    </row>
    <row r="25" spans="2:28" ht="15" thickBot="1" x14ac:dyDescent="0.25">
      <c r="B25" s="105"/>
      <c r="C25" s="106"/>
      <c r="D25" s="106"/>
      <c r="E25" s="106"/>
      <c r="F25" s="106"/>
      <c r="G25" s="106"/>
      <c r="H25" s="106"/>
      <c r="I25" s="106"/>
      <c r="J25" s="106"/>
      <c r="K25" s="106"/>
      <c r="L25" s="106"/>
      <c r="M25" s="106"/>
      <c r="N25" s="106"/>
      <c r="O25" s="106"/>
      <c r="P25" s="106"/>
      <c r="Q25" s="106"/>
      <c r="R25" s="106"/>
      <c r="S25" s="106"/>
      <c r="T25" s="106"/>
      <c r="U25" s="106"/>
      <c r="V25" s="106"/>
      <c r="W25" s="106"/>
      <c r="X25" s="106"/>
      <c r="Y25" s="106"/>
      <c r="Z25" s="106"/>
      <c r="AA25" s="106"/>
      <c r="AB25" s="29"/>
    </row>
    <row r="26" spans="2:28" ht="33" customHeight="1" thickBot="1" x14ac:dyDescent="0.25">
      <c r="B26" s="105"/>
      <c r="C26" s="320" t="s">
        <v>32</v>
      </c>
      <c r="D26" s="321"/>
      <c r="E26" s="321"/>
      <c r="F26" s="321"/>
      <c r="G26" s="321"/>
      <c r="H26" s="322"/>
      <c r="I26" s="323" t="s">
        <v>199</v>
      </c>
      <c r="J26" s="324"/>
      <c r="K26" s="324"/>
      <c r="L26" s="324"/>
      <c r="M26" s="324"/>
      <c r="N26" s="324"/>
      <c r="O26" s="324"/>
      <c r="P26" s="324"/>
      <c r="Q26" s="324"/>
      <c r="R26" s="324"/>
      <c r="S26" s="324"/>
      <c r="T26" s="324"/>
      <c r="U26" s="324"/>
      <c r="V26" s="324"/>
      <c r="W26" s="324"/>
      <c r="X26" s="324"/>
      <c r="Y26" s="324"/>
      <c r="Z26" s="324"/>
      <c r="AA26" s="325"/>
      <c r="AB26" s="29"/>
    </row>
    <row r="27" spans="2:28" ht="15.75" thickBot="1" x14ac:dyDescent="0.25">
      <c r="B27" s="105"/>
      <c r="C27" s="112"/>
      <c r="D27" s="112"/>
      <c r="E27" s="112"/>
      <c r="F27" s="112"/>
      <c r="G27" s="112"/>
      <c r="H27" s="112"/>
      <c r="I27" s="111"/>
      <c r="J27" s="111"/>
      <c r="K27" s="111"/>
      <c r="L27" s="111"/>
      <c r="M27" s="111"/>
      <c r="N27" s="111"/>
      <c r="O27" s="111"/>
      <c r="P27" s="111"/>
      <c r="Q27" s="111"/>
      <c r="R27" s="111"/>
      <c r="S27" s="111"/>
      <c r="T27" s="111"/>
      <c r="U27" s="111"/>
      <c r="V27" s="111"/>
      <c r="W27" s="111"/>
      <c r="X27" s="111"/>
      <c r="Y27" s="111"/>
      <c r="Z27" s="111"/>
      <c r="AA27" s="111"/>
      <c r="AB27" s="29"/>
    </row>
    <row r="28" spans="2:28" ht="53.25" customHeight="1" thickBot="1" x14ac:dyDescent="0.25">
      <c r="B28" s="105"/>
      <c r="C28" s="320" t="s">
        <v>34</v>
      </c>
      <c r="D28" s="321"/>
      <c r="E28" s="321"/>
      <c r="F28" s="321"/>
      <c r="G28" s="321"/>
      <c r="H28" s="322"/>
      <c r="I28" s="441" t="s">
        <v>105</v>
      </c>
      <c r="J28" s="323"/>
      <c r="K28" s="350" t="s">
        <v>36</v>
      </c>
      <c r="L28" s="351"/>
      <c r="M28" s="351"/>
      <c r="N28" s="352"/>
      <c r="O28" s="353" t="s">
        <v>37</v>
      </c>
      <c r="P28" s="354"/>
      <c r="Q28" s="355"/>
      <c r="R28" s="47" t="s">
        <v>40</v>
      </c>
      <c r="S28" s="353" t="s">
        <v>38</v>
      </c>
      <c r="T28" s="354"/>
      <c r="U28" s="47"/>
      <c r="V28" s="356" t="s">
        <v>39</v>
      </c>
      <c r="W28" s="357"/>
      <c r="X28" s="357"/>
      <c r="Y28" s="357"/>
      <c r="Z28" s="358"/>
      <c r="AA28" s="19"/>
      <c r="AB28" s="29"/>
    </row>
    <row r="29" spans="2:28" ht="15" thickBot="1" x14ac:dyDescent="0.25">
      <c r="B29" s="105"/>
      <c r="C29" s="106"/>
      <c r="D29" s="106"/>
      <c r="E29" s="106"/>
      <c r="F29" s="106"/>
      <c r="G29" s="106"/>
      <c r="H29" s="106"/>
      <c r="I29" s="106"/>
      <c r="J29" s="106"/>
      <c r="K29" s="106"/>
      <c r="L29" s="106"/>
      <c r="M29" s="106"/>
      <c r="N29" s="106"/>
      <c r="O29" s="106"/>
      <c r="P29" s="106"/>
      <c r="Q29" s="106"/>
      <c r="R29" s="106"/>
      <c r="S29" s="106"/>
      <c r="T29" s="106"/>
      <c r="U29" s="106"/>
      <c r="V29" s="106"/>
      <c r="W29" s="106"/>
      <c r="X29" s="106"/>
      <c r="Y29" s="106"/>
      <c r="Z29" s="106"/>
      <c r="AA29" s="106"/>
      <c r="AB29" s="29"/>
    </row>
    <row r="30" spans="2:28" s="30" customFormat="1" ht="9" customHeight="1" x14ac:dyDescent="0.2">
      <c r="B30" s="25"/>
      <c r="C30" s="359" t="s">
        <v>41</v>
      </c>
      <c r="D30" s="360"/>
      <c r="E30" s="360"/>
      <c r="F30" s="360"/>
      <c r="G30" s="360"/>
      <c r="H30" s="360"/>
      <c r="I30" s="360"/>
      <c r="J30" s="360"/>
      <c r="K30" s="360"/>
      <c r="L30" s="360"/>
      <c r="M30" s="360"/>
      <c r="N30" s="360"/>
      <c r="O30" s="360"/>
      <c r="P30" s="360"/>
      <c r="Q30" s="360"/>
      <c r="R30" s="360"/>
      <c r="S30" s="360"/>
      <c r="T30" s="360"/>
      <c r="U30" s="360"/>
      <c r="V30" s="360"/>
      <c r="W30" s="360"/>
      <c r="X30" s="360"/>
      <c r="Y30" s="360"/>
      <c r="Z30" s="360"/>
      <c r="AA30" s="361"/>
      <c r="AB30" s="29"/>
    </row>
    <row r="31" spans="2:28" s="30" customFormat="1" ht="9" customHeight="1" thickBot="1" x14ac:dyDescent="0.25">
      <c r="B31" s="25"/>
      <c r="C31" s="362"/>
      <c r="D31" s="363"/>
      <c r="E31" s="363"/>
      <c r="F31" s="363"/>
      <c r="G31" s="363"/>
      <c r="H31" s="363"/>
      <c r="I31" s="363"/>
      <c r="J31" s="363"/>
      <c r="K31" s="363"/>
      <c r="L31" s="363"/>
      <c r="M31" s="363"/>
      <c r="N31" s="363"/>
      <c r="O31" s="363"/>
      <c r="P31" s="363"/>
      <c r="Q31" s="363"/>
      <c r="R31" s="363"/>
      <c r="S31" s="363"/>
      <c r="T31" s="363"/>
      <c r="U31" s="363"/>
      <c r="V31" s="363"/>
      <c r="W31" s="363"/>
      <c r="X31" s="363"/>
      <c r="Y31" s="363"/>
      <c r="Z31" s="363"/>
      <c r="AA31" s="364"/>
      <c r="AB31" s="29"/>
    </row>
    <row r="32" spans="2:28" s="30" customFormat="1" ht="15" customHeight="1" x14ac:dyDescent="0.2">
      <c r="B32" s="25"/>
      <c r="C32" s="359" t="s">
        <v>42</v>
      </c>
      <c r="D32" s="360"/>
      <c r="E32" s="360"/>
      <c r="F32" s="360"/>
      <c r="G32" s="361"/>
      <c r="H32" s="616" t="s">
        <v>106</v>
      </c>
      <c r="I32" s="616" t="s">
        <v>107</v>
      </c>
      <c r="J32" s="365" t="s">
        <v>45</v>
      </c>
      <c r="K32" s="367" t="s">
        <v>46</v>
      </c>
      <c r="L32" s="368"/>
      <c r="M32" s="368"/>
      <c r="N32" s="368"/>
      <c r="O32" s="368"/>
      <c r="P32" s="368"/>
      <c r="Q32" s="368"/>
      <c r="R32" s="368"/>
      <c r="S32" s="368"/>
      <c r="T32" s="368"/>
      <c r="U32" s="368"/>
      <c r="V32" s="368"/>
      <c r="W32" s="368"/>
      <c r="X32" s="368"/>
      <c r="Y32" s="368"/>
      <c r="Z32" s="368"/>
      <c r="AA32" s="369"/>
      <c r="AB32" s="29"/>
    </row>
    <row r="33" spans="2:28" s="30" customFormat="1" ht="31.5" customHeight="1" thickBot="1" x14ac:dyDescent="0.25">
      <c r="B33" s="25"/>
      <c r="C33" s="362"/>
      <c r="D33" s="363"/>
      <c r="E33" s="363"/>
      <c r="F33" s="363"/>
      <c r="G33" s="364"/>
      <c r="H33" s="617"/>
      <c r="I33" s="617"/>
      <c r="J33" s="366"/>
      <c r="K33" s="370"/>
      <c r="L33" s="371"/>
      <c r="M33" s="371"/>
      <c r="N33" s="371"/>
      <c r="O33" s="371"/>
      <c r="P33" s="371"/>
      <c r="Q33" s="371"/>
      <c r="R33" s="371"/>
      <c r="S33" s="371"/>
      <c r="T33" s="371"/>
      <c r="U33" s="371"/>
      <c r="V33" s="371"/>
      <c r="W33" s="371"/>
      <c r="X33" s="371"/>
      <c r="Y33" s="371"/>
      <c r="Z33" s="371"/>
      <c r="AA33" s="372"/>
      <c r="AB33" s="29"/>
    </row>
    <row r="34" spans="2:28" s="30" customFormat="1" ht="93.75" customHeight="1" x14ac:dyDescent="0.2">
      <c r="B34" s="25"/>
      <c r="C34" s="604" t="s">
        <v>197</v>
      </c>
      <c r="D34" s="605"/>
      <c r="E34" s="605"/>
      <c r="F34" s="605"/>
      <c r="G34" s="606"/>
      <c r="H34" s="93">
        <v>3</v>
      </c>
      <c r="I34" s="93">
        <v>3</v>
      </c>
      <c r="J34" s="23">
        <f>+H34/I34</f>
        <v>1</v>
      </c>
      <c r="K34" s="613" t="s">
        <v>198</v>
      </c>
      <c r="L34" s="614"/>
      <c r="M34" s="614"/>
      <c r="N34" s="614"/>
      <c r="O34" s="614"/>
      <c r="P34" s="614"/>
      <c r="Q34" s="614"/>
      <c r="R34" s="614"/>
      <c r="S34" s="614"/>
      <c r="T34" s="614"/>
      <c r="U34" s="614"/>
      <c r="V34" s="614"/>
      <c r="W34" s="614"/>
      <c r="X34" s="614"/>
      <c r="Y34" s="614"/>
      <c r="Z34" s="614"/>
      <c r="AA34" s="615"/>
      <c r="AB34" s="29"/>
    </row>
    <row r="35" spans="2:28" s="30" customFormat="1" ht="41.25" customHeight="1" x14ac:dyDescent="0.2">
      <c r="B35" s="25"/>
      <c r="C35" s="604" t="s">
        <v>194</v>
      </c>
      <c r="D35" s="605"/>
      <c r="E35" s="605"/>
      <c r="F35" s="605"/>
      <c r="G35" s="606"/>
      <c r="H35" s="24"/>
      <c r="I35" s="24"/>
      <c r="J35" s="23" t="e">
        <f>+H35/I35</f>
        <v>#DIV/0!</v>
      </c>
      <c r="K35" s="607"/>
      <c r="L35" s="608"/>
      <c r="M35" s="608"/>
      <c r="N35" s="608"/>
      <c r="O35" s="608"/>
      <c r="P35" s="608"/>
      <c r="Q35" s="608"/>
      <c r="R35" s="608"/>
      <c r="S35" s="608"/>
      <c r="T35" s="608"/>
      <c r="U35" s="608"/>
      <c r="V35" s="608"/>
      <c r="W35" s="608"/>
      <c r="X35" s="608"/>
      <c r="Y35" s="608"/>
      <c r="Z35" s="608"/>
      <c r="AA35" s="609"/>
      <c r="AB35" s="29"/>
    </row>
    <row r="36" spans="2:28" s="30" customFormat="1" ht="41.25" customHeight="1" x14ac:dyDescent="0.2">
      <c r="B36" s="25"/>
      <c r="C36" s="604" t="s">
        <v>193</v>
      </c>
      <c r="D36" s="605"/>
      <c r="E36" s="605"/>
      <c r="F36" s="605"/>
      <c r="G36" s="606"/>
      <c r="H36" s="24"/>
      <c r="I36" s="24"/>
      <c r="J36" s="23" t="e">
        <f>+H36/I36</f>
        <v>#DIV/0!</v>
      </c>
      <c r="K36" s="610"/>
      <c r="L36" s="611"/>
      <c r="M36" s="611"/>
      <c r="N36" s="611"/>
      <c r="O36" s="611"/>
      <c r="P36" s="611"/>
      <c r="Q36" s="611"/>
      <c r="R36" s="611"/>
      <c r="S36" s="611"/>
      <c r="T36" s="611"/>
      <c r="U36" s="611"/>
      <c r="V36" s="611"/>
      <c r="W36" s="611"/>
      <c r="X36" s="611"/>
      <c r="Y36" s="611"/>
      <c r="Z36" s="611"/>
      <c r="AA36" s="612"/>
      <c r="AB36" s="29"/>
    </row>
    <row r="37" spans="2:28" s="30" customFormat="1" ht="41.25" customHeight="1" thickBot="1" x14ac:dyDescent="0.25">
      <c r="B37" s="25"/>
      <c r="C37" s="604" t="s">
        <v>192</v>
      </c>
      <c r="D37" s="605"/>
      <c r="E37" s="605"/>
      <c r="F37" s="605"/>
      <c r="G37" s="606"/>
      <c r="H37" s="45"/>
      <c r="I37" s="45"/>
      <c r="J37" s="23" t="e">
        <f>+H37/I37</f>
        <v>#DIV/0!</v>
      </c>
      <c r="K37" s="479"/>
      <c r="L37" s="480"/>
      <c r="M37" s="480"/>
      <c r="N37" s="480"/>
      <c r="O37" s="480"/>
      <c r="P37" s="480"/>
      <c r="Q37" s="480"/>
      <c r="R37" s="480"/>
      <c r="S37" s="480"/>
      <c r="T37" s="480"/>
      <c r="U37" s="480"/>
      <c r="V37" s="480"/>
      <c r="W37" s="480"/>
      <c r="X37" s="480"/>
      <c r="Y37" s="480"/>
      <c r="Z37" s="480"/>
      <c r="AA37" s="481"/>
      <c r="AB37" s="29"/>
    </row>
    <row r="38" spans="2:28" s="30" customFormat="1" ht="15.75" customHeight="1" thickBot="1" x14ac:dyDescent="0.3">
      <c r="B38" s="25"/>
      <c r="C38" s="394" t="s">
        <v>51</v>
      </c>
      <c r="D38" s="395"/>
      <c r="E38" s="395"/>
      <c r="F38" s="395"/>
      <c r="G38" s="396"/>
      <c r="H38" s="110">
        <f>SUM(H34:H37)</f>
        <v>3</v>
      </c>
      <c r="I38" s="110">
        <f>SUM(I34:I37)</f>
        <v>3</v>
      </c>
      <c r="J38" s="109">
        <f>+H38/I38</f>
        <v>1</v>
      </c>
      <c r="K38" s="397"/>
      <c r="L38" s="398"/>
      <c r="M38" s="398"/>
      <c r="N38" s="398"/>
      <c r="O38" s="398"/>
      <c r="P38" s="398"/>
      <c r="Q38" s="398"/>
      <c r="R38" s="398"/>
      <c r="S38" s="398"/>
      <c r="T38" s="398"/>
      <c r="U38" s="398"/>
      <c r="V38" s="398"/>
      <c r="W38" s="398"/>
      <c r="X38" s="398"/>
      <c r="Y38" s="398"/>
      <c r="Z38" s="398"/>
      <c r="AA38" s="399"/>
      <c r="AB38" s="29"/>
    </row>
    <row r="39" spans="2:28" s="30" customFormat="1" ht="5.25" customHeight="1" x14ac:dyDescent="0.2">
      <c r="B39" s="25"/>
      <c r="C39" s="106"/>
      <c r="D39" s="106"/>
      <c r="E39" s="106"/>
      <c r="F39" s="106"/>
      <c r="G39" s="106"/>
      <c r="H39" s="108"/>
      <c r="I39" s="108"/>
      <c r="J39" s="107"/>
      <c r="K39" s="106"/>
      <c r="L39" s="106"/>
      <c r="M39" s="106"/>
      <c r="N39" s="106"/>
      <c r="O39" s="106"/>
      <c r="P39" s="106"/>
      <c r="Q39" s="106"/>
      <c r="R39" s="106"/>
      <c r="S39" s="106"/>
      <c r="T39" s="106"/>
      <c r="U39" s="106"/>
      <c r="V39" s="106"/>
      <c r="W39" s="106"/>
      <c r="X39" s="106"/>
      <c r="Y39" s="106"/>
      <c r="Z39" s="106"/>
      <c r="AA39" s="106"/>
      <c r="AB39" s="29"/>
    </row>
    <row r="40" spans="2:28" s="30" customFormat="1" ht="15" thickBot="1" x14ac:dyDescent="0.25">
      <c r="B40" s="25"/>
      <c r="C40" s="106"/>
      <c r="D40" s="106"/>
      <c r="E40" s="106"/>
      <c r="F40" s="106"/>
      <c r="G40" s="106"/>
      <c r="H40" s="108"/>
      <c r="I40" s="108"/>
      <c r="J40" s="107"/>
      <c r="K40" s="106"/>
      <c r="L40" s="106"/>
      <c r="M40" s="106"/>
      <c r="N40" s="106"/>
      <c r="O40" s="106"/>
      <c r="P40" s="106"/>
      <c r="Q40" s="106"/>
      <c r="R40" s="106"/>
      <c r="S40" s="106"/>
      <c r="T40" s="106"/>
      <c r="U40" s="106"/>
      <c r="V40" s="106"/>
      <c r="W40" s="106"/>
      <c r="X40" s="106"/>
      <c r="Y40" s="106"/>
      <c r="Z40" s="106"/>
      <c r="AA40" s="106"/>
      <c r="AB40" s="29"/>
    </row>
    <row r="41" spans="2:28" s="30" customFormat="1" x14ac:dyDescent="0.2">
      <c r="B41" s="25"/>
      <c r="C41" s="400" t="s">
        <v>52</v>
      </c>
      <c r="D41" s="401"/>
      <c r="E41" s="401"/>
      <c r="F41" s="401"/>
      <c r="G41" s="401"/>
      <c r="H41" s="401"/>
      <c r="I41" s="401"/>
      <c r="J41" s="401"/>
      <c r="K41" s="401"/>
      <c r="L41" s="401"/>
      <c r="M41" s="401"/>
      <c r="N41" s="401"/>
      <c r="O41" s="401"/>
      <c r="P41" s="401"/>
      <c r="Q41" s="401"/>
      <c r="R41" s="401"/>
      <c r="S41" s="401"/>
      <c r="T41" s="401"/>
      <c r="U41" s="401"/>
      <c r="V41" s="401"/>
      <c r="W41" s="401"/>
      <c r="X41" s="401"/>
      <c r="Y41" s="401"/>
      <c r="Z41" s="401"/>
      <c r="AA41" s="402"/>
      <c r="AB41" s="29"/>
    </row>
    <row r="42" spans="2:28" ht="15" thickBot="1" x14ac:dyDescent="0.25">
      <c r="B42" s="105"/>
      <c r="C42" s="403"/>
      <c r="D42" s="404"/>
      <c r="E42" s="404"/>
      <c r="F42" s="404"/>
      <c r="G42" s="404"/>
      <c r="H42" s="404"/>
      <c r="I42" s="404"/>
      <c r="J42" s="404"/>
      <c r="K42" s="404"/>
      <c r="L42" s="404"/>
      <c r="M42" s="404"/>
      <c r="N42" s="404"/>
      <c r="O42" s="404"/>
      <c r="P42" s="404"/>
      <c r="Q42" s="404"/>
      <c r="R42" s="404"/>
      <c r="S42" s="404"/>
      <c r="T42" s="404"/>
      <c r="U42" s="404"/>
      <c r="V42" s="404"/>
      <c r="W42" s="404"/>
      <c r="X42" s="404"/>
      <c r="Y42" s="404"/>
      <c r="Z42" s="404"/>
      <c r="AA42" s="405"/>
      <c r="AB42" s="29"/>
    </row>
    <row r="43" spans="2:28" ht="24.75" customHeight="1" x14ac:dyDescent="0.2">
      <c r="B43" s="105"/>
      <c r="C43" s="406"/>
      <c r="D43" s="407"/>
      <c r="E43" s="407"/>
      <c r="F43" s="407"/>
      <c r="G43" s="407"/>
      <c r="H43" s="407"/>
      <c r="I43" s="407"/>
      <c r="J43" s="407"/>
      <c r="K43" s="407"/>
      <c r="L43" s="407"/>
      <c r="M43" s="407"/>
      <c r="N43" s="407"/>
      <c r="O43" s="407"/>
      <c r="P43" s="407"/>
      <c r="Q43" s="407"/>
      <c r="R43" s="407"/>
      <c r="S43" s="407"/>
      <c r="T43" s="407"/>
      <c r="U43" s="407"/>
      <c r="V43" s="407"/>
      <c r="W43" s="407"/>
      <c r="X43" s="407"/>
      <c r="Y43" s="407"/>
      <c r="Z43" s="407"/>
      <c r="AA43" s="408"/>
      <c r="AB43" s="29"/>
    </row>
    <row r="44" spans="2:28" ht="24.75" customHeight="1" x14ac:dyDescent="0.2">
      <c r="B44" s="105"/>
      <c r="C44" s="409"/>
      <c r="D44" s="410"/>
      <c r="E44" s="410"/>
      <c r="F44" s="410"/>
      <c r="G44" s="410"/>
      <c r="H44" s="410"/>
      <c r="I44" s="410"/>
      <c r="J44" s="410"/>
      <c r="K44" s="410"/>
      <c r="L44" s="410"/>
      <c r="M44" s="410"/>
      <c r="N44" s="410"/>
      <c r="O44" s="410"/>
      <c r="P44" s="410"/>
      <c r="Q44" s="410"/>
      <c r="R44" s="410"/>
      <c r="S44" s="410"/>
      <c r="T44" s="410"/>
      <c r="U44" s="410"/>
      <c r="V44" s="410"/>
      <c r="W44" s="410"/>
      <c r="X44" s="410"/>
      <c r="Y44" s="410"/>
      <c r="Z44" s="410"/>
      <c r="AA44" s="411"/>
      <c r="AB44" s="29"/>
    </row>
    <row r="45" spans="2:28" ht="24.75" customHeight="1" x14ac:dyDescent="0.2">
      <c r="B45" s="105"/>
      <c r="C45" s="409"/>
      <c r="D45" s="410"/>
      <c r="E45" s="410"/>
      <c r="F45" s="410"/>
      <c r="G45" s="410"/>
      <c r="H45" s="410"/>
      <c r="I45" s="410"/>
      <c r="J45" s="410"/>
      <c r="K45" s="410"/>
      <c r="L45" s="410"/>
      <c r="M45" s="410"/>
      <c r="N45" s="410"/>
      <c r="O45" s="410"/>
      <c r="P45" s="410"/>
      <c r="Q45" s="410"/>
      <c r="R45" s="410"/>
      <c r="S45" s="410"/>
      <c r="T45" s="410"/>
      <c r="U45" s="410"/>
      <c r="V45" s="410"/>
      <c r="W45" s="410"/>
      <c r="X45" s="410"/>
      <c r="Y45" s="410"/>
      <c r="Z45" s="410"/>
      <c r="AA45" s="411"/>
      <c r="AB45" s="29"/>
    </row>
    <row r="46" spans="2:28" ht="24.75" customHeight="1" x14ac:dyDescent="0.2">
      <c r="B46" s="105"/>
      <c r="C46" s="409"/>
      <c r="D46" s="410"/>
      <c r="E46" s="410"/>
      <c r="F46" s="410"/>
      <c r="G46" s="410"/>
      <c r="H46" s="410"/>
      <c r="I46" s="410"/>
      <c r="J46" s="410"/>
      <c r="K46" s="410"/>
      <c r="L46" s="410"/>
      <c r="M46" s="410"/>
      <c r="N46" s="410"/>
      <c r="O46" s="410"/>
      <c r="P46" s="410"/>
      <c r="Q46" s="410"/>
      <c r="R46" s="410"/>
      <c r="S46" s="410"/>
      <c r="T46" s="410"/>
      <c r="U46" s="410"/>
      <c r="V46" s="410"/>
      <c r="W46" s="410"/>
      <c r="X46" s="410"/>
      <c r="Y46" s="410"/>
      <c r="Z46" s="410"/>
      <c r="AA46" s="411"/>
      <c r="AB46" s="29"/>
    </row>
    <row r="47" spans="2:28" ht="24.75" customHeight="1" x14ac:dyDescent="0.2">
      <c r="B47" s="105"/>
      <c r="C47" s="409"/>
      <c r="D47" s="410"/>
      <c r="E47" s="410"/>
      <c r="F47" s="410"/>
      <c r="G47" s="410"/>
      <c r="H47" s="410"/>
      <c r="I47" s="410"/>
      <c r="J47" s="410"/>
      <c r="K47" s="410"/>
      <c r="L47" s="410"/>
      <c r="M47" s="410"/>
      <c r="N47" s="410"/>
      <c r="O47" s="410"/>
      <c r="P47" s="410"/>
      <c r="Q47" s="410"/>
      <c r="R47" s="410"/>
      <c r="S47" s="410"/>
      <c r="T47" s="410"/>
      <c r="U47" s="410"/>
      <c r="V47" s="410"/>
      <c r="W47" s="410"/>
      <c r="X47" s="410"/>
      <c r="Y47" s="410"/>
      <c r="Z47" s="410"/>
      <c r="AA47" s="411"/>
      <c r="AB47" s="29"/>
    </row>
    <row r="48" spans="2:28" ht="24.75" customHeight="1" x14ac:dyDescent="0.2">
      <c r="B48" s="105"/>
      <c r="C48" s="409"/>
      <c r="D48" s="410"/>
      <c r="E48" s="410"/>
      <c r="F48" s="410"/>
      <c r="G48" s="410"/>
      <c r="H48" s="410"/>
      <c r="I48" s="410"/>
      <c r="J48" s="410"/>
      <c r="K48" s="410"/>
      <c r="L48" s="410"/>
      <c r="M48" s="410"/>
      <c r="N48" s="410"/>
      <c r="O48" s="410"/>
      <c r="P48" s="410"/>
      <c r="Q48" s="410"/>
      <c r="R48" s="410"/>
      <c r="S48" s="410"/>
      <c r="T48" s="410"/>
      <c r="U48" s="410"/>
      <c r="V48" s="410"/>
      <c r="W48" s="410"/>
      <c r="X48" s="410"/>
      <c r="Y48" s="410"/>
      <c r="Z48" s="410"/>
      <c r="AA48" s="411"/>
      <c r="AB48" s="29"/>
    </row>
    <row r="49" spans="2:28" ht="24.75" customHeight="1" x14ac:dyDescent="0.2">
      <c r="B49" s="105"/>
      <c r="C49" s="409"/>
      <c r="D49" s="410"/>
      <c r="E49" s="410"/>
      <c r="F49" s="410"/>
      <c r="G49" s="410"/>
      <c r="H49" s="410"/>
      <c r="I49" s="410"/>
      <c r="J49" s="410"/>
      <c r="K49" s="410"/>
      <c r="L49" s="410"/>
      <c r="M49" s="410"/>
      <c r="N49" s="410"/>
      <c r="O49" s="410"/>
      <c r="P49" s="410"/>
      <c r="Q49" s="410"/>
      <c r="R49" s="410"/>
      <c r="S49" s="410"/>
      <c r="T49" s="410"/>
      <c r="U49" s="410"/>
      <c r="V49" s="410"/>
      <c r="W49" s="410"/>
      <c r="X49" s="410"/>
      <c r="Y49" s="410"/>
      <c r="Z49" s="410"/>
      <c r="AA49" s="411"/>
      <c r="AB49" s="29"/>
    </row>
    <row r="50" spans="2:28" ht="24.75" customHeight="1" x14ac:dyDescent="0.2">
      <c r="B50" s="105"/>
      <c r="C50" s="409"/>
      <c r="D50" s="410"/>
      <c r="E50" s="410"/>
      <c r="F50" s="410"/>
      <c r="G50" s="410"/>
      <c r="H50" s="410"/>
      <c r="I50" s="410"/>
      <c r="J50" s="410"/>
      <c r="K50" s="410"/>
      <c r="L50" s="410"/>
      <c r="M50" s="410"/>
      <c r="N50" s="410"/>
      <c r="O50" s="410"/>
      <c r="P50" s="410"/>
      <c r="Q50" s="410"/>
      <c r="R50" s="410"/>
      <c r="S50" s="410"/>
      <c r="T50" s="410"/>
      <c r="U50" s="410"/>
      <c r="V50" s="410"/>
      <c r="W50" s="410"/>
      <c r="X50" s="410"/>
      <c r="Y50" s="410"/>
      <c r="Z50" s="410"/>
      <c r="AA50" s="411"/>
      <c r="AB50" s="29"/>
    </row>
    <row r="51" spans="2:28" ht="24.75" customHeight="1" thickBot="1" x14ac:dyDescent="0.25">
      <c r="B51" s="105"/>
      <c r="C51" s="412"/>
      <c r="D51" s="413"/>
      <c r="E51" s="413"/>
      <c r="F51" s="413"/>
      <c r="G51" s="413"/>
      <c r="H51" s="413"/>
      <c r="I51" s="413"/>
      <c r="J51" s="413"/>
      <c r="K51" s="413"/>
      <c r="L51" s="413"/>
      <c r="M51" s="413"/>
      <c r="N51" s="413"/>
      <c r="O51" s="413"/>
      <c r="P51" s="413"/>
      <c r="Q51" s="413"/>
      <c r="R51" s="413"/>
      <c r="S51" s="413"/>
      <c r="T51" s="413"/>
      <c r="U51" s="413"/>
      <c r="V51" s="413"/>
      <c r="W51" s="413"/>
      <c r="X51" s="413"/>
      <c r="Y51" s="413"/>
      <c r="Z51" s="413"/>
      <c r="AA51" s="414"/>
      <c r="AB51" s="29"/>
    </row>
    <row r="52" spans="2:28" x14ac:dyDescent="0.2">
      <c r="B52" s="104"/>
      <c r="C52" s="96"/>
      <c r="D52" s="96"/>
      <c r="E52" s="96"/>
      <c r="F52" s="96"/>
      <c r="G52" s="96"/>
      <c r="H52" s="96"/>
      <c r="I52" s="96"/>
      <c r="J52" s="96"/>
      <c r="K52" s="96"/>
      <c r="L52" s="96"/>
      <c r="M52" s="96"/>
      <c r="N52" s="96"/>
      <c r="O52" s="96"/>
      <c r="P52" s="96"/>
      <c r="Q52" s="96"/>
      <c r="R52" s="96"/>
      <c r="S52" s="96"/>
      <c r="T52" s="96"/>
      <c r="U52" s="96"/>
      <c r="V52" s="96"/>
      <c r="W52" s="96"/>
      <c r="X52" s="96"/>
      <c r="Y52" s="96"/>
      <c r="Z52" s="96"/>
      <c r="AA52" s="96"/>
      <c r="AB52" s="103"/>
    </row>
    <row r="53" spans="2:28" ht="15" thickBot="1" x14ac:dyDescent="0.25">
      <c r="B53" s="102"/>
      <c r="C53" s="101"/>
      <c r="D53" s="101"/>
      <c r="E53" s="101"/>
      <c r="F53" s="101"/>
      <c r="G53" s="101"/>
      <c r="H53" s="101"/>
      <c r="I53" s="101"/>
      <c r="J53" s="101"/>
      <c r="K53" s="101"/>
      <c r="L53" s="101"/>
      <c r="M53" s="101"/>
      <c r="N53" s="101"/>
      <c r="O53" s="101"/>
      <c r="P53" s="101"/>
      <c r="Q53" s="101"/>
      <c r="R53" s="101"/>
      <c r="S53" s="101"/>
      <c r="T53" s="101"/>
      <c r="U53" s="101"/>
      <c r="V53" s="101"/>
      <c r="W53" s="101"/>
      <c r="X53" s="101"/>
      <c r="Y53" s="101"/>
      <c r="Z53" s="101"/>
      <c r="AA53" s="101"/>
      <c r="AB53" s="100"/>
    </row>
    <row r="54" spans="2:28" ht="15.75" x14ac:dyDescent="0.2">
      <c r="B54" s="99"/>
      <c r="C54" s="586" t="s">
        <v>42</v>
      </c>
      <c r="D54" s="587"/>
      <c r="E54" s="587"/>
      <c r="F54" s="587"/>
      <c r="G54" s="587"/>
      <c r="H54" s="587" t="s">
        <v>54</v>
      </c>
      <c r="I54" s="587"/>
      <c r="J54" s="587" t="s">
        <v>55</v>
      </c>
      <c r="K54" s="587"/>
      <c r="L54" s="587"/>
      <c r="M54" s="587"/>
      <c r="N54" s="587" t="s">
        <v>56</v>
      </c>
      <c r="O54" s="587"/>
      <c r="P54" s="587"/>
      <c r="Q54" s="587"/>
      <c r="R54" s="587"/>
      <c r="S54" s="587"/>
      <c r="T54" s="587"/>
      <c r="U54" s="587"/>
      <c r="V54" s="592" t="s">
        <v>57</v>
      </c>
      <c r="W54" s="592"/>
      <c r="X54" s="592"/>
      <c r="Y54" s="592"/>
      <c r="Z54" s="592"/>
      <c r="AA54" s="593"/>
      <c r="AB54" s="42"/>
    </row>
    <row r="55" spans="2:28" ht="15.75" x14ac:dyDescent="0.2">
      <c r="B55" s="43"/>
      <c r="C55" s="588"/>
      <c r="D55" s="589"/>
      <c r="E55" s="589"/>
      <c r="F55" s="589"/>
      <c r="G55" s="589"/>
      <c r="H55" s="589"/>
      <c r="I55" s="589"/>
      <c r="J55" s="589"/>
      <c r="K55" s="589"/>
      <c r="L55" s="589"/>
      <c r="M55" s="589"/>
      <c r="N55" s="589"/>
      <c r="O55" s="589"/>
      <c r="P55" s="589"/>
      <c r="Q55" s="589"/>
      <c r="R55" s="589"/>
      <c r="S55" s="589"/>
      <c r="T55" s="589"/>
      <c r="U55" s="589"/>
      <c r="V55" s="594"/>
      <c r="W55" s="594"/>
      <c r="X55" s="594"/>
      <c r="Y55" s="594"/>
      <c r="Z55" s="594"/>
      <c r="AA55" s="595"/>
      <c r="AB55" s="42"/>
    </row>
    <row r="56" spans="2:28" ht="15.75" x14ac:dyDescent="0.2">
      <c r="B56" s="43"/>
      <c r="C56" s="588"/>
      <c r="D56" s="589"/>
      <c r="E56" s="589"/>
      <c r="F56" s="589"/>
      <c r="G56" s="589"/>
      <c r="H56" s="589"/>
      <c r="I56" s="589"/>
      <c r="J56" s="589"/>
      <c r="K56" s="589"/>
      <c r="L56" s="589"/>
      <c r="M56" s="589"/>
      <c r="N56" s="589"/>
      <c r="O56" s="589"/>
      <c r="P56" s="589"/>
      <c r="Q56" s="589"/>
      <c r="R56" s="589"/>
      <c r="S56" s="589"/>
      <c r="T56" s="589"/>
      <c r="U56" s="589"/>
      <c r="V56" s="594"/>
      <c r="W56" s="594"/>
      <c r="X56" s="594"/>
      <c r="Y56" s="594"/>
      <c r="Z56" s="594"/>
      <c r="AA56" s="595"/>
      <c r="AB56" s="42"/>
    </row>
    <row r="57" spans="2:28" ht="53.25" customHeight="1" x14ac:dyDescent="0.2">
      <c r="B57" s="99"/>
      <c r="C57" s="581" t="s">
        <v>197</v>
      </c>
      <c r="D57" s="582"/>
      <c r="E57" s="582"/>
      <c r="F57" s="582"/>
      <c r="G57" s="582"/>
      <c r="H57" s="490">
        <v>1</v>
      </c>
      <c r="I57" s="491"/>
      <c r="J57" s="490">
        <f>+J34</f>
        <v>1</v>
      </c>
      <c r="K57" s="491"/>
      <c r="L57" s="491"/>
      <c r="M57" s="491"/>
      <c r="N57" s="584" t="s">
        <v>196</v>
      </c>
      <c r="O57" s="584"/>
      <c r="P57" s="584"/>
      <c r="Q57" s="584"/>
      <c r="R57" s="584"/>
      <c r="S57" s="584"/>
      <c r="T57" s="584"/>
      <c r="U57" s="584"/>
      <c r="V57" s="584" t="s">
        <v>195</v>
      </c>
      <c r="W57" s="584"/>
      <c r="X57" s="584"/>
      <c r="Y57" s="584"/>
      <c r="Z57" s="584"/>
      <c r="AA57" s="585"/>
      <c r="AB57" s="98"/>
    </row>
    <row r="58" spans="2:28" ht="53.25" customHeight="1" x14ac:dyDescent="0.2">
      <c r="B58" s="99"/>
      <c r="C58" s="581" t="s">
        <v>194</v>
      </c>
      <c r="D58" s="582"/>
      <c r="E58" s="582"/>
      <c r="F58" s="582"/>
      <c r="G58" s="582"/>
      <c r="H58" s="266"/>
      <c r="I58" s="266"/>
      <c r="J58" s="266"/>
      <c r="K58" s="266"/>
      <c r="L58" s="266"/>
      <c r="M58" s="266"/>
      <c r="N58" s="266"/>
      <c r="O58" s="266"/>
      <c r="P58" s="266"/>
      <c r="Q58" s="266"/>
      <c r="R58" s="266"/>
      <c r="S58" s="266"/>
      <c r="T58" s="266"/>
      <c r="U58" s="266"/>
      <c r="V58" s="266"/>
      <c r="W58" s="266"/>
      <c r="X58" s="266"/>
      <c r="Y58" s="266"/>
      <c r="Z58" s="266"/>
      <c r="AA58" s="603"/>
      <c r="AB58" s="98"/>
    </row>
    <row r="59" spans="2:28" ht="53.25" customHeight="1" x14ac:dyDescent="0.2">
      <c r="B59" s="99"/>
      <c r="C59" s="581" t="s">
        <v>193</v>
      </c>
      <c r="D59" s="582"/>
      <c r="E59" s="582"/>
      <c r="F59" s="582"/>
      <c r="G59" s="582"/>
      <c r="H59" s="266"/>
      <c r="I59" s="266"/>
      <c r="J59" s="266"/>
      <c r="K59" s="266"/>
      <c r="L59" s="266"/>
      <c r="M59" s="266"/>
      <c r="N59" s="266"/>
      <c r="O59" s="266"/>
      <c r="P59" s="266"/>
      <c r="Q59" s="266"/>
      <c r="R59" s="266"/>
      <c r="S59" s="266"/>
      <c r="T59" s="266"/>
      <c r="U59" s="266"/>
      <c r="V59" s="266"/>
      <c r="W59" s="266"/>
      <c r="X59" s="266"/>
      <c r="Y59" s="266"/>
      <c r="Z59" s="266"/>
      <c r="AA59" s="603"/>
      <c r="AB59" s="98"/>
    </row>
    <row r="60" spans="2:28" ht="53.25" customHeight="1" thickBot="1" x14ac:dyDescent="0.25">
      <c r="B60" s="99"/>
      <c r="C60" s="548" t="s">
        <v>192</v>
      </c>
      <c r="D60" s="549"/>
      <c r="E60" s="549"/>
      <c r="F60" s="549"/>
      <c r="G60" s="549"/>
      <c r="H60" s="268"/>
      <c r="I60" s="268"/>
      <c r="J60" s="268"/>
      <c r="K60" s="268"/>
      <c r="L60" s="268"/>
      <c r="M60" s="268"/>
      <c r="N60" s="268"/>
      <c r="O60" s="268"/>
      <c r="P60" s="268"/>
      <c r="Q60" s="268"/>
      <c r="R60" s="268"/>
      <c r="S60" s="268"/>
      <c r="T60" s="268"/>
      <c r="U60" s="268"/>
      <c r="V60" s="268"/>
      <c r="W60" s="268"/>
      <c r="X60" s="268"/>
      <c r="Y60" s="268"/>
      <c r="Z60" s="268"/>
      <c r="AA60" s="550"/>
      <c r="AB60" s="98"/>
    </row>
    <row r="61" spans="2:28" x14ac:dyDescent="0.2">
      <c r="B61" s="97"/>
      <c r="C61" s="96"/>
      <c r="D61" s="96"/>
      <c r="E61" s="96"/>
      <c r="F61" s="96"/>
      <c r="G61" s="96"/>
      <c r="H61" s="96"/>
      <c r="I61" s="96"/>
      <c r="J61" s="96"/>
      <c r="K61" s="96"/>
      <c r="L61" s="96"/>
      <c r="M61" s="96"/>
      <c r="N61" s="96"/>
      <c r="O61" s="96"/>
      <c r="P61" s="96"/>
      <c r="Q61" s="96"/>
      <c r="R61" s="96"/>
      <c r="S61" s="96"/>
      <c r="T61" s="96"/>
      <c r="U61" s="96"/>
      <c r="V61" s="96"/>
      <c r="W61" s="96"/>
      <c r="X61" s="96"/>
      <c r="Y61" s="96"/>
      <c r="Z61" s="96"/>
      <c r="AA61" s="96"/>
      <c r="AB61" s="95"/>
    </row>
    <row r="100" ht="6" customHeight="1" x14ac:dyDescent="0.2"/>
  </sheetData>
  <mergeCells count="84">
    <mergeCell ref="C7:H8"/>
    <mergeCell ref="I7:AA8"/>
    <mergeCell ref="V10:AA10"/>
    <mergeCell ref="V11:AA11"/>
    <mergeCell ref="R10:U10"/>
    <mergeCell ref="I10:Q11"/>
    <mergeCell ref="R11:U11"/>
    <mergeCell ref="C10:H11"/>
    <mergeCell ref="B2:G4"/>
    <mergeCell ref="H2:AB2"/>
    <mergeCell ref="H3:O3"/>
    <mergeCell ref="P3:AB3"/>
    <mergeCell ref="H4:AB4"/>
    <mergeCell ref="C18:H18"/>
    <mergeCell ref="I18:AA18"/>
    <mergeCell ref="C13:H14"/>
    <mergeCell ref="I13:S14"/>
    <mergeCell ref="T13:AA13"/>
    <mergeCell ref="T14:AA14"/>
    <mergeCell ref="C16:H16"/>
    <mergeCell ref="I16:AA16"/>
    <mergeCell ref="C20:H21"/>
    <mergeCell ref="I20:L21"/>
    <mergeCell ref="M20:S20"/>
    <mergeCell ref="T20:AA20"/>
    <mergeCell ref="M21:S21"/>
    <mergeCell ref="T21:AA21"/>
    <mergeCell ref="C23:I23"/>
    <mergeCell ref="J23:P23"/>
    <mergeCell ref="Q23:AA23"/>
    <mergeCell ref="C24:I24"/>
    <mergeCell ref="J24:P24"/>
    <mergeCell ref="Q24:AA24"/>
    <mergeCell ref="C26:H26"/>
    <mergeCell ref="I26:AA26"/>
    <mergeCell ref="C28:H28"/>
    <mergeCell ref="I28:J28"/>
    <mergeCell ref="C34:G34"/>
    <mergeCell ref="K34:AA34"/>
    <mergeCell ref="C32:G33"/>
    <mergeCell ref="H32:H33"/>
    <mergeCell ref="I32:I33"/>
    <mergeCell ref="J32:J33"/>
    <mergeCell ref="K32:AA33"/>
    <mergeCell ref="K28:N28"/>
    <mergeCell ref="O28:Q28"/>
    <mergeCell ref="S28:T28"/>
    <mergeCell ref="V28:Z28"/>
    <mergeCell ref="C30:AA31"/>
    <mergeCell ref="C35:G35"/>
    <mergeCell ref="K35:AA35"/>
    <mergeCell ref="C36:G36"/>
    <mergeCell ref="K36:AA36"/>
    <mergeCell ref="C37:G37"/>
    <mergeCell ref="K37:AA37"/>
    <mergeCell ref="N57:U57"/>
    <mergeCell ref="N58:U58"/>
    <mergeCell ref="N59:U59"/>
    <mergeCell ref="V57:AA57"/>
    <mergeCell ref="V58:AA58"/>
    <mergeCell ref="V59:AA59"/>
    <mergeCell ref="C38:G38"/>
    <mergeCell ref="K38:AA38"/>
    <mergeCell ref="C41:AA42"/>
    <mergeCell ref="C43:AA51"/>
    <mergeCell ref="C54:G56"/>
    <mergeCell ref="H54:I56"/>
    <mergeCell ref="J54:M56"/>
    <mergeCell ref="V54:AA56"/>
    <mergeCell ref="N54:U56"/>
    <mergeCell ref="C59:G59"/>
    <mergeCell ref="H59:I59"/>
    <mergeCell ref="J59:M59"/>
    <mergeCell ref="C57:G57"/>
    <mergeCell ref="H57:I57"/>
    <mergeCell ref="J57:M57"/>
    <mergeCell ref="C58:G58"/>
    <mergeCell ref="H58:I58"/>
    <mergeCell ref="J58:M58"/>
    <mergeCell ref="N60:U60"/>
    <mergeCell ref="V60:AA60"/>
    <mergeCell ref="C60:G60"/>
    <mergeCell ref="H60:I60"/>
    <mergeCell ref="J60:M60"/>
  </mergeCells>
  <pageMargins left="0.70866141732283472" right="0.70866141732283472" top="0.74803149606299213" bottom="1.1098214285714285" header="0.31496062992125984" footer="0.31496062992125984"/>
  <pageSetup scale="67" fitToHeight="0" orientation="portrait" r:id="rId1"/>
  <headerFooter>
    <oddFooter>&amp;LCalle 26 No.57-41 Torre 8, Pisos 7 y 8 CEMSA – C.P. 111321
PBX: 3779555 – Información: Línea 195
www.umv.gov.co&amp;CDESI-FM-007
&amp;P de &amp;N</oddFooter>
  </headerFooter>
  <rowBreaks count="1" manualBreakCount="1">
    <brk id="39" min="1" max="25" man="1"/>
  </rowBreaks>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B1:BB97"/>
  <sheetViews>
    <sheetView view="pageBreakPreview" topLeftCell="A25" zoomScaleNormal="100" zoomScaleSheetLayoutView="100" zoomScalePageLayoutView="70" workbookViewId="0">
      <selection activeCell="H33" sqref="H33:J33"/>
    </sheetView>
  </sheetViews>
  <sheetFormatPr baseColWidth="10" defaultColWidth="3.7109375" defaultRowHeight="14.25" x14ac:dyDescent="0.2"/>
  <cols>
    <col min="1" max="1" width="3.7109375" style="1"/>
    <col min="2" max="2" width="2.85546875" style="1" customWidth="1"/>
    <col min="3" max="6" width="2.7109375" style="1" customWidth="1"/>
    <col min="7" max="7" width="4.28515625" style="1" customWidth="1"/>
    <col min="8" max="8" width="14.28515625" style="1" customWidth="1"/>
    <col min="9" max="9" width="13.42578125" style="1" customWidth="1"/>
    <col min="10" max="10" width="15" style="1" customWidth="1"/>
    <col min="11" max="12" width="3.42578125" style="1" customWidth="1"/>
    <col min="13" max="15" width="2.7109375" style="1" customWidth="1"/>
    <col min="16" max="16" width="3.42578125" style="1" customWidth="1"/>
    <col min="17" max="17" width="3.5703125" style="1" customWidth="1"/>
    <col min="18" max="18" width="3.7109375" style="1"/>
    <col min="19" max="19" width="3.28515625" style="1" customWidth="1"/>
    <col min="20" max="20" width="7.42578125" style="1" customWidth="1"/>
    <col min="21" max="21" width="3.5703125" style="1" customWidth="1"/>
    <col min="22" max="22" width="3.7109375" style="1"/>
    <col min="23" max="25" width="5" style="1" customWidth="1"/>
    <col min="26" max="26" width="6.7109375" style="1" customWidth="1"/>
    <col min="27" max="27" width="4.140625" style="1" customWidth="1"/>
    <col min="28" max="28" width="2" style="1" customWidth="1"/>
    <col min="29" max="37" width="3.7109375" style="1"/>
    <col min="38" max="41" width="9.5703125" style="1" customWidth="1"/>
    <col min="42" max="42" width="3.7109375" style="1"/>
    <col min="43" max="46" width="9.5703125" style="1" customWidth="1"/>
    <col min="47" max="50" width="3.7109375" style="1"/>
    <col min="51" max="54" width="19.140625" style="1" customWidth="1"/>
    <col min="55" max="16384" width="3.7109375" style="1"/>
  </cols>
  <sheetData>
    <row r="1" spans="2:28" ht="7.5" customHeight="1" thickBot="1" x14ac:dyDescent="0.25">
      <c r="B1" s="2"/>
      <c r="C1" s="2"/>
      <c r="D1" s="2"/>
      <c r="E1" s="2"/>
      <c r="F1" s="2"/>
    </row>
    <row r="2" spans="2:28" ht="45.75" customHeight="1" x14ac:dyDescent="0.2">
      <c r="B2" s="263"/>
      <c r="C2" s="264"/>
      <c r="D2" s="264"/>
      <c r="E2" s="264"/>
      <c r="F2" s="264"/>
      <c r="G2" s="264"/>
      <c r="H2" s="269" t="s">
        <v>0</v>
      </c>
      <c r="I2" s="269"/>
      <c r="J2" s="269"/>
      <c r="K2" s="269"/>
      <c r="L2" s="269"/>
      <c r="M2" s="269"/>
      <c r="N2" s="269"/>
      <c r="O2" s="269"/>
      <c r="P2" s="269"/>
      <c r="Q2" s="269"/>
      <c r="R2" s="269"/>
      <c r="S2" s="269"/>
      <c r="T2" s="269"/>
      <c r="U2" s="269"/>
      <c r="V2" s="269"/>
      <c r="W2" s="269"/>
      <c r="X2" s="269"/>
      <c r="Y2" s="269"/>
      <c r="Z2" s="269"/>
      <c r="AA2" s="269"/>
      <c r="AB2" s="270"/>
    </row>
    <row r="3" spans="2:28" ht="15" x14ac:dyDescent="0.2">
      <c r="B3" s="265"/>
      <c r="C3" s="266"/>
      <c r="D3" s="266"/>
      <c r="E3" s="266"/>
      <c r="F3" s="266"/>
      <c r="G3" s="266"/>
      <c r="H3" s="271" t="s">
        <v>1</v>
      </c>
      <c r="I3" s="271"/>
      <c r="J3" s="271"/>
      <c r="K3" s="271"/>
      <c r="L3" s="271"/>
      <c r="M3" s="271"/>
      <c r="N3" s="271"/>
      <c r="O3" s="271"/>
      <c r="P3" s="271" t="s">
        <v>2</v>
      </c>
      <c r="Q3" s="271"/>
      <c r="R3" s="271"/>
      <c r="S3" s="271"/>
      <c r="T3" s="271"/>
      <c r="U3" s="271"/>
      <c r="V3" s="271"/>
      <c r="W3" s="271"/>
      <c r="X3" s="271"/>
      <c r="Y3" s="271"/>
      <c r="Z3" s="271"/>
      <c r="AA3" s="271"/>
      <c r="AB3" s="272"/>
    </row>
    <row r="4" spans="2:28" ht="15.75" thickBot="1" x14ac:dyDescent="0.25">
      <c r="B4" s="267"/>
      <c r="C4" s="268"/>
      <c r="D4" s="268"/>
      <c r="E4" s="268"/>
      <c r="F4" s="268"/>
      <c r="G4" s="268"/>
      <c r="H4" s="273" t="s">
        <v>3</v>
      </c>
      <c r="I4" s="273"/>
      <c r="J4" s="273"/>
      <c r="K4" s="273"/>
      <c r="L4" s="273"/>
      <c r="M4" s="273"/>
      <c r="N4" s="273"/>
      <c r="O4" s="273"/>
      <c r="P4" s="273"/>
      <c r="Q4" s="273"/>
      <c r="R4" s="273"/>
      <c r="S4" s="273"/>
      <c r="T4" s="273"/>
      <c r="U4" s="273"/>
      <c r="V4" s="273"/>
      <c r="W4" s="273"/>
      <c r="X4" s="273"/>
      <c r="Y4" s="273"/>
      <c r="Z4" s="273"/>
      <c r="AA4" s="273"/>
      <c r="AB4" s="274"/>
    </row>
    <row r="5" spans="2:28" ht="6.75" customHeight="1" thickBot="1" x14ac:dyDescent="0.25">
      <c r="H5" s="3"/>
      <c r="I5" s="3"/>
      <c r="J5" s="3"/>
      <c r="K5" s="3"/>
      <c r="L5" s="3"/>
      <c r="M5" s="3"/>
      <c r="N5" s="3"/>
      <c r="O5" s="3"/>
      <c r="P5" s="3"/>
      <c r="Q5" s="3"/>
      <c r="R5" s="3"/>
      <c r="S5" s="3"/>
      <c r="T5" s="3"/>
      <c r="U5" s="3"/>
      <c r="V5" s="3"/>
      <c r="W5" s="3"/>
      <c r="X5" s="3"/>
      <c r="Y5" s="3"/>
      <c r="Z5" s="3"/>
      <c r="AA5" s="3"/>
      <c r="AB5" s="3"/>
    </row>
    <row r="6" spans="2:28" ht="15" customHeight="1" x14ac:dyDescent="0.2">
      <c r="B6" s="9"/>
      <c r="C6" s="275" t="s">
        <v>4</v>
      </c>
      <c r="D6" s="276"/>
      <c r="E6" s="276"/>
      <c r="F6" s="276"/>
      <c r="G6" s="276"/>
      <c r="H6" s="277"/>
      <c r="I6" s="281" t="s">
        <v>689</v>
      </c>
      <c r="J6" s="282"/>
      <c r="K6" s="282"/>
      <c r="L6" s="282"/>
      <c r="M6" s="282"/>
      <c r="N6" s="282"/>
      <c r="O6" s="282"/>
      <c r="P6" s="282"/>
      <c r="Q6" s="282"/>
      <c r="R6" s="282"/>
      <c r="S6" s="282"/>
      <c r="T6" s="282"/>
      <c r="U6" s="282"/>
      <c r="V6" s="282"/>
      <c r="W6" s="282"/>
      <c r="X6" s="282"/>
      <c r="Y6" s="282"/>
      <c r="Z6" s="282"/>
      <c r="AA6" s="283"/>
      <c r="AB6" s="10"/>
    </row>
    <row r="7" spans="2:28" ht="9.75" customHeight="1" thickBot="1" x14ac:dyDescent="0.25">
      <c r="B7" s="9"/>
      <c r="C7" s="278"/>
      <c r="D7" s="279"/>
      <c r="E7" s="279"/>
      <c r="F7" s="279"/>
      <c r="G7" s="279"/>
      <c r="H7" s="280"/>
      <c r="I7" s="284"/>
      <c r="J7" s="285"/>
      <c r="K7" s="285"/>
      <c r="L7" s="285"/>
      <c r="M7" s="285"/>
      <c r="N7" s="285"/>
      <c r="O7" s="285"/>
      <c r="P7" s="285"/>
      <c r="Q7" s="285"/>
      <c r="R7" s="285"/>
      <c r="S7" s="285"/>
      <c r="T7" s="285"/>
      <c r="U7" s="285"/>
      <c r="V7" s="285"/>
      <c r="W7" s="285"/>
      <c r="X7" s="285"/>
      <c r="Y7" s="285"/>
      <c r="Z7" s="285"/>
      <c r="AA7" s="286"/>
      <c r="AB7" s="10"/>
    </row>
    <row r="8" spans="2:28" ht="8.25" customHeight="1" thickBot="1" x14ac:dyDescent="0.25">
      <c r="B8" s="9"/>
      <c r="C8" s="11"/>
      <c r="D8" s="11"/>
      <c r="E8" s="11"/>
      <c r="F8" s="11"/>
      <c r="G8" s="11"/>
      <c r="H8" s="11"/>
      <c r="I8" s="12"/>
      <c r="J8" s="12"/>
      <c r="K8" s="12"/>
      <c r="L8" s="12"/>
      <c r="M8" s="12"/>
      <c r="N8" s="12"/>
      <c r="O8" s="12"/>
      <c r="P8" s="12"/>
      <c r="Q8" s="12"/>
      <c r="R8" s="13"/>
      <c r="S8" s="13"/>
      <c r="T8" s="13"/>
      <c r="U8" s="13"/>
      <c r="V8" s="13"/>
      <c r="W8" s="11"/>
      <c r="X8" s="11"/>
      <c r="Y8" s="11"/>
      <c r="Z8" s="11"/>
      <c r="AA8" s="11"/>
      <c r="AB8" s="10"/>
    </row>
    <row r="9" spans="2:28" ht="15" customHeight="1" thickBot="1" x14ac:dyDescent="0.25">
      <c r="B9" s="9"/>
      <c r="C9" s="275" t="s">
        <v>6</v>
      </c>
      <c r="D9" s="276"/>
      <c r="E9" s="276"/>
      <c r="F9" s="276"/>
      <c r="G9" s="276"/>
      <c r="H9" s="277"/>
      <c r="I9" s="296" t="s">
        <v>688</v>
      </c>
      <c r="J9" s="297"/>
      <c r="K9" s="297"/>
      <c r="L9" s="297"/>
      <c r="M9" s="297"/>
      <c r="N9" s="297"/>
      <c r="O9" s="297"/>
      <c r="P9" s="297"/>
      <c r="Q9" s="298"/>
      <c r="R9" s="293" t="s">
        <v>8</v>
      </c>
      <c r="S9" s="294"/>
      <c r="T9" s="294"/>
      <c r="U9" s="295"/>
      <c r="V9" s="287" t="s">
        <v>9</v>
      </c>
      <c r="W9" s="288"/>
      <c r="X9" s="288"/>
      <c r="Y9" s="288"/>
      <c r="Z9" s="288"/>
      <c r="AA9" s="289"/>
      <c r="AB9" s="10"/>
    </row>
    <row r="10" spans="2:28" ht="20.25" customHeight="1" thickBot="1" x14ac:dyDescent="0.25">
      <c r="B10" s="9"/>
      <c r="C10" s="278"/>
      <c r="D10" s="279"/>
      <c r="E10" s="279"/>
      <c r="F10" s="279"/>
      <c r="G10" s="279"/>
      <c r="H10" s="280"/>
      <c r="I10" s="299"/>
      <c r="J10" s="300"/>
      <c r="K10" s="300"/>
      <c r="L10" s="300"/>
      <c r="M10" s="300"/>
      <c r="N10" s="300"/>
      <c r="O10" s="300"/>
      <c r="P10" s="300"/>
      <c r="Q10" s="301"/>
      <c r="R10" s="302" t="s">
        <v>687</v>
      </c>
      <c r="S10" s="303"/>
      <c r="T10" s="303"/>
      <c r="U10" s="304"/>
      <c r="V10" s="290" t="s">
        <v>11</v>
      </c>
      <c r="W10" s="291"/>
      <c r="X10" s="291"/>
      <c r="Y10" s="291"/>
      <c r="Z10" s="291"/>
      <c r="AA10" s="292"/>
      <c r="AB10" s="10"/>
    </row>
    <row r="11" spans="2:28" ht="6.75" customHeight="1" thickBot="1" x14ac:dyDescent="0.25">
      <c r="B11" s="14"/>
      <c r="C11" s="15"/>
      <c r="D11" s="15"/>
      <c r="E11" s="15"/>
      <c r="F11" s="15"/>
      <c r="G11" s="15"/>
      <c r="H11" s="15"/>
      <c r="I11" s="15"/>
      <c r="J11" s="15"/>
      <c r="K11" s="15"/>
      <c r="L11" s="15"/>
      <c r="M11" s="15"/>
      <c r="N11" s="15"/>
      <c r="O11" s="15"/>
      <c r="P11" s="15"/>
      <c r="Q11" s="15"/>
      <c r="R11" s="15"/>
      <c r="S11" s="15"/>
      <c r="T11" s="15"/>
      <c r="U11" s="15"/>
      <c r="V11" s="15"/>
      <c r="W11" s="15"/>
      <c r="X11" s="15"/>
      <c r="Y11" s="15"/>
      <c r="Z11" s="15"/>
      <c r="AA11" s="15"/>
      <c r="AB11" s="16"/>
    </row>
    <row r="12" spans="2:28" ht="15" customHeight="1" x14ac:dyDescent="0.2">
      <c r="B12" s="14"/>
      <c r="C12" s="275" t="s">
        <v>12</v>
      </c>
      <c r="D12" s="276"/>
      <c r="E12" s="276"/>
      <c r="F12" s="276"/>
      <c r="G12" s="276"/>
      <c r="H12" s="277"/>
      <c r="I12" s="305" t="s">
        <v>686</v>
      </c>
      <c r="J12" s="306"/>
      <c r="K12" s="306"/>
      <c r="L12" s="306"/>
      <c r="M12" s="306"/>
      <c r="N12" s="306"/>
      <c r="O12" s="306"/>
      <c r="P12" s="306"/>
      <c r="Q12" s="306"/>
      <c r="R12" s="306"/>
      <c r="S12" s="307"/>
      <c r="T12" s="275" t="s">
        <v>14</v>
      </c>
      <c r="U12" s="276"/>
      <c r="V12" s="276"/>
      <c r="W12" s="276"/>
      <c r="X12" s="276"/>
      <c r="Y12" s="276"/>
      <c r="Z12" s="276"/>
      <c r="AA12" s="277"/>
      <c r="AB12" s="16"/>
    </row>
    <row r="13" spans="2:28" ht="23.25" customHeight="1" thickBot="1" x14ac:dyDescent="0.25">
      <c r="B13" s="14"/>
      <c r="C13" s="278"/>
      <c r="D13" s="279"/>
      <c r="E13" s="279"/>
      <c r="F13" s="279"/>
      <c r="G13" s="279"/>
      <c r="H13" s="280"/>
      <c r="I13" s="308"/>
      <c r="J13" s="309"/>
      <c r="K13" s="309"/>
      <c r="L13" s="309"/>
      <c r="M13" s="309"/>
      <c r="N13" s="309"/>
      <c r="O13" s="309"/>
      <c r="P13" s="309"/>
      <c r="Q13" s="309"/>
      <c r="R13" s="309"/>
      <c r="S13" s="310"/>
      <c r="T13" s="311" t="s">
        <v>15</v>
      </c>
      <c r="U13" s="312"/>
      <c r="V13" s="312"/>
      <c r="W13" s="312"/>
      <c r="X13" s="312"/>
      <c r="Y13" s="312"/>
      <c r="Z13" s="312"/>
      <c r="AA13" s="313"/>
      <c r="AB13" s="16"/>
    </row>
    <row r="14" spans="2:28" ht="6" customHeight="1" thickBot="1" x14ac:dyDescent="0.25">
      <c r="B14" s="14"/>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6"/>
    </row>
    <row r="15" spans="2:28" ht="36" customHeight="1" thickBot="1" x14ac:dyDescent="0.25">
      <c r="B15" s="14"/>
      <c r="C15" s="320" t="s">
        <v>16</v>
      </c>
      <c r="D15" s="321"/>
      <c r="E15" s="321"/>
      <c r="F15" s="321"/>
      <c r="G15" s="321"/>
      <c r="H15" s="322"/>
      <c r="I15" s="323" t="s">
        <v>685</v>
      </c>
      <c r="J15" s="324"/>
      <c r="K15" s="324"/>
      <c r="L15" s="324"/>
      <c r="M15" s="324"/>
      <c r="N15" s="324"/>
      <c r="O15" s="324"/>
      <c r="P15" s="324"/>
      <c r="Q15" s="324"/>
      <c r="R15" s="324"/>
      <c r="S15" s="324"/>
      <c r="T15" s="324"/>
      <c r="U15" s="324"/>
      <c r="V15" s="324"/>
      <c r="W15" s="324"/>
      <c r="X15" s="324"/>
      <c r="Y15" s="324"/>
      <c r="Z15" s="324"/>
      <c r="AA15" s="325"/>
      <c r="AB15" s="16"/>
    </row>
    <row r="16" spans="2:28" ht="4.5" customHeight="1" thickBot="1" x14ac:dyDescent="0.25">
      <c r="B16" s="14"/>
      <c r="C16" s="13"/>
      <c r="D16" s="13"/>
      <c r="E16" s="13"/>
      <c r="F16" s="13"/>
      <c r="G16" s="13"/>
      <c r="H16" s="13"/>
      <c r="I16" s="17"/>
      <c r="J16" s="17"/>
      <c r="K16" s="17"/>
      <c r="L16" s="17"/>
      <c r="N16" s="17"/>
      <c r="O16" s="17"/>
      <c r="P16" s="17"/>
      <c r="Q16" s="17"/>
      <c r="R16" s="17"/>
      <c r="S16" s="17"/>
      <c r="T16" s="17"/>
      <c r="U16" s="17"/>
      <c r="V16" s="17"/>
      <c r="W16" s="17"/>
      <c r="X16" s="17"/>
      <c r="Y16" s="17"/>
      <c r="Z16" s="17"/>
      <c r="AA16" s="17"/>
      <c r="AB16" s="16"/>
    </row>
    <row r="17" spans="2:51" ht="101.25" customHeight="1" thickBot="1" x14ac:dyDescent="0.25">
      <c r="B17" s="14"/>
      <c r="C17" s="320" t="s">
        <v>88</v>
      </c>
      <c r="D17" s="321"/>
      <c r="E17" s="321"/>
      <c r="F17" s="321"/>
      <c r="G17" s="321"/>
      <c r="H17" s="322"/>
      <c r="I17" s="323" t="s">
        <v>684</v>
      </c>
      <c r="J17" s="324"/>
      <c r="K17" s="324"/>
      <c r="L17" s="324"/>
      <c r="M17" s="324"/>
      <c r="N17" s="324"/>
      <c r="O17" s="324"/>
      <c r="P17" s="324"/>
      <c r="Q17" s="324"/>
      <c r="R17" s="324"/>
      <c r="S17" s="324"/>
      <c r="T17" s="324"/>
      <c r="U17" s="324"/>
      <c r="V17" s="324"/>
      <c r="W17" s="324"/>
      <c r="X17" s="324"/>
      <c r="Y17" s="324"/>
      <c r="Z17" s="324"/>
      <c r="AA17" s="325"/>
      <c r="AB17" s="16"/>
      <c r="AY17" s="1">
        <f>300.05-44.84</f>
        <v>255.21</v>
      </c>
    </row>
    <row r="18" spans="2:51" ht="7.5" customHeight="1" thickBot="1" x14ac:dyDescent="0.25">
      <c r="B18" s="14"/>
      <c r="C18" s="13"/>
      <c r="D18" s="13"/>
      <c r="E18" s="13"/>
      <c r="F18" s="13"/>
      <c r="G18" s="13"/>
      <c r="H18" s="13"/>
      <c r="I18" s="17"/>
      <c r="J18" s="17"/>
      <c r="K18" s="17"/>
      <c r="L18" s="17"/>
      <c r="M18" s="17"/>
      <c r="N18" s="17"/>
      <c r="O18" s="17"/>
      <c r="P18" s="17"/>
      <c r="Q18" s="17"/>
      <c r="R18" s="17"/>
      <c r="S18" s="17"/>
      <c r="T18" s="17"/>
      <c r="U18" s="17"/>
      <c r="V18" s="17"/>
      <c r="W18" s="17"/>
      <c r="X18" s="17"/>
      <c r="Y18" s="17"/>
      <c r="Z18" s="17"/>
      <c r="AA18" s="17"/>
      <c r="AB18" s="16"/>
    </row>
    <row r="19" spans="2:51" ht="22.5" customHeight="1" x14ac:dyDescent="0.2">
      <c r="B19" s="14"/>
      <c r="C19" s="326" t="s">
        <v>20</v>
      </c>
      <c r="D19" s="327"/>
      <c r="E19" s="327"/>
      <c r="F19" s="327"/>
      <c r="G19" s="327"/>
      <c r="H19" s="328"/>
      <c r="I19" s="332" t="s">
        <v>683</v>
      </c>
      <c r="J19" s="333"/>
      <c r="K19" s="333"/>
      <c r="L19" s="334"/>
      <c r="M19" s="287" t="s">
        <v>22</v>
      </c>
      <c r="N19" s="288"/>
      <c r="O19" s="288"/>
      <c r="P19" s="288"/>
      <c r="Q19" s="288"/>
      <c r="R19" s="288"/>
      <c r="S19" s="289"/>
      <c r="T19" s="287" t="s">
        <v>23</v>
      </c>
      <c r="U19" s="288"/>
      <c r="V19" s="288"/>
      <c r="W19" s="288"/>
      <c r="X19" s="288"/>
      <c r="Y19" s="288"/>
      <c r="Z19" s="288"/>
      <c r="AA19" s="289"/>
      <c r="AB19" s="16"/>
      <c r="AY19" s="1">
        <f>+AY17/3</f>
        <v>85.070000000000007</v>
      </c>
    </row>
    <row r="20" spans="2:51" ht="15.75" customHeight="1" thickBot="1" x14ac:dyDescent="0.25">
      <c r="B20" s="14"/>
      <c r="C20" s="329"/>
      <c r="D20" s="330"/>
      <c r="E20" s="330"/>
      <c r="F20" s="330"/>
      <c r="G20" s="330"/>
      <c r="H20" s="331"/>
      <c r="I20" s="335"/>
      <c r="J20" s="336"/>
      <c r="K20" s="336"/>
      <c r="L20" s="337"/>
      <c r="M20" s="338" t="s">
        <v>74</v>
      </c>
      <c r="N20" s="339"/>
      <c r="O20" s="339"/>
      <c r="P20" s="339"/>
      <c r="Q20" s="339"/>
      <c r="R20" s="339"/>
      <c r="S20" s="340"/>
      <c r="T20" s="290" t="s">
        <v>25</v>
      </c>
      <c r="U20" s="339"/>
      <c r="V20" s="339"/>
      <c r="W20" s="339"/>
      <c r="X20" s="339"/>
      <c r="Y20" s="339"/>
      <c r="Z20" s="339"/>
      <c r="AA20" s="340"/>
      <c r="AB20" s="16"/>
    </row>
    <row r="21" spans="2:51" ht="6" customHeight="1" thickBot="1" x14ac:dyDescent="0.25">
      <c r="B21" s="14"/>
      <c r="C21" s="15"/>
      <c r="D21" s="15"/>
      <c r="E21" s="15"/>
      <c r="F21" s="15"/>
      <c r="G21" s="15"/>
      <c r="H21" s="15"/>
      <c r="I21" s="15"/>
      <c r="J21" s="15"/>
      <c r="K21" s="15"/>
      <c r="L21" s="15"/>
      <c r="M21" s="15"/>
      <c r="N21" s="15"/>
      <c r="O21" s="15"/>
      <c r="P21" s="15"/>
      <c r="Q21" s="15"/>
      <c r="R21" s="15"/>
      <c r="S21" s="15"/>
      <c r="T21" s="15"/>
      <c r="U21" s="15"/>
      <c r="V21" s="15"/>
      <c r="W21" s="15"/>
      <c r="X21" s="15"/>
      <c r="Y21" s="15"/>
      <c r="Z21" s="15"/>
      <c r="AA21" s="15"/>
      <c r="AB21" s="16"/>
    </row>
    <row r="22" spans="2:51" ht="31.5" customHeight="1" x14ac:dyDescent="0.2">
      <c r="B22" s="14"/>
      <c r="C22" s="287" t="s">
        <v>26</v>
      </c>
      <c r="D22" s="288"/>
      <c r="E22" s="288"/>
      <c r="F22" s="288"/>
      <c r="G22" s="288"/>
      <c r="H22" s="288"/>
      <c r="I22" s="289"/>
      <c r="J22" s="287" t="s">
        <v>27</v>
      </c>
      <c r="K22" s="288"/>
      <c r="L22" s="288"/>
      <c r="M22" s="288"/>
      <c r="N22" s="288"/>
      <c r="O22" s="288"/>
      <c r="P22" s="289"/>
      <c r="Q22" s="287" t="s">
        <v>28</v>
      </c>
      <c r="R22" s="288"/>
      <c r="S22" s="288"/>
      <c r="T22" s="288"/>
      <c r="U22" s="288"/>
      <c r="V22" s="288"/>
      <c r="W22" s="288"/>
      <c r="X22" s="288"/>
      <c r="Y22" s="288"/>
      <c r="Z22" s="288"/>
      <c r="AA22" s="289"/>
      <c r="AB22" s="16"/>
    </row>
    <row r="23" spans="2:51" ht="32.25" customHeight="1" thickBot="1" x14ac:dyDescent="0.25">
      <c r="B23" s="14"/>
      <c r="C23" s="314" t="s">
        <v>682</v>
      </c>
      <c r="D23" s="315"/>
      <c r="E23" s="315"/>
      <c r="F23" s="315"/>
      <c r="G23" s="315"/>
      <c r="H23" s="315"/>
      <c r="I23" s="316"/>
      <c r="J23" s="314" t="s">
        <v>681</v>
      </c>
      <c r="K23" s="315"/>
      <c r="L23" s="315"/>
      <c r="M23" s="315"/>
      <c r="N23" s="315"/>
      <c r="O23" s="315"/>
      <c r="P23" s="316"/>
      <c r="Q23" s="317" t="s">
        <v>680</v>
      </c>
      <c r="R23" s="318"/>
      <c r="S23" s="318"/>
      <c r="T23" s="318"/>
      <c r="U23" s="318"/>
      <c r="V23" s="318"/>
      <c r="W23" s="318"/>
      <c r="X23" s="318"/>
      <c r="Y23" s="318"/>
      <c r="Z23" s="318"/>
      <c r="AA23" s="319"/>
      <c r="AB23" s="16"/>
    </row>
    <row r="24" spans="2:51" ht="7.5" customHeight="1" thickBot="1" x14ac:dyDescent="0.25">
      <c r="B24" s="14"/>
      <c r="C24" s="15"/>
      <c r="D24" s="15"/>
      <c r="E24" s="15"/>
      <c r="F24" s="15"/>
      <c r="G24" s="15"/>
      <c r="H24" s="15"/>
      <c r="I24" s="15"/>
      <c r="J24" s="15"/>
      <c r="K24" s="15"/>
      <c r="L24" s="15"/>
      <c r="M24" s="15"/>
      <c r="N24" s="15"/>
      <c r="O24" s="15"/>
      <c r="P24" s="15"/>
      <c r="Q24" s="15"/>
      <c r="R24" s="15"/>
      <c r="S24" s="15"/>
      <c r="T24" s="15"/>
      <c r="U24" s="15"/>
      <c r="V24" s="15"/>
      <c r="W24" s="15"/>
      <c r="X24" s="15"/>
      <c r="Y24" s="15"/>
      <c r="Z24" s="15"/>
      <c r="AA24" s="15"/>
      <c r="AB24" s="16"/>
    </row>
    <row r="25" spans="2:51" ht="21" customHeight="1" thickBot="1" x14ac:dyDescent="0.25">
      <c r="B25" s="14"/>
      <c r="C25" s="320" t="s">
        <v>32</v>
      </c>
      <c r="D25" s="321"/>
      <c r="E25" s="321"/>
      <c r="F25" s="321"/>
      <c r="G25" s="321"/>
      <c r="H25" s="322"/>
      <c r="I25" s="323" t="s">
        <v>679</v>
      </c>
      <c r="J25" s="324"/>
      <c r="K25" s="324"/>
      <c r="L25" s="324"/>
      <c r="M25" s="324"/>
      <c r="N25" s="324"/>
      <c r="O25" s="324"/>
      <c r="P25" s="324"/>
      <c r="Q25" s="324"/>
      <c r="R25" s="324"/>
      <c r="S25" s="324"/>
      <c r="T25" s="324"/>
      <c r="U25" s="324"/>
      <c r="V25" s="324"/>
      <c r="W25" s="324"/>
      <c r="X25" s="324"/>
      <c r="Y25" s="324"/>
      <c r="Z25" s="324"/>
      <c r="AA25" s="325"/>
      <c r="AB25" s="16"/>
    </row>
    <row r="26" spans="2:51" ht="6.75" customHeight="1" thickBot="1" x14ac:dyDescent="0.25">
      <c r="B26" s="14"/>
      <c r="C26" s="13"/>
      <c r="D26" s="13"/>
      <c r="E26" s="13"/>
      <c r="F26" s="13"/>
      <c r="G26" s="13"/>
      <c r="H26" s="13"/>
      <c r="I26" s="17"/>
      <c r="J26" s="17"/>
      <c r="K26" s="17"/>
      <c r="L26" s="17"/>
      <c r="M26" s="17"/>
      <c r="N26" s="17"/>
      <c r="O26" s="17"/>
      <c r="P26" s="17"/>
      <c r="Q26" s="17"/>
      <c r="R26" s="17"/>
      <c r="S26" s="17"/>
      <c r="T26" s="17"/>
      <c r="U26" s="17"/>
      <c r="V26" s="17"/>
      <c r="W26" s="17"/>
      <c r="X26" s="17"/>
      <c r="Y26" s="17"/>
      <c r="Z26" s="17"/>
      <c r="AA26" s="17"/>
      <c r="AB26" s="16"/>
    </row>
    <row r="27" spans="2:51" ht="48" customHeight="1" thickBot="1" x14ac:dyDescent="0.25">
      <c r="B27" s="14"/>
      <c r="C27" s="320" t="s">
        <v>34</v>
      </c>
      <c r="D27" s="321"/>
      <c r="E27" s="321"/>
      <c r="F27" s="321"/>
      <c r="G27" s="321"/>
      <c r="H27" s="322"/>
      <c r="I27" s="441" t="s">
        <v>678</v>
      </c>
      <c r="J27" s="323"/>
      <c r="K27" s="350" t="s">
        <v>36</v>
      </c>
      <c r="L27" s="351"/>
      <c r="M27" s="351"/>
      <c r="N27" s="352"/>
      <c r="O27" s="353" t="s">
        <v>37</v>
      </c>
      <c r="P27" s="354"/>
      <c r="Q27" s="355"/>
      <c r="R27" s="47" t="s">
        <v>40</v>
      </c>
      <c r="S27" s="353" t="s">
        <v>38</v>
      </c>
      <c r="T27" s="354"/>
      <c r="U27" s="47"/>
      <c r="V27" s="356" t="s">
        <v>39</v>
      </c>
      <c r="W27" s="357"/>
      <c r="X27" s="357"/>
      <c r="Y27" s="357"/>
      <c r="Z27" s="358"/>
      <c r="AA27" s="19"/>
      <c r="AB27" s="16"/>
      <c r="AY27" s="1">
        <v>39.85</v>
      </c>
    </row>
    <row r="28" spans="2:51" ht="6" customHeight="1" thickBot="1" x14ac:dyDescent="0.25">
      <c r="B28" s="14"/>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6"/>
    </row>
    <row r="29" spans="2:51" s="21" customFormat="1" x14ac:dyDescent="0.2">
      <c r="B29" s="20"/>
      <c r="C29" s="359" t="s">
        <v>41</v>
      </c>
      <c r="D29" s="360"/>
      <c r="E29" s="360"/>
      <c r="F29" s="360"/>
      <c r="G29" s="360"/>
      <c r="H29" s="360"/>
      <c r="I29" s="360"/>
      <c r="J29" s="360"/>
      <c r="K29" s="360"/>
      <c r="L29" s="360"/>
      <c r="M29" s="360"/>
      <c r="N29" s="360"/>
      <c r="O29" s="360"/>
      <c r="P29" s="360"/>
      <c r="Q29" s="360"/>
      <c r="R29" s="360"/>
      <c r="S29" s="360"/>
      <c r="T29" s="360"/>
      <c r="U29" s="360"/>
      <c r="V29" s="360"/>
      <c r="W29" s="360"/>
      <c r="X29" s="360"/>
      <c r="Y29" s="360"/>
      <c r="Z29" s="360"/>
      <c r="AA29" s="361"/>
      <c r="AB29" s="16"/>
      <c r="AY29" s="21">
        <v>38.090000000000003</v>
      </c>
    </row>
    <row r="30" spans="2:51" s="21" customFormat="1" ht="15" thickBot="1" x14ac:dyDescent="0.25">
      <c r="B30" s="20"/>
      <c r="C30" s="362"/>
      <c r="D30" s="363"/>
      <c r="E30" s="363"/>
      <c r="F30" s="363"/>
      <c r="G30" s="363"/>
      <c r="H30" s="363"/>
      <c r="I30" s="363"/>
      <c r="J30" s="363"/>
      <c r="K30" s="363"/>
      <c r="L30" s="363"/>
      <c r="M30" s="363"/>
      <c r="N30" s="363"/>
      <c r="O30" s="363"/>
      <c r="P30" s="363"/>
      <c r="Q30" s="363"/>
      <c r="R30" s="363"/>
      <c r="S30" s="363"/>
      <c r="T30" s="363"/>
      <c r="U30" s="363"/>
      <c r="V30" s="363"/>
      <c r="W30" s="363"/>
      <c r="X30" s="363"/>
      <c r="Y30" s="363"/>
      <c r="Z30" s="363"/>
      <c r="AA30" s="364"/>
      <c r="AB30" s="16"/>
    </row>
    <row r="31" spans="2:51" s="21" customFormat="1" ht="15" customHeight="1" x14ac:dyDescent="0.2">
      <c r="B31" s="20"/>
      <c r="C31" s="359" t="s">
        <v>42</v>
      </c>
      <c r="D31" s="360"/>
      <c r="E31" s="360"/>
      <c r="F31" s="360"/>
      <c r="G31" s="361"/>
      <c r="H31" s="365" t="s">
        <v>114</v>
      </c>
      <c r="I31" s="365" t="s">
        <v>115</v>
      </c>
      <c r="J31" s="365" t="s">
        <v>45</v>
      </c>
      <c r="K31" s="367" t="s">
        <v>46</v>
      </c>
      <c r="L31" s="368"/>
      <c r="M31" s="368"/>
      <c r="N31" s="368"/>
      <c r="O31" s="368"/>
      <c r="P31" s="368"/>
      <c r="Q31" s="368"/>
      <c r="R31" s="368"/>
      <c r="S31" s="368"/>
      <c r="T31" s="368"/>
      <c r="U31" s="368"/>
      <c r="V31" s="368"/>
      <c r="W31" s="368"/>
      <c r="X31" s="368"/>
      <c r="Y31" s="368"/>
      <c r="Z31" s="368"/>
      <c r="AA31" s="369"/>
      <c r="AB31" s="16"/>
    </row>
    <row r="32" spans="2:51" s="21" customFormat="1" ht="31.5" customHeight="1" thickBot="1" x14ac:dyDescent="0.25">
      <c r="B32" s="20"/>
      <c r="C32" s="362"/>
      <c r="D32" s="363"/>
      <c r="E32" s="363"/>
      <c r="F32" s="363"/>
      <c r="G32" s="364"/>
      <c r="H32" s="366"/>
      <c r="I32" s="366"/>
      <c r="J32" s="366"/>
      <c r="K32" s="370"/>
      <c r="L32" s="371"/>
      <c r="M32" s="371"/>
      <c r="N32" s="371"/>
      <c r="O32" s="371"/>
      <c r="P32" s="371"/>
      <c r="Q32" s="371"/>
      <c r="R32" s="371"/>
      <c r="S32" s="371"/>
      <c r="T32" s="371"/>
      <c r="U32" s="371"/>
      <c r="V32" s="371"/>
      <c r="W32" s="371"/>
      <c r="X32" s="371"/>
      <c r="Y32" s="371"/>
      <c r="Z32" s="371"/>
      <c r="AA32" s="372"/>
      <c r="AB32" s="16"/>
    </row>
    <row r="33" spans="2:54" s="21" customFormat="1" ht="68.25" customHeight="1" x14ac:dyDescent="0.2">
      <c r="B33" s="20"/>
      <c r="C33" s="341" t="s">
        <v>677</v>
      </c>
      <c r="D33" s="342"/>
      <c r="E33" s="342"/>
      <c r="F33" s="342"/>
      <c r="G33" s="343"/>
      <c r="H33" s="201">
        <v>77.94</v>
      </c>
      <c r="I33" s="201">
        <v>75</v>
      </c>
      <c r="J33" s="23">
        <f>+H33/I33</f>
        <v>1.0391999999999999</v>
      </c>
      <c r="K33" s="347" t="s">
        <v>676</v>
      </c>
      <c r="L33" s="348"/>
      <c r="M33" s="348"/>
      <c r="N33" s="348"/>
      <c r="O33" s="348"/>
      <c r="P33" s="348"/>
      <c r="Q33" s="348"/>
      <c r="R33" s="348"/>
      <c r="S33" s="348"/>
      <c r="T33" s="348"/>
      <c r="U33" s="348"/>
      <c r="V33" s="348"/>
      <c r="W33" s="348"/>
      <c r="X33" s="348"/>
      <c r="Y33" s="348"/>
      <c r="Z33" s="348"/>
      <c r="AA33" s="349"/>
      <c r="AB33" s="16"/>
    </row>
    <row r="34" spans="2:54" s="21" customFormat="1" x14ac:dyDescent="0.2">
      <c r="B34" s="20"/>
      <c r="C34" s="341" t="s">
        <v>675</v>
      </c>
      <c r="D34" s="342"/>
      <c r="E34" s="342"/>
      <c r="F34" s="342"/>
      <c r="G34" s="343"/>
      <c r="H34" s="48">
        <v>0</v>
      </c>
      <c r="I34" s="48">
        <v>75</v>
      </c>
      <c r="J34" s="23">
        <f>+H34/I34</f>
        <v>0</v>
      </c>
      <c r="K34" s="344"/>
      <c r="L34" s="345"/>
      <c r="M34" s="345"/>
      <c r="N34" s="345"/>
      <c r="O34" s="345"/>
      <c r="P34" s="345"/>
      <c r="Q34" s="345"/>
      <c r="R34" s="345"/>
      <c r="S34" s="345"/>
      <c r="T34" s="345"/>
      <c r="U34" s="345"/>
      <c r="V34" s="345"/>
      <c r="W34" s="345"/>
      <c r="X34" s="345"/>
      <c r="Y34" s="345"/>
      <c r="Z34" s="345"/>
      <c r="AA34" s="346"/>
      <c r="AB34" s="16"/>
    </row>
    <row r="35" spans="2:54" s="21" customFormat="1" x14ac:dyDescent="0.2">
      <c r="B35" s="20"/>
      <c r="C35" s="341" t="s">
        <v>674</v>
      </c>
      <c r="D35" s="342"/>
      <c r="E35" s="342"/>
      <c r="F35" s="342"/>
      <c r="G35" s="343"/>
      <c r="H35" s="48">
        <v>0</v>
      </c>
      <c r="I35" s="48">
        <v>75</v>
      </c>
      <c r="J35" s="23">
        <f>+H35/I35</f>
        <v>0</v>
      </c>
      <c r="K35" s="344"/>
      <c r="L35" s="345"/>
      <c r="M35" s="345"/>
      <c r="N35" s="345"/>
      <c r="O35" s="345"/>
      <c r="P35" s="345"/>
      <c r="Q35" s="345"/>
      <c r="R35" s="345"/>
      <c r="S35" s="345"/>
      <c r="T35" s="345"/>
      <c r="U35" s="345"/>
      <c r="V35" s="345"/>
      <c r="W35" s="345"/>
      <c r="X35" s="345"/>
      <c r="Y35" s="345"/>
      <c r="Z35" s="345"/>
      <c r="AA35" s="346"/>
      <c r="AB35" s="16"/>
    </row>
    <row r="36" spans="2:54" s="21" customFormat="1" ht="15" thickBot="1" x14ac:dyDescent="0.25">
      <c r="B36" s="20"/>
      <c r="C36" s="341" t="s">
        <v>673</v>
      </c>
      <c r="D36" s="342"/>
      <c r="E36" s="342"/>
      <c r="F36" s="342"/>
      <c r="G36" s="343"/>
      <c r="H36" s="48">
        <v>0</v>
      </c>
      <c r="I36" s="48">
        <v>75.05</v>
      </c>
      <c r="J36" s="23">
        <f>+H36/I36</f>
        <v>0</v>
      </c>
      <c r="K36" s="344"/>
      <c r="L36" s="345"/>
      <c r="M36" s="345"/>
      <c r="N36" s="345"/>
      <c r="O36" s="345"/>
      <c r="P36" s="345"/>
      <c r="Q36" s="345"/>
      <c r="R36" s="345"/>
      <c r="S36" s="345"/>
      <c r="T36" s="345"/>
      <c r="U36" s="345"/>
      <c r="V36" s="345"/>
      <c r="W36" s="345"/>
      <c r="X36" s="345"/>
      <c r="Y36" s="345"/>
      <c r="Z36" s="345"/>
      <c r="AA36" s="346"/>
      <c r="AB36" s="16"/>
    </row>
    <row r="37" spans="2:54" s="21" customFormat="1" ht="15.75" customHeight="1" thickBot="1" x14ac:dyDescent="0.3">
      <c r="B37" s="20"/>
      <c r="C37" s="394" t="s">
        <v>51</v>
      </c>
      <c r="D37" s="395"/>
      <c r="E37" s="395"/>
      <c r="F37" s="395"/>
      <c r="G37" s="396"/>
      <c r="H37" s="220">
        <f>+H33+H34+H35+H36</f>
        <v>77.94</v>
      </c>
      <c r="I37" s="219">
        <f>+I36+I35+I34+I33</f>
        <v>300.05</v>
      </c>
      <c r="J37" s="218">
        <f>+H37/I37</f>
        <v>0.25975670721546407</v>
      </c>
      <c r="K37" s="397"/>
      <c r="L37" s="398"/>
      <c r="M37" s="398"/>
      <c r="N37" s="398"/>
      <c r="O37" s="398"/>
      <c r="P37" s="398"/>
      <c r="Q37" s="398"/>
      <c r="R37" s="398"/>
      <c r="S37" s="398"/>
      <c r="T37" s="398"/>
      <c r="U37" s="398"/>
      <c r="V37" s="398"/>
      <c r="W37" s="398"/>
      <c r="X37" s="398"/>
      <c r="Y37" s="398"/>
      <c r="Z37" s="398"/>
      <c r="AA37" s="399"/>
      <c r="AB37" s="16"/>
    </row>
    <row r="38" spans="2:54" s="21" customFormat="1" ht="7.5" customHeight="1" thickBot="1" x14ac:dyDescent="0.25">
      <c r="B38" s="20"/>
      <c r="C38" s="15"/>
      <c r="D38" s="15"/>
      <c r="E38" s="15"/>
      <c r="F38" s="15"/>
      <c r="G38" s="15"/>
      <c r="H38" s="34"/>
      <c r="I38" s="34"/>
      <c r="J38" s="35"/>
      <c r="K38" s="15"/>
      <c r="L38" s="15"/>
      <c r="M38" s="15"/>
      <c r="N38" s="15"/>
      <c r="O38" s="15"/>
      <c r="P38" s="15"/>
      <c r="Q38" s="15"/>
      <c r="R38" s="15"/>
      <c r="S38" s="15"/>
      <c r="T38" s="15"/>
      <c r="U38" s="15"/>
      <c r="V38" s="15"/>
      <c r="W38" s="15"/>
      <c r="X38" s="15"/>
      <c r="Y38" s="15"/>
      <c r="Z38" s="15"/>
      <c r="AA38" s="15"/>
      <c r="AB38" s="16"/>
    </row>
    <row r="39" spans="2:54" s="21" customFormat="1" x14ac:dyDescent="0.2">
      <c r="B39" s="20"/>
      <c r="C39" s="400" t="s">
        <v>52</v>
      </c>
      <c r="D39" s="401"/>
      <c r="E39" s="401"/>
      <c r="F39" s="401"/>
      <c r="G39" s="401"/>
      <c r="H39" s="401"/>
      <c r="I39" s="401"/>
      <c r="J39" s="401"/>
      <c r="K39" s="401"/>
      <c r="L39" s="401"/>
      <c r="M39" s="401"/>
      <c r="N39" s="401"/>
      <c r="O39" s="401"/>
      <c r="P39" s="401"/>
      <c r="Q39" s="401"/>
      <c r="R39" s="401"/>
      <c r="S39" s="401"/>
      <c r="T39" s="401"/>
      <c r="U39" s="401"/>
      <c r="V39" s="401"/>
      <c r="W39" s="401"/>
      <c r="X39" s="401"/>
      <c r="Y39" s="401"/>
      <c r="Z39" s="401"/>
      <c r="AA39" s="402"/>
      <c r="AB39" s="16"/>
    </row>
    <row r="40" spans="2:54" ht="15" thickBot="1" x14ac:dyDescent="0.25">
      <c r="B40" s="14"/>
      <c r="C40" s="403"/>
      <c r="D40" s="404"/>
      <c r="E40" s="404"/>
      <c r="F40" s="404"/>
      <c r="G40" s="404"/>
      <c r="H40" s="404"/>
      <c r="I40" s="404"/>
      <c r="J40" s="404"/>
      <c r="K40" s="404"/>
      <c r="L40" s="404"/>
      <c r="M40" s="404"/>
      <c r="N40" s="404"/>
      <c r="O40" s="404"/>
      <c r="P40" s="404"/>
      <c r="Q40" s="404"/>
      <c r="R40" s="404"/>
      <c r="S40" s="404"/>
      <c r="T40" s="404"/>
      <c r="U40" s="404"/>
      <c r="V40" s="404"/>
      <c r="W40" s="404"/>
      <c r="X40" s="404"/>
      <c r="Y40" s="404"/>
      <c r="Z40" s="404"/>
      <c r="AA40" s="405"/>
      <c r="AB40" s="16"/>
    </row>
    <row r="41" spans="2:54" ht="26.25" customHeight="1" x14ac:dyDescent="0.2">
      <c r="B41" s="14"/>
      <c r="C41" s="406" t="s">
        <v>121</v>
      </c>
      <c r="D41" s="407"/>
      <c r="E41" s="407"/>
      <c r="F41" s="407"/>
      <c r="G41" s="407"/>
      <c r="H41" s="407"/>
      <c r="I41" s="407"/>
      <c r="J41" s="407"/>
      <c r="K41" s="407"/>
      <c r="L41" s="407"/>
      <c r="M41" s="407"/>
      <c r="N41" s="407"/>
      <c r="O41" s="407"/>
      <c r="P41" s="407"/>
      <c r="Q41" s="407"/>
      <c r="R41" s="407"/>
      <c r="S41" s="407"/>
      <c r="T41" s="407"/>
      <c r="U41" s="407"/>
      <c r="V41" s="407"/>
      <c r="W41" s="407"/>
      <c r="X41" s="407"/>
      <c r="Y41" s="407"/>
      <c r="Z41" s="407"/>
      <c r="AA41" s="408"/>
      <c r="AB41" s="16"/>
      <c r="AY41" s="1" t="s">
        <v>672</v>
      </c>
      <c r="AZ41" s="1" t="s">
        <v>671</v>
      </c>
      <c r="BA41" s="1" t="s">
        <v>670</v>
      </c>
      <c r="BB41" s="1" t="s">
        <v>669</v>
      </c>
    </row>
    <row r="42" spans="2:54" ht="26.25" customHeight="1" x14ac:dyDescent="0.2">
      <c r="B42" s="14"/>
      <c r="C42" s="409"/>
      <c r="D42" s="410"/>
      <c r="E42" s="410"/>
      <c r="F42" s="410"/>
      <c r="G42" s="410"/>
      <c r="H42" s="410"/>
      <c r="I42" s="410"/>
      <c r="J42" s="410"/>
      <c r="K42" s="410"/>
      <c r="L42" s="410"/>
      <c r="M42" s="410"/>
      <c r="N42" s="410"/>
      <c r="O42" s="410"/>
      <c r="P42" s="410"/>
      <c r="Q42" s="410"/>
      <c r="R42" s="410"/>
      <c r="S42" s="410"/>
      <c r="T42" s="410"/>
      <c r="U42" s="410"/>
      <c r="V42" s="410"/>
      <c r="W42" s="410"/>
      <c r="X42" s="410"/>
      <c r="Y42" s="410"/>
      <c r="Z42" s="410"/>
      <c r="AA42" s="411"/>
      <c r="AB42" s="16"/>
      <c r="AY42" s="1" t="s">
        <v>668</v>
      </c>
      <c r="AZ42" s="1">
        <v>77.94</v>
      </c>
      <c r="BA42" s="1">
        <v>77.94</v>
      </c>
      <c r="BB42" s="1">
        <v>85.07</v>
      </c>
    </row>
    <row r="43" spans="2:54" ht="26.25" customHeight="1" x14ac:dyDescent="0.2">
      <c r="B43" s="14"/>
      <c r="C43" s="409"/>
      <c r="D43" s="410"/>
      <c r="E43" s="410"/>
      <c r="F43" s="410"/>
      <c r="G43" s="410"/>
      <c r="H43" s="410"/>
      <c r="I43" s="410"/>
      <c r="J43" s="410"/>
      <c r="K43" s="410"/>
      <c r="L43" s="410"/>
      <c r="M43" s="410"/>
      <c r="N43" s="410"/>
      <c r="O43" s="410"/>
      <c r="P43" s="410"/>
      <c r="Q43" s="410"/>
      <c r="R43" s="410"/>
      <c r="S43" s="410"/>
      <c r="T43" s="410"/>
      <c r="U43" s="410"/>
      <c r="V43" s="410"/>
      <c r="W43" s="410"/>
      <c r="X43" s="410"/>
      <c r="Y43" s="410"/>
      <c r="Z43" s="410"/>
      <c r="AA43" s="411"/>
      <c r="AB43" s="16"/>
      <c r="AY43" s="1" t="s">
        <v>667</v>
      </c>
      <c r="BB43" s="1">
        <v>85.07</v>
      </c>
    </row>
    <row r="44" spans="2:54" ht="26.25" customHeight="1" x14ac:dyDescent="0.2">
      <c r="B44" s="14"/>
      <c r="C44" s="409"/>
      <c r="D44" s="410"/>
      <c r="E44" s="410"/>
      <c r="F44" s="410"/>
      <c r="G44" s="410"/>
      <c r="H44" s="410"/>
      <c r="I44" s="410"/>
      <c r="J44" s="410"/>
      <c r="K44" s="410"/>
      <c r="L44" s="410"/>
      <c r="M44" s="410"/>
      <c r="N44" s="410"/>
      <c r="O44" s="410"/>
      <c r="P44" s="410"/>
      <c r="Q44" s="410"/>
      <c r="R44" s="410"/>
      <c r="S44" s="410"/>
      <c r="T44" s="410"/>
      <c r="U44" s="410"/>
      <c r="V44" s="410"/>
      <c r="W44" s="410"/>
      <c r="X44" s="410"/>
      <c r="Y44" s="410"/>
      <c r="Z44" s="410"/>
      <c r="AA44" s="411"/>
      <c r="AB44" s="16"/>
      <c r="AY44" s="1" t="s">
        <v>666</v>
      </c>
      <c r="BB44" s="1">
        <v>85.07</v>
      </c>
    </row>
    <row r="45" spans="2:54" ht="26.25" customHeight="1" x14ac:dyDescent="0.2">
      <c r="B45" s="14"/>
      <c r="C45" s="409"/>
      <c r="D45" s="410"/>
      <c r="E45" s="410"/>
      <c r="F45" s="410"/>
      <c r="G45" s="410"/>
      <c r="H45" s="410"/>
      <c r="I45" s="410"/>
      <c r="J45" s="410"/>
      <c r="K45" s="410"/>
      <c r="L45" s="410"/>
      <c r="M45" s="410"/>
      <c r="N45" s="410"/>
      <c r="O45" s="410"/>
      <c r="P45" s="410"/>
      <c r="Q45" s="410"/>
      <c r="R45" s="410"/>
      <c r="S45" s="410"/>
      <c r="T45" s="410"/>
      <c r="U45" s="410"/>
      <c r="V45" s="410"/>
      <c r="W45" s="410"/>
      <c r="X45" s="410"/>
      <c r="Y45" s="410"/>
      <c r="Z45" s="410"/>
      <c r="AA45" s="411"/>
      <c r="AB45" s="16"/>
      <c r="AY45" s="1" t="s">
        <v>665</v>
      </c>
      <c r="BB45" s="1">
        <v>44.84</v>
      </c>
    </row>
    <row r="46" spans="2:54" ht="26.25" customHeight="1" x14ac:dyDescent="0.2">
      <c r="B46" s="14"/>
      <c r="C46" s="409"/>
      <c r="D46" s="410"/>
      <c r="E46" s="410"/>
      <c r="F46" s="410"/>
      <c r="G46" s="410"/>
      <c r="H46" s="410"/>
      <c r="I46" s="410"/>
      <c r="J46" s="410"/>
      <c r="K46" s="410"/>
      <c r="L46" s="410"/>
      <c r="M46" s="410"/>
      <c r="N46" s="410"/>
      <c r="O46" s="410"/>
      <c r="P46" s="410"/>
      <c r="Q46" s="410"/>
      <c r="R46" s="410"/>
      <c r="S46" s="410"/>
      <c r="T46" s="410"/>
      <c r="U46" s="410"/>
      <c r="V46" s="410"/>
      <c r="W46" s="410"/>
      <c r="X46" s="410"/>
      <c r="Y46" s="410"/>
      <c r="Z46" s="410"/>
      <c r="AA46" s="411"/>
      <c r="AB46" s="16"/>
      <c r="AY46" s="1" t="s">
        <v>51</v>
      </c>
      <c r="AZ46" s="1">
        <f>+AZ42+AZ43+AZ44+AZ45</f>
        <v>77.94</v>
      </c>
      <c r="BA46" s="1">
        <f>+BA42+BA43+BA44+BA45</f>
        <v>77.94</v>
      </c>
      <c r="BB46" s="1">
        <f>SUM(BB42:BB45)</f>
        <v>300.04999999999995</v>
      </c>
    </row>
    <row r="47" spans="2:54" ht="26.25" customHeight="1" x14ac:dyDescent="0.2">
      <c r="B47" s="14"/>
      <c r="C47" s="409"/>
      <c r="D47" s="410"/>
      <c r="E47" s="410"/>
      <c r="F47" s="410"/>
      <c r="G47" s="410"/>
      <c r="H47" s="410"/>
      <c r="I47" s="410"/>
      <c r="J47" s="410"/>
      <c r="K47" s="410"/>
      <c r="L47" s="410"/>
      <c r="M47" s="410"/>
      <c r="N47" s="410"/>
      <c r="O47" s="410"/>
      <c r="P47" s="410"/>
      <c r="Q47" s="410"/>
      <c r="R47" s="410"/>
      <c r="S47" s="410"/>
      <c r="T47" s="410"/>
      <c r="U47" s="410"/>
      <c r="V47" s="410"/>
      <c r="W47" s="410"/>
      <c r="X47" s="410"/>
      <c r="Y47" s="410"/>
      <c r="Z47" s="410"/>
      <c r="AA47" s="411"/>
      <c r="AB47" s="16"/>
    </row>
    <row r="48" spans="2:54" ht="26.25" customHeight="1" x14ac:dyDescent="0.2">
      <c r="B48" s="14"/>
      <c r="C48" s="409"/>
      <c r="D48" s="410"/>
      <c r="E48" s="410"/>
      <c r="F48" s="410"/>
      <c r="G48" s="410"/>
      <c r="H48" s="410"/>
      <c r="I48" s="410"/>
      <c r="J48" s="410"/>
      <c r="K48" s="410"/>
      <c r="L48" s="410"/>
      <c r="M48" s="410"/>
      <c r="N48" s="410"/>
      <c r="O48" s="410"/>
      <c r="P48" s="410"/>
      <c r="Q48" s="410"/>
      <c r="R48" s="410"/>
      <c r="S48" s="410"/>
      <c r="T48" s="410"/>
      <c r="U48" s="410"/>
      <c r="V48" s="410"/>
      <c r="W48" s="410"/>
      <c r="X48" s="410"/>
      <c r="Y48" s="410"/>
      <c r="Z48" s="410"/>
      <c r="AA48" s="411"/>
      <c r="AB48" s="16"/>
    </row>
    <row r="49" spans="2:28" ht="26.25" customHeight="1" x14ac:dyDescent="0.2">
      <c r="B49" s="14"/>
      <c r="C49" s="409"/>
      <c r="D49" s="410"/>
      <c r="E49" s="410"/>
      <c r="F49" s="410"/>
      <c r="G49" s="410"/>
      <c r="H49" s="410"/>
      <c r="I49" s="410"/>
      <c r="J49" s="410"/>
      <c r="K49" s="410"/>
      <c r="L49" s="410"/>
      <c r="M49" s="410"/>
      <c r="N49" s="410"/>
      <c r="O49" s="410"/>
      <c r="P49" s="410"/>
      <c r="Q49" s="410"/>
      <c r="R49" s="410"/>
      <c r="S49" s="410"/>
      <c r="T49" s="410"/>
      <c r="U49" s="410"/>
      <c r="V49" s="410"/>
      <c r="W49" s="410"/>
      <c r="X49" s="410"/>
      <c r="Y49" s="410"/>
      <c r="Z49" s="410"/>
      <c r="AA49" s="411"/>
      <c r="AB49" s="16"/>
    </row>
    <row r="50" spans="2:28" ht="7.5" customHeight="1" thickBot="1" x14ac:dyDescent="0.25">
      <c r="B50" s="37"/>
      <c r="C50" s="197"/>
      <c r="D50" s="197"/>
      <c r="E50" s="197"/>
      <c r="F50" s="197"/>
      <c r="G50" s="197"/>
      <c r="H50" s="197"/>
      <c r="I50" s="197"/>
      <c r="J50" s="197"/>
      <c r="K50" s="197"/>
      <c r="L50" s="197"/>
      <c r="M50" s="197"/>
      <c r="N50" s="197"/>
      <c r="O50" s="197"/>
      <c r="P50" s="197"/>
      <c r="Q50" s="197"/>
      <c r="R50" s="197"/>
      <c r="S50" s="197"/>
      <c r="T50" s="197"/>
      <c r="U50" s="197"/>
      <c r="V50" s="197"/>
      <c r="W50" s="197"/>
      <c r="X50" s="197"/>
      <c r="Y50" s="197"/>
      <c r="Z50" s="197"/>
      <c r="AA50" s="197"/>
      <c r="AB50" s="38"/>
    </row>
    <row r="51" spans="2:28" ht="9" customHeight="1" x14ac:dyDescent="0.2">
      <c r="B51" s="41"/>
      <c r="C51" s="379" t="s">
        <v>42</v>
      </c>
      <c r="D51" s="380"/>
      <c r="E51" s="380"/>
      <c r="F51" s="380"/>
      <c r="G51" s="381"/>
      <c r="H51" s="379" t="s">
        <v>54</v>
      </c>
      <c r="I51" s="381"/>
      <c r="J51" s="379" t="s">
        <v>55</v>
      </c>
      <c r="K51" s="380"/>
      <c r="L51" s="380"/>
      <c r="M51" s="381"/>
      <c r="N51" s="379" t="s">
        <v>56</v>
      </c>
      <c r="O51" s="380"/>
      <c r="P51" s="380"/>
      <c r="Q51" s="380"/>
      <c r="R51" s="380"/>
      <c r="S51" s="380"/>
      <c r="T51" s="380"/>
      <c r="U51" s="381"/>
      <c r="V51" s="373" t="s">
        <v>57</v>
      </c>
      <c r="W51" s="373"/>
      <c r="X51" s="373"/>
      <c r="Y51" s="373"/>
      <c r="Z51" s="373"/>
      <c r="AA51" s="374"/>
      <c r="AB51" s="42"/>
    </row>
    <row r="52" spans="2:28" ht="9" customHeight="1" x14ac:dyDescent="0.2">
      <c r="B52" s="43"/>
      <c r="C52" s="382"/>
      <c r="D52" s="383"/>
      <c r="E52" s="383"/>
      <c r="F52" s="383"/>
      <c r="G52" s="384"/>
      <c r="H52" s="382"/>
      <c r="I52" s="384"/>
      <c r="J52" s="382"/>
      <c r="K52" s="383"/>
      <c r="L52" s="383"/>
      <c r="M52" s="384"/>
      <c r="N52" s="382"/>
      <c r="O52" s="383"/>
      <c r="P52" s="383"/>
      <c r="Q52" s="383"/>
      <c r="R52" s="383"/>
      <c r="S52" s="383"/>
      <c r="T52" s="383"/>
      <c r="U52" s="384"/>
      <c r="V52" s="375"/>
      <c r="W52" s="375"/>
      <c r="X52" s="375"/>
      <c r="Y52" s="375"/>
      <c r="Z52" s="375"/>
      <c r="AA52" s="376"/>
      <c r="AB52" s="42"/>
    </row>
    <row r="53" spans="2:28" ht="9" customHeight="1" thickBot="1" x14ac:dyDescent="0.25">
      <c r="B53" s="43"/>
      <c r="C53" s="382"/>
      <c r="D53" s="383"/>
      <c r="E53" s="383"/>
      <c r="F53" s="383"/>
      <c r="G53" s="384"/>
      <c r="H53" s="382"/>
      <c r="I53" s="384"/>
      <c r="J53" s="382"/>
      <c r="K53" s="383"/>
      <c r="L53" s="383"/>
      <c r="M53" s="384"/>
      <c r="N53" s="385"/>
      <c r="O53" s="386"/>
      <c r="P53" s="386"/>
      <c r="Q53" s="386"/>
      <c r="R53" s="386"/>
      <c r="S53" s="386"/>
      <c r="T53" s="386"/>
      <c r="U53" s="387"/>
      <c r="V53" s="377"/>
      <c r="W53" s="377"/>
      <c r="X53" s="377"/>
      <c r="Y53" s="377"/>
      <c r="Z53" s="377"/>
      <c r="AA53" s="378"/>
      <c r="AB53" s="42"/>
    </row>
    <row r="54" spans="2:28" ht="18.75" customHeight="1" x14ac:dyDescent="0.2">
      <c r="B54" s="41"/>
      <c r="C54" s="263"/>
      <c r="D54" s="264"/>
      <c r="E54" s="264"/>
      <c r="F54" s="264"/>
      <c r="G54" s="264"/>
      <c r="H54" s="264"/>
      <c r="I54" s="264"/>
      <c r="J54" s="264"/>
      <c r="K54" s="264"/>
      <c r="L54" s="264"/>
      <c r="M54" s="264"/>
      <c r="N54" s="415"/>
      <c r="O54" s="416"/>
      <c r="P54" s="416"/>
      <c r="Q54" s="416"/>
      <c r="R54" s="416"/>
      <c r="S54" s="416"/>
      <c r="T54" s="416"/>
      <c r="U54" s="642"/>
      <c r="V54" s="415"/>
      <c r="W54" s="416"/>
      <c r="X54" s="416"/>
      <c r="Y54" s="416"/>
      <c r="Z54" s="416"/>
      <c r="AA54" s="417"/>
      <c r="AB54" s="44"/>
    </row>
    <row r="55" spans="2:28" ht="18.75" customHeight="1" x14ac:dyDescent="0.2">
      <c r="B55" s="41"/>
      <c r="C55" s="265"/>
      <c r="D55" s="266"/>
      <c r="E55" s="266"/>
      <c r="F55" s="266"/>
      <c r="G55" s="266"/>
      <c r="H55" s="266"/>
      <c r="I55" s="266"/>
      <c r="J55" s="266"/>
      <c r="K55" s="266"/>
      <c r="L55" s="266"/>
      <c r="M55" s="266"/>
      <c r="N55" s="391"/>
      <c r="O55" s="392"/>
      <c r="P55" s="392"/>
      <c r="Q55" s="392"/>
      <c r="R55" s="392"/>
      <c r="S55" s="392"/>
      <c r="T55" s="392"/>
      <c r="U55" s="393"/>
      <c r="V55" s="391"/>
      <c r="W55" s="392"/>
      <c r="X55" s="392"/>
      <c r="Y55" s="392"/>
      <c r="Z55" s="392"/>
      <c r="AA55" s="418"/>
      <c r="AB55" s="44"/>
    </row>
    <row r="56" spans="2:28" ht="18.75" customHeight="1" x14ac:dyDescent="0.2">
      <c r="B56" s="41"/>
      <c r="C56" s="265"/>
      <c r="D56" s="266"/>
      <c r="E56" s="266"/>
      <c r="F56" s="266"/>
      <c r="G56" s="266"/>
      <c r="H56" s="266"/>
      <c r="I56" s="266"/>
      <c r="J56" s="266"/>
      <c r="K56" s="266"/>
      <c r="L56" s="266"/>
      <c r="M56" s="266"/>
      <c r="N56" s="391"/>
      <c r="O56" s="392"/>
      <c r="P56" s="392"/>
      <c r="Q56" s="392"/>
      <c r="R56" s="392"/>
      <c r="S56" s="392"/>
      <c r="T56" s="392"/>
      <c r="U56" s="393"/>
      <c r="V56" s="391"/>
      <c r="W56" s="392"/>
      <c r="X56" s="392"/>
      <c r="Y56" s="392"/>
      <c r="Z56" s="392"/>
      <c r="AA56" s="418"/>
      <c r="AB56" s="44"/>
    </row>
    <row r="57" spans="2:28" ht="18.75" customHeight="1" x14ac:dyDescent="0.2">
      <c r="B57" s="41"/>
      <c r="C57" s="265"/>
      <c r="D57" s="266"/>
      <c r="E57" s="266"/>
      <c r="F57" s="266"/>
      <c r="G57" s="266"/>
      <c r="H57" s="266"/>
      <c r="I57" s="266"/>
      <c r="J57" s="266"/>
      <c r="K57" s="266"/>
      <c r="L57" s="266"/>
      <c r="M57" s="266"/>
      <c r="N57" s="391"/>
      <c r="O57" s="392"/>
      <c r="P57" s="392"/>
      <c r="Q57" s="392"/>
      <c r="R57" s="392"/>
      <c r="S57" s="392"/>
      <c r="T57" s="392"/>
      <c r="U57" s="393"/>
      <c r="V57" s="391"/>
      <c r="W57" s="392"/>
      <c r="X57" s="392"/>
      <c r="Y57" s="392"/>
      <c r="Z57" s="392"/>
      <c r="AA57" s="418"/>
      <c r="AB57" s="44"/>
    </row>
    <row r="58" spans="2:28" ht="9" customHeight="1" x14ac:dyDescent="0.2">
      <c r="B58" s="199"/>
      <c r="C58" s="197"/>
      <c r="D58" s="197"/>
      <c r="E58" s="197"/>
      <c r="F58" s="197"/>
      <c r="G58" s="197"/>
      <c r="H58" s="197"/>
      <c r="I58" s="197"/>
      <c r="J58" s="197"/>
      <c r="K58" s="197"/>
      <c r="L58" s="197"/>
      <c r="M58" s="197"/>
      <c r="N58" s="197"/>
      <c r="O58" s="197"/>
      <c r="P58" s="197"/>
      <c r="Q58" s="197"/>
      <c r="R58" s="197"/>
      <c r="S58" s="197"/>
      <c r="T58" s="197"/>
      <c r="U58" s="197"/>
      <c r="V58" s="197"/>
      <c r="W58" s="197"/>
      <c r="X58" s="197"/>
      <c r="Y58" s="197"/>
      <c r="Z58" s="197"/>
      <c r="AA58" s="197"/>
      <c r="AB58" s="198"/>
    </row>
    <row r="97" ht="6" customHeight="1" x14ac:dyDescent="0.2"/>
  </sheetData>
  <mergeCells count="84">
    <mergeCell ref="C12:H13"/>
    <mergeCell ref="I12:S13"/>
    <mergeCell ref="T12:AA12"/>
    <mergeCell ref="T13:AA13"/>
    <mergeCell ref="C6:H7"/>
    <mergeCell ref="I6:AA7"/>
    <mergeCell ref="V9:AA9"/>
    <mergeCell ref="V10:AA10"/>
    <mergeCell ref="R9:U9"/>
    <mergeCell ref="I9:Q10"/>
    <mergeCell ref="R10:U10"/>
    <mergeCell ref="C9:H10"/>
    <mergeCell ref="B2:G4"/>
    <mergeCell ref="H2:AB2"/>
    <mergeCell ref="H3:O3"/>
    <mergeCell ref="P3:AB3"/>
    <mergeCell ref="H4:AB4"/>
    <mergeCell ref="C15:H15"/>
    <mergeCell ref="I15:AA15"/>
    <mergeCell ref="C17:H17"/>
    <mergeCell ref="I17:AA17"/>
    <mergeCell ref="C19:H20"/>
    <mergeCell ref="I19:L20"/>
    <mergeCell ref="M19:S19"/>
    <mergeCell ref="T19:AA19"/>
    <mergeCell ref="M20:S20"/>
    <mergeCell ref="T20:AA20"/>
    <mergeCell ref="C25:H25"/>
    <mergeCell ref="I25:AA25"/>
    <mergeCell ref="C27:H27"/>
    <mergeCell ref="I27:J27"/>
    <mergeCell ref="C22:I22"/>
    <mergeCell ref="J22:P22"/>
    <mergeCell ref="Q22:AA22"/>
    <mergeCell ref="C23:I23"/>
    <mergeCell ref="J23:P23"/>
    <mergeCell ref="Q23:AA23"/>
    <mergeCell ref="K27:N27"/>
    <mergeCell ref="O27:Q27"/>
    <mergeCell ref="S27:T27"/>
    <mergeCell ref="V27:Z27"/>
    <mergeCell ref="C29:AA30"/>
    <mergeCell ref="C36:G36"/>
    <mergeCell ref="K36:AA36"/>
    <mergeCell ref="C33:G33"/>
    <mergeCell ref="K33:AA33"/>
    <mergeCell ref="C34:G34"/>
    <mergeCell ref="K34:AA34"/>
    <mergeCell ref="C35:G35"/>
    <mergeCell ref="K35:AA35"/>
    <mergeCell ref="C31:G32"/>
    <mergeCell ref="H31:H32"/>
    <mergeCell ref="I31:I32"/>
    <mergeCell ref="J31:J32"/>
    <mergeCell ref="K31:AA32"/>
    <mergeCell ref="V55:AA55"/>
    <mergeCell ref="V56:AA56"/>
    <mergeCell ref="V57:AA57"/>
    <mergeCell ref="C57:G57"/>
    <mergeCell ref="C37:G37"/>
    <mergeCell ref="K37:AA37"/>
    <mergeCell ref="C39:AA40"/>
    <mergeCell ref="C41:AA49"/>
    <mergeCell ref="C51:G53"/>
    <mergeCell ref="H51:I53"/>
    <mergeCell ref="J51:M53"/>
    <mergeCell ref="V51:AA53"/>
    <mergeCell ref="N51:U53"/>
    <mergeCell ref="N54:U54"/>
    <mergeCell ref="V54:AA54"/>
    <mergeCell ref="C54:G54"/>
    <mergeCell ref="H54:I54"/>
    <mergeCell ref="J54:M54"/>
    <mergeCell ref="N55:U55"/>
    <mergeCell ref="N56:U56"/>
    <mergeCell ref="H57:I57"/>
    <mergeCell ref="J57:M57"/>
    <mergeCell ref="N57:U57"/>
    <mergeCell ref="C55:G55"/>
    <mergeCell ref="H55:I55"/>
    <mergeCell ref="J55:M55"/>
    <mergeCell ref="C56:G56"/>
    <mergeCell ref="H56:I56"/>
    <mergeCell ref="J56:M56"/>
  </mergeCells>
  <pageMargins left="0.70866141732283472" right="0.70866141732283472" top="0.74803149606299213" bottom="1.1098214285714285" header="0.31496062992125984" footer="0.31496062992125984"/>
  <pageSetup scale="69" fitToHeight="0" orientation="portrait" r:id="rId1"/>
  <headerFooter>
    <oddFooter>&amp;LCalle 26 No.57-41 Torre 8, Pisos 7 y 8 CEMSA – C.P. 111321
PBX: 3779555 – Información: Línea 195
www.umv.gov.co&amp;CDESI-FM-007
&amp;P de &amp;N</oddFooter>
  </headerFooter>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B1:AT102"/>
  <sheetViews>
    <sheetView view="pageBreakPreview" topLeftCell="A26" zoomScaleNormal="100" zoomScaleSheetLayoutView="100" zoomScalePageLayoutView="70" workbookViewId="0">
      <selection activeCell="H33" sqref="H33:J33"/>
    </sheetView>
  </sheetViews>
  <sheetFormatPr baseColWidth="10" defaultColWidth="3.7109375" defaultRowHeight="14.25" x14ac:dyDescent="0.2"/>
  <cols>
    <col min="1" max="1" width="3.7109375" style="1"/>
    <col min="2" max="2" width="2.85546875" style="1" customWidth="1"/>
    <col min="3" max="6" width="2.7109375" style="1" customWidth="1"/>
    <col min="7" max="7" width="4.28515625" style="1" customWidth="1"/>
    <col min="8" max="8" width="14.28515625" style="1" customWidth="1"/>
    <col min="9" max="9" width="13.42578125" style="1" customWidth="1"/>
    <col min="10" max="10" width="15" style="1" customWidth="1"/>
    <col min="11" max="12" width="3.42578125" style="1" customWidth="1"/>
    <col min="13" max="15" width="2.7109375" style="1" customWidth="1"/>
    <col min="16" max="16" width="3.42578125" style="1" customWidth="1"/>
    <col min="17" max="17" width="3.5703125" style="1" customWidth="1"/>
    <col min="18" max="18" width="3.7109375" style="1"/>
    <col min="19" max="19" width="3.28515625" style="1" customWidth="1"/>
    <col min="20" max="20" width="7.42578125" style="1" customWidth="1"/>
    <col min="21" max="21" width="3.5703125" style="1" customWidth="1"/>
    <col min="22" max="22" width="3.7109375" style="1"/>
    <col min="23" max="25" width="5" style="1" customWidth="1"/>
    <col min="26" max="26" width="6.7109375" style="1" customWidth="1"/>
    <col min="27" max="27" width="4.140625" style="1" customWidth="1"/>
    <col min="28" max="28" width="2" style="1" customWidth="1"/>
    <col min="29" max="33" width="3.7109375" style="1"/>
    <col min="34" max="41" width="12.28515625" style="1" customWidth="1"/>
    <col min="42" max="42" width="24.7109375" style="1" customWidth="1"/>
    <col min="43" max="43" width="20.28515625" style="1" customWidth="1"/>
    <col min="44" max="44" width="15.7109375" style="1" customWidth="1"/>
    <col min="45" max="45" width="14" style="1" customWidth="1"/>
    <col min="46" max="46" width="16.5703125" style="1" customWidth="1"/>
    <col min="47" max="47" width="19.5703125" style="1" customWidth="1"/>
    <col min="48" max="16384" width="3.7109375" style="1"/>
  </cols>
  <sheetData>
    <row r="1" spans="2:28" ht="8.25" customHeight="1" thickBot="1" x14ac:dyDescent="0.25">
      <c r="B1" s="2"/>
      <c r="C1" s="2"/>
      <c r="D1" s="2"/>
      <c r="E1" s="2"/>
      <c r="F1" s="2"/>
    </row>
    <row r="2" spans="2:28" ht="45.75" customHeight="1" x14ac:dyDescent="0.2">
      <c r="B2" s="263"/>
      <c r="C2" s="264"/>
      <c r="D2" s="264"/>
      <c r="E2" s="264"/>
      <c r="F2" s="264"/>
      <c r="G2" s="264"/>
      <c r="H2" s="269" t="s">
        <v>0</v>
      </c>
      <c r="I2" s="269"/>
      <c r="J2" s="269"/>
      <c r="K2" s="269"/>
      <c r="L2" s="269"/>
      <c r="M2" s="269"/>
      <c r="N2" s="269"/>
      <c r="O2" s="269"/>
      <c r="P2" s="269"/>
      <c r="Q2" s="269"/>
      <c r="R2" s="269"/>
      <c r="S2" s="269"/>
      <c r="T2" s="269"/>
      <c r="U2" s="269"/>
      <c r="V2" s="269"/>
      <c r="W2" s="269"/>
      <c r="X2" s="269"/>
      <c r="Y2" s="269"/>
      <c r="Z2" s="269"/>
      <c r="AA2" s="269"/>
      <c r="AB2" s="270"/>
    </row>
    <row r="3" spans="2:28" ht="15" x14ac:dyDescent="0.2">
      <c r="B3" s="265"/>
      <c r="C3" s="266"/>
      <c r="D3" s="266"/>
      <c r="E3" s="266"/>
      <c r="F3" s="266"/>
      <c r="G3" s="266"/>
      <c r="H3" s="271" t="s">
        <v>1</v>
      </c>
      <c r="I3" s="271"/>
      <c r="J3" s="271"/>
      <c r="K3" s="271"/>
      <c r="L3" s="271"/>
      <c r="M3" s="271"/>
      <c r="N3" s="271"/>
      <c r="O3" s="271"/>
      <c r="P3" s="271" t="s">
        <v>2</v>
      </c>
      <c r="Q3" s="271"/>
      <c r="R3" s="271"/>
      <c r="S3" s="271"/>
      <c r="T3" s="271"/>
      <c r="U3" s="271"/>
      <c r="V3" s="271"/>
      <c r="W3" s="271"/>
      <c r="X3" s="271"/>
      <c r="Y3" s="271"/>
      <c r="Z3" s="271"/>
      <c r="AA3" s="271"/>
      <c r="AB3" s="272"/>
    </row>
    <row r="4" spans="2:28" ht="15.75" thickBot="1" x14ac:dyDescent="0.25">
      <c r="B4" s="267"/>
      <c r="C4" s="268"/>
      <c r="D4" s="268"/>
      <c r="E4" s="268"/>
      <c r="F4" s="268"/>
      <c r="G4" s="268"/>
      <c r="H4" s="273" t="s">
        <v>3</v>
      </c>
      <c r="I4" s="273"/>
      <c r="J4" s="273"/>
      <c r="K4" s="273"/>
      <c r="L4" s="273"/>
      <c r="M4" s="273"/>
      <c r="N4" s="273"/>
      <c r="O4" s="273"/>
      <c r="P4" s="273"/>
      <c r="Q4" s="273"/>
      <c r="R4" s="273"/>
      <c r="S4" s="273"/>
      <c r="T4" s="273"/>
      <c r="U4" s="273"/>
      <c r="V4" s="273"/>
      <c r="W4" s="273"/>
      <c r="X4" s="273"/>
      <c r="Y4" s="273"/>
      <c r="Z4" s="273"/>
      <c r="AA4" s="273"/>
      <c r="AB4" s="274"/>
    </row>
    <row r="5" spans="2:28" ht="5.25" customHeight="1" thickBot="1" x14ac:dyDescent="0.25">
      <c r="H5" s="3"/>
      <c r="I5" s="3"/>
      <c r="J5" s="3"/>
      <c r="K5" s="3"/>
      <c r="L5" s="3"/>
      <c r="M5" s="3"/>
      <c r="N5" s="3"/>
      <c r="O5" s="3"/>
      <c r="P5" s="3"/>
      <c r="Q5" s="3"/>
      <c r="R5" s="3"/>
      <c r="S5" s="3"/>
      <c r="T5" s="3"/>
      <c r="U5" s="3"/>
      <c r="V5" s="3"/>
      <c r="W5" s="3"/>
      <c r="X5" s="3"/>
      <c r="Y5" s="3"/>
      <c r="Z5" s="3"/>
      <c r="AA5" s="3"/>
      <c r="AB5" s="3"/>
    </row>
    <row r="6" spans="2:28" ht="15" customHeight="1" x14ac:dyDescent="0.2">
      <c r="B6" s="9"/>
      <c r="C6" s="275" t="s">
        <v>4</v>
      </c>
      <c r="D6" s="276"/>
      <c r="E6" s="276"/>
      <c r="F6" s="276"/>
      <c r="G6" s="276"/>
      <c r="H6" s="277"/>
      <c r="I6" s="281" t="s">
        <v>689</v>
      </c>
      <c r="J6" s="282"/>
      <c r="K6" s="282"/>
      <c r="L6" s="282"/>
      <c r="M6" s="282"/>
      <c r="N6" s="282"/>
      <c r="O6" s="282"/>
      <c r="P6" s="282"/>
      <c r="Q6" s="282"/>
      <c r="R6" s="282"/>
      <c r="S6" s="282"/>
      <c r="T6" s="282"/>
      <c r="U6" s="282"/>
      <c r="V6" s="282"/>
      <c r="W6" s="282"/>
      <c r="X6" s="282"/>
      <c r="Y6" s="282"/>
      <c r="Z6" s="282"/>
      <c r="AA6" s="283"/>
      <c r="AB6" s="10"/>
    </row>
    <row r="7" spans="2:28" ht="6" customHeight="1" thickBot="1" x14ac:dyDescent="0.25">
      <c r="B7" s="9"/>
      <c r="C7" s="278"/>
      <c r="D7" s="279"/>
      <c r="E7" s="279"/>
      <c r="F7" s="279"/>
      <c r="G7" s="279"/>
      <c r="H7" s="280"/>
      <c r="I7" s="284"/>
      <c r="J7" s="285"/>
      <c r="K7" s="285"/>
      <c r="L7" s="285"/>
      <c r="M7" s="285"/>
      <c r="N7" s="285"/>
      <c r="O7" s="285"/>
      <c r="P7" s="285"/>
      <c r="Q7" s="285"/>
      <c r="R7" s="285"/>
      <c r="S7" s="285"/>
      <c r="T7" s="285"/>
      <c r="U7" s="285"/>
      <c r="V7" s="285"/>
      <c r="W7" s="285"/>
      <c r="X7" s="285"/>
      <c r="Y7" s="285"/>
      <c r="Z7" s="285"/>
      <c r="AA7" s="286"/>
      <c r="AB7" s="10"/>
    </row>
    <row r="8" spans="2:28" ht="5.25" customHeight="1" thickBot="1" x14ac:dyDescent="0.25">
      <c r="B8" s="9"/>
      <c r="C8" s="11"/>
      <c r="D8" s="11"/>
      <c r="E8" s="11"/>
      <c r="F8" s="11"/>
      <c r="G8" s="11"/>
      <c r="H8" s="11"/>
      <c r="I8" s="12"/>
      <c r="J8" s="12"/>
      <c r="K8" s="12"/>
      <c r="L8" s="12"/>
      <c r="M8" s="12"/>
      <c r="N8" s="12"/>
      <c r="O8" s="12"/>
      <c r="P8" s="12"/>
      <c r="Q8" s="12"/>
      <c r="R8" s="13"/>
      <c r="S8" s="13"/>
      <c r="T8" s="13"/>
      <c r="U8" s="13"/>
      <c r="V8" s="13"/>
      <c r="W8" s="11"/>
      <c r="X8" s="11"/>
      <c r="Y8" s="11"/>
      <c r="Z8" s="11"/>
      <c r="AA8" s="11"/>
      <c r="AB8" s="10"/>
    </row>
    <row r="9" spans="2:28" ht="15" customHeight="1" thickBot="1" x14ac:dyDescent="0.25">
      <c r="B9" s="9"/>
      <c r="C9" s="275" t="s">
        <v>6</v>
      </c>
      <c r="D9" s="276"/>
      <c r="E9" s="276"/>
      <c r="F9" s="276"/>
      <c r="G9" s="276"/>
      <c r="H9" s="277"/>
      <c r="I9" s="296" t="s">
        <v>706</v>
      </c>
      <c r="J9" s="297"/>
      <c r="K9" s="297"/>
      <c r="L9" s="297"/>
      <c r="M9" s="297"/>
      <c r="N9" s="297"/>
      <c r="O9" s="297"/>
      <c r="P9" s="297"/>
      <c r="Q9" s="298"/>
      <c r="R9" s="293" t="s">
        <v>8</v>
      </c>
      <c r="S9" s="294"/>
      <c r="T9" s="294"/>
      <c r="U9" s="295"/>
      <c r="V9" s="287" t="s">
        <v>9</v>
      </c>
      <c r="W9" s="288"/>
      <c r="X9" s="288"/>
      <c r="Y9" s="288"/>
      <c r="Z9" s="288"/>
      <c r="AA9" s="289"/>
      <c r="AB9" s="10"/>
    </row>
    <row r="10" spans="2:28" ht="20.25" customHeight="1" thickBot="1" x14ac:dyDescent="0.25">
      <c r="B10" s="9"/>
      <c r="C10" s="278"/>
      <c r="D10" s="279"/>
      <c r="E10" s="279"/>
      <c r="F10" s="279"/>
      <c r="G10" s="279"/>
      <c r="H10" s="280"/>
      <c r="I10" s="299"/>
      <c r="J10" s="300"/>
      <c r="K10" s="300"/>
      <c r="L10" s="300"/>
      <c r="M10" s="300"/>
      <c r="N10" s="300"/>
      <c r="O10" s="300"/>
      <c r="P10" s="300"/>
      <c r="Q10" s="301"/>
      <c r="R10" s="302" t="s">
        <v>705</v>
      </c>
      <c r="S10" s="303"/>
      <c r="T10" s="303"/>
      <c r="U10" s="304"/>
      <c r="V10" s="290" t="s">
        <v>704</v>
      </c>
      <c r="W10" s="291"/>
      <c r="X10" s="291"/>
      <c r="Y10" s="291"/>
      <c r="Z10" s="291"/>
      <c r="AA10" s="292"/>
      <c r="AB10" s="10"/>
    </row>
    <row r="11" spans="2:28" ht="7.5" customHeight="1" thickBot="1" x14ac:dyDescent="0.25">
      <c r="B11" s="14"/>
      <c r="C11" s="15"/>
      <c r="D11" s="15"/>
      <c r="E11" s="15"/>
      <c r="F11" s="15"/>
      <c r="G11" s="15"/>
      <c r="H11" s="15"/>
      <c r="I11" s="15"/>
      <c r="J11" s="15"/>
      <c r="K11" s="15"/>
      <c r="L11" s="15"/>
      <c r="M11" s="15"/>
      <c r="N11" s="15"/>
      <c r="O11" s="15"/>
      <c r="P11" s="15"/>
      <c r="Q11" s="15"/>
      <c r="R11" s="15"/>
      <c r="S11" s="15"/>
      <c r="T11" s="15"/>
      <c r="U11" s="15"/>
      <c r="V11" s="15"/>
      <c r="W11" s="15"/>
      <c r="X11" s="15"/>
      <c r="Y11" s="15"/>
      <c r="Z11" s="15"/>
      <c r="AA11" s="15"/>
      <c r="AB11" s="16"/>
    </row>
    <row r="12" spans="2:28" ht="15" customHeight="1" x14ac:dyDescent="0.2">
      <c r="B12" s="14"/>
      <c r="C12" s="275" t="s">
        <v>12</v>
      </c>
      <c r="D12" s="276"/>
      <c r="E12" s="276"/>
      <c r="F12" s="276"/>
      <c r="G12" s="276"/>
      <c r="H12" s="277"/>
      <c r="I12" s="305" t="s">
        <v>703</v>
      </c>
      <c r="J12" s="306"/>
      <c r="K12" s="306"/>
      <c r="L12" s="306"/>
      <c r="M12" s="306"/>
      <c r="N12" s="306"/>
      <c r="O12" s="306"/>
      <c r="P12" s="306"/>
      <c r="Q12" s="306"/>
      <c r="R12" s="306"/>
      <c r="S12" s="307"/>
      <c r="T12" s="275" t="s">
        <v>14</v>
      </c>
      <c r="U12" s="276"/>
      <c r="V12" s="276"/>
      <c r="W12" s="276"/>
      <c r="X12" s="276"/>
      <c r="Y12" s="276"/>
      <c r="Z12" s="276"/>
      <c r="AA12" s="277"/>
      <c r="AB12" s="16"/>
    </row>
    <row r="13" spans="2:28" ht="43.5" customHeight="1" thickBot="1" x14ac:dyDescent="0.25">
      <c r="B13" s="14"/>
      <c r="C13" s="278"/>
      <c r="D13" s="279"/>
      <c r="E13" s="279"/>
      <c r="F13" s="279"/>
      <c r="G13" s="279"/>
      <c r="H13" s="280"/>
      <c r="I13" s="308"/>
      <c r="J13" s="309"/>
      <c r="K13" s="309"/>
      <c r="L13" s="309"/>
      <c r="M13" s="309"/>
      <c r="N13" s="309"/>
      <c r="O13" s="309"/>
      <c r="P13" s="309"/>
      <c r="Q13" s="309"/>
      <c r="R13" s="309"/>
      <c r="S13" s="310"/>
      <c r="T13" s="311" t="s">
        <v>15</v>
      </c>
      <c r="U13" s="312"/>
      <c r="V13" s="312"/>
      <c r="W13" s="312"/>
      <c r="X13" s="312"/>
      <c r="Y13" s="312"/>
      <c r="Z13" s="312"/>
      <c r="AA13" s="313"/>
      <c r="AB13" s="16"/>
    </row>
    <row r="14" spans="2:28" ht="6.75" customHeight="1" thickBot="1" x14ac:dyDescent="0.25">
      <c r="B14" s="14"/>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6"/>
    </row>
    <row r="15" spans="2:28" ht="35.25" customHeight="1" thickBot="1" x14ac:dyDescent="0.25">
      <c r="B15" s="14"/>
      <c r="C15" s="320" t="s">
        <v>16</v>
      </c>
      <c r="D15" s="321"/>
      <c r="E15" s="321"/>
      <c r="F15" s="321"/>
      <c r="G15" s="321"/>
      <c r="H15" s="322"/>
      <c r="I15" s="323" t="s">
        <v>702</v>
      </c>
      <c r="J15" s="324"/>
      <c r="K15" s="324"/>
      <c r="L15" s="324"/>
      <c r="M15" s="324"/>
      <c r="N15" s="324"/>
      <c r="O15" s="324"/>
      <c r="P15" s="324"/>
      <c r="Q15" s="324"/>
      <c r="R15" s="324"/>
      <c r="S15" s="324"/>
      <c r="T15" s="324"/>
      <c r="U15" s="324"/>
      <c r="V15" s="324"/>
      <c r="W15" s="324"/>
      <c r="X15" s="324"/>
      <c r="Y15" s="324"/>
      <c r="Z15" s="324"/>
      <c r="AA15" s="325"/>
      <c r="AB15" s="16"/>
    </row>
    <row r="16" spans="2:28" ht="6.75" customHeight="1" thickBot="1" x14ac:dyDescent="0.25">
      <c r="B16" s="14"/>
      <c r="C16" s="13"/>
      <c r="D16" s="13"/>
      <c r="E16" s="13"/>
      <c r="F16" s="13"/>
      <c r="G16" s="13"/>
      <c r="H16" s="13"/>
      <c r="I16" s="17"/>
      <c r="J16" s="17"/>
      <c r="K16" s="17"/>
      <c r="L16" s="17"/>
      <c r="M16" s="17"/>
      <c r="N16" s="17"/>
      <c r="O16" s="17"/>
      <c r="P16" s="17"/>
      <c r="Q16" s="17"/>
      <c r="R16" s="17"/>
      <c r="S16" s="17"/>
      <c r="T16" s="17"/>
      <c r="U16" s="17"/>
      <c r="V16" s="17"/>
      <c r="W16" s="17"/>
      <c r="X16" s="17"/>
      <c r="Y16" s="17"/>
      <c r="Z16" s="17"/>
      <c r="AA16" s="17"/>
      <c r="AB16" s="16"/>
    </row>
    <row r="17" spans="2:28" ht="52.5" customHeight="1" thickBot="1" x14ac:dyDescent="0.25">
      <c r="B17" s="14"/>
      <c r="C17" s="320" t="s">
        <v>18</v>
      </c>
      <c r="D17" s="321"/>
      <c r="E17" s="321"/>
      <c r="F17" s="321"/>
      <c r="G17" s="321"/>
      <c r="H17" s="322"/>
      <c r="I17" s="323" t="s">
        <v>701</v>
      </c>
      <c r="J17" s="324"/>
      <c r="K17" s="324"/>
      <c r="L17" s="324"/>
      <c r="M17" s="324"/>
      <c r="N17" s="324"/>
      <c r="O17" s="324"/>
      <c r="P17" s="324"/>
      <c r="Q17" s="324"/>
      <c r="R17" s="324"/>
      <c r="S17" s="324"/>
      <c r="T17" s="324"/>
      <c r="U17" s="324"/>
      <c r="V17" s="324"/>
      <c r="W17" s="324"/>
      <c r="X17" s="324"/>
      <c r="Y17" s="324"/>
      <c r="Z17" s="324"/>
      <c r="AA17" s="325"/>
      <c r="AB17" s="16"/>
    </row>
    <row r="18" spans="2:28" ht="6.75" customHeight="1" thickBot="1" x14ac:dyDescent="0.25">
      <c r="B18" s="14"/>
      <c r="C18" s="13"/>
      <c r="D18" s="13"/>
      <c r="E18" s="13"/>
      <c r="F18" s="13"/>
      <c r="G18" s="13"/>
      <c r="H18" s="13"/>
      <c r="I18" s="17"/>
      <c r="J18" s="17"/>
      <c r="K18" s="17"/>
      <c r="L18" s="17"/>
      <c r="M18" s="17"/>
      <c r="N18" s="17"/>
      <c r="O18" s="17"/>
      <c r="P18" s="17"/>
      <c r="Q18" s="17"/>
      <c r="R18" s="17"/>
      <c r="S18" s="17"/>
      <c r="T18" s="17"/>
      <c r="U18" s="17"/>
      <c r="V18" s="17"/>
      <c r="W18" s="17"/>
      <c r="X18" s="17"/>
      <c r="Y18" s="17"/>
      <c r="Z18" s="17"/>
      <c r="AA18" s="17"/>
      <c r="AB18" s="16"/>
    </row>
    <row r="19" spans="2:28" ht="22.5" customHeight="1" x14ac:dyDescent="0.2">
      <c r="B19" s="14"/>
      <c r="C19" s="326" t="s">
        <v>20</v>
      </c>
      <c r="D19" s="327"/>
      <c r="E19" s="327"/>
      <c r="F19" s="327"/>
      <c r="G19" s="327"/>
      <c r="H19" s="328"/>
      <c r="I19" s="332" t="s">
        <v>700</v>
      </c>
      <c r="J19" s="333"/>
      <c r="K19" s="333"/>
      <c r="L19" s="334"/>
      <c r="M19" s="287" t="s">
        <v>22</v>
      </c>
      <c r="N19" s="288"/>
      <c r="O19" s="288"/>
      <c r="P19" s="288"/>
      <c r="Q19" s="288"/>
      <c r="R19" s="288"/>
      <c r="S19" s="289"/>
      <c r="T19" s="287" t="s">
        <v>23</v>
      </c>
      <c r="U19" s="288"/>
      <c r="V19" s="288"/>
      <c r="W19" s="288"/>
      <c r="X19" s="288"/>
      <c r="Y19" s="288"/>
      <c r="Z19" s="288"/>
      <c r="AA19" s="289"/>
      <c r="AB19" s="16"/>
    </row>
    <row r="20" spans="2:28" ht="30.75" customHeight="1" thickBot="1" x14ac:dyDescent="0.25">
      <c r="B20" s="14"/>
      <c r="C20" s="329"/>
      <c r="D20" s="330"/>
      <c r="E20" s="330"/>
      <c r="F20" s="330"/>
      <c r="G20" s="330"/>
      <c r="H20" s="331"/>
      <c r="I20" s="335"/>
      <c r="J20" s="336"/>
      <c r="K20" s="336"/>
      <c r="L20" s="337"/>
      <c r="M20" s="338" t="s">
        <v>74</v>
      </c>
      <c r="N20" s="339"/>
      <c r="O20" s="339"/>
      <c r="P20" s="339"/>
      <c r="Q20" s="339"/>
      <c r="R20" s="339"/>
      <c r="S20" s="340"/>
      <c r="T20" s="290" t="s">
        <v>25</v>
      </c>
      <c r="U20" s="339"/>
      <c r="V20" s="339"/>
      <c r="W20" s="339"/>
      <c r="X20" s="339"/>
      <c r="Y20" s="339"/>
      <c r="Z20" s="339"/>
      <c r="AA20" s="340"/>
      <c r="AB20" s="16"/>
    </row>
    <row r="21" spans="2:28" ht="6.75" customHeight="1" thickBot="1" x14ac:dyDescent="0.25">
      <c r="B21" s="14"/>
      <c r="C21" s="15"/>
      <c r="D21" s="15"/>
      <c r="E21" s="15"/>
      <c r="F21" s="15"/>
      <c r="G21" s="15"/>
      <c r="H21" s="15"/>
      <c r="I21" s="15"/>
      <c r="J21" s="15"/>
      <c r="K21" s="15"/>
      <c r="L21" s="15"/>
      <c r="M21" s="15"/>
      <c r="N21" s="15"/>
      <c r="O21" s="15"/>
      <c r="P21" s="15"/>
      <c r="Q21" s="15"/>
      <c r="R21" s="15"/>
      <c r="S21" s="15"/>
      <c r="T21" s="15"/>
      <c r="U21" s="15"/>
      <c r="V21" s="15"/>
      <c r="W21" s="15"/>
      <c r="X21" s="15"/>
      <c r="Y21" s="15"/>
      <c r="Z21" s="15"/>
      <c r="AA21" s="15"/>
      <c r="AB21" s="16"/>
    </row>
    <row r="22" spans="2:28" ht="31.5" customHeight="1" x14ac:dyDescent="0.2">
      <c r="B22" s="14"/>
      <c r="C22" s="287" t="s">
        <v>26</v>
      </c>
      <c r="D22" s="288"/>
      <c r="E22" s="288"/>
      <c r="F22" s="288"/>
      <c r="G22" s="288"/>
      <c r="H22" s="288"/>
      <c r="I22" s="289"/>
      <c r="J22" s="287" t="s">
        <v>27</v>
      </c>
      <c r="K22" s="288"/>
      <c r="L22" s="288"/>
      <c r="M22" s="288"/>
      <c r="N22" s="288"/>
      <c r="O22" s="288"/>
      <c r="P22" s="289"/>
      <c r="Q22" s="287" t="s">
        <v>28</v>
      </c>
      <c r="R22" s="288"/>
      <c r="S22" s="288"/>
      <c r="T22" s="288"/>
      <c r="U22" s="288"/>
      <c r="V22" s="288"/>
      <c r="W22" s="288"/>
      <c r="X22" s="288"/>
      <c r="Y22" s="288"/>
      <c r="Z22" s="288"/>
      <c r="AA22" s="289"/>
      <c r="AB22" s="16"/>
    </row>
    <row r="23" spans="2:28" ht="48" customHeight="1" thickBot="1" x14ac:dyDescent="0.25">
      <c r="B23" s="14"/>
      <c r="C23" s="314" t="s">
        <v>699</v>
      </c>
      <c r="D23" s="315"/>
      <c r="E23" s="315"/>
      <c r="F23" s="315"/>
      <c r="G23" s="315"/>
      <c r="H23" s="315"/>
      <c r="I23" s="316"/>
      <c r="J23" s="314" t="s">
        <v>681</v>
      </c>
      <c r="K23" s="315"/>
      <c r="L23" s="315"/>
      <c r="M23" s="315"/>
      <c r="N23" s="315"/>
      <c r="O23" s="315"/>
      <c r="P23" s="316"/>
      <c r="Q23" s="317" t="s">
        <v>698</v>
      </c>
      <c r="R23" s="318"/>
      <c r="S23" s="318"/>
      <c r="T23" s="318"/>
      <c r="U23" s="318"/>
      <c r="V23" s="318"/>
      <c r="W23" s="318"/>
      <c r="X23" s="318"/>
      <c r="Y23" s="318"/>
      <c r="Z23" s="318"/>
      <c r="AA23" s="319"/>
      <c r="AB23" s="16"/>
    </row>
    <row r="24" spans="2:28" ht="6.75" customHeight="1" thickBot="1" x14ac:dyDescent="0.25">
      <c r="B24" s="14"/>
      <c r="C24" s="15"/>
      <c r="D24" s="15"/>
      <c r="E24" s="15"/>
      <c r="F24" s="15"/>
      <c r="G24" s="15"/>
      <c r="H24" s="15"/>
      <c r="I24" s="15"/>
      <c r="J24" s="15"/>
      <c r="K24" s="15"/>
      <c r="L24" s="15"/>
      <c r="M24" s="15"/>
      <c r="N24" s="15"/>
      <c r="O24" s="15"/>
      <c r="P24" s="15"/>
      <c r="Q24" s="15"/>
      <c r="R24" s="15"/>
      <c r="S24" s="15"/>
      <c r="T24" s="15"/>
      <c r="U24" s="15"/>
      <c r="V24" s="15"/>
      <c r="W24" s="15"/>
      <c r="X24" s="15"/>
      <c r="Y24" s="15"/>
      <c r="Z24" s="15"/>
      <c r="AA24" s="15"/>
      <c r="AB24" s="16"/>
    </row>
    <row r="25" spans="2:28" ht="33" customHeight="1" thickBot="1" x14ac:dyDescent="0.25">
      <c r="B25" s="14"/>
      <c r="C25" s="320" t="s">
        <v>32</v>
      </c>
      <c r="D25" s="321"/>
      <c r="E25" s="321"/>
      <c r="F25" s="321"/>
      <c r="G25" s="321"/>
      <c r="H25" s="322"/>
      <c r="I25" s="323" t="s">
        <v>697</v>
      </c>
      <c r="J25" s="324"/>
      <c r="K25" s="324"/>
      <c r="L25" s="324"/>
      <c r="M25" s="324"/>
      <c r="N25" s="324"/>
      <c r="O25" s="324"/>
      <c r="P25" s="324"/>
      <c r="Q25" s="324"/>
      <c r="R25" s="324"/>
      <c r="S25" s="324"/>
      <c r="T25" s="324"/>
      <c r="U25" s="324"/>
      <c r="V25" s="324"/>
      <c r="W25" s="324"/>
      <c r="X25" s="324"/>
      <c r="Y25" s="324"/>
      <c r="Z25" s="324"/>
      <c r="AA25" s="325"/>
      <c r="AB25" s="16"/>
    </row>
    <row r="26" spans="2:28" ht="6" customHeight="1" thickBot="1" x14ac:dyDescent="0.25">
      <c r="B26" s="14"/>
      <c r="C26" s="13"/>
      <c r="D26" s="13"/>
      <c r="E26" s="13"/>
      <c r="F26" s="13"/>
      <c r="G26" s="13"/>
      <c r="H26" s="13"/>
      <c r="I26" s="17"/>
      <c r="J26" s="17"/>
      <c r="K26" s="17"/>
      <c r="L26" s="17"/>
      <c r="M26" s="17"/>
      <c r="N26" s="17"/>
      <c r="O26" s="17"/>
      <c r="P26" s="17"/>
      <c r="Q26" s="17"/>
      <c r="R26" s="17"/>
      <c r="S26" s="17"/>
      <c r="T26" s="17"/>
      <c r="U26" s="17"/>
      <c r="V26" s="17"/>
      <c r="W26" s="17"/>
      <c r="X26" s="17"/>
      <c r="Y26" s="17"/>
      <c r="Z26" s="17"/>
      <c r="AA26" s="17"/>
      <c r="AB26" s="16"/>
    </row>
    <row r="27" spans="2:28" ht="45.75" customHeight="1" thickBot="1" x14ac:dyDescent="0.25">
      <c r="B27" s="14"/>
      <c r="C27" s="320" t="s">
        <v>34</v>
      </c>
      <c r="D27" s="321"/>
      <c r="E27" s="321"/>
      <c r="F27" s="321"/>
      <c r="G27" s="321"/>
      <c r="H27" s="322"/>
      <c r="I27" s="441" t="s">
        <v>696</v>
      </c>
      <c r="J27" s="323"/>
      <c r="K27" s="350" t="s">
        <v>36</v>
      </c>
      <c r="L27" s="351"/>
      <c r="M27" s="351"/>
      <c r="N27" s="352"/>
      <c r="O27" s="353" t="s">
        <v>37</v>
      </c>
      <c r="P27" s="354"/>
      <c r="Q27" s="355"/>
      <c r="R27" s="47" t="s">
        <v>40</v>
      </c>
      <c r="S27" s="353" t="s">
        <v>38</v>
      </c>
      <c r="T27" s="354"/>
      <c r="U27" s="47"/>
      <c r="V27" s="356" t="s">
        <v>39</v>
      </c>
      <c r="W27" s="357"/>
      <c r="X27" s="357"/>
      <c r="Y27" s="357"/>
      <c r="Z27" s="358"/>
      <c r="AA27" s="19"/>
      <c r="AB27" s="16"/>
    </row>
    <row r="28" spans="2:28" ht="8.25" customHeight="1" thickBot="1" x14ac:dyDescent="0.25">
      <c r="B28" s="14"/>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6"/>
    </row>
    <row r="29" spans="2:28" s="21" customFormat="1" x14ac:dyDescent="0.2">
      <c r="B29" s="20"/>
      <c r="C29" s="359" t="s">
        <v>41</v>
      </c>
      <c r="D29" s="360"/>
      <c r="E29" s="360"/>
      <c r="F29" s="360"/>
      <c r="G29" s="360"/>
      <c r="H29" s="360"/>
      <c r="I29" s="360"/>
      <c r="J29" s="360"/>
      <c r="K29" s="360"/>
      <c r="L29" s="360"/>
      <c r="M29" s="360"/>
      <c r="N29" s="360"/>
      <c r="O29" s="360"/>
      <c r="P29" s="360"/>
      <c r="Q29" s="360"/>
      <c r="R29" s="360"/>
      <c r="S29" s="360"/>
      <c r="T29" s="360"/>
      <c r="U29" s="360"/>
      <c r="V29" s="360"/>
      <c r="W29" s="360"/>
      <c r="X29" s="360"/>
      <c r="Y29" s="360"/>
      <c r="Z29" s="360"/>
      <c r="AA29" s="361"/>
      <c r="AB29" s="16"/>
    </row>
    <row r="30" spans="2:28" s="21" customFormat="1" ht="15" thickBot="1" x14ac:dyDescent="0.25">
      <c r="B30" s="20"/>
      <c r="C30" s="362"/>
      <c r="D30" s="363"/>
      <c r="E30" s="363"/>
      <c r="F30" s="363"/>
      <c r="G30" s="363"/>
      <c r="H30" s="363"/>
      <c r="I30" s="363"/>
      <c r="J30" s="363"/>
      <c r="K30" s="363"/>
      <c r="L30" s="363"/>
      <c r="M30" s="363"/>
      <c r="N30" s="363"/>
      <c r="O30" s="363"/>
      <c r="P30" s="363"/>
      <c r="Q30" s="363"/>
      <c r="R30" s="363"/>
      <c r="S30" s="363"/>
      <c r="T30" s="363"/>
      <c r="U30" s="363"/>
      <c r="V30" s="363"/>
      <c r="W30" s="363"/>
      <c r="X30" s="363"/>
      <c r="Y30" s="363"/>
      <c r="Z30" s="363"/>
      <c r="AA30" s="364"/>
      <c r="AB30" s="16"/>
    </row>
    <row r="31" spans="2:28" s="21" customFormat="1" ht="15" customHeight="1" x14ac:dyDescent="0.2">
      <c r="B31" s="20"/>
      <c r="C31" s="359" t="s">
        <v>42</v>
      </c>
      <c r="D31" s="360"/>
      <c r="E31" s="360"/>
      <c r="F31" s="360"/>
      <c r="G31" s="361"/>
      <c r="H31" s="365" t="s">
        <v>114</v>
      </c>
      <c r="I31" s="365" t="s">
        <v>115</v>
      </c>
      <c r="J31" s="365" t="s">
        <v>45</v>
      </c>
      <c r="K31" s="367" t="s">
        <v>46</v>
      </c>
      <c r="L31" s="368"/>
      <c r="M31" s="368"/>
      <c r="N31" s="368"/>
      <c r="O31" s="368"/>
      <c r="P31" s="368"/>
      <c r="Q31" s="368"/>
      <c r="R31" s="368"/>
      <c r="S31" s="368"/>
      <c r="T31" s="368"/>
      <c r="U31" s="368"/>
      <c r="V31" s="368"/>
      <c r="W31" s="368"/>
      <c r="X31" s="368"/>
      <c r="Y31" s="368"/>
      <c r="Z31" s="368"/>
      <c r="AA31" s="369"/>
      <c r="AB31" s="16"/>
    </row>
    <row r="32" spans="2:28" s="21" customFormat="1" ht="31.5" customHeight="1" thickBot="1" x14ac:dyDescent="0.25">
      <c r="B32" s="20"/>
      <c r="C32" s="362"/>
      <c r="D32" s="363"/>
      <c r="E32" s="363"/>
      <c r="F32" s="363"/>
      <c r="G32" s="364"/>
      <c r="H32" s="366"/>
      <c r="I32" s="366"/>
      <c r="J32" s="366"/>
      <c r="K32" s="370"/>
      <c r="L32" s="371"/>
      <c r="M32" s="371"/>
      <c r="N32" s="371"/>
      <c r="O32" s="371"/>
      <c r="P32" s="371"/>
      <c r="Q32" s="371"/>
      <c r="R32" s="371"/>
      <c r="S32" s="371"/>
      <c r="T32" s="371"/>
      <c r="U32" s="371"/>
      <c r="V32" s="371"/>
      <c r="W32" s="371"/>
      <c r="X32" s="371"/>
      <c r="Y32" s="371"/>
      <c r="Z32" s="371"/>
      <c r="AA32" s="372"/>
      <c r="AB32" s="16"/>
    </row>
    <row r="33" spans="2:46" s="21" customFormat="1" ht="43.5" customHeight="1" x14ac:dyDescent="0.2">
      <c r="B33" s="20"/>
      <c r="C33" s="341" t="s">
        <v>677</v>
      </c>
      <c r="D33" s="342"/>
      <c r="E33" s="342"/>
      <c r="F33" s="342"/>
      <c r="G33" s="343"/>
      <c r="H33" s="202">
        <v>372</v>
      </c>
      <c r="I33" s="222">
        <v>370</v>
      </c>
      <c r="J33" s="23">
        <f>+H33/I33</f>
        <v>1.0054054054054054</v>
      </c>
      <c r="K33" s="347" t="s">
        <v>695</v>
      </c>
      <c r="L33" s="348"/>
      <c r="M33" s="348"/>
      <c r="N33" s="348"/>
      <c r="O33" s="348"/>
      <c r="P33" s="348"/>
      <c r="Q33" s="348"/>
      <c r="R33" s="348"/>
      <c r="S33" s="348"/>
      <c r="T33" s="348"/>
      <c r="U33" s="348"/>
      <c r="V33" s="348"/>
      <c r="W33" s="348"/>
      <c r="X33" s="348"/>
      <c r="Y33" s="348"/>
      <c r="Z33" s="348"/>
      <c r="AA33" s="349"/>
      <c r="AB33" s="16"/>
    </row>
    <row r="34" spans="2:46" s="21" customFormat="1" x14ac:dyDescent="0.2">
      <c r="B34" s="20"/>
      <c r="C34" s="341" t="s">
        <v>675</v>
      </c>
      <c r="D34" s="342"/>
      <c r="E34" s="342"/>
      <c r="F34" s="342"/>
      <c r="G34" s="343"/>
      <c r="H34" s="24">
        <v>0</v>
      </c>
      <c r="I34" s="151">
        <v>850</v>
      </c>
      <c r="J34" s="23">
        <f>+H34/I34</f>
        <v>0</v>
      </c>
      <c r="K34" s="344"/>
      <c r="L34" s="345"/>
      <c r="M34" s="345"/>
      <c r="N34" s="345"/>
      <c r="O34" s="345"/>
      <c r="P34" s="345"/>
      <c r="Q34" s="345"/>
      <c r="R34" s="345"/>
      <c r="S34" s="345"/>
      <c r="T34" s="345"/>
      <c r="U34" s="345"/>
      <c r="V34" s="345"/>
      <c r="W34" s="345"/>
      <c r="X34" s="345"/>
      <c r="Y34" s="345"/>
      <c r="Z34" s="345"/>
      <c r="AA34" s="346"/>
      <c r="AB34" s="16"/>
    </row>
    <row r="35" spans="2:46" s="21" customFormat="1" x14ac:dyDescent="0.2">
      <c r="B35" s="20"/>
      <c r="C35" s="341" t="s">
        <v>674</v>
      </c>
      <c r="D35" s="342"/>
      <c r="E35" s="342"/>
      <c r="F35" s="342"/>
      <c r="G35" s="343"/>
      <c r="H35" s="24">
        <v>0</v>
      </c>
      <c r="I35" s="151">
        <v>910</v>
      </c>
      <c r="J35" s="23">
        <f>+H35/I35</f>
        <v>0</v>
      </c>
      <c r="K35" s="344"/>
      <c r="L35" s="345"/>
      <c r="M35" s="345"/>
      <c r="N35" s="345"/>
      <c r="O35" s="345"/>
      <c r="P35" s="345"/>
      <c r="Q35" s="345"/>
      <c r="R35" s="345"/>
      <c r="S35" s="345"/>
      <c r="T35" s="345"/>
      <c r="U35" s="345"/>
      <c r="V35" s="345"/>
      <c r="W35" s="345"/>
      <c r="X35" s="345"/>
      <c r="Y35" s="345"/>
      <c r="Z35" s="345"/>
      <c r="AA35" s="346"/>
      <c r="AB35" s="16"/>
    </row>
    <row r="36" spans="2:46" s="21" customFormat="1" ht="15" thickBot="1" x14ac:dyDescent="0.25">
      <c r="B36" s="20"/>
      <c r="C36" s="341" t="s">
        <v>673</v>
      </c>
      <c r="D36" s="342"/>
      <c r="E36" s="342"/>
      <c r="F36" s="342"/>
      <c r="G36" s="343"/>
      <c r="H36" s="24">
        <v>0</v>
      </c>
      <c r="I36" s="151">
        <v>770</v>
      </c>
      <c r="J36" s="23">
        <f>+H36/I36</f>
        <v>0</v>
      </c>
      <c r="K36" s="344"/>
      <c r="L36" s="345"/>
      <c r="M36" s="345"/>
      <c r="N36" s="345"/>
      <c r="O36" s="345"/>
      <c r="P36" s="345"/>
      <c r="Q36" s="345"/>
      <c r="R36" s="345"/>
      <c r="S36" s="345"/>
      <c r="T36" s="345"/>
      <c r="U36" s="345"/>
      <c r="V36" s="345"/>
      <c r="W36" s="345"/>
      <c r="X36" s="345"/>
      <c r="Y36" s="345"/>
      <c r="Z36" s="345"/>
      <c r="AA36" s="346"/>
      <c r="AB36" s="16"/>
    </row>
    <row r="37" spans="2:46" s="21" customFormat="1" ht="15.75" customHeight="1" thickBot="1" x14ac:dyDescent="0.3">
      <c r="B37" s="20"/>
      <c r="C37" s="394" t="s">
        <v>51</v>
      </c>
      <c r="D37" s="395"/>
      <c r="E37" s="395"/>
      <c r="F37" s="395"/>
      <c r="G37" s="396"/>
      <c r="H37" s="58">
        <f>SUM(H33:H36)</f>
        <v>372</v>
      </c>
      <c r="I37" s="221">
        <f>+I36+I35+I34+I33</f>
        <v>2900</v>
      </c>
      <c r="J37" s="218">
        <f>+H37/I37</f>
        <v>0.12827586206896552</v>
      </c>
      <c r="K37" s="397"/>
      <c r="L37" s="398"/>
      <c r="M37" s="398"/>
      <c r="N37" s="398"/>
      <c r="O37" s="398"/>
      <c r="P37" s="398"/>
      <c r="Q37" s="398"/>
      <c r="R37" s="398"/>
      <c r="S37" s="398"/>
      <c r="T37" s="398"/>
      <c r="U37" s="398"/>
      <c r="V37" s="398"/>
      <c r="W37" s="398"/>
      <c r="X37" s="398"/>
      <c r="Y37" s="398"/>
      <c r="Z37" s="398"/>
      <c r="AA37" s="399"/>
      <c r="AB37" s="16"/>
    </row>
    <row r="38" spans="2:46" s="21" customFormat="1" ht="5.25" customHeight="1" thickBot="1" x14ac:dyDescent="0.25">
      <c r="B38" s="20"/>
      <c r="C38" s="15"/>
      <c r="D38" s="15"/>
      <c r="E38" s="15"/>
      <c r="F38" s="15"/>
      <c r="G38" s="15"/>
      <c r="H38" s="34"/>
      <c r="I38" s="34"/>
      <c r="J38" s="35"/>
      <c r="K38" s="15"/>
      <c r="L38" s="15"/>
      <c r="M38" s="15"/>
      <c r="N38" s="15"/>
      <c r="O38" s="15"/>
      <c r="P38" s="15"/>
      <c r="Q38" s="15"/>
      <c r="R38" s="15"/>
      <c r="S38" s="15"/>
      <c r="T38" s="15"/>
      <c r="U38" s="15"/>
      <c r="V38" s="15"/>
      <c r="W38" s="15"/>
      <c r="X38" s="15"/>
      <c r="Y38" s="15"/>
      <c r="Z38" s="15"/>
      <c r="AA38" s="15"/>
      <c r="AB38" s="16"/>
    </row>
    <row r="39" spans="2:46" s="21" customFormat="1" ht="15.75" thickBot="1" x14ac:dyDescent="0.25">
      <c r="B39" s="20"/>
      <c r="C39" s="400" t="s">
        <v>52</v>
      </c>
      <c r="D39" s="401"/>
      <c r="E39" s="401"/>
      <c r="F39" s="401"/>
      <c r="G39" s="401"/>
      <c r="H39" s="401"/>
      <c r="I39" s="401"/>
      <c r="J39" s="401"/>
      <c r="K39" s="401"/>
      <c r="L39" s="401"/>
      <c r="M39" s="401"/>
      <c r="N39" s="401"/>
      <c r="O39" s="401"/>
      <c r="P39" s="401"/>
      <c r="Q39" s="401"/>
      <c r="R39" s="401"/>
      <c r="S39" s="401"/>
      <c r="T39" s="401"/>
      <c r="U39" s="401"/>
      <c r="V39" s="401"/>
      <c r="W39" s="401"/>
      <c r="X39" s="401"/>
      <c r="Y39" s="401"/>
      <c r="Z39" s="401"/>
      <c r="AA39" s="402"/>
      <c r="AB39" s="16"/>
    </row>
    <row r="40" spans="2:46" ht="32.25" customHeight="1" x14ac:dyDescent="0.2">
      <c r="B40" s="14"/>
      <c r="C40" s="406"/>
      <c r="D40" s="407"/>
      <c r="E40" s="407"/>
      <c r="F40" s="407"/>
      <c r="G40" s="407"/>
      <c r="H40" s="407"/>
      <c r="I40" s="407"/>
      <c r="J40" s="407"/>
      <c r="K40" s="407"/>
      <c r="L40" s="407"/>
      <c r="M40" s="407"/>
      <c r="N40" s="407"/>
      <c r="O40" s="407"/>
      <c r="P40" s="407"/>
      <c r="Q40" s="407"/>
      <c r="R40" s="407"/>
      <c r="S40" s="407"/>
      <c r="T40" s="407"/>
      <c r="U40" s="407"/>
      <c r="V40" s="407"/>
      <c r="W40" s="407"/>
      <c r="X40" s="407"/>
      <c r="Y40" s="407"/>
      <c r="Z40" s="407"/>
      <c r="AA40" s="408"/>
      <c r="AB40" s="16"/>
      <c r="AQ40" s="1" t="s">
        <v>672</v>
      </c>
      <c r="AR40" s="1" t="s">
        <v>694</v>
      </c>
      <c r="AS40" s="1" t="s">
        <v>693</v>
      </c>
      <c r="AT40" s="1" t="s">
        <v>692</v>
      </c>
    </row>
    <row r="41" spans="2:46" ht="32.25" customHeight="1" x14ac:dyDescent="0.2">
      <c r="B41" s="14"/>
      <c r="C41" s="409"/>
      <c r="D41" s="410"/>
      <c r="E41" s="410"/>
      <c r="F41" s="410"/>
      <c r="G41" s="410"/>
      <c r="H41" s="410"/>
      <c r="I41" s="410"/>
      <c r="J41" s="410"/>
      <c r="K41" s="410"/>
      <c r="L41" s="410"/>
      <c r="M41" s="410"/>
      <c r="N41" s="410"/>
      <c r="O41" s="410"/>
      <c r="P41" s="410"/>
      <c r="Q41" s="410"/>
      <c r="R41" s="410"/>
      <c r="S41" s="410"/>
      <c r="T41" s="410"/>
      <c r="U41" s="410"/>
      <c r="V41" s="410"/>
      <c r="W41" s="410"/>
      <c r="X41" s="410"/>
      <c r="Y41" s="410"/>
      <c r="Z41" s="410"/>
      <c r="AA41" s="411"/>
      <c r="AB41" s="16"/>
      <c r="AQ41" s="1" t="s">
        <v>668</v>
      </c>
      <c r="AR41" s="1">
        <v>372</v>
      </c>
      <c r="AS41" s="1">
        <v>372</v>
      </c>
      <c r="AT41" s="1">
        <v>370</v>
      </c>
    </row>
    <row r="42" spans="2:46" ht="32.25" customHeight="1" x14ac:dyDescent="0.2">
      <c r="B42" s="14"/>
      <c r="C42" s="409"/>
      <c r="D42" s="410"/>
      <c r="E42" s="410"/>
      <c r="F42" s="410"/>
      <c r="G42" s="410"/>
      <c r="H42" s="410"/>
      <c r="I42" s="410"/>
      <c r="J42" s="410"/>
      <c r="K42" s="410"/>
      <c r="L42" s="410"/>
      <c r="M42" s="410"/>
      <c r="N42" s="410"/>
      <c r="O42" s="410"/>
      <c r="P42" s="410"/>
      <c r="Q42" s="410"/>
      <c r="R42" s="410"/>
      <c r="S42" s="410"/>
      <c r="T42" s="410"/>
      <c r="U42" s="410"/>
      <c r="V42" s="410"/>
      <c r="W42" s="410"/>
      <c r="X42" s="410"/>
      <c r="Y42" s="410"/>
      <c r="Z42" s="410"/>
      <c r="AA42" s="411"/>
      <c r="AB42" s="16"/>
      <c r="AQ42" s="1" t="s">
        <v>667</v>
      </c>
      <c r="AR42" s="1">
        <v>0</v>
      </c>
      <c r="AS42" s="1">
        <v>0</v>
      </c>
      <c r="AT42" s="1">
        <v>850</v>
      </c>
    </row>
    <row r="43" spans="2:46" ht="32.25" customHeight="1" x14ac:dyDescent="0.2">
      <c r="B43" s="14"/>
      <c r="C43" s="409"/>
      <c r="D43" s="410"/>
      <c r="E43" s="410"/>
      <c r="F43" s="410"/>
      <c r="G43" s="410"/>
      <c r="H43" s="410"/>
      <c r="I43" s="410"/>
      <c r="J43" s="410"/>
      <c r="K43" s="410"/>
      <c r="L43" s="410"/>
      <c r="M43" s="410"/>
      <c r="N43" s="410"/>
      <c r="O43" s="410"/>
      <c r="P43" s="410"/>
      <c r="Q43" s="410"/>
      <c r="R43" s="410"/>
      <c r="S43" s="410"/>
      <c r="T43" s="410"/>
      <c r="U43" s="410"/>
      <c r="V43" s="410"/>
      <c r="W43" s="410"/>
      <c r="X43" s="410"/>
      <c r="Y43" s="410"/>
      <c r="Z43" s="410"/>
      <c r="AA43" s="411"/>
      <c r="AB43" s="16"/>
      <c r="AQ43" s="1" t="s">
        <v>666</v>
      </c>
      <c r="AR43" s="1">
        <v>0</v>
      </c>
      <c r="AS43" s="1">
        <v>0</v>
      </c>
      <c r="AT43" s="1">
        <v>910</v>
      </c>
    </row>
    <row r="44" spans="2:46" ht="32.25" customHeight="1" x14ac:dyDescent="0.2">
      <c r="B44" s="14"/>
      <c r="C44" s="409"/>
      <c r="D44" s="410"/>
      <c r="E44" s="410"/>
      <c r="F44" s="410"/>
      <c r="G44" s="410"/>
      <c r="H44" s="410"/>
      <c r="I44" s="410"/>
      <c r="J44" s="410"/>
      <c r="K44" s="410"/>
      <c r="L44" s="410"/>
      <c r="M44" s="410"/>
      <c r="N44" s="410"/>
      <c r="O44" s="410"/>
      <c r="P44" s="410"/>
      <c r="Q44" s="410"/>
      <c r="R44" s="410"/>
      <c r="S44" s="410"/>
      <c r="T44" s="410"/>
      <c r="U44" s="410"/>
      <c r="V44" s="410"/>
      <c r="W44" s="410"/>
      <c r="X44" s="410"/>
      <c r="Y44" s="410"/>
      <c r="Z44" s="410"/>
      <c r="AA44" s="411"/>
      <c r="AB44" s="16"/>
      <c r="AQ44" s="1" t="s">
        <v>665</v>
      </c>
      <c r="AR44" s="1">
        <v>0</v>
      </c>
      <c r="AS44" s="1">
        <v>0</v>
      </c>
      <c r="AT44" s="1">
        <v>770</v>
      </c>
    </row>
    <row r="45" spans="2:46" ht="32.25" customHeight="1" x14ac:dyDescent="0.2">
      <c r="B45" s="14"/>
      <c r="C45" s="409"/>
      <c r="D45" s="410"/>
      <c r="E45" s="410"/>
      <c r="F45" s="410"/>
      <c r="G45" s="410"/>
      <c r="H45" s="410"/>
      <c r="I45" s="410"/>
      <c r="J45" s="410"/>
      <c r="K45" s="410"/>
      <c r="L45" s="410"/>
      <c r="M45" s="410"/>
      <c r="N45" s="410"/>
      <c r="O45" s="410"/>
      <c r="P45" s="410"/>
      <c r="Q45" s="410"/>
      <c r="R45" s="410"/>
      <c r="S45" s="410"/>
      <c r="T45" s="410"/>
      <c r="U45" s="410"/>
      <c r="V45" s="410"/>
      <c r="W45" s="410"/>
      <c r="X45" s="410"/>
      <c r="Y45" s="410"/>
      <c r="Z45" s="410"/>
      <c r="AA45" s="411"/>
      <c r="AB45" s="16"/>
      <c r="AQ45" s="1" t="s">
        <v>51</v>
      </c>
      <c r="AR45" s="1">
        <f>SUM(AR41:AR44)</f>
        <v>372</v>
      </c>
      <c r="AS45" s="1">
        <f>SUM(AS41:AS44)</f>
        <v>372</v>
      </c>
      <c r="AT45" s="1">
        <f>SUM(AT41:AT44)</f>
        <v>2900</v>
      </c>
    </row>
    <row r="46" spans="2:46" ht="32.25" customHeight="1" x14ac:dyDescent="0.2">
      <c r="B46" s="14"/>
      <c r="C46" s="409"/>
      <c r="D46" s="410"/>
      <c r="E46" s="410"/>
      <c r="F46" s="410"/>
      <c r="G46" s="410"/>
      <c r="H46" s="410"/>
      <c r="I46" s="410"/>
      <c r="J46" s="410"/>
      <c r="K46" s="410"/>
      <c r="L46" s="410"/>
      <c r="M46" s="410"/>
      <c r="N46" s="410"/>
      <c r="O46" s="410"/>
      <c r="P46" s="410"/>
      <c r="Q46" s="410"/>
      <c r="R46" s="410"/>
      <c r="S46" s="410"/>
      <c r="T46" s="410"/>
      <c r="U46" s="410"/>
      <c r="V46" s="410"/>
      <c r="W46" s="410"/>
      <c r="X46" s="410"/>
      <c r="Y46" s="410"/>
      <c r="Z46" s="410"/>
      <c r="AA46" s="411"/>
      <c r="AB46" s="16"/>
    </row>
    <row r="47" spans="2:46" ht="32.25" customHeight="1" x14ac:dyDescent="0.2">
      <c r="B47" s="14"/>
      <c r="C47" s="409"/>
      <c r="D47" s="410"/>
      <c r="E47" s="410"/>
      <c r="F47" s="410"/>
      <c r="G47" s="410"/>
      <c r="H47" s="410"/>
      <c r="I47" s="410"/>
      <c r="J47" s="410"/>
      <c r="K47" s="410"/>
      <c r="L47" s="410"/>
      <c r="M47" s="410"/>
      <c r="N47" s="410"/>
      <c r="O47" s="410"/>
      <c r="P47" s="410"/>
      <c r="Q47" s="410"/>
      <c r="R47" s="410"/>
      <c r="S47" s="410"/>
      <c r="T47" s="410"/>
      <c r="U47" s="410"/>
      <c r="V47" s="410"/>
      <c r="W47" s="410"/>
      <c r="X47" s="410"/>
      <c r="Y47" s="410"/>
      <c r="Z47" s="410"/>
      <c r="AA47" s="411"/>
      <c r="AB47" s="16"/>
    </row>
    <row r="48" spans="2:46" ht="32.25" customHeight="1" x14ac:dyDescent="0.2">
      <c r="B48" s="14"/>
      <c r="C48" s="409"/>
      <c r="D48" s="410"/>
      <c r="E48" s="410"/>
      <c r="F48" s="410"/>
      <c r="G48" s="410"/>
      <c r="H48" s="410"/>
      <c r="I48" s="410"/>
      <c r="J48" s="410"/>
      <c r="K48" s="410"/>
      <c r="L48" s="410"/>
      <c r="M48" s="410"/>
      <c r="N48" s="410"/>
      <c r="O48" s="410"/>
      <c r="P48" s="410"/>
      <c r="Q48" s="410"/>
      <c r="R48" s="410"/>
      <c r="S48" s="410"/>
      <c r="T48" s="410"/>
      <c r="U48" s="410"/>
      <c r="V48" s="410"/>
      <c r="W48" s="410"/>
      <c r="X48" s="410"/>
      <c r="Y48" s="410"/>
      <c r="Z48" s="410"/>
      <c r="AA48" s="411"/>
      <c r="AB48" s="16"/>
    </row>
    <row r="49" spans="2:28" ht="6.75" customHeight="1" x14ac:dyDescent="0.2">
      <c r="B49" s="37"/>
      <c r="C49" s="197"/>
      <c r="D49" s="197"/>
      <c r="E49" s="197"/>
      <c r="F49" s="197"/>
      <c r="G49" s="197"/>
      <c r="H49" s="197"/>
      <c r="I49" s="197"/>
      <c r="J49" s="197"/>
      <c r="K49" s="197"/>
      <c r="L49" s="197"/>
      <c r="M49" s="197"/>
      <c r="N49" s="197"/>
      <c r="O49" s="197"/>
      <c r="P49" s="197"/>
      <c r="Q49" s="197"/>
      <c r="R49" s="197"/>
      <c r="S49" s="197"/>
      <c r="T49" s="197"/>
      <c r="U49" s="197"/>
      <c r="V49" s="197"/>
      <c r="W49" s="197"/>
      <c r="X49" s="197"/>
      <c r="Y49" s="197"/>
      <c r="Z49" s="197"/>
      <c r="AA49" s="197"/>
      <c r="AB49" s="38"/>
    </row>
    <row r="50" spans="2:28" ht="6.75" customHeight="1" thickBot="1" x14ac:dyDescent="0.25">
      <c r="B50" s="39"/>
      <c r="C50" s="36"/>
      <c r="D50" s="36"/>
      <c r="E50" s="36"/>
      <c r="F50" s="36"/>
      <c r="G50" s="36"/>
      <c r="H50" s="36"/>
      <c r="I50" s="36"/>
      <c r="J50" s="36"/>
      <c r="K50" s="36"/>
      <c r="L50" s="36"/>
      <c r="M50" s="36"/>
      <c r="N50" s="36"/>
      <c r="O50" s="36"/>
      <c r="P50" s="36"/>
      <c r="Q50" s="36"/>
      <c r="R50" s="36"/>
      <c r="S50" s="36"/>
      <c r="T50" s="36"/>
      <c r="U50" s="36"/>
      <c r="V50" s="36"/>
      <c r="W50" s="36"/>
      <c r="X50" s="36"/>
      <c r="Y50" s="36"/>
      <c r="Z50" s="36"/>
      <c r="AA50" s="36"/>
      <c r="AB50" s="40"/>
    </row>
    <row r="51" spans="2:28" ht="15.75" x14ac:dyDescent="0.2">
      <c r="B51" s="41"/>
      <c r="C51" s="379" t="s">
        <v>42</v>
      </c>
      <c r="D51" s="380"/>
      <c r="E51" s="380"/>
      <c r="F51" s="380"/>
      <c r="G51" s="381"/>
      <c r="H51" s="379" t="s">
        <v>54</v>
      </c>
      <c r="I51" s="381"/>
      <c r="J51" s="379" t="s">
        <v>55</v>
      </c>
      <c r="K51" s="380"/>
      <c r="L51" s="380"/>
      <c r="M51" s="381"/>
      <c r="N51" s="379" t="s">
        <v>56</v>
      </c>
      <c r="O51" s="380"/>
      <c r="P51" s="380"/>
      <c r="Q51" s="380"/>
      <c r="R51" s="380"/>
      <c r="S51" s="380"/>
      <c r="T51" s="380"/>
      <c r="U51" s="381"/>
      <c r="V51" s="373" t="s">
        <v>57</v>
      </c>
      <c r="W51" s="373"/>
      <c r="X51" s="373"/>
      <c r="Y51" s="373"/>
      <c r="Z51" s="373"/>
      <c r="AA51" s="374"/>
      <c r="AB51" s="42"/>
    </row>
    <row r="52" spans="2:28" ht="15.75" x14ac:dyDescent="0.2">
      <c r="B52" s="43"/>
      <c r="C52" s="382"/>
      <c r="D52" s="383"/>
      <c r="E52" s="383"/>
      <c r="F52" s="383"/>
      <c r="G52" s="384"/>
      <c r="H52" s="382"/>
      <c r="I52" s="384"/>
      <c r="J52" s="382"/>
      <c r="K52" s="383"/>
      <c r="L52" s="383"/>
      <c r="M52" s="384"/>
      <c r="N52" s="382"/>
      <c r="O52" s="383"/>
      <c r="P52" s="383"/>
      <c r="Q52" s="383"/>
      <c r="R52" s="383"/>
      <c r="S52" s="383"/>
      <c r="T52" s="383"/>
      <c r="U52" s="384"/>
      <c r="V52" s="375"/>
      <c r="W52" s="375"/>
      <c r="X52" s="375"/>
      <c r="Y52" s="375"/>
      <c r="Z52" s="375"/>
      <c r="AA52" s="376"/>
      <c r="AB52" s="42"/>
    </row>
    <row r="53" spans="2:28" ht="16.5" thickBot="1" x14ac:dyDescent="0.25">
      <c r="B53" s="43"/>
      <c r="C53" s="382"/>
      <c r="D53" s="383"/>
      <c r="E53" s="383"/>
      <c r="F53" s="383"/>
      <c r="G53" s="384"/>
      <c r="H53" s="382"/>
      <c r="I53" s="384"/>
      <c r="J53" s="382"/>
      <c r="K53" s="383"/>
      <c r="L53" s="383"/>
      <c r="M53" s="384"/>
      <c r="N53" s="385"/>
      <c r="O53" s="386"/>
      <c r="P53" s="386"/>
      <c r="Q53" s="386"/>
      <c r="R53" s="386"/>
      <c r="S53" s="386"/>
      <c r="T53" s="386"/>
      <c r="U53" s="387"/>
      <c r="V53" s="377"/>
      <c r="W53" s="377"/>
      <c r="X53" s="377"/>
      <c r="Y53" s="377"/>
      <c r="Z53" s="377"/>
      <c r="AA53" s="378"/>
      <c r="AB53" s="42"/>
    </row>
    <row r="54" spans="2:28" ht="103.5" customHeight="1" x14ac:dyDescent="0.2">
      <c r="B54" s="41"/>
      <c r="C54" s="419" t="s">
        <v>677</v>
      </c>
      <c r="D54" s="420"/>
      <c r="E54" s="420"/>
      <c r="F54" s="420"/>
      <c r="G54" s="420"/>
      <c r="H54" s="420">
        <v>175</v>
      </c>
      <c r="I54" s="420"/>
      <c r="J54" s="420">
        <v>372</v>
      </c>
      <c r="K54" s="420"/>
      <c r="L54" s="420"/>
      <c r="M54" s="420"/>
      <c r="N54" s="388" t="s">
        <v>691</v>
      </c>
      <c r="O54" s="389"/>
      <c r="P54" s="389"/>
      <c r="Q54" s="389"/>
      <c r="R54" s="389"/>
      <c r="S54" s="389"/>
      <c r="T54" s="389"/>
      <c r="U54" s="390"/>
      <c r="V54" s="388" t="s">
        <v>690</v>
      </c>
      <c r="W54" s="389"/>
      <c r="X54" s="389"/>
      <c r="Y54" s="389"/>
      <c r="Z54" s="389"/>
      <c r="AA54" s="478"/>
      <c r="AB54" s="44"/>
    </row>
    <row r="55" spans="2:28" ht="12" customHeight="1" x14ac:dyDescent="0.2">
      <c r="B55" s="41"/>
      <c r="C55" s="653" t="s">
        <v>675</v>
      </c>
      <c r="D55" s="491"/>
      <c r="E55" s="491"/>
      <c r="F55" s="491"/>
      <c r="G55" s="491"/>
      <c r="H55" s="491"/>
      <c r="I55" s="491"/>
      <c r="J55" s="491"/>
      <c r="K55" s="491"/>
      <c r="L55" s="491"/>
      <c r="M55" s="491"/>
      <c r="N55" s="645"/>
      <c r="O55" s="646"/>
      <c r="P55" s="646"/>
      <c r="Q55" s="646"/>
      <c r="R55" s="646"/>
      <c r="S55" s="646"/>
      <c r="T55" s="646"/>
      <c r="U55" s="647"/>
      <c r="V55" s="645"/>
      <c r="W55" s="646"/>
      <c r="X55" s="646"/>
      <c r="Y55" s="646"/>
      <c r="Z55" s="646"/>
      <c r="AA55" s="651"/>
      <c r="AB55" s="44"/>
    </row>
    <row r="56" spans="2:28" x14ac:dyDescent="0.2">
      <c r="B56" s="41"/>
      <c r="C56" s="653" t="s">
        <v>674</v>
      </c>
      <c r="D56" s="491"/>
      <c r="E56" s="491"/>
      <c r="F56" s="491"/>
      <c r="G56" s="491"/>
      <c r="H56" s="491"/>
      <c r="I56" s="491"/>
      <c r="J56" s="491"/>
      <c r="K56" s="491"/>
      <c r="L56" s="491"/>
      <c r="M56" s="491"/>
      <c r="N56" s="645"/>
      <c r="O56" s="646"/>
      <c r="P56" s="646"/>
      <c r="Q56" s="646"/>
      <c r="R56" s="646"/>
      <c r="S56" s="646"/>
      <c r="T56" s="646"/>
      <c r="U56" s="647"/>
      <c r="V56" s="645"/>
      <c r="W56" s="646"/>
      <c r="X56" s="646"/>
      <c r="Y56" s="646"/>
      <c r="Z56" s="646"/>
      <c r="AA56" s="651"/>
      <c r="AB56" s="44"/>
    </row>
    <row r="57" spans="2:28" x14ac:dyDescent="0.2">
      <c r="B57" s="41"/>
      <c r="C57" s="653" t="s">
        <v>673</v>
      </c>
      <c r="D57" s="491"/>
      <c r="E57" s="491"/>
      <c r="F57" s="491"/>
      <c r="G57" s="491"/>
      <c r="H57" s="491"/>
      <c r="I57" s="491"/>
      <c r="J57" s="491"/>
      <c r="K57" s="491"/>
      <c r="L57" s="491"/>
      <c r="M57" s="491"/>
      <c r="N57" s="645"/>
      <c r="O57" s="646"/>
      <c r="P57" s="646"/>
      <c r="Q57" s="646"/>
      <c r="R57" s="646"/>
      <c r="S57" s="646"/>
      <c r="T57" s="646"/>
      <c r="U57" s="647"/>
      <c r="V57" s="645"/>
      <c r="W57" s="646"/>
      <c r="X57" s="646"/>
      <c r="Y57" s="646"/>
      <c r="Z57" s="646"/>
      <c r="AA57" s="651"/>
      <c r="AB57" s="44"/>
    </row>
    <row r="58" spans="2:28" ht="6.75" customHeight="1" x14ac:dyDescent="0.2">
      <c r="B58" s="41"/>
      <c r="C58" s="653"/>
      <c r="D58" s="491"/>
      <c r="E58" s="491"/>
      <c r="F58" s="491"/>
      <c r="G58" s="491"/>
      <c r="H58" s="491"/>
      <c r="I58" s="491"/>
      <c r="J58" s="491"/>
      <c r="K58" s="491"/>
      <c r="L58" s="491"/>
      <c r="M58" s="491"/>
      <c r="N58" s="645"/>
      <c r="O58" s="646"/>
      <c r="P58" s="646"/>
      <c r="Q58" s="646"/>
      <c r="R58" s="646"/>
      <c r="S58" s="646"/>
      <c r="T58" s="646"/>
      <c r="U58" s="647"/>
      <c r="V58" s="645"/>
      <c r="W58" s="646"/>
      <c r="X58" s="646"/>
      <c r="Y58" s="646"/>
      <c r="Z58" s="646"/>
      <c r="AA58" s="651"/>
      <c r="AB58" s="44"/>
    </row>
    <row r="59" spans="2:28" ht="6.75" customHeight="1" x14ac:dyDescent="0.2">
      <c r="B59" s="41"/>
      <c r="C59" s="653"/>
      <c r="D59" s="491"/>
      <c r="E59" s="491"/>
      <c r="F59" s="491"/>
      <c r="G59" s="491"/>
      <c r="H59" s="491"/>
      <c r="I59" s="491"/>
      <c r="J59" s="491"/>
      <c r="K59" s="491"/>
      <c r="L59" s="491"/>
      <c r="M59" s="491"/>
      <c r="N59" s="645"/>
      <c r="O59" s="646"/>
      <c r="P59" s="646"/>
      <c r="Q59" s="646"/>
      <c r="R59" s="646"/>
      <c r="S59" s="646"/>
      <c r="T59" s="646"/>
      <c r="U59" s="647"/>
      <c r="V59" s="645"/>
      <c r="W59" s="646"/>
      <c r="X59" s="646"/>
      <c r="Y59" s="646"/>
      <c r="Z59" s="646"/>
      <c r="AA59" s="651"/>
      <c r="AB59" s="44"/>
    </row>
    <row r="60" spans="2:28" ht="6.75" customHeight="1" x14ac:dyDescent="0.2">
      <c r="B60" s="41"/>
      <c r="C60" s="653"/>
      <c r="D60" s="491"/>
      <c r="E60" s="491"/>
      <c r="F60" s="491"/>
      <c r="G60" s="491"/>
      <c r="H60" s="491"/>
      <c r="I60" s="491"/>
      <c r="J60" s="491"/>
      <c r="K60" s="491"/>
      <c r="L60" s="491"/>
      <c r="M60" s="491"/>
      <c r="N60" s="645"/>
      <c r="O60" s="646"/>
      <c r="P60" s="646"/>
      <c r="Q60" s="646"/>
      <c r="R60" s="646"/>
      <c r="S60" s="646"/>
      <c r="T60" s="646"/>
      <c r="U60" s="647"/>
      <c r="V60" s="645"/>
      <c r="W60" s="646"/>
      <c r="X60" s="646"/>
      <c r="Y60" s="646"/>
      <c r="Z60" s="646"/>
      <c r="AA60" s="651"/>
      <c r="AB60" s="44"/>
    </row>
    <row r="61" spans="2:28" ht="6.75" customHeight="1" x14ac:dyDescent="0.2">
      <c r="B61" s="41"/>
      <c r="C61" s="653"/>
      <c r="D61" s="491"/>
      <c r="E61" s="491"/>
      <c r="F61" s="491"/>
      <c r="G61" s="491"/>
      <c r="H61" s="491"/>
      <c r="I61" s="491"/>
      <c r="J61" s="491"/>
      <c r="K61" s="491"/>
      <c r="L61" s="491"/>
      <c r="M61" s="491"/>
      <c r="N61" s="645"/>
      <c r="O61" s="646"/>
      <c r="P61" s="646"/>
      <c r="Q61" s="646"/>
      <c r="R61" s="646"/>
      <c r="S61" s="646"/>
      <c r="T61" s="646"/>
      <c r="U61" s="647"/>
      <c r="V61" s="645"/>
      <c r="W61" s="646"/>
      <c r="X61" s="646"/>
      <c r="Y61" s="646"/>
      <c r="Z61" s="646"/>
      <c r="AA61" s="651"/>
      <c r="AB61" s="44"/>
    </row>
    <row r="62" spans="2:28" ht="6.75" customHeight="1" thickBot="1" x14ac:dyDescent="0.25">
      <c r="B62" s="41"/>
      <c r="C62" s="643"/>
      <c r="D62" s="644"/>
      <c r="E62" s="644"/>
      <c r="F62" s="644"/>
      <c r="G62" s="644"/>
      <c r="H62" s="644"/>
      <c r="I62" s="644"/>
      <c r="J62" s="644"/>
      <c r="K62" s="644"/>
      <c r="L62" s="644"/>
      <c r="M62" s="644"/>
      <c r="N62" s="648"/>
      <c r="O62" s="649"/>
      <c r="P62" s="649"/>
      <c r="Q62" s="649"/>
      <c r="R62" s="649"/>
      <c r="S62" s="649"/>
      <c r="T62" s="649"/>
      <c r="U62" s="650"/>
      <c r="V62" s="648"/>
      <c r="W62" s="649"/>
      <c r="X62" s="649"/>
      <c r="Y62" s="649"/>
      <c r="Z62" s="649"/>
      <c r="AA62" s="652"/>
      <c r="AB62" s="44"/>
    </row>
    <row r="63" spans="2:28" x14ac:dyDescent="0.2">
      <c r="B63" s="199"/>
      <c r="C63" s="200"/>
      <c r="D63" s="200"/>
      <c r="E63" s="200"/>
      <c r="F63" s="200"/>
      <c r="G63" s="200"/>
      <c r="H63" s="200"/>
      <c r="I63" s="200"/>
      <c r="J63" s="200"/>
      <c r="K63" s="200"/>
      <c r="L63" s="200"/>
      <c r="M63" s="200"/>
      <c r="N63" s="200"/>
      <c r="O63" s="200"/>
      <c r="P63" s="200"/>
      <c r="Q63" s="200"/>
      <c r="R63" s="200"/>
      <c r="S63" s="200"/>
      <c r="T63" s="200"/>
      <c r="U63" s="200"/>
      <c r="V63" s="200"/>
      <c r="W63" s="200"/>
      <c r="X63" s="200"/>
      <c r="Y63" s="200"/>
      <c r="Z63" s="200"/>
      <c r="AA63" s="200"/>
      <c r="AB63" s="198"/>
    </row>
    <row r="102" ht="6" customHeight="1" x14ac:dyDescent="0.2"/>
  </sheetData>
  <mergeCells count="109">
    <mergeCell ref="B2:G4"/>
    <mergeCell ref="H2:AB2"/>
    <mergeCell ref="H3:O3"/>
    <mergeCell ref="P3:AB3"/>
    <mergeCell ref="H4:AB4"/>
    <mergeCell ref="C6:H7"/>
    <mergeCell ref="I6:AA7"/>
    <mergeCell ref="V9:AA9"/>
    <mergeCell ref="V10:AA10"/>
    <mergeCell ref="R9:U9"/>
    <mergeCell ref="I9:Q10"/>
    <mergeCell ref="R10:U10"/>
    <mergeCell ref="C9:H10"/>
    <mergeCell ref="C12:H13"/>
    <mergeCell ref="I12:S13"/>
    <mergeCell ref="T12:AA12"/>
    <mergeCell ref="T13:AA13"/>
    <mergeCell ref="C15:H15"/>
    <mergeCell ref="I15:AA15"/>
    <mergeCell ref="C17:H17"/>
    <mergeCell ref="I17:AA17"/>
    <mergeCell ref="C19:H20"/>
    <mergeCell ref="I19:L20"/>
    <mergeCell ref="M19:S19"/>
    <mergeCell ref="T19:AA19"/>
    <mergeCell ref="M20:S20"/>
    <mergeCell ref="T20:AA20"/>
    <mergeCell ref="I31:I32"/>
    <mergeCell ref="J31:J32"/>
    <mergeCell ref="K31:AA32"/>
    <mergeCell ref="C22:I22"/>
    <mergeCell ref="J22:P22"/>
    <mergeCell ref="Q22:AA22"/>
    <mergeCell ref="C23:I23"/>
    <mergeCell ref="J23:P23"/>
    <mergeCell ref="Q23:AA23"/>
    <mergeCell ref="C35:G35"/>
    <mergeCell ref="K35:AA35"/>
    <mergeCell ref="V51:AA53"/>
    <mergeCell ref="N51:U53"/>
    <mergeCell ref="N54:U54"/>
    <mergeCell ref="N55:U55"/>
    <mergeCell ref="J51:M53"/>
    <mergeCell ref="C25:H25"/>
    <mergeCell ref="I25:AA25"/>
    <mergeCell ref="C27:H27"/>
    <mergeCell ref="I27:J27"/>
    <mergeCell ref="C36:G36"/>
    <mergeCell ref="K36:AA36"/>
    <mergeCell ref="C33:G33"/>
    <mergeCell ref="K33:AA33"/>
    <mergeCell ref="C34:G34"/>
    <mergeCell ref="K34:AA34"/>
    <mergeCell ref="K27:N27"/>
    <mergeCell ref="O27:Q27"/>
    <mergeCell ref="S27:T27"/>
    <mergeCell ref="V27:Z27"/>
    <mergeCell ref="C29:AA30"/>
    <mergeCell ref="C31:G32"/>
    <mergeCell ref="H31:H32"/>
    <mergeCell ref="N56:U56"/>
    <mergeCell ref="V54:AA54"/>
    <mergeCell ref="V55:AA55"/>
    <mergeCell ref="V56:AA56"/>
    <mergeCell ref="C37:G37"/>
    <mergeCell ref="K37:AA37"/>
    <mergeCell ref="C39:AA39"/>
    <mergeCell ref="C40:AA48"/>
    <mergeCell ref="C51:G53"/>
    <mergeCell ref="H51:I53"/>
    <mergeCell ref="C56:G56"/>
    <mergeCell ref="H56:I56"/>
    <mergeCell ref="J56:M56"/>
    <mergeCell ref="C54:G54"/>
    <mergeCell ref="H54:I54"/>
    <mergeCell ref="J54:M54"/>
    <mergeCell ref="C55:G55"/>
    <mergeCell ref="H55:I55"/>
    <mergeCell ref="J55:M55"/>
    <mergeCell ref="C58:G58"/>
    <mergeCell ref="N57:U57"/>
    <mergeCell ref="N58:U58"/>
    <mergeCell ref="V57:AA57"/>
    <mergeCell ref="V58:AA58"/>
    <mergeCell ref="C57:G57"/>
    <mergeCell ref="H57:I57"/>
    <mergeCell ref="J57:M57"/>
    <mergeCell ref="H58:I58"/>
    <mergeCell ref="J58:M58"/>
    <mergeCell ref="C62:G62"/>
    <mergeCell ref="H62:I62"/>
    <mergeCell ref="J62:M62"/>
    <mergeCell ref="N59:U59"/>
    <mergeCell ref="N60:U60"/>
    <mergeCell ref="N61:U61"/>
    <mergeCell ref="N62:U62"/>
    <mergeCell ref="V59:AA59"/>
    <mergeCell ref="V60:AA60"/>
    <mergeCell ref="V61:AA61"/>
    <mergeCell ref="V62:AA62"/>
    <mergeCell ref="C59:G59"/>
    <mergeCell ref="H59:I59"/>
    <mergeCell ref="J59:M59"/>
    <mergeCell ref="C60:G60"/>
    <mergeCell ref="H60:I60"/>
    <mergeCell ref="J60:M60"/>
    <mergeCell ref="C61:G61"/>
    <mergeCell ref="H61:I61"/>
    <mergeCell ref="J61:M61"/>
  </mergeCells>
  <pageMargins left="0.70866141732283472" right="0.70866141732283472" top="0.74803149606299213" bottom="1.1098214285714285" header="0.31496062992125984" footer="0.31496062992125984"/>
  <pageSetup scale="69" fitToHeight="0" orientation="portrait" r:id="rId1"/>
  <headerFooter>
    <oddFooter>&amp;LCalle 26 No.57-41 Torre 8, Pisos 7 y 8 CEMSA – C.P. 111321
PBX: 3779555 – Información: Línea 195
www.umv.gov.co&amp;CDESI-FM-007
&amp;P de &amp;N</oddFooter>
  </headerFooter>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B1:BB97"/>
  <sheetViews>
    <sheetView view="pageBreakPreview" topLeftCell="A22" zoomScaleNormal="100" zoomScaleSheetLayoutView="100" zoomScalePageLayoutView="70" workbookViewId="0">
      <selection activeCell="H33" sqref="H33:J33"/>
    </sheetView>
  </sheetViews>
  <sheetFormatPr baseColWidth="10" defaultColWidth="3.7109375" defaultRowHeight="14.25" x14ac:dyDescent="0.2"/>
  <cols>
    <col min="1" max="1" width="3.7109375" style="1"/>
    <col min="2" max="2" width="2.85546875" style="1" customWidth="1"/>
    <col min="3" max="6" width="2.7109375" style="1" customWidth="1"/>
    <col min="7" max="7" width="4.28515625" style="1" customWidth="1"/>
    <col min="8" max="8" width="14.28515625" style="1" customWidth="1"/>
    <col min="9" max="9" width="13.42578125" style="1" customWidth="1"/>
    <col min="10" max="10" width="15" style="1" customWidth="1"/>
    <col min="11" max="12" width="3.42578125" style="1" customWidth="1"/>
    <col min="13" max="15" width="2.7109375" style="1" customWidth="1"/>
    <col min="16" max="16" width="3.42578125" style="1" customWidth="1"/>
    <col min="17" max="17" width="3.5703125" style="1" customWidth="1"/>
    <col min="18" max="18" width="3.7109375" style="1"/>
    <col min="19" max="19" width="3.28515625" style="1" customWidth="1"/>
    <col min="20" max="20" width="7.42578125" style="1" customWidth="1"/>
    <col min="21" max="21" width="3.5703125" style="1" customWidth="1"/>
    <col min="22" max="22" width="3.7109375" style="1"/>
    <col min="23" max="25" width="5" style="1" customWidth="1"/>
    <col min="26" max="26" width="6.7109375" style="1" customWidth="1"/>
    <col min="27" max="27" width="4.140625" style="1" customWidth="1"/>
    <col min="28" max="28" width="2" style="1" customWidth="1"/>
    <col min="29" max="37" width="3.7109375" style="1"/>
    <col min="38" max="41" width="9.5703125" style="1" customWidth="1"/>
    <col min="42" max="42" width="3.7109375" style="1"/>
    <col min="43" max="46" width="9.5703125" style="1" customWidth="1"/>
    <col min="47" max="50" width="3.7109375" style="1"/>
    <col min="51" max="54" width="19.140625" style="1" customWidth="1"/>
    <col min="55" max="16384" width="3.7109375" style="1"/>
  </cols>
  <sheetData>
    <row r="1" spans="2:28" ht="7.5" customHeight="1" thickBot="1" x14ac:dyDescent="0.25">
      <c r="B1" s="2"/>
      <c r="C1" s="2"/>
      <c r="D1" s="2"/>
      <c r="E1" s="2"/>
      <c r="F1" s="2"/>
    </row>
    <row r="2" spans="2:28" ht="45.75" customHeight="1" x14ac:dyDescent="0.2">
      <c r="B2" s="263"/>
      <c r="C2" s="264"/>
      <c r="D2" s="264"/>
      <c r="E2" s="264"/>
      <c r="F2" s="264"/>
      <c r="G2" s="264"/>
      <c r="H2" s="269" t="s">
        <v>0</v>
      </c>
      <c r="I2" s="269"/>
      <c r="J2" s="269"/>
      <c r="K2" s="269"/>
      <c r="L2" s="269"/>
      <c r="M2" s="269"/>
      <c r="N2" s="269"/>
      <c r="O2" s="269"/>
      <c r="P2" s="269"/>
      <c r="Q2" s="269"/>
      <c r="R2" s="269"/>
      <c r="S2" s="269"/>
      <c r="T2" s="269"/>
      <c r="U2" s="269"/>
      <c r="V2" s="269"/>
      <c r="W2" s="269"/>
      <c r="X2" s="269"/>
      <c r="Y2" s="269"/>
      <c r="Z2" s="269"/>
      <c r="AA2" s="269"/>
      <c r="AB2" s="270"/>
    </row>
    <row r="3" spans="2:28" ht="15" x14ac:dyDescent="0.2">
      <c r="B3" s="265"/>
      <c r="C3" s="266"/>
      <c r="D3" s="266"/>
      <c r="E3" s="266"/>
      <c r="F3" s="266"/>
      <c r="G3" s="266"/>
      <c r="H3" s="271" t="s">
        <v>1</v>
      </c>
      <c r="I3" s="271"/>
      <c r="J3" s="271"/>
      <c r="K3" s="271"/>
      <c r="L3" s="271"/>
      <c r="M3" s="271"/>
      <c r="N3" s="271"/>
      <c r="O3" s="271"/>
      <c r="P3" s="271" t="s">
        <v>2</v>
      </c>
      <c r="Q3" s="271"/>
      <c r="R3" s="271"/>
      <c r="S3" s="271"/>
      <c r="T3" s="271"/>
      <c r="U3" s="271"/>
      <c r="V3" s="271"/>
      <c r="W3" s="271"/>
      <c r="X3" s="271"/>
      <c r="Y3" s="271"/>
      <c r="Z3" s="271"/>
      <c r="AA3" s="271"/>
      <c r="AB3" s="272"/>
    </row>
    <row r="4" spans="2:28" ht="15.75" thickBot="1" x14ac:dyDescent="0.25">
      <c r="B4" s="267"/>
      <c r="C4" s="268"/>
      <c r="D4" s="268"/>
      <c r="E4" s="268"/>
      <c r="F4" s="268"/>
      <c r="G4" s="268"/>
      <c r="H4" s="273" t="s">
        <v>3</v>
      </c>
      <c r="I4" s="273"/>
      <c r="J4" s="273"/>
      <c r="K4" s="273"/>
      <c r="L4" s="273"/>
      <c r="M4" s="273"/>
      <c r="N4" s="273"/>
      <c r="O4" s="273"/>
      <c r="P4" s="273"/>
      <c r="Q4" s="273"/>
      <c r="R4" s="273"/>
      <c r="S4" s="273"/>
      <c r="T4" s="273"/>
      <c r="U4" s="273"/>
      <c r="V4" s="273"/>
      <c r="W4" s="273"/>
      <c r="X4" s="273"/>
      <c r="Y4" s="273"/>
      <c r="Z4" s="273"/>
      <c r="AA4" s="273"/>
      <c r="AB4" s="274"/>
    </row>
    <row r="5" spans="2:28" ht="6.75" customHeight="1" thickBot="1" x14ac:dyDescent="0.25">
      <c r="H5" s="3"/>
      <c r="I5" s="3"/>
      <c r="J5" s="3"/>
      <c r="K5" s="3"/>
      <c r="L5" s="3"/>
      <c r="M5" s="3"/>
      <c r="N5" s="3"/>
      <c r="O5" s="3"/>
      <c r="P5" s="3"/>
      <c r="Q5" s="3"/>
      <c r="R5" s="3"/>
      <c r="S5" s="3"/>
      <c r="T5" s="3"/>
      <c r="U5" s="3"/>
      <c r="V5" s="3"/>
      <c r="W5" s="3"/>
      <c r="X5" s="3"/>
      <c r="Y5" s="3"/>
      <c r="Z5" s="3"/>
      <c r="AA5" s="3"/>
      <c r="AB5" s="3"/>
    </row>
    <row r="6" spans="2:28" ht="15" customHeight="1" x14ac:dyDescent="0.2">
      <c r="B6" s="9"/>
      <c r="C6" s="275" t="s">
        <v>4</v>
      </c>
      <c r="D6" s="276"/>
      <c r="E6" s="276"/>
      <c r="F6" s="276"/>
      <c r="G6" s="276"/>
      <c r="H6" s="277"/>
      <c r="I6" s="281" t="s">
        <v>689</v>
      </c>
      <c r="J6" s="282"/>
      <c r="K6" s="282"/>
      <c r="L6" s="282"/>
      <c r="M6" s="282"/>
      <c r="N6" s="282"/>
      <c r="O6" s="282"/>
      <c r="P6" s="282"/>
      <c r="Q6" s="282"/>
      <c r="R6" s="282"/>
      <c r="S6" s="282"/>
      <c r="T6" s="282"/>
      <c r="U6" s="282"/>
      <c r="V6" s="282"/>
      <c r="W6" s="282"/>
      <c r="X6" s="282"/>
      <c r="Y6" s="282"/>
      <c r="Z6" s="282"/>
      <c r="AA6" s="283"/>
      <c r="AB6" s="10"/>
    </row>
    <row r="7" spans="2:28" ht="9.75" customHeight="1" thickBot="1" x14ac:dyDescent="0.25">
      <c r="B7" s="9"/>
      <c r="C7" s="278"/>
      <c r="D7" s="279"/>
      <c r="E7" s="279"/>
      <c r="F7" s="279"/>
      <c r="G7" s="279"/>
      <c r="H7" s="280"/>
      <c r="I7" s="284"/>
      <c r="J7" s="285"/>
      <c r="K7" s="285"/>
      <c r="L7" s="285"/>
      <c r="M7" s="285"/>
      <c r="N7" s="285"/>
      <c r="O7" s="285"/>
      <c r="P7" s="285"/>
      <c r="Q7" s="285"/>
      <c r="R7" s="285"/>
      <c r="S7" s="285"/>
      <c r="T7" s="285"/>
      <c r="U7" s="285"/>
      <c r="V7" s="285"/>
      <c r="W7" s="285"/>
      <c r="X7" s="285"/>
      <c r="Y7" s="285"/>
      <c r="Z7" s="285"/>
      <c r="AA7" s="286"/>
      <c r="AB7" s="10"/>
    </row>
    <row r="8" spans="2:28" ht="8.25" customHeight="1" thickBot="1" x14ac:dyDescent="0.25">
      <c r="B8" s="9"/>
      <c r="C8" s="11"/>
      <c r="D8" s="11"/>
      <c r="E8" s="11"/>
      <c r="F8" s="11"/>
      <c r="G8" s="11"/>
      <c r="H8" s="11"/>
      <c r="I8" s="12"/>
      <c r="J8" s="12"/>
      <c r="K8" s="12"/>
      <c r="L8" s="12"/>
      <c r="M8" s="12"/>
      <c r="N8" s="12"/>
      <c r="O8" s="12"/>
      <c r="P8" s="12"/>
      <c r="Q8" s="12"/>
      <c r="R8" s="13"/>
      <c r="S8" s="13"/>
      <c r="T8" s="13"/>
      <c r="U8" s="13"/>
      <c r="V8" s="13"/>
      <c r="W8" s="11"/>
      <c r="X8" s="11"/>
      <c r="Y8" s="11"/>
      <c r="Z8" s="11"/>
      <c r="AA8" s="11"/>
      <c r="AB8" s="10"/>
    </row>
    <row r="9" spans="2:28" ht="15" customHeight="1" thickBot="1" x14ac:dyDescent="0.25">
      <c r="B9" s="9"/>
      <c r="C9" s="275" t="s">
        <v>6</v>
      </c>
      <c r="D9" s="276"/>
      <c r="E9" s="276"/>
      <c r="F9" s="276"/>
      <c r="G9" s="276"/>
      <c r="H9" s="277"/>
      <c r="I9" s="296" t="s">
        <v>715</v>
      </c>
      <c r="J9" s="297"/>
      <c r="K9" s="297"/>
      <c r="L9" s="297"/>
      <c r="M9" s="297"/>
      <c r="N9" s="297"/>
      <c r="O9" s="297"/>
      <c r="P9" s="297"/>
      <c r="Q9" s="298"/>
      <c r="R9" s="293" t="s">
        <v>8</v>
      </c>
      <c r="S9" s="294"/>
      <c r="T9" s="294"/>
      <c r="U9" s="295"/>
      <c r="V9" s="287" t="s">
        <v>9</v>
      </c>
      <c r="W9" s="288"/>
      <c r="X9" s="288"/>
      <c r="Y9" s="288"/>
      <c r="Z9" s="288"/>
      <c r="AA9" s="289"/>
      <c r="AB9" s="10"/>
    </row>
    <row r="10" spans="2:28" ht="20.25" customHeight="1" thickBot="1" x14ac:dyDescent="0.25">
      <c r="B10" s="9"/>
      <c r="C10" s="278"/>
      <c r="D10" s="279"/>
      <c r="E10" s="279"/>
      <c r="F10" s="279"/>
      <c r="G10" s="279"/>
      <c r="H10" s="280"/>
      <c r="I10" s="299"/>
      <c r="J10" s="300"/>
      <c r="K10" s="300"/>
      <c r="L10" s="300"/>
      <c r="M10" s="300"/>
      <c r="N10" s="300"/>
      <c r="O10" s="300"/>
      <c r="P10" s="300"/>
      <c r="Q10" s="301"/>
      <c r="R10" s="302" t="s">
        <v>714</v>
      </c>
      <c r="S10" s="303"/>
      <c r="T10" s="303"/>
      <c r="U10" s="304"/>
      <c r="V10" s="290" t="s">
        <v>83</v>
      </c>
      <c r="W10" s="291"/>
      <c r="X10" s="291"/>
      <c r="Y10" s="291"/>
      <c r="Z10" s="291"/>
      <c r="AA10" s="292"/>
      <c r="AB10" s="10"/>
    </row>
    <row r="11" spans="2:28" ht="6.75" customHeight="1" thickBot="1" x14ac:dyDescent="0.25">
      <c r="B11" s="14"/>
      <c r="C11" s="15"/>
      <c r="D11" s="15"/>
      <c r="E11" s="15"/>
      <c r="F11" s="15"/>
      <c r="G11" s="15"/>
      <c r="H11" s="15"/>
      <c r="I11" s="15"/>
      <c r="J11" s="15"/>
      <c r="K11" s="15"/>
      <c r="L11" s="15"/>
      <c r="M11" s="15"/>
      <c r="N11" s="15"/>
      <c r="O11" s="15"/>
      <c r="P11" s="15"/>
      <c r="Q11" s="15"/>
      <c r="R11" s="15"/>
      <c r="S11" s="15"/>
      <c r="T11" s="15"/>
      <c r="U11" s="15"/>
      <c r="V11" s="15"/>
      <c r="W11" s="15"/>
      <c r="X11" s="15"/>
      <c r="Y11" s="15"/>
      <c r="Z11" s="15"/>
      <c r="AA11" s="15"/>
      <c r="AB11" s="16"/>
    </row>
    <row r="12" spans="2:28" ht="15" customHeight="1" x14ac:dyDescent="0.2">
      <c r="B12" s="14"/>
      <c r="C12" s="275" t="s">
        <v>12</v>
      </c>
      <c r="D12" s="276"/>
      <c r="E12" s="276"/>
      <c r="F12" s="276"/>
      <c r="G12" s="276"/>
      <c r="H12" s="277"/>
      <c r="I12" s="305" t="s">
        <v>713</v>
      </c>
      <c r="J12" s="306"/>
      <c r="K12" s="306"/>
      <c r="L12" s="306"/>
      <c r="M12" s="306"/>
      <c r="N12" s="306"/>
      <c r="O12" s="306"/>
      <c r="P12" s="306"/>
      <c r="Q12" s="306"/>
      <c r="R12" s="306"/>
      <c r="S12" s="307"/>
      <c r="T12" s="275" t="s">
        <v>14</v>
      </c>
      <c r="U12" s="276"/>
      <c r="V12" s="276"/>
      <c r="W12" s="276"/>
      <c r="X12" s="276"/>
      <c r="Y12" s="276"/>
      <c r="Z12" s="276"/>
      <c r="AA12" s="277"/>
      <c r="AB12" s="16"/>
    </row>
    <row r="13" spans="2:28" ht="23.25" customHeight="1" thickBot="1" x14ac:dyDescent="0.25">
      <c r="B13" s="14"/>
      <c r="C13" s="278"/>
      <c r="D13" s="279"/>
      <c r="E13" s="279"/>
      <c r="F13" s="279"/>
      <c r="G13" s="279"/>
      <c r="H13" s="280"/>
      <c r="I13" s="308"/>
      <c r="J13" s="309"/>
      <c r="K13" s="309"/>
      <c r="L13" s="309"/>
      <c r="M13" s="309"/>
      <c r="N13" s="309"/>
      <c r="O13" s="309"/>
      <c r="P13" s="309"/>
      <c r="Q13" s="309"/>
      <c r="R13" s="309"/>
      <c r="S13" s="310"/>
      <c r="T13" s="311" t="s">
        <v>15</v>
      </c>
      <c r="U13" s="312"/>
      <c r="V13" s="312"/>
      <c r="W13" s="312"/>
      <c r="X13" s="312"/>
      <c r="Y13" s="312"/>
      <c r="Z13" s="312"/>
      <c r="AA13" s="313"/>
      <c r="AB13" s="16"/>
    </row>
    <row r="14" spans="2:28" ht="6" customHeight="1" thickBot="1" x14ac:dyDescent="0.25">
      <c r="B14" s="14"/>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6"/>
    </row>
    <row r="15" spans="2:28" ht="48.75" customHeight="1" thickBot="1" x14ac:dyDescent="0.25">
      <c r="B15" s="14"/>
      <c r="C15" s="320" t="s">
        <v>16</v>
      </c>
      <c r="D15" s="321"/>
      <c r="E15" s="321"/>
      <c r="F15" s="321"/>
      <c r="G15" s="321"/>
      <c r="H15" s="322"/>
      <c r="I15" s="323" t="s">
        <v>712</v>
      </c>
      <c r="J15" s="324"/>
      <c r="K15" s="324"/>
      <c r="L15" s="324"/>
      <c r="M15" s="324"/>
      <c r="N15" s="324"/>
      <c r="O15" s="324"/>
      <c r="P15" s="324"/>
      <c r="Q15" s="324"/>
      <c r="R15" s="324"/>
      <c r="S15" s="324"/>
      <c r="T15" s="324"/>
      <c r="U15" s="324"/>
      <c r="V15" s="324"/>
      <c r="W15" s="324"/>
      <c r="X15" s="324"/>
      <c r="Y15" s="324"/>
      <c r="Z15" s="324"/>
      <c r="AA15" s="325"/>
      <c r="AB15" s="16"/>
    </row>
    <row r="16" spans="2:28" ht="4.5" customHeight="1" thickBot="1" x14ac:dyDescent="0.25">
      <c r="B16" s="14"/>
      <c r="C16" s="13"/>
      <c r="D16" s="13"/>
      <c r="E16" s="13"/>
      <c r="F16" s="13"/>
      <c r="G16" s="13"/>
      <c r="H16" s="13"/>
      <c r="I16" s="17"/>
      <c r="J16" s="17"/>
      <c r="K16" s="17"/>
      <c r="L16" s="17"/>
      <c r="N16" s="17"/>
      <c r="O16" s="17"/>
      <c r="P16" s="17"/>
      <c r="Q16" s="17"/>
      <c r="R16" s="17"/>
      <c r="S16" s="17"/>
      <c r="T16" s="17"/>
      <c r="U16" s="17"/>
      <c r="V16" s="17"/>
      <c r="W16" s="17"/>
      <c r="X16" s="17"/>
      <c r="Y16" s="17"/>
      <c r="Z16" s="17"/>
      <c r="AA16" s="17"/>
      <c r="AB16" s="16"/>
    </row>
    <row r="17" spans="2:51" ht="101.25" customHeight="1" thickBot="1" x14ac:dyDescent="0.25">
      <c r="B17" s="14"/>
      <c r="C17" s="320" t="s">
        <v>88</v>
      </c>
      <c r="D17" s="321"/>
      <c r="E17" s="321"/>
      <c r="F17" s="321"/>
      <c r="G17" s="321"/>
      <c r="H17" s="322"/>
      <c r="I17" s="323" t="s">
        <v>711</v>
      </c>
      <c r="J17" s="324"/>
      <c r="K17" s="324"/>
      <c r="L17" s="324"/>
      <c r="M17" s="324"/>
      <c r="N17" s="324"/>
      <c r="O17" s="324"/>
      <c r="P17" s="324"/>
      <c r="Q17" s="324"/>
      <c r="R17" s="324"/>
      <c r="S17" s="324"/>
      <c r="T17" s="324"/>
      <c r="U17" s="324"/>
      <c r="V17" s="324"/>
      <c r="W17" s="324"/>
      <c r="X17" s="324"/>
      <c r="Y17" s="324"/>
      <c r="Z17" s="324"/>
      <c r="AA17" s="325"/>
      <c r="AB17" s="16"/>
      <c r="AY17" s="1">
        <f>300.05-44.84</f>
        <v>255.21</v>
      </c>
    </row>
    <row r="18" spans="2:51" ht="7.5" customHeight="1" thickBot="1" x14ac:dyDescent="0.25">
      <c r="B18" s="14"/>
      <c r="C18" s="13"/>
      <c r="D18" s="13"/>
      <c r="E18" s="13"/>
      <c r="F18" s="13"/>
      <c r="G18" s="13"/>
      <c r="H18" s="13"/>
      <c r="I18" s="17"/>
      <c r="J18" s="17"/>
      <c r="K18" s="17"/>
      <c r="L18" s="17"/>
      <c r="M18" s="17"/>
      <c r="N18" s="17"/>
      <c r="O18" s="17"/>
      <c r="P18" s="17"/>
      <c r="Q18" s="17"/>
      <c r="R18" s="17"/>
      <c r="S18" s="17"/>
      <c r="T18" s="17"/>
      <c r="U18" s="17"/>
      <c r="V18" s="17"/>
      <c r="W18" s="17"/>
      <c r="X18" s="17"/>
      <c r="Y18" s="17"/>
      <c r="Z18" s="17"/>
      <c r="AA18" s="17"/>
      <c r="AB18" s="16"/>
    </row>
    <row r="19" spans="2:51" ht="22.5" customHeight="1" x14ac:dyDescent="0.2">
      <c r="B19" s="14"/>
      <c r="C19" s="326" t="s">
        <v>20</v>
      </c>
      <c r="D19" s="327"/>
      <c r="E19" s="327"/>
      <c r="F19" s="327"/>
      <c r="G19" s="327"/>
      <c r="H19" s="328"/>
      <c r="I19" s="332" t="s">
        <v>700</v>
      </c>
      <c r="J19" s="333"/>
      <c r="K19" s="333"/>
      <c r="L19" s="334"/>
      <c r="M19" s="287" t="s">
        <v>22</v>
      </c>
      <c r="N19" s="288"/>
      <c r="O19" s="288"/>
      <c r="P19" s="288"/>
      <c r="Q19" s="288"/>
      <c r="R19" s="288"/>
      <c r="S19" s="289"/>
      <c r="T19" s="287" t="s">
        <v>23</v>
      </c>
      <c r="U19" s="288"/>
      <c r="V19" s="288"/>
      <c r="W19" s="288"/>
      <c r="X19" s="288"/>
      <c r="Y19" s="288"/>
      <c r="Z19" s="288"/>
      <c r="AA19" s="289"/>
      <c r="AB19" s="16"/>
      <c r="AY19" s="1">
        <f>+AY17/3</f>
        <v>85.070000000000007</v>
      </c>
    </row>
    <row r="20" spans="2:51" ht="15.75" customHeight="1" thickBot="1" x14ac:dyDescent="0.25">
      <c r="B20" s="14"/>
      <c r="C20" s="329"/>
      <c r="D20" s="330"/>
      <c r="E20" s="330"/>
      <c r="F20" s="330"/>
      <c r="G20" s="330"/>
      <c r="H20" s="331"/>
      <c r="I20" s="335"/>
      <c r="J20" s="336"/>
      <c r="K20" s="336"/>
      <c r="L20" s="337"/>
      <c r="M20" s="338" t="s">
        <v>74</v>
      </c>
      <c r="N20" s="339"/>
      <c r="O20" s="339"/>
      <c r="P20" s="339"/>
      <c r="Q20" s="339"/>
      <c r="R20" s="339"/>
      <c r="S20" s="340"/>
      <c r="T20" s="290" t="s">
        <v>25</v>
      </c>
      <c r="U20" s="339"/>
      <c r="V20" s="339"/>
      <c r="W20" s="339"/>
      <c r="X20" s="339"/>
      <c r="Y20" s="339"/>
      <c r="Z20" s="339"/>
      <c r="AA20" s="340"/>
      <c r="AB20" s="16"/>
    </row>
    <row r="21" spans="2:51" ht="6" customHeight="1" thickBot="1" x14ac:dyDescent="0.25">
      <c r="B21" s="14"/>
      <c r="C21" s="15"/>
      <c r="D21" s="15"/>
      <c r="E21" s="15"/>
      <c r="F21" s="15"/>
      <c r="G21" s="15"/>
      <c r="H21" s="15"/>
      <c r="I21" s="15"/>
      <c r="J21" s="15"/>
      <c r="K21" s="15"/>
      <c r="L21" s="15"/>
      <c r="M21" s="15"/>
      <c r="N21" s="15"/>
      <c r="O21" s="15"/>
      <c r="P21" s="15"/>
      <c r="Q21" s="15"/>
      <c r="R21" s="15"/>
      <c r="S21" s="15"/>
      <c r="T21" s="15"/>
      <c r="U21" s="15"/>
      <c r="V21" s="15"/>
      <c r="W21" s="15"/>
      <c r="X21" s="15"/>
      <c r="Y21" s="15"/>
      <c r="Z21" s="15"/>
      <c r="AA21" s="15"/>
      <c r="AB21" s="16"/>
    </row>
    <row r="22" spans="2:51" ht="31.5" customHeight="1" x14ac:dyDescent="0.2">
      <c r="B22" s="14"/>
      <c r="C22" s="287" t="s">
        <v>26</v>
      </c>
      <c r="D22" s="288"/>
      <c r="E22" s="288"/>
      <c r="F22" s="288"/>
      <c r="G22" s="288"/>
      <c r="H22" s="288"/>
      <c r="I22" s="289"/>
      <c r="J22" s="287" t="s">
        <v>27</v>
      </c>
      <c r="K22" s="288"/>
      <c r="L22" s="288"/>
      <c r="M22" s="288"/>
      <c r="N22" s="288"/>
      <c r="O22" s="288"/>
      <c r="P22" s="289"/>
      <c r="Q22" s="287" t="s">
        <v>28</v>
      </c>
      <c r="R22" s="288"/>
      <c r="S22" s="288"/>
      <c r="T22" s="288"/>
      <c r="U22" s="288"/>
      <c r="V22" s="288"/>
      <c r="W22" s="288"/>
      <c r="X22" s="288"/>
      <c r="Y22" s="288"/>
      <c r="Z22" s="288"/>
      <c r="AA22" s="289"/>
      <c r="AB22" s="16"/>
    </row>
    <row r="23" spans="2:51" ht="32.25" customHeight="1" thickBot="1" x14ac:dyDescent="0.25">
      <c r="B23" s="14"/>
      <c r="C23" s="314" t="s">
        <v>710</v>
      </c>
      <c r="D23" s="315"/>
      <c r="E23" s="315"/>
      <c r="F23" s="315"/>
      <c r="G23" s="315"/>
      <c r="H23" s="315"/>
      <c r="I23" s="316"/>
      <c r="J23" s="314" t="s">
        <v>681</v>
      </c>
      <c r="K23" s="315"/>
      <c r="L23" s="315"/>
      <c r="M23" s="315"/>
      <c r="N23" s="315"/>
      <c r="O23" s="315"/>
      <c r="P23" s="316"/>
      <c r="Q23" s="317" t="s">
        <v>680</v>
      </c>
      <c r="R23" s="318"/>
      <c r="S23" s="318"/>
      <c r="T23" s="318"/>
      <c r="U23" s="318"/>
      <c r="V23" s="318"/>
      <c r="W23" s="318"/>
      <c r="X23" s="318"/>
      <c r="Y23" s="318"/>
      <c r="Z23" s="318"/>
      <c r="AA23" s="319"/>
      <c r="AB23" s="16"/>
    </row>
    <row r="24" spans="2:51" ht="7.5" customHeight="1" thickBot="1" x14ac:dyDescent="0.25">
      <c r="B24" s="14"/>
      <c r="C24" s="15"/>
      <c r="D24" s="15"/>
      <c r="E24" s="15"/>
      <c r="F24" s="15"/>
      <c r="G24" s="15"/>
      <c r="H24" s="15"/>
      <c r="I24" s="15"/>
      <c r="J24" s="15"/>
      <c r="K24" s="15"/>
      <c r="L24" s="15"/>
      <c r="M24" s="15"/>
      <c r="N24" s="15"/>
      <c r="O24" s="15"/>
      <c r="P24" s="15"/>
      <c r="Q24" s="15"/>
      <c r="R24" s="15"/>
      <c r="S24" s="15"/>
      <c r="T24" s="15"/>
      <c r="U24" s="15"/>
      <c r="V24" s="15"/>
      <c r="W24" s="15"/>
      <c r="X24" s="15"/>
      <c r="Y24" s="15"/>
      <c r="Z24" s="15"/>
      <c r="AA24" s="15"/>
      <c r="AB24" s="16"/>
    </row>
    <row r="25" spans="2:51" ht="21" customHeight="1" thickBot="1" x14ac:dyDescent="0.25">
      <c r="B25" s="14"/>
      <c r="C25" s="320" t="s">
        <v>32</v>
      </c>
      <c r="D25" s="321"/>
      <c r="E25" s="321"/>
      <c r="F25" s="321"/>
      <c r="G25" s="321"/>
      <c r="H25" s="322"/>
      <c r="I25" s="323" t="s">
        <v>679</v>
      </c>
      <c r="J25" s="324"/>
      <c r="K25" s="324"/>
      <c r="L25" s="324"/>
      <c r="M25" s="324"/>
      <c r="N25" s="324"/>
      <c r="O25" s="324"/>
      <c r="P25" s="324"/>
      <c r="Q25" s="324"/>
      <c r="R25" s="324"/>
      <c r="S25" s="324"/>
      <c r="T25" s="324"/>
      <c r="U25" s="324"/>
      <c r="V25" s="324"/>
      <c r="W25" s="324"/>
      <c r="X25" s="324"/>
      <c r="Y25" s="324"/>
      <c r="Z25" s="324"/>
      <c r="AA25" s="325"/>
      <c r="AB25" s="16"/>
    </row>
    <row r="26" spans="2:51" ht="6.75" customHeight="1" thickBot="1" x14ac:dyDescent="0.25">
      <c r="B26" s="14"/>
      <c r="C26" s="13"/>
      <c r="D26" s="13"/>
      <c r="E26" s="13"/>
      <c r="F26" s="13"/>
      <c r="G26" s="13"/>
      <c r="H26" s="13"/>
      <c r="I26" s="17"/>
      <c r="J26" s="17"/>
      <c r="K26" s="17"/>
      <c r="L26" s="17"/>
      <c r="M26" s="17"/>
      <c r="N26" s="17"/>
      <c r="O26" s="17"/>
      <c r="P26" s="17"/>
      <c r="Q26" s="17"/>
      <c r="R26" s="17"/>
      <c r="S26" s="17"/>
      <c r="T26" s="17"/>
      <c r="U26" s="17"/>
      <c r="V26" s="17"/>
      <c r="W26" s="17"/>
      <c r="X26" s="17"/>
      <c r="Y26" s="17"/>
      <c r="Z26" s="17"/>
      <c r="AA26" s="17"/>
      <c r="AB26" s="16"/>
    </row>
    <row r="27" spans="2:51" ht="48" customHeight="1" thickBot="1" x14ac:dyDescent="0.25">
      <c r="B27" s="14"/>
      <c r="C27" s="320" t="s">
        <v>34</v>
      </c>
      <c r="D27" s="321"/>
      <c r="E27" s="321"/>
      <c r="F27" s="321"/>
      <c r="G27" s="321"/>
      <c r="H27" s="322"/>
      <c r="I27" s="441" t="s">
        <v>709</v>
      </c>
      <c r="J27" s="323"/>
      <c r="K27" s="350" t="s">
        <v>36</v>
      </c>
      <c r="L27" s="351"/>
      <c r="M27" s="351"/>
      <c r="N27" s="352"/>
      <c r="O27" s="353" t="s">
        <v>37</v>
      </c>
      <c r="P27" s="354"/>
      <c r="Q27" s="355"/>
      <c r="R27" s="47" t="s">
        <v>40</v>
      </c>
      <c r="S27" s="353" t="s">
        <v>38</v>
      </c>
      <c r="T27" s="354"/>
      <c r="U27" s="47"/>
      <c r="V27" s="356" t="s">
        <v>39</v>
      </c>
      <c r="W27" s="357"/>
      <c r="X27" s="357"/>
      <c r="Y27" s="357"/>
      <c r="Z27" s="358"/>
      <c r="AA27" s="19"/>
      <c r="AB27" s="16"/>
      <c r="AY27" s="1">
        <v>39.85</v>
      </c>
    </row>
    <row r="28" spans="2:51" ht="6" customHeight="1" thickBot="1" x14ac:dyDescent="0.25">
      <c r="B28" s="14"/>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6"/>
    </row>
    <row r="29" spans="2:51" s="21" customFormat="1" x14ac:dyDescent="0.2">
      <c r="B29" s="20"/>
      <c r="C29" s="359" t="s">
        <v>41</v>
      </c>
      <c r="D29" s="360"/>
      <c r="E29" s="360"/>
      <c r="F29" s="360"/>
      <c r="G29" s="360"/>
      <c r="H29" s="360"/>
      <c r="I29" s="360"/>
      <c r="J29" s="360"/>
      <c r="K29" s="360"/>
      <c r="L29" s="360"/>
      <c r="M29" s="360"/>
      <c r="N29" s="360"/>
      <c r="O29" s="360"/>
      <c r="P29" s="360"/>
      <c r="Q29" s="360"/>
      <c r="R29" s="360"/>
      <c r="S29" s="360"/>
      <c r="T29" s="360"/>
      <c r="U29" s="360"/>
      <c r="V29" s="360"/>
      <c r="W29" s="360"/>
      <c r="X29" s="360"/>
      <c r="Y29" s="360"/>
      <c r="Z29" s="360"/>
      <c r="AA29" s="361"/>
      <c r="AB29" s="16"/>
      <c r="AY29" s="21">
        <v>38.090000000000003</v>
      </c>
    </row>
    <row r="30" spans="2:51" s="21" customFormat="1" ht="15" thickBot="1" x14ac:dyDescent="0.25">
      <c r="B30" s="20"/>
      <c r="C30" s="362"/>
      <c r="D30" s="363"/>
      <c r="E30" s="363"/>
      <c r="F30" s="363"/>
      <c r="G30" s="363"/>
      <c r="H30" s="363"/>
      <c r="I30" s="363"/>
      <c r="J30" s="363"/>
      <c r="K30" s="363"/>
      <c r="L30" s="363"/>
      <c r="M30" s="363"/>
      <c r="N30" s="363"/>
      <c r="O30" s="363"/>
      <c r="P30" s="363"/>
      <c r="Q30" s="363"/>
      <c r="R30" s="363"/>
      <c r="S30" s="363"/>
      <c r="T30" s="363"/>
      <c r="U30" s="363"/>
      <c r="V30" s="363"/>
      <c r="W30" s="363"/>
      <c r="X30" s="363"/>
      <c r="Y30" s="363"/>
      <c r="Z30" s="363"/>
      <c r="AA30" s="364"/>
      <c r="AB30" s="16"/>
    </row>
    <row r="31" spans="2:51" s="21" customFormat="1" ht="15" customHeight="1" x14ac:dyDescent="0.2">
      <c r="B31" s="20"/>
      <c r="C31" s="359" t="s">
        <v>42</v>
      </c>
      <c r="D31" s="360"/>
      <c r="E31" s="360"/>
      <c r="F31" s="360"/>
      <c r="G31" s="361"/>
      <c r="H31" s="365" t="s">
        <v>114</v>
      </c>
      <c r="I31" s="365" t="s">
        <v>115</v>
      </c>
      <c r="J31" s="365" t="s">
        <v>45</v>
      </c>
      <c r="K31" s="367" t="s">
        <v>46</v>
      </c>
      <c r="L31" s="368"/>
      <c r="M31" s="368"/>
      <c r="N31" s="368"/>
      <c r="O31" s="368"/>
      <c r="P31" s="368"/>
      <c r="Q31" s="368"/>
      <c r="R31" s="368"/>
      <c r="S31" s="368"/>
      <c r="T31" s="368"/>
      <c r="U31" s="368"/>
      <c r="V31" s="368"/>
      <c r="W31" s="368"/>
      <c r="X31" s="368"/>
      <c r="Y31" s="368"/>
      <c r="Z31" s="368"/>
      <c r="AA31" s="369"/>
      <c r="AB31" s="16"/>
    </row>
    <row r="32" spans="2:51" s="21" customFormat="1" ht="31.5" customHeight="1" thickBot="1" x14ac:dyDescent="0.25">
      <c r="B32" s="20"/>
      <c r="C32" s="362"/>
      <c r="D32" s="363"/>
      <c r="E32" s="363"/>
      <c r="F32" s="363"/>
      <c r="G32" s="364"/>
      <c r="H32" s="366"/>
      <c r="I32" s="366"/>
      <c r="J32" s="366"/>
      <c r="K32" s="370"/>
      <c r="L32" s="371"/>
      <c r="M32" s="371"/>
      <c r="N32" s="371"/>
      <c r="O32" s="371"/>
      <c r="P32" s="371"/>
      <c r="Q32" s="371"/>
      <c r="R32" s="371"/>
      <c r="S32" s="371"/>
      <c r="T32" s="371"/>
      <c r="U32" s="371"/>
      <c r="V32" s="371"/>
      <c r="W32" s="371"/>
      <c r="X32" s="371"/>
      <c r="Y32" s="371"/>
      <c r="Z32" s="371"/>
      <c r="AA32" s="372"/>
      <c r="AB32" s="16"/>
    </row>
    <row r="33" spans="2:54" s="21" customFormat="1" ht="102" customHeight="1" x14ac:dyDescent="0.2">
      <c r="B33" s="20"/>
      <c r="C33" s="341" t="s">
        <v>677</v>
      </c>
      <c r="D33" s="342"/>
      <c r="E33" s="342"/>
      <c r="F33" s="342"/>
      <c r="G33" s="343"/>
      <c r="H33" s="215">
        <v>13.59</v>
      </c>
      <c r="I33" s="215">
        <v>11.57</v>
      </c>
      <c r="J33" s="23">
        <f>+H33/I33</f>
        <v>1.1745894554883318</v>
      </c>
      <c r="K33" s="347" t="s">
        <v>708</v>
      </c>
      <c r="L33" s="348"/>
      <c r="M33" s="348"/>
      <c r="N33" s="348"/>
      <c r="O33" s="348"/>
      <c r="P33" s="348"/>
      <c r="Q33" s="348"/>
      <c r="R33" s="348"/>
      <c r="S33" s="348"/>
      <c r="T33" s="348"/>
      <c r="U33" s="348"/>
      <c r="V33" s="348"/>
      <c r="W33" s="348"/>
      <c r="X33" s="348"/>
      <c r="Y33" s="348"/>
      <c r="Z33" s="348"/>
      <c r="AA33" s="349"/>
      <c r="AB33" s="16"/>
    </row>
    <row r="34" spans="2:54" s="21" customFormat="1" x14ac:dyDescent="0.2">
      <c r="B34" s="20"/>
      <c r="C34" s="341" t="s">
        <v>675</v>
      </c>
      <c r="D34" s="342"/>
      <c r="E34" s="342"/>
      <c r="F34" s="342"/>
      <c r="G34" s="343"/>
      <c r="H34" s="48">
        <v>0</v>
      </c>
      <c r="I34" s="48">
        <v>1.1399999999999999</v>
      </c>
      <c r="J34" s="23">
        <f>+H34/I34</f>
        <v>0</v>
      </c>
      <c r="K34" s="344"/>
      <c r="L34" s="345"/>
      <c r="M34" s="345"/>
      <c r="N34" s="345"/>
      <c r="O34" s="345"/>
      <c r="P34" s="345"/>
      <c r="Q34" s="345"/>
      <c r="R34" s="345"/>
      <c r="S34" s="345"/>
      <c r="T34" s="345"/>
      <c r="U34" s="345"/>
      <c r="V34" s="345"/>
      <c r="W34" s="345"/>
      <c r="X34" s="345"/>
      <c r="Y34" s="345"/>
      <c r="Z34" s="345"/>
      <c r="AA34" s="346"/>
      <c r="AB34" s="16"/>
    </row>
    <row r="35" spans="2:54" s="21" customFormat="1" x14ac:dyDescent="0.2">
      <c r="B35" s="20"/>
      <c r="C35" s="341" t="s">
        <v>674</v>
      </c>
      <c r="D35" s="342"/>
      <c r="E35" s="342"/>
      <c r="F35" s="342"/>
      <c r="G35" s="343"/>
      <c r="H35" s="48">
        <v>0</v>
      </c>
      <c r="I35" s="48">
        <v>1.1399999999999999</v>
      </c>
      <c r="J35" s="23">
        <f>+H35/I35</f>
        <v>0</v>
      </c>
      <c r="K35" s="344"/>
      <c r="L35" s="345"/>
      <c r="M35" s="345"/>
      <c r="N35" s="345"/>
      <c r="O35" s="345"/>
      <c r="P35" s="345"/>
      <c r="Q35" s="345"/>
      <c r="R35" s="345"/>
      <c r="S35" s="345"/>
      <c r="T35" s="345"/>
      <c r="U35" s="345"/>
      <c r="V35" s="345"/>
      <c r="W35" s="345"/>
      <c r="X35" s="345"/>
      <c r="Y35" s="345"/>
      <c r="Z35" s="345"/>
      <c r="AA35" s="346"/>
      <c r="AB35" s="16"/>
    </row>
    <row r="36" spans="2:54" s="21" customFormat="1" ht="15" thickBot="1" x14ac:dyDescent="0.25">
      <c r="B36" s="20"/>
      <c r="C36" s="341" t="s">
        <v>673</v>
      </c>
      <c r="D36" s="342"/>
      <c r="E36" s="342"/>
      <c r="F36" s="342"/>
      <c r="G36" s="343"/>
      <c r="H36" s="48">
        <v>0</v>
      </c>
      <c r="I36" s="48">
        <v>1.1399999999999999</v>
      </c>
      <c r="J36" s="23">
        <f>+H36/I36</f>
        <v>0</v>
      </c>
      <c r="K36" s="344"/>
      <c r="L36" s="345"/>
      <c r="M36" s="345"/>
      <c r="N36" s="345"/>
      <c r="O36" s="345"/>
      <c r="P36" s="345"/>
      <c r="Q36" s="345"/>
      <c r="R36" s="345"/>
      <c r="S36" s="345"/>
      <c r="T36" s="345"/>
      <c r="U36" s="345"/>
      <c r="V36" s="345"/>
      <c r="W36" s="345"/>
      <c r="X36" s="345"/>
      <c r="Y36" s="345"/>
      <c r="Z36" s="345"/>
      <c r="AA36" s="346"/>
      <c r="AB36" s="16"/>
    </row>
    <row r="37" spans="2:54" s="21" customFormat="1" ht="15.75" customHeight="1" thickBot="1" x14ac:dyDescent="0.3">
      <c r="B37" s="20"/>
      <c r="C37" s="394" t="s">
        <v>51</v>
      </c>
      <c r="D37" s="395"/>
      <c r="E37" s="395"/>
      <c r="F37" s="395"/>
      <c r="G37" s="396"/>
      <c r="H37" s="220">
        <f>+H33+H34+H35+H36</f>
        <v>13.59</v>
      </c>
      <c r="I37" s="185">
        <f>+I36+I35+I34+I33</f>
        <v>14.99</v>
      </c>
      <c r="J37" s="218">
        <f>+H37/I37</f>
        <v>0.90660440293529021</v>
      </c>
      <c r="K37" s="397"/>
      <c r="L37" s="398"/>
      <c r="M37" s="398"/>
      <c r="N37" s="398"/>
      <c r="O37" s="398"/>
      <c r="P37" s="398"/>
      <c r="Q37" s="398"/>
      <c r="R37" s="398"/>
      <c r="S37" s="398"/>
      <c r="T37" s="398"/>
      <c r="U37" s="398"/>
      <c r="V37" s="398"/>
      <c r="W37" s="398"/>
      <c r="X37" s="398"/>
      <c r="Y37" s="398"/>
      <c r="Z37" s="398"/>
      <c r="AA37" s="399"/>
      <c r="AB37" s="16"/>
    </row>
    <row r="38" spans="2:54" s="21" customFormat="1" ht="7.5" customHeight="1" thickBot="1" x14ac:dyDescent="0.25">
      <c r="B38" s="20"/>
      <c r="C38" s="15"/>
      <c r="D38" s="15"/>
      <c r="E38" s="15"/>
      <c r="F38" s="15"/>
      <c r="G38" s="15"/>
      <c r="H38" s="34"/>
      <c r="I38" s="34"/>
      <c r="J38" s="35"/>
      <c r="K38" s="15"/>
      <c r="L38" s="15"/>
      <c r="M38" s="15"/>
      <c r="N38" s="15"/>
      <c r="O38" s="15"/>
      <c r="P38" s="15"/>
      <c r="Q38" s="15"/>
      <c r="R38" s="15"/>
      <c r="S38" s="15"/>
      <c r="T38" s="15"/>
      <c r="U38" s="15"/>
      <c r="V38" s="15"/>
      <c r="W38" s="15"/>
      <c r="X38" s="15"/>
      <c r="Y38" s="15"/>
      <c r="Z38" s="15"/>
      <c r="AA38" s="15"/>
      <c r="AB38" s="16"/>
    </row>
    <row r="39" spans="2:54" s="21" customFormat="1" x14ac:dyDescent="0.2">
      <c r="B39" s="20"/>
      <c r="C39" s="400" t="s">
        <v>52</v>
      </c>
      <c r="D39" s="401"/>
      <c r="E39" s="401"/>
      <c r="F39" s="401"/>
      <c r="G39" s="401"/>
      <c r="H39" s="401"/>
      <c r="I39" s="401"/>
      <c r="J39" s="401"/>
      <c r="K39" s="401"/>
      <c r="L39" s="401"/>
      <c r="M39" s="401"/>
      <c r="N39" s="401"/>
      <c r="O39" s="401"/>
      <c r="P39" s="401"/>
      <c r="Q39" s="401"/>
      <c r="R39" s="401"/>
      <c r="S39" s="401"/>
      <c r="T39" s="401"/>
      <c r="U39" s="401"/>
      <c r="V39" s="401"/>
      <c r="W39" s="401"/>
      <c r="X39" s="401"/>
      <c r="Y39" s="401"/>
      <c r="Z39" s="401"/>
      <c r="AA39" s="402"/>
      <c r="AB39" s="16"/>
    </row>
    <row r="40" spans="2:54" ht="15" thickBot="1" x14ac:dyDescent="0.25">
      <c r="B40" s="14"/>
      <c r="C40" s="403"/>
      <c r="D40" s="404"/>
      <c r="E40" s="404"/>
      <c r="F40" s="404"/>
      <c r="G40" s="404"/>
      <c r="H40" s="404"/>
      <c r="I40" s="404"/>
      <c r="J40" s="404"/>
      <c r="K40" s="404"/>
      <c r="L40" s="404"/>
      <c r="M40" s="404"/>
      <c r="N40" s="404"/>
      <c r="O40" s="404"/>
      <c r="P40" s="404"/>
      <c r="Q40" s="404"/>
      <c r="R40" s="404"/>
      <c r="S40" s="404"/>
      <c r="T40" s="404"/>
      <c r="U40" s="404"/>
      <c r="V40" s="404"/>
      <c r="W40" s="404"/>
      <c r="X40" s="404"/>
      <c r="Y40" s="404"/>
      <c r="Z40" s="404"/>
      <c r="AA40" s="405"/>
      <c r="AB40" s="16"/>
    </row>
    <row r="41" spans="2:54" ht="26.25" customHeight="1" x14ac:dyDescent="0.2">
      <c r="B41" s="14"/>
      <c r="C41" s="406" t="s">
        <v>121</v>
      </c>
      <c r="D41" s="407"/>
      <c r="E41" s="407"/>
      <c r="F41" s="407"/>
      <c r="G41" s="407"/>
      <c r="H41" s="407"/>
      <c r="I41" s="407"/>
      <c r="J41" s="407"/>
      <c r="K41" s="407"/>
      <c r="L41" s="407"/>
      <c r="M41" s="407"/>
      <c r="N41" s="407"/>
      <c r="O41" s="407"/>
      <c r="P41" s="407"/>
      <c r="Q41" s="407"/>
      <c r="R41" s="407"/>
      <c r="S41" s="407"/>
      <c r="T41" s="407"/>
      <c r="U41" s="407"/>
      <c r="V41" s="407"/>
      <c r="W41" s="407"/>
      <c r="X41" s="407"/>
      <c r="Y41" s="407"/>
      <c r="Z41" s="407"/>
      <c r="AA41" s="408"/>
      <c r="AB41" s="16"/>
      <c r="AY41" s="1" t="s">
        <v>672</v>
      </c>
      <c r="AZ41" s="1" t="s">
        <v>671</v>
      </c>
      <c r="BA41" s="1" t="s">
        <v>670</v>
      </c>
      <c r="BB41" s="1" t="s">
        <v>669</v>
      </c>
    </row>
    <row r="42" spans="2:54" ht="26.25" customHeight="1" x14ac:dyDescent="0.2">
      <c r="B42" s="14"/>
      <c r="C42" s="409"/>
      <c r="D42" s="410"/>
      <c r="E42" s="410"/>
      <c r="F42" s="410"/>
      <c r="G42" s="410"/>
      <c r="H42" s="410"/>
      <c r="I42" s="410"/>
      <c r="J42" s="410"/>
      <c r="K42" s="410"/>
      <c r="L42" s="410"/>
      <c r="M42" s="410"/>
      <c r="N42" s="410"/>
      <c r="O42" s="410"/>
      <c r="P42" s="410"/>
      <c r="Q42" s="410"/>
      <c r="R42" s="410"/>
      <c r="S42" s="410"/>
      <c r="T42" s="410"/>
      <c r="U42" s="410"/>
      <c r="V42" s="410"/>
      <c r="W42" s="410"/>
      <c r="X42" s="410"/>
      <c r="Y42" s="410"/>
      <c r="Z42" s="410"/>
      <c r="AA42" s="411"/>
      <c r="AB42" s="16"/>
      <c r="AY42" s="1" t="s">
        <v>668</v>
      </c>
      <c r="AZ42" s="1">
        <v>13.59</v>
      </c>
      <c r="BA42" s="1">
        <v>13.59</v>
      </c>
      <c r="BB42" s="1">
        <v>11.57</v>
      </c>
    </row>
    <row r="43" spans="2:54" ht="26.25" customHeight="1" x14ac:dyDescent="0.2">
      <c r="B43" s="14"/>
      <c r="C43" s="409"/>
      <c r="D43" s="410"/>
      <c r="E43" s="410"/>
      <c r="F43" s="410"/>
      <c r="G43" s="410"/>
      <c r="H43" s="410"/>
      <c r="I43" s="410"/>
      <c r="J43" s="410"/>
      <c r="K43" s="410"/>
      <c r="L43" s="410"/>
      <c r="M43" s="410"/>
      <c r="N43" s="410"/>
      <c r="O43" s="410"/>
      <c r="P43" s="410"/>
      <c r="Q43" s="410"/>
      <c r="R43" s="410"/>
      <c r="S43" s="410"/>
      <c r="T43" s="410"/>
      <c r="U43" s="410"/>
      <c r="V43" s="410"/>
      <c r="W43" s="410"/>
      <c r="X43" s="410"/>
      <c r="Y43" s="410"/>
      <c r="Z43" s="410"/>
      <c r="AA43" s="411"/>
      <c r="AB43" s="16"/>
      <c r="AY43" s="1" t="s">
        <v>667</v>
      </c>
      <c r="BB43" s="1">
        <v>1.1399999999999999</v>
      </c>
    </row>
    <row r="44" spans="2:54" ht="26.25" customHeight="1" x14ac:dyDescent="0.2">
      <c r="B44" s="14"/>
      <c r="C44" s="409"/>
      <c r="D44" s="410"/>
      <c r="E44" s="410"/>
      <c r="F44" s="410"/>
      <c r="G44" s="410"/>
      <c r="H44" s="410"/>
      <c r="I44" s="410"/>
      <c r="J44" s="410"/>
      <c r="K44" s="410"/>
      <c r="L44" s="410"/>
      <c r="M44" s="410"/>
      <c r="N44" s="410"/>
      <c r="O44" s="410"/>
      <c r="P44" s="410"/>
      <c r="Q44" s="410"/>
      <c r="R44" s="410"/>
      <c r="S44" s="410"/>
      <c r="T44" s="410"/>
      <c r="U44" s="410"/>
      <c r="V44" s="410"/>
      <c r="W44" s="410"/>
      <c r="X44" s="410"/>
      <c r="Y44" s="410"/>
      <c r="Z44" s="410"/>
      <c r="AA44" s="411"/>
      <c r="AB44" s="16"/>
      <c r="AY44" s="1" t="s">
        <v>666</v>
      </c>
      <c r="BB44" s="1">
        <v>1.1399999999999999</v>
      </c>
    </row>
    <row r="45" spans="2:54" ht="26.25" customHeight="1" x14ac:dyDescent="0.2">
      <c r="B45" s="14"/>
      <c r="C45" s="409"/>
      <c r="D45" s="410"/>
      <c r="E45" s="410"/>
      <c r="F45" s="410"/>
      <c r="G45" s="410"/>
      <c r="H45" s="410"/>
      <c r="I45" s="410"/>
      <c r="J45" s="410"/>
      <c r="K45" s="410"/>
      <c r="L45" s="410"/>
      <c r="M45" s="410"/>
      <c r="N45" s="410"/>
      <c r="O45" s="410"/>
      <c r="P45" s="410"/>
      <c r="Q45" s="410"/>
      <c r="R45" s="410"/>
      <c r="S45" s="410"/>
      <c r="T45" s="410"/>
      <c r="U45" s="410"/>
      <c r="V45" s="410"/>
      <c r="W45" s="410"/>
      <c r="X45" s="410"/>
      <c r="Y45" s="410"/>
      <c r="Z45" s="410"/>
      <c r="AA45" s="411"/>
      <c r="AB45" s="16"/>
      <c r="AY45" s="1" t="s">
        <v>665</v>
      </c>
      <c r="BB45" s="1">
        <v>1.1399999999999999</v>
      </c>
    </row>
    <row r="46" spans="2:54" ht="26.25" customHeight="1" x14ac:dyDescent="0.2">
      <c r="B46" s="14"/>
      <c r="C46" s="409"/>
      <c r="D46" s="410"/>
      <c r="E46" s="410"/>
      <c r="F46" s="410"/>
      <c r="G46" s="410"/>
      <c r="H46" s="410"/>
      <c r="I46" s="410"/>
      <c r="J46" s="410"/>
      <c r="K46" s="410"/>
      <c r="L46" s="410"/>
      <c r="M46" s="410"/>
      <c r="N46" s="410"/>
      <c r="O46" s="410"/>
      <c r="P46" s="410"/>
      <c r="Q46" s="410"/>
      <c r="R46" s="410"/>
      <c r="S46" s="410"/>
      <c r="T46" s="410"/>
      <c r="U46" s="410"/>
      <c r="V46" s="410"/>
      <c r="W46" s="410"/>
      <c r="X46" s="410"/>
      <c r="Y46" s="410"/>
      <c r="Z46" s="410"/>
      <c r="AA46" s="411"/>
      <c r="AB46" s="16"/>
      <c r="AY46" s="1" t="s">
        <v>51</v>
      </c>
      <c r="AZ46" s="1">
        <f>+AZ42+AZ43+AZ44+AZ45</f>
        <v>13.59</v>
      </c>
      <c r="BA46" s="1">
        <f>+BA42+BA43+BA44+BA45</f>
        <v>13.59</v>
      </c>
      <c r="BB46" s="1">
        <f>SUM(BB42:BB45)</f>
        <v>14.990000000000002</v>
      </c>
    </row>
    <row r="47" spans="2:54" ht="26.25" customHeight="1" x14ac:dyDescent="0.2">
      <c r="B47" s="14"/>
      <c r="C47" s="409"/>
      <c r="D47" s="410"/>
      <c r="E47" s="410"/>
      <c r="F47" s="410"/>
      <c r="G47" s="410"/>
      <c r="H47" s="410"/>
      <c r="I47" s="410"/>
      <c r="J47" s="410"/>
      <c r="K47" s="410"/>
      <c r="L47" s="410"/>
      <c r="M47" s="410"/>
      <c r="N47" s="410"/>
      <c r="O47" s="410"/>
      <c r="P47" s="410"/>
      <c r="Q47" s="410"/>
      <c r="R47" s="410"/>
      <c r="S47" s="410"/>
      <c r="T47" s="410"/>
      <c r="U47" s="410"/>
      <c r="V47" s="410"/>
      <c r="W47" s="410"/>
      <c r="X47" s="410"/>
      <c r="Y47" s="410"/>
      <c r="Z47" s="410"/>
      <c r="AA47" s="411"/>
      <c r="AB47" s="16"/>
    </row>
    <row r="48" spans="2:54" ht="26.25" customHeight="1" x14ac:dyDescent="0.2">
      <c r="B48" s="14"/>
      <c r="C48" s="409"/>
      <c r="D48" s="410"/>
      <c r="E48" s="410"/>
      <c r="F48" s="410"/>
      <c r="G48" s="410"/>
      <c r="H48" s="410"/>
      <c r="I48" s="410"/>
      <c r="J48" s="410"/>
      <c r="K48" s="410"/>
      <c r="L48" s="410"/>
      <c r="M48" s="410"/>
      <c r="N48" s="410"/>
      <c r="O48" s="410"/>
      <c r="P48" s="410"/>
      <c r="Q48" s="410"/>
      <c r="R48" s="410"/>
      <c r="S48" s="410"/>
      <c r="T48" s="410"/>
      <c r="U48" s="410"/>
      <c r="V48" s="410"/>
      <c r="W48" s="410"/>
      <c r="X48" s="410"/>
      <c r="Y48" s="410"/>
      <c r="Z48" s="410"/>
      <c r="AA48" s="411"/>
      <c r="AB48" s="16"/>
    </row>
    <row r="49" spans="2:28" ht="26.25" customHeight="1" x14ac:dyDescent="0.2">
      <c r="B49" s="14"/>
      <c r="C49" s="409"/>
      <c r="D49" s="410"/>
      <c r="E49" s="410"/>
      <c r="F49" s="410"/>
      <c r="G49" s="410"/>
      <c r="H49" s="410"/>
      <c r="I49" s="410"/>
      <c r="J49" s="410"/>
      <c r="K49" s="410"/>
      <c r="L49" s="410"/>
      <c r="M49" s="410"/>
      <c r="N49" s="410"/>
      <c r="O49" s="410"/>
      <c r="P49" s="410"/>
      <c r="Q49" s="410"/>
      <c r="R49" s="410"/>
      <c r="S49" s="410"/>
      <c r="T49" s="410"/>
      <c r="U49" s="410"/>
      <c r="V49" s="410"/>
      <c r="W49" s="410"/>
      <c r="X49" s="410"/>
      <c r="Y49" s="410"/>
      <c r="Z49" s="410"/>
      <c r="AA49" s="411"/>
      <c r="AB49" s="16"/>
    </row>
    <row r="50" spans="2:28" ht="7.5" customHeight="1" thickBot="1" x14ac:dyDescent="0.25">
      <c r="B50" s="37"/>
      <c r="C50" s="212"/>
      <c r="D50" s="212"/>
      <c r="E50" s="212"/>
      <c r="F50" s="212"/>
      <c r="G50" s="212"/>
      <c r="H50" s="212"/>
      <c r="I50" s="212"/>
      <c r="J50" s="212"/>
      <c r="K50" s="212"/>
      <c r="L50" s="212"/>
      <c r="M50" s="212"/>
      <c r="N50" s="212"/>
      <c r="O50" s="212"/>
      <c r="P50" s="212"/>
      <c r="Q50" s="212"/>
      <c r="R50" s="212"/>
      <c r="S50" s="212"/>
      <c r="T50" s="212"/>
      <c r="U50" s="212"/>
      <c r="V50" s="212"/>
      <c r="W50" s="212"/>
      <c r="X50" s="212"/>
      <c r="Y50" s="212"/>
      <c r="Z50" s="212"/>
      <c r="AA50" s="212"/>
      <c r="AB50" s="38"/>
    </row>
    <row r="51" spans="2:28" ht="9" customHeight="1" x14ac:dyDescent="0.2">
      <c r="B51" s="41"/>
      <c r="C51" s="379" t="s">
        <v>42</v>
      </c>
      <c r="D51" s="380"/>
      <c r="E51" s="380"/>
      <c r="F51" s="380"/>
      <c r="G51" s="381"/>
      <c r="H51" s="379" t="s">
        <v>54</v>
      </c>
      <c r="I51" s="381"/>
      <c r="J51" s="379" t="s">
        <v>55</v>
      </c>
      <c r="K51" s="380"/>
      <c r="L51" s="380"/>
      <c r="M51" s="381"/>
      <c r="N51" s="379" t="s">
        <v>56</v>
      </c>
      <c r="O51" s="380"/>
      <c r="P51" s="380"/>
      <c r="Q51" s="380"/>
      <c r="R51" s="380"/>
      <c r="S51" s="380"/>
      <c r="T51" s="380"/>
      <c r="U51" s="381"/>
      <c r="V51" s="373" t="s">
        <v>57</v>
      </c>
      <c r="W51" s="373"/>
      <c r="X51" s="373"/>
      <c r="Y51" s="373"/>
      <c r="Z51" s="373"/>
      <c r="AA51" s="374"/>
      <c r="AB51" s="42"/>
    </row>
    <row r="52" spans="2:28" ht="9" customHeight="1" x14ac:dyDescent="0.2">
      <c r="B52" s="43"/>
      <c r="C52" s="382"/>
      <c r="D52" s="383"/>
      <c r="E52" s="383"/>
      <c r="F52" s="383"/>
      <c r="G52" s="384"/>
      <c r="H52" s="382"/>
      <c r="I52" s="384"/>
      <c r="J52" s="382"/>
      <c r="K52" s="383"/>
      <c r="L52" s="383"/>
      <c r="M52" s="384"/>
      <c r="N52" s="382"/>
      <c r="O52" s="383"/>
      <c r="P52" s="383"/>
      <c r="Q52" s="383"/>
      <c r="R52" s="383"/>
      <c r="S52" s="383"/>
      <c r="T52" s="383"/>
      <c r="U52" s="384"/>
      <c r="V52" s="375"/>
      <c r="W52" s="375"/>
      <c r="X52" s="375"/>
      <c r="Y52" s="375"/>
      <c r="Z52" s="375"/>
      <c r="AA52" s="376"/>
      <c r="AB52" s="42"/>
    </row>
    <row r="53" spans="2:28" ht="9" customHeight="1" thickBot="1" x14ac:dyDescent="0.25">
      <c r="B53" s="43"/>
      <c r="C53" s="382"/>
      <c r="D53" s="383"/>
      <c r="E53" s="383"/>
      <c r="F53" s="383"/>
      <c r="G53" s="384"/>
      <c r="H53" s="382"/>
      <c r="I53" s="384"/>
      <c r="J53" s="382"/>
      <c r="K53" s="383"/>
      <c r="L53" s="383"/>
      <c r="M53" s="384"/>
      <c r="N53" s="385"/>
      <c r="O53" s="386"/>
      <c r="P53" s="386"/>
      <c r="Q53" s="386"/>
      <c r="R53" s="386"/>
      <c r="S53" s="386"/>
      <c r="T53" s="386"/>
      <c r="U53" s="387"/>
      <c r="V53" s="377"/>
      <c r="W53" s="377"/>
      <c r="X53" s="377"/>
      <c r="Y53" s="377"/>
      <c r="Z53" s="377"/>
      <c r="AA53" s="378"/>
      <c r="AB53" s="42"/>
    </row>
    <row r="54" spans="2:28" ht="43.5" customHeight="1" x14ac:dyDescent="0.2">
      <c r="B54" s="41"/>
      <c r="C54" s="263" t="s">
        <v>89</v>
      </c>
      <c r="D54" s="264"/>
      <c r="E54" s="264"/>
      <c r="F54" s="264"/>
      <c r="G54" s="264"/>
      <c r="H54" s="264">
        <v>0</v>
      </c>
      <c r="I54" s="264"/>
      <c r="J54" s="264">
        <v>13.59</v>
      </c>
      <c r="K54" s="264"/>
      <c r="L54" s="264"/>
      <c r="M54" s="264"/>
      <c r="N54" s="415" t="s">
        <v>707</v>
      </c>
      <c r="O54" s="416"/>
      <c r="P54" s="416"/>
      <c r="Q54" s="416"/>
      <c r="R54" s="416"/>
      <c r="S54" s="416"/>
      <c r="T54" s="416"/>
      <c r="U54" s="642"/>
      <c r="V54" s="415" t="s">
        <v>690</v>
      </c>
      <c r="W54" s="416"/>
      <c r="X54" s="416"/>
      <c r="Y54" s="416"/>
      <c r="Z54" s="416"/>
      <c r="AA54" s="417"/>
      <c r="AB54" s="44"/>
    </row>
    <row r="55" spans="2:28" ht="18.75" customHeight="1" x14ac:dyDescent="0.2">
      <c r="B55" s="41"/>
      <c r="C55" s="265"/>
      <c r="D55" s="266"/>
      <c r="E55" s="266"/>
      <c r="F55" s="266"/>
      <c r="G55" s="266"/>
      <c r="H55" s="266"/>
      <c r="I55" s="266"/>
      <c r="J55" s="266"/>
      <c r="K55" s="266"/>
      <c r="L55" s="266"/>
      <c r="M55" s="266"/>
      <c r="N55" s="391"/>
      <c r="O55" s="392"/>
      <c r="P55" s="392"/>
      <c r="Q55" s="392"/>
      <c r="R55" s="392"/>
      <c r="S55" s="392"/>
      <c r="T55" s="392"/>
      <c r="U55" s="393"/>
      <c r="V55" s="391"/>
      <c r="W55" s="392"/>
      <c r="X55" s="392"/>
      <c r="Y55" s="392"/>
      <c r="Z55" s="392"/>
      <c r="AA55" s="418"/>
      <c r="AB55" s="44"/>
    </row>
    <row r="56" spans="2:28" ht="18.75" customHeight="1" x14ac:dyDescent="0.2">
      <c r="B56" s="41"/>
      <c r="C56" s="265"/>
      <c r="D56" s="266"/>
      <c r="E56" s="266"/>
      <c r="F56" s="266"/>
      <c r="G56" s="266"/>
      <c r="H56" s="266"/>
      <c r="I56" s="266"/>
      <c r="J56" s="266"/>
      <c r="K56" s="266"/>
      <c r="L56" s="266"/>
      <c r="M56" s="266"/>
      <c r="N56" s="391"/>
      <c r="O56" s="392"/>
      <c r="P56" s="392"/>
      <c r="Q56" s="392"/>
      <c r="R56" s="392"/>
      <c r="S56" s="392"/>
      <c r="T56" s="392"/>
      <c r="U56" s="393"/>
      <c r="V56" s="391"/>
      <c r="W56" s="392"/>
      <c r="X56" s="392"/>
      <c r="Y56" s="392"/>
      <c r="Z56" s="392"/>
      <c r="AA56" s="418"/>
      <c r="AB56" s="44"/>
    </row>
    <row r="57" spans="2:28" ht="18.75" customHeight="1" x14ac:dyDescent="0.2">
      <c r="B57" s="41"/>
      <c r="C57" s="265"/>
      <c r="D57" s="266"/>
      <c r="E57" s="266"/>
      <c r="F57" s="266"/>
      <c r="G57" s="266"/>
      <c r="H57" s="266"/>
      <c r="I57" s="266"/>
      <c r="J57" s="266"/>
      <c r="K57" s="266"/>
      <c r="L57" s="266"/>
      <c r="M57" s="266"/>
      <c r="N57" s="391"/>
      <c r="O57" s="392"/>
      <c r="P57" s="392"/>
      <c r="Q57" s="392"/>
      <c r="R57" s="392"/>
      <c r="S57" s="392"/>
      <c r="T57" s="392"/>
      <c r="U57" s="393"/>
      <c r="V57" s="391"/>
      <c r="W57" s="392"/>
      <c r="X57" s="392"/>
      <c r="Y57" s="392"/>
      <c r="Z57" s="392"/>
      <c r="AA57" s="418"/>
      <c r="AB57" s="44"/>
    </row>
    <row r="58" spans="2:28" ht="9" customHeight="1" x14ac:dyDescent="0.2">
      <c r="B58" s="214"/>
      <c r="C58" s="212"/>
      <c r="D58" s="212"/>
      <c r="E58" s="212"/>
      <c r="F58" s="212"/>
      <c r="G58" s="212"/>
      <c r="H58" s="212"/>
      <c r="I58" s="212"/>
      <c r="J58" s="212"/>
      <c r="K58" s="212"/>
      <c r="L58" s="212"/>
      <c r="M58" s="212"/>
      <c r="N58" s="212"/>
      <c r="O58" s="212"/>
      <c r="P58" s="212"/>
      <c r="Q58" s="212"/>
      <c r="R58" s="212"/>
      <c r="S58" s="212"/>
      <c r="T58" s="212"/>
      <c r="U58" s="212"/>
      <c r="V58" s="212"/>
      <c r="W58" s="212"/>
      <c r="X58" s="212"/>
      <c r="Y58" s="212"/>
      <c r="Z58" s="212"/>
      <c r="AA58" s="212"/>
      <c r="AB58" s="213"/>
    </row>
    <row r="97" ht="6" customHeight="1" x14ac:dyDescent="0.2"/>
  </sheetData>
  <mergeCells count="84">
    <mergeCell ref="C9:H10"/>
    <mergeCell ref="B2:G4"/>
    <mergeCell ref="H2:AB2"/>
    <mergeCell ref="H3:O3"/>
    <mergeCell ref="P3:AB3"/>
    <mergeCell ref="H4:AB4"/>
    <mergeCell ref="C6:H7"/>
    <mergeCell ref="I6:AA7"/>
    <mergeCell ref="V9:AA9"/>
    <mergeCell ref="V10:AA10"/>
    <mergeCell ref="R9:U9"/>
    <mergeCell ref="I9:Q10"/>
    <mergeCell ref="R10:U10"/>
    <mergeCell ref="C12:H13"/>
    <mergeCell ref="I12:S13"/>
    <mergeCell ref="T12:AA12"/>
    <mergeCell ref="T13:AA13"/>
    <mergeCell ref="C15:H15"/>
    <mergeCell ref="I15:AA15"/>
    <mergeCell ref="C25:H25"/>
    <mergeCell ref="I25:AA25"/>
    <mergeCell ref="C27:H27"/>
    <mergeCell ref="I27:J27"/>
    <mergeCell ref="C22:I22"/>
    <mergeCell ref="J22:P22"/>
    <mergeCell ref="C17:H17"/>
    <mergeCell ref="I17:AA17"/>
    <mergeCell ref="C19:H20"/>
    <mergeCell ref="I19:L20"/>
    <mergeCell ref="M19:S19"/>
    <mergeCell ref="T19:AA19"/>
    <mergeCell ref="M20:S20"/>
    <mergeCell ref="T20:AA20"/>
    <mergeCell ref="K34:AA34"/>
    <mergeCell ref="C35:G35"/>
    <mergeCell ref="K27:N27"/>
    <mergeCell ref="O27:Q27"/>
    <mergeCell ref="S27:T27"/>
    <mergeCell ref="V27:Z27"/>
    <mergeCell ref="C36:G36"/>
    <mergeCell ref="K36:AA36"/>
    <mergeCell ref="Q22:AA22"/>
    <mergeCell ref="C23:I23"/>
    <mergeCell ref="J23:P23"/>
    <mergeCell ref="Q23:AA23"/>
    <mergeCell ref="K35:AA35"/>
    <mergeCell ref="C29:AA30"/>
    <mergeCell ref="C31:G32"/>
    <mergeCell ref="H31:H32"/>
    <mergeCell ref="I31:I32"/>
    <mergeCell ref="J31:J32"/>
    <mergeCell ref="K31:AA32"/>
    <mergeCell ref="C33:G33"/>
    <mergeCell ref="K33:AA33"/>
    <mergeCell ref="C34:G34"/>
    <mergeCell ref="V54:AA54"/>
    <mergeCell ref="C54:G54"/>
    <mergeCell ref="H54:I54"/>
    <mergeCell ref="J54:M54"/>
    <mergeCell ref="C37:G37"/>
    <mergeCell ref="K37:AA37"/>
    <mergeCell ref="C39:AA40"/>
    <mergeCell ref="C41:AA49"/>
    <mergeCell ref="C51:G53"/>
    <mergeCell ref="H51:I53"/>
    <mergeCell ref="N54:U54"/>
    <mergeCell ref="J51:M53"/>
    <mergeCell ref="V51:AA53"/>
    <mergeCell ref="N51:U53"/>
    <mergeCell ref="N57:U57"/>
    <mergeCell ref="V55:AA55"/>
    <mergeCell ref="V56:AA56"/>
    <mergeCell ref="V57:AA57"/>
    <mergeCell ref="C57:G57"/>
    <mergeCell ref="H57:I57"/>
    <mergeCell ref="J57:M57"/>
    <mergeCell ref="C55:G55"/>
    <mergeCell ref="H55:I55"/>
    <mergeCell ref="J55:M55"/>
    <mergeCell ref="C56:G56"/>
    <mergeCell ref="H56:I56"/>
    <mergeCell ref="J56:M56"/>
    <mergeCell ref="N55:U55"/>
    <mergeCell ref="N56:U56"/>
  </mergeCells>
  <pageMargins left="0.70866141732283472" right="0.70866141732283472" top="0.74803149606299213" bottom="1.1098214285714285" header="0.31496062992125984" footer="0.31496062992125984"/>
  <pageSetup scale="69" fitToHeight="0" orientation="portrait" r:id="rId1"/>
  <headerFooter>
    <oddFooter>&amp;LCalle 26 No.57-41 Torre 8, Pisos 7 y 8 CEMSA – C.P. 111321
PBX: 3779555 – Información: Línea 195
www.umv.gov.co&amp;CDESI-FM-007
&amp;P de &amp;N</oddFooter>
  </headerFooter>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B1:BB97"/>
  <sheetViews>
    <sheetView view="pageBreakPreview" topLeftCell="A22" zoomScaleNormal="100" zoomScaleSheetLayoutView="100" zoomScalePageLayoutView="70" workbookViewId="0">
      <selection activeCell="H33" sqref="H33:J33"/>
    </sheetView>
  </sheetViews>
  <sheetFormatPr baseColWidth="10" defaultColWidth="3.7109375" defaultRowHeight="14.25" x14ac:dyDescent="0.2"/>
  <cols>
    <col min="1" max="1" width="3.7109375" style="1"/>
    <col min="2" max="2" width="2.85546875" style="1" customWidth="1"/>
    <col min="3" max="6" width="2.7109375" style="1" customWidth="1"/>
    <col min="7" max="7" width="4.28515625" style="1" customWidth="1"/>
    <col min="8" max="8" width="14.28515625" style="1" customWidth="1"/>
    <col min="9" max="9" width="13.42578125" style="1" customWidth="1"/>
    <col min="10" max="10" width="15" style="1" customWidth="1"/>
    <col min="11" max="12" width="3.42578125" style="1" customWidth="1"/>
    <col min="13" max="15" width="2.7109375" style="1" customWidth="1"/>
    <col min="16" max="16" width="3.42578125" style="1" customWidth="1"/>
    <col min="17" max="17" width="3.5703125" style="1" customWidth="1"/>
    <col min="18" max="18" width="3.7109375" style="1"/>
    <col min="19" max="19" width="3.28515625" style="1" customWidth="1"/>
    <col min="20" max="20" width="7.42578125" style="1" customWidth="1"/>
    <col min="21" max="21" width="3.5703125" style="1" customWidth="1"/>
    <col min="22" max="22" width="3.7109375" style="1"/>
    <col min="23" max="25" width="5" style="1" customWidth="1"/>
    <col min="26" max="26" width="6.7109375" style="1" customWidth="1"/>
    <col min="27" max="27" width="4.140625" style="1" customWidth="1"/>
    <col min="28" max="28" width="2" style="1" customWidth="1"/>
    <col min="29" max="37" width="3.7109375" style="1"/>
    <col min="38" max="41" width="9.5703125" style="1" customWidth="1"/>
    <col min="42" max="42" width="3.7109375" style="1"/>
    <col min="43" max="46" width="9.5703125" style="1" customWidth="1"/>
    <col min="47" max="50" width="3.7109375" style="1"/>
    <col min="51" max="54" width="19.140625" style="1" customWidth="1"/>
    <col min="55" max="16384" width="3.7109375" style="1"/>
  </cols>
  <sheetData>
    <row r="1" spans="2:28" ht="7.5" customHeight="1" thickBot="1" x14ac:dyDescent="0.25">
      <c r="B1" s="2"/>
      <c r="C1" s="2"/>
      <c r="D1" s="2"/>
      <c r="E1" s="2"/>
      <c r="F1" s="2"/>
    </row>
    <row r="2" spans="2:28" ht="45.75" customHeight="1" x14ac:dyDescent="0.2">
      <c r="B2" s="263"/>
      <c r="C2" s="264"/>
      <c r="D2" s="264"/>
      <c r="E2" s="264"/>
      <c r="F2" s="264"/>
      <c r="G2" s="264"/>
      <c r="H2" s="269" t="s">
        <v>0</v>
      </c>
      <c r="I2" s="269"/>
      <c r="J2" s="269"/>
      <c r="K2" s="269"/>
      <c r="L2" s="269"/>
      <c r="M2" s="269"/>
      <c r="N2" s="269"/>
      <c r="O2" s="269"/>
      <c r="P2" s="269"/>
      <c r="Q2" s="269"/>
      <c r="R2" s="269"/>
      <c r="S2" s="269"/>
      <c r="T2" s="269"/>
      <c r="U2" s="269"/>
      <c r="V2" s="269"/>
      <c r="W2" s="269"/>
      <c r="X2" s="269"/>
      <c r="Y2" s="269"/>
      <c r="Z2" s="269"/>
      <c r="AA2" s="269"/>
      <c r="AB2" s="270"/>
    </row>
    <row r="3" spans="2:28" ht="15" x14ac:dyDescent="0.2">
      <c r="B3" s="265"/>
      <c r="C3" s="266"/>
      <c r="D3" s="266"/>
      <c r="E3" s="266"/>
      <c r="F3" s="266"/>
      <c r="G3" s="266"/>
      <c r="H3" s="271" t="s">
        <v>1</v>
      </c>
      <c r="I3" s="271"/>
      <c r="J3" s="271"/>
      <c r="K3" s="271"/>
      <c r="L3" s="271"/>
      <c r="M3" s="271"/>
      <c r="N3" s="271"/>
      <c r="O3" s="271"/>
      <c r="P3" s="271" t="s">
        <v>2</v>
      </c>
      <c r="Q3" s="271"/>
      <c r="R3" s="271"/>
      <c r="S3" s="271"/>
      <c r="T3" s="271"/>
      <c r="U3" s="271"/>
      <c r="V3" s="271"/>
      <c r="W3" s="271"/>
      <c r="X3" s="271"/>
      <c r="Y3" s="271"/>
      <c r="Z3" s="271"/>
      <c r="AA3" s="271"/>
      <c r="AB3" s="272"/>
    </row>
    <row r="4" spans="2:28" ht="15.75" thickBot="1" x14ac:dyDescent="0.25">
      <c r="B4" s="267"/>
      <c r="C4" s="268"/>
      <c r="D4" s="268"/>
      <c r="E4" s="268"/>
      <c r="F4" s="268"/>
      <c r="G4" s="268"/>
      <c r="H4" s="273" t="s">
        <v>3</v>
      </c>
      <c r="I4" s="273"/>
      <c r="J4" s="273"/>
      <c r="K4" s="273"/>
      <c r="L4" s="273"/>
      <c r="M4" s="273"/>
      <c r="N4" s="273"/>
      <c r="O4" s="273"/>
      <c r="P4" s="273"/>
      <c r="Q4" s="273"/>
      <c r="R4" s="273"/>
      <c r="S4" s="273"/>
      <c r="T4" s="273"/>
      <c r="U4" s="273"/>
      <c r="V4" s="273"/>
      <c r="W4" s="273"/>
      <c r="X4" s="273"/>
      <c r="Y4" s="273"/>
      <c r="Z4" s="273"/>
      <c r="AA4" s="273"/>
      <c r="AB4" s="274"/>
    </row>
    <row r="5" spans="2:28" ht="6.75" customHeight="1" thickBot="1" x14ac:dyDescent="0.25">
      <c r="H5" s="3"/>
      <c r="I5" s="3"/>
      <c r="J5" s="3"/>
      <c r="K5" s="3"/>
      <c r="L5" s="3"/>
      <c r="M5" s="3"/>
      <c r="N5" s="3"/>
      <c r="O5" s="3"/>
      <c r="P5" s="3"/>
      <c r="Q5" s="3"/>
      <c r="R5" s="3"/>
      <c r="S5" s="3"/>
      <c r="T5" s="3"/>
      <c r="U5" s="3"/>
      <c r="V5" s="3"/>
      <c r="W5" s="3"/>
      <c r="X5" s="3"/>
      <c r="Y5" s="3"/>
      <c r="Z5" s="3"/>
      <c r="AA5" s="3"/>
      <c r="AB5" s="3"/>
    </row>
    <row r="6" spans="2:28" ht="15" customHeight="1" x14ac:dyDescent="0.2">
      <c r="B6" s="9"/>
      <c r="C6" s="275" t="s">
        <v>4</v>
      </c>
      <c r="D6" s="276"/>
      <c r="E6" s="276"/>
      <c r="F6" s="276"/>
      <c r="G6" s="276"/>
      <c r="H6" s="277"/>
      <c r="I6" s="281" t="s">
        <v>689</v>
      </c>
      <c r="J6" s="282"/>
      <c r="K6" s="282"/>
      <c r="L6" s="282"/>
      <c r="M6" s="282"/>
      <c r="N6" s="282"/>
      <c r="O6" s="282"/>
      <c r="P6" s="282"/>
      <c r="Q6" s="282"/>
      <c r="R6" s="282"/>
      <c r="S6" s="282"/>
      <c r="T6" s="282"/>
      <c r="U6" s="282"/>
      <c r="V6" s="282"/>
      <c r="W6" s="282"/>
      <c r="X6" s="282"/>
      <c r="Y6" s="282"/>
      <c r="Z6" s="282"/>
      <c r="AA6" s="283"/>
      <c r="AB6" s="10"/>
    </row>
    <row r="7" spans="2:28" ht="9.75" customHeight="1" thickBot="1" x14ac:dyDescent="0.25">
      <c r="B7" s="9"/>
      <c r="C7" s="278"/>
      <c r="D7" s="279"/>
      <c r="E7" s="279"/>
      <c r="F7" s="279"/>
      <c r="G7" s="279"/>
      <c r="H7" s="280"/>
      <c r="I7" s="284"/>
      <c r="J7" s="285"/>
      <c r="K7" s="285"/>
      <c r="L7" s="285"/>
      <c r="M7" s="285"/>
      <c r="N7" s="285"/>
      <c r="O7" s="285"/>
      <c r="P7" s="285"/>
      <c r="Q7" s="285"/>
      <c r="R7" s="285"/>
      <c r="S7" s="285"/>
      <c r="T7" s="285"/>
      <c r="U7" s="285"/>
      <c r="V7" s="285"/>
      <c r="W7" s="285"/>
      <c r="X7" s="285"/>
      <c r="Y7" s="285"/>
      <c r="Z7" s="285"/>
      <c r="AA7" s="286"/>
      <c r="AB7" s="10"/>
    </row>
    <row r="8" spans="2:28" ht="8.25" customHeight="1" thickBot="1" x14ac:dyDescent="0.25">
      <c r="B8" s="9"/>
      <c r="C8" s="11"/>
      <c r="D8" s="11"/>
      <c r="E8" s="11"/>
      <c r="F8" s="11"/>
      <c r="G8" s="11"/>
      <c r="H8" s="11"/>
      <c r="I8" s="12"/>
      <c r="J8" s="12"/>
      <c r="K8" s="12"/>
      <c r="L8" s="12"/>
      <c r="M8" s="12"/>
      <c r="N8" s="12"/>
      <c r="O8" s="12"/>
      <c r="P8" s="12"/>
      <c r="Q8" s="12"/>
      <c r="R8" s="13"/>
      <c r="S8" s="13"/>
      <c r="T8" s="13"/>
      <c r="U8" s="13"/>
      <c r="V8" s="13"/>
      <c r="W8" s="11"/>
      <c r="X8" s="11"/>
      <c r="Y8" s="11"/>
      <c r="Z8" s="11"/>
      <c r="AA8" s="11"/>
      <c r="AB8" s="10"/>
    </row>
    <row r="9" spans="2:28" ht="15" customHeight="1" thickBot="1" x14ac:dyDescent="0.25">
      <c r="B9" s="9"/>
      <c r="C9" s="275" t="s">
        <v>6</v>
      </c>
      <c r="D9" s="276"/>
      <c r="E9" s="276"/>
      <c r="F9" s="276"/>
      <c r="G9" s="276"/>
      <c r="H9" s="277"/>
      <c r="I9" s="296" t="s">
        <v>722</v>
      </c>
      <c r="J9" s="297"/>
      <c r="K9" s="297"/>
      <c r="L9" s="297"/>
      <c r="M9" s="297"/>
      <c r="N9" s="297"/>
      <c r="O9" s="297"/>
      <c r="P9" s="297"/>
      <c r="Q9" s="298"/>
      <c r="R9" s="293" t="s">
        <v>8</v>
      </c>
      <c r="S9" s="294"/>
      <c r="T9" s="294"/>
      <c r="U9" s="295"/>
      <c r="V9" s="287" t="s">
        <v>9</v>
      </c>
      <c r="W9" s="288"/>
      <c r="X9" s="288"/>
      <c r="Y9" s="288"/>
      <c r="Z9" s="288"/>
      <c r="AA9" s="289"/>
      <c r="AB9" s="10"/>
    </row>
    <row r="10" spans="2:28" ht="20.25" customHeight="1" thickBot="1" x14ac:dyDescent="0.25">
      <c r="B10" s="9"/>
      <c r="C10" s="278"/>
      <c r="D10" s="279"/>
      <c r="E10" s="279"/>
      <c r="F10" s="279"/>
      <c r="G10" s="279"/>
      <c r="H10" s="280"/>
      <c r="I10" s="299"/>
      <c r="J10" s="300"/>
      <c r="K10" s="300"/>
      <c r="L10" s="300"/>
      <c r="M10" s="300"/>
      <c r="N10" s="300"/>
      <c r="O10" s="300"/>
      <c r="P10" s="300"/>
      <c r="Q10" s="301"/>
      <c r="R10" s="302" t="s">
        <v>721</v>
      </c>
      <c r="S10" s="303"/>
      <c r="T10" s="303"/>
      <c r="U10" s="304"/>
      <c r="V10" s="290" t="s">
        <v>122</v>
      </c>
      <c r="W10" s="291"/>
      <c r="X10" s="291"/>
      <c r="Y10" s="291"/>
      <c r="Z10" s="291"/>
      <c r="AA10" s="292"/>
      <c r="AB10" s="10"/>
    </row>
    <row r="11" spans="2:28" ht="6.75" customHeight="1" thickBot="1" x14ac:dyDescent="0.25">
      <c r="B11" s="14"/>
      <c r="C11" s="15"/>
      <c r="D11" s="15"/>
      <c r="E11" s="15"/>
      <c r="F11" s="15"/>
      <c r="G11" s="15"/>
      <c r="H11" s="15"/>
      <c r="I11" s="15"/>
      <c r="J11" s="15"/>
      <c r="K11" s="15"/>
      <c r="L11" s="15"/>
      <c r="M11" s="15"/>
      <c r="N11" s="15"/>
      <c r="O11" s="15"/>
      <c r="P11" s="15"/>
      <c r="Q11" s="15"/>
      <c r="R11" s="15"/>
      <c r="S11" s="15"/>
      <c r="T11" s="15"/>
      <c r="U11" s="15"/>
      <c r="V11" s="15"/>
      <c r="W11" s="15"/>
      <c r="X11" s="15"/>
      <c r="Y11" s="15"/>
      <c r="Z11" s="15"/>
      <c r="AA11" s="15"/>
      <c r="AB11" s="16"/>
    </row>
    <row r="12" spans="2:28" ht="15" customHeight="1" x14ac:dyDescent="0.2">
      <c r="B12" s="14"/>
      <c r="C12" s="275" t="s">
        <v>12</v>
      </c>
      <c r="D12" s="276"/>
      <c r="E12" s="276"/>
      <c r="F12" s="276"/>
      <c r="G12" s="276"/>
      <c r="H12" s="277"/>
      <c r="I12" s="305" t="s">
        <v>720</v>
      </c>
      <c r="J12" s="306"/>
      <c r="K12" s="306"/>
      <c r="L12" s="306"/>
      <c r="M12" s="306"/>
      <c r="N12" s="306"/>
      <c r="O12" s="306"/>
      <c r="P12" s="306"/>
      <c r="Q12" s="306"/>
      <c r="R12" s="306"/>
      <c r="S12" s="307"/>
      <c r="T12" s="275" t="s">
        <v>14</v>
      </c>
      <c r="U12" s="276"/>
      <c r="V12" s="276"/>
      <c r="W12" s="276"/>
      <c r="X12" s="276"/>
      <c r="Y12" s="276"/>
      <c r="Z12" s="276"/>
      <c r="AA12" s="277"/>
      <c r="AB12" s="16"/>
    </row>
    <row r="13" spans="2:28" ht="23.25" customHeight="1" thickBot="1" x14ac:dyDescent="0.25">
      <c r="B13" s="14"/>
      <c r="C13" s="278"/>
      <c r="D13" s="279"/>
      <c r="E13" s="279"/>
      <c r="F13" s="279"/>
      <c r="G13" s="279"/>
      <c r="H13" s="280"/>
      <c r="I13" s="308"/>
      <c r="J13" s="309"/>
      <c r="K13" s="309"/>
      <c r="L13" s="309"/>
      <c r="M13" s="309"/>
      <c r="N13" s="309"/>
      <c r="O13" s="309"/>
      <c r="P13" s="309"/>
      <c r="Q13" s="309"/>
      <c r="R13" s="309"/>
      <c r="S13" s="310"/>
      <c r="T13" s="311" t="s">
        <v>15</v>
      </c>
      <c r="U13" s="312"/>
      <c r="V13" s="312"/>
      <c r="W13" s="312"/>
      <c r="X13" s="312"/>
      <c r="Y13" s="312"/>
      <c r="Z13" s="312"/>
      <c r="AA13" s="313"/>
      <c r="AB13" s="16"/>
    </row>
    <row r="14" spans="2:28" ht="6" customHeight="1" thickBot="1" x14ac:dyDescent="0.25">
      <c r="B14" s="14"/>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6"/>
    </row>
    <row r="15" spans="2:28" ht="36" customHeight="1" thickBot="1" x14ac:dyDescent="0.25">
      <c r="B15" s="14"/>
      <c r="C15" s="320" t="s">
        <v>16</v>
      </c>
      <c r="D15" s="321"/>
      <c r="E15" s="321"/>
      <c r="F15" s="321"/>
      <c r="G15" s="321"/>
      <c r="H15" s="322"/>
      <c r="I15" s="323" t="s">
        <v>685</v>
      </c>
      <c r="J15" s="324"/>
      <c r="K15" s="324"/>
      <c r="L15" s="324"/>
      <c r="M15" s="324"/>
      <c r="N15" s="324"/>
      <c r="O15" s="324"/>
      <c r="P15" s="324"/>
      <c r="Q15" s="324"/>
      <c r="R15" s="324"/>
      <c r="S15" s="324"/>
      <c r="T15" s="324"/>
      <c r="U15" s="324"/>
      <c r="V15" s="324"/>
      <c r="W15" s="324"/>
      <c r="X15" s="324"/>
      <c r="Y15" s="324"/>
      <c r="Z15" s="324"/>
      <c r="AA15" s="325"/>
      <c r="AB15" s="16"/>
    </row>
    <row r="16" spans="2:28" ht="4.5" customHeight="1" thickBot="1" x14ac:dyDescent="0.25">
      <c r="B16" s="14"/>
      <c r="C16" s="13"/>
      <c r="D16" s="13"/>
      <c r="E16" s="13"/>
      <c r="F16" s="13"/>
      <c r="G16" s="13"/>
      <c r="H16" s="13"/>
      <c r="I16" s="17"/>
      <c r="J16" s="17"/>
      <c r="K16" s="17"/>
      <c r="L16" s="17"/>
      <c r="N16" s="17"/>
      <c r="O16" s="17"/>
      <c r="P16" s="17"/>
      <c r="Q16" s="17"/>
      <c r="R16" s="17"/>
      <c r="S16" s="17"/>
      <c r="T16" s="17"/>
      <c r="U16" s="17"/>
      <c r="V16" s="17"/>
      <c r="W16" s="17"/>
      <c r="X16" s="17"/>
      <c r="Y16" s="17"/>
      <c r="Z16" s="17"/>
      <c r="AA16" s="17"/>
      <c r="AB16" s="16"/>
    </row>
    <row r="17" spans="2:51" ht="101.25" customHeight="1" thickBot="1" x14ac:dyDescent="0.25">
      <c r="B17" s="14"/>
      <c r="C17" s="320" t="s">
        <v>88</v>
      </c>
      <c r="D17" s="321"/>
      <c r="E17" s="321"/>
      <c r="F17" s="321"/>
      <c r="G17" s="321"/>
      <c r="H17" s="322"/>
      <c r="I17" s="323" t="s">
        <v>719</v>
      </c>
      <c r="J17" s="324"/>
      <c r="K17" s="324"/>
      <c r="L17" s="324"/>
      <c r="M17" s="324"/>
      <c r="N17" s="324"/>
      <c r="O17" s="324"/>
      <c r="P17" s="324"/>
      <c r="Q17" s="324"/>
      <c r="R17" s="324"/>
      <c r="S17" s="324"/>
      <c r="T17" s="324"/>
      <c r="U17" s="324"/>
      <c r="V17" s="324"/>
      <c r="W17" s="324"/>
      <c r="X17" s="324"/>
      <c r="Y17" s="324"/>
      <c r="Z17" s="324"/>
      <c r="AA17" s="325"/>
      <c r="AB17" s="16"/>
      <c r="AY17" s="1">
        <f>300.05-44.84</f>
        <v>255.21</v>
      </c>
    </row>
    <row r="18" spans="2:51" ht="7.5" customHeight="1" thickBot="1" x14ac:dyDescent="0.25">
      <c r="B18" s="14"/>
      <c r="C18" s="13"/>
      <c r="D18" s="13"/>
      <c r="E18" s="13"/>
      <c r="F18" s="13"/>
      <c r="G18" s="13"/>
      <c r="H18" s="13"/>
      <c r="I18" s="17"/>
      <c r="J18" s="17"/>
      <c r="K18" s="17"/>
      <c r="L18" s="17"/>
      <c r="M18" s="17"/>
      <c r="N18" s="17"/>
      <c r="O18" s="17"/>
      <c r="P18" s="17"/>
      <c r="Q18" s="17"/>
      <c r="R18" s="17"/>
      <c r="S18" s="17"/>
      <c r="T18" s="17"/>
      <c r="U18" s="17"/>
      <c r="V18" s="17"/>
      <c r="W18" s="17"/>
      <c r="X18" s="17"/>
      <c r="Y18" s="17"/>
      <c r="Z18" s="17"/>
      <c r="AA18" s="17"/>
      <c r="AB18" s="16"/>
    </row>
    <row r="19" spans="2:51" ht="22.5" customHeight="1" x14ac:dyDescent="0.2">
      <c r="B19" s="14"/>
      <c r="C19" s="326" t="s">
        <v>20</v>
      </c>
      <c r="D19" s="327"/>
      <c r="E19" s="327"/>
      <c r="F19" s="327"/>
      <c r="G19" s="327"/>
      <c r="H19" s="328"/>
      <c r="I19" s="332" t="s">
        <v>700</v>
      </c>
      <c r="J19" s="333"/>
      <c r="K19" s="333"/>
      <c r="L19" s="334"/>
      <c r="M19" s="287" t="s">
        <v>22</v>
      </c>
      <c r="N19" s="288"/>
      <c r="O19" s="288"/>
      <c r="P19" s="288"/>
      <c r="Q19" s="288"/>
      <c r="R19" s="288"/>
      <c r="S19" s="289"/>
      <c r="T19" s="287" t="s">
        <v>23</v>
      </c>
      <c r="U19" s="288"/>
      <c r="V19" s="288"/>
      <c r="W19" s="288"/>
      <c r="X19" s="288"/>
      <c r="Y19" s="288"/>
      <c r="Z19" s="288"/>
      <c r="AA19" s="289"/>
      <c r="AB19" s="16"/>
      <c r="AY19" s="1">
        <f>+AY17/3</f>
        <v>85.070000000000007</v>
      </c>
    </row>
    <row r="20" spans="2:51" ht="15.75" customHeight="1" thickBot="1" x14ac:dyDescent="0.25">
      <c r="B20" s="14"/>
      <c r="C20" s="329"/>
      <c r="D20" s="330"/>
      <c r="E20" s="330"/>
      <c r="F20" s="330"/>
      <c r="G20" s="330"/>
      <c r="H20" s="331"/>
      <c r="I20" s="335"/>
      <c r="J20" s="336"/>
      <c r="K20" s="336"/>
      <c r="L20" s="337"/>
      <c r="M20" s="338" t="s">
        <v>74</v>
      </c>
      <c r="N20" s="339"/>
      <c r="O20" s="339"/>
      <c r="P20" s="339"/>
      <c r="Q20" s="339"/>
      <c r="R20" s="339"/>
      <c r="S20" s="340"/>
      <c r="T20" s="290" t="s">
        <v>25</v>
      </c>
      <c r="U20" s="339"/>
      <c r="V20" s="339"/>
      <c r="W20" s="339"/>
      <c r="X20" s="339"/>
      <c r="Y20" s="339"/>
      <c r="Z20" s="339"/>
      <c r="AA20" s="340"/>
      <c r="AB20" s="16"/>
    </row>
    <row r="21" spans="2:51" ht="6" customHeight="1" thickBot="1" x14ac:dyDescent="0.25">
      <c r="B21" s="14"/>
      <c r="C21" s="15"/>
      <c r="D21" s="15"/>
      <c r="E21" s="15"/>
      <c r="F21" s="15"/>
      <c r="G21" s="15"/>
      <c r="H21" s="15"/>
      <c r="I21" s="15"/>
      <c r="J21" s="15"/>
      <c r="K21" s="15"/>
      <c r="L21" s="15"/>
      <c r="M21" s="15"/>
      <c r="N21" s="15"/>
      <c r="O21" s="15"/>
      <c r="P21" s="15"/>
      <c r="Q21" s="15"/>
      <c r="R21" s="15"/>
      <c r="S21" s="15"/>
      <c r="T21" s="15"/>
      <c r="U21" s="15"/>
      <c r="V21" s="15"/>
      <c r="W21" s="15"/>
      <c r="X21" s="15"/>
      <c r="Y21" s="15"/>
      <c r="Z21" s="15"/>
      <c r="AA21" s="15"/>
      <c r="AB21" s="16"/>
    </row>
    <row r="22" spans="2:51" ht="31.5" customHeight="1" x14ac:dyDescent="0.2">
      <c r="B22" s="14"/>
      <c r="C22" s="287" t="s">
        <v>26</v>
      </c>
      <c r="D22" s="288"/>
      <c r="E22" s="288"/>
      <c r="F22" s="288"/>
      <c r="G22" s="288"/>
      <c r="H22" s="288"/>
      <c r="I22" s="289"/>
      <c r="J22" s="287" t="s">
        <v>27</v>
      </c>
      <c r="K22" s="288"/>
      <c r="L22" s="288"/>
      <c r="M22" s="288"/>
      <c r="N22" s="288"/>
      <c r="O22" s="288"/>
      <c r="P22" s="289"/>
      <c r="Q22" s="287" t="s">
        <v>28</v>
      </c>
      <c r="R22" s="288"/>
      <c r="S22" s="288"/>
      <c r="T22" s="288"/>
      <c r="U22" s="288"/>
      <c r="V22" s="288"/>
      <c r="W22" s="288"/>
      <c r="X22" s="288"/>
      <c r="Y22" s="288"/>
      <c r="Z22" s="288"/>
      <c r="AA22" s="289"/>
      <c r="AB22" s="16"/>
    </row>
    <row r="23" spans="2:51" ht="32.25" customHeight="1" thickBot="1" x14ac:dyDescent="0.25">
      <c r="B23" s="14"/>
      <c r="C23" s="314" t="s">
        <v>682</v>
      </c>
      <c r="D23" s="315"/>
      <c r="E23" s="315"/>
      <c r="F23" s="315"/>
      <c r="G23" s="315"/>
      <c r="H23" s="315"/>
      <c r="I23" s="316"/>
      <c r="J23" s="314" t="s">
        <v>681</v>
      </c>
      <c r="K23" s="315"/>
      <c r="L23" s="315"/>
      <c r="M23" s="315"/>
      <c r="N23" s="315"/>
      <c r="O23" s="315"/>
      <c r="P23" s="316"/>
      <c r="Q23" s="317" t="s">
        <v>680</v>
      </c>
      <c r="R23" s="318"/>
      <c r="S23" s="318"/>
      <c r="T23" s="318"/>
      <c r="U23" s="318"/>
      <c r="V23" s="318"/>
      <c r="W23" s="318"/>
      <c r="X23" s="318"/>
      <c r="Y23" s="318"/>
      <c r="Z23" s="318"/>
      <c r="AA23" s="319"/>
      <c r="AB23" s="16"/>
    </row>
    <row r="24" spans="2:51" ht="7.5" customHeight="1" thickBot="1" x14ac:dyDescent="0.25">
      <c r="B24" s="14"/>
      <c r="C24" s="15"/>
      <c r="D24" s="15"/>
      <c r="E24" s="15"/>
      <c r="F24" s="15"/>
      <c r="G24" s="15"/>
      <c r="H24" s="15"/>
      <c r="I24" s="15"/>
      <c r="J24" s="15"/>
      <c r="K24" s="15"/>
      <c r="L24" s="15"/>
      <c r="M24" s="15"/>
      <c r="N24" s="15"/>
      <c r="O24" s="15"/>
      <c r="P24" s="15"/>
      <c r="Q24" s="15"/>
      <c r="R24" s="15"/>
      <c r="S24" s="15"/>
      <c r="T24" s="15"/>
      <c r="U24" s="15"/>
      <c r="V24" s="15"/>
      <c r="W24" s="15"/>
      <c r="X24" s="15"/>
      <c r="Y24" s="15"/>
      <c r="Z24" s="15"/>
      <c r="AA24" s="15"/>
      <c r="AB24" s="16"/>
    </row>
    <row r="25" spans="2:51" ht="21" customHeight="1" thickBot="1" x14ac:dyDescent="0.25">
      <c r="B25" s="14"/>
      <c r="C25" s="320" t="s">
        <v>32</v>
      </c>
      <c r="D25" s="321"/>
      <c r="E25" s="321"/>
      <c r="F25" s="321"/>
      <c r="G25" s="321"/>
      <c r="H25" s="322"/>
      <c r="I25" s="323" t="s">
        <v>679</v>
      </c>
      <c r="J25" s="324"/>
      <c r="K25" s="324"/>
      <c r="L25" s="324"/>
      <c r="M25" s="324"/>
      <c r="N25" s="324"/>
      <c r="O25" s="324"/>
      <c r="P25" s="324"/>
      <c r="Q25" s="324"/>
      <c r="R25" s="324"/>
      <c r="S25" s="324"/>
      <c r="T25" s="324"/>
      <c r="U25" s="324"/>
      <c r="V25" s="324"/>
      <c r="W25" s="324"/>
      <c r="X25" s="324"/>
      <c r="Y25" s="324"/>
      <c r="Z25" s="324"/>
      <c r="AA25" s="325"/>
      <c r="AB25" s="16"/>
    </row>
    <row r="26" spans="2:51" ht="6.75" customHeight="1" thickBot="1" x14ac:dyDescent="0.25">
      <c r="B26" s="14"/>
      <c r="C26" s="13"/>
      <c r="D26" s="13"/>
      <c r="E26" s="13"/>
      <c r="F26" s="13"/>
      <c r="G26" s="13"/>
      <c r="H26" s="13"/>
      <c r="I26" s="17"/>
      <c r="J26" s="17"/>
      <c r="K26" s="17"/>
      <c r="L26" s="17"/>
      <c r="M26" s="17"/>
      <c r="N26" s="17"/>
      <c r="O26" s="17"/>
      <c r="P26" s="17"/>
      <c r="Q26" s="17"/>
      <c r="R26" s="17"/>
      <c r="S26" s="17"/>
      <c r="T26" s="17"/>
      <c r="U26" s="17"/>
      <c r="V26" s="17"/>
      <c r="W26" s="17"/>
      <c r="X26" s="17"/>
      <c r="Y26" s="17"/>
      <c r="Z26" s="17"/>
      <c r="AA26" s="17"/>
      <c r="AB26" s="16"/>
    </row>
    <row r="27" spans="2:51" ht="48" customHeight="1" thickBot="1" x14ac:dyDescent="0.25">
      <c r="B27" s="14"/>
      <c r="C27" s="320" t="s">
        <v>34</v>
      </c>
      <c r="D27" s="321"/>
      <c r="E27" s="321"/>
      <c r="F27" s="321"/>
      <c r="G27" s="321"/>
      <c r="H27" s="322"/>
      <c r="I27" s="441" t="s">
        <v>718</v>
      </c>
      <c r="J27" s="323"/>
      <c r="K27" s="350" t="s">
        <v>36</v>
      </c>
      <c r="L27" s="351"/>
      <c r="M27" s="351"/>
      <c r="N27" s="352"/>
      <c r="O27" s="353" t="s">
        <v>37</v>
      </c>
      <c r="P27" s="354"/>
      <c r="Q27" s="355"/>
      <c r="R27" s="47" t="s">
        <v>40</v>
      </c>
      <c r="S27" s="353" t="s">
        <v>38</v>
      </c>
      <c r="T27" s="354"/>
      <c r="U27" s="47"/>
      <c r="V27" s="356" t="s">
        <v>39</v>
      </c>
      <c r="W27" s="357"/>
      <c r="X27" s="357"/>
      <c r="Y27" s="357"/>
      <c r="Z27" s="358"/>
      <c r="AA27" s="19"/>
      <c r="AB27" s="16"/>
      <c r="AY27" s="1">
        <v>39.85</v>
      </c>
    </row>
    <row r="28" spans="2:51" ht="6" customHeight="1" thickBot="1" x14ac:dyDescent="0.25">
      <c r="B28" s="14"/>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6"/>
    </row>
    <row r="29" spans="2:51" s="21" customFormat="1" x14ac:dyDescent="0.2">
      <c r="B29" s="20"/>
      <c r="C29" s="359" t="s">
        <v>41</v>
      </c>
      <c r="D29" s="360"/>
      <c r="E29" s="360"/>
      <c r="F29" s="360"/>
      <c r="G29" s="360"/>
      <c r="H29" s="360"/>
      <c r="I29" s="360"/>
      <c r="J29" s="360"/>
      <c r="K29" s="360"/>
      <c r="L29" s="360"/>
      <c r="M29" s="360"/>
      <c r="N29" s="360"/>
      <c r="O29" s="360"/>
      <c r="P29" s="360"/>
      <c r="Q29" s="360"/>
      <c r="R29" s="360"/>
      <c r="S29" s="360"/>
      <c r="T29" s="360"/>
      <c r="U29" s="360"/>
      <c r="V29" s="360"/>
      <c r="W29" s="360"/>
      <c r="X29" s="360"/>
      <c r="Y29" s="360"/>
      <c r="Z29" s="360"/>
      <c r="AA29" s="361"/>
      <c r="AB29" s="16"/>
      <c r="AY29" s="21">
        <v>38.090000000000003</v>
      </c>
    </row>
    <row r="30" spans="2:51" s="21" customFormat="1" ht="15" thickBot="1" x14ac:dyDescent="0.25">
      <c r="B30" s="20"/>
      <c r="C30" s="362"/>
      <c r="D30" s="363"/>
      <c r="E30" s="363"/>
      <c r="F30" s="363"/>
      <c r="G30" s="363"/>
      <c r="H30" s="363"/>
      <c r="I30" s="363"/>
      <c r="J30" s="363"/>
      <c r="K30" s="363"/>
      <c r="L30" s="363"/>
      <c r="M30" s="363"/>
      <c r="N30" s="363"/>
      <c r="O30" s="363"/>
      <c r="P30" s="363"/>
      <c r="Q30" s="363"/>
      <c r="R30" s="363"/>
      <c r="S30" s="363"/>
      <c r="T30" s="363"/>
      <c r="U30" s="363"/>
      <c r="V30" s="363"/>
      <c r="W30" s="363"/>
      <c r="X30" s="363"/>
      <c r="Y30" s="363"/>
      <c r="Z30" s="363"/>
      <c r="AA30" s="364"/>
      <c r="AB30" s="16"/>
    </row>
    <row r="31" spans="2:51" s="21" customFormat="1" ht="15" customHeight="1" x14ac:dyDescent="0.2">
      <c r="B31" s="20"/>
      <c r="C31" s="359" t="s">
        <v>42</v>
      </c>
      <c r="D31" s="360"/>
      <c r="E31" s="360"/>
      <c r="F31" s="360"/>
      <c r="G31" s="361"/>
      <c r="H31" s="365" t="s">
        <v>114</v>
      </c>
      <c r="I31" s="365" t="s">
        <v>115</v>
      </c>
      <c r="J31" s="365" t="s">
        <v>45</v>
      </c>
      <c r="K31" s="367" t="s">
        <v>46</v>
      </c>
      <c r="L31" s="368"/>
      <c r="M31" s="368"/>
      <c r="N31" s="368"/>
      <c r="O31" s="368"/>
      <c r="P31" s="368"/>
      <c r="Q31" s="368"/>
      <c r="R31" s="368"/>
      <c r="S31" s="368"/>
      <c r="T31" s="368"/>
      <c r="U31" s="368"/>
      <c r="V31" s="368"/>
      <c r="W31" s="368"/>
      <c r="X31" s="368"/>
      <c r="Y31" s="368"/>
      <c r="Z31" s="368"/>
      <c r="AA31" s="369"/>
      <c r="AB31" s="16"/>
    </row>
    <row r="32" spans="2:51" s="21" customFormat="1" ht="31.5" customHeight="1" thickBot="1" x14ac:dyDescent="0.25">
      <c r="B32" s="20"/>
      <c r="C32" s="362"/>
      <c r="D32" s="363"/>
      <c r="E32" s="363"/>
      <c r="F32" s="363"/>
      <c r="G32" s="364"/>
      <c r="H32" s="366"/>
      <c r="I32" s="366"/>
      <c r="J32" s="366"/>
      <c r="K32" s="370"/>
      <c r="L32" s="371"/>
      <c r="M32" s="371"/>
      <c r="N32" s="371"/>
      <c r="O32" s="371"/>
      <c r="P32" s="371"/>
      <c r="Q32" s="371"/>
      <c r="R32" s="371"/>
      <c r="S32" s="371"/>
      <c r="T32" s="371"/>
      <c r="U32" s="371"/>
      <c r="V32" s="371"/>
      <c r="W32" s="371"/>
      <c r="X32" s="371"/>
      <c r="Y32" s="371"/>
      <c r="Z32" s="371"/>
      <c r="AA32" s="372"/>
      <c r="AB32" s="16"/>
    </row>
    <row r="33" spans="2:54" s="21" customFormat="1" ht="53.25" customHeight="1" x14ac:dyDescent="0.2">
      <c r="B33" s="20"/>
      <c r="C33" s="341" t="s">
        <v>677</v>
      </c>
      <c r="D33" s="342"/>
      <c r="E33" s="342"/>
      <c r="F33" s="342"/>
      <c r="G33" s="343"/>
      <c r="H33" s="215">
        <v>4.2699999999999996</v>
      </c>
      <c r="I33" s="215">
        <v>4.2699999999999996</v>
      </c>
      <c r="J33" s="23">
        <f>+H33/I33</f>
        <v>1</v>
      </c>
      <c r="K33" s="347" t="s">
        <v>717</v>
      </c>
      <c r="L33" s="348"/>
      <c r="M33" s="348"/>
      <c r="N33" s="348"/>
      <c r="O33" s="348"/>
      <c r="P33" s="348"/>
      <c r="Q33" s="348"/>
      <c r="R33" s="348"/>
      <c r="S33" s="348"/>
      <c r="T33" s="348"/>
      <c r="U33" s="348"/>
      <c r="V33" s="348"/>
      <c r="W33" s="348"/>
      <c r="X33" s="348"/>
      <c r="Y33" s="348"/>
      <c r="Z33" s="348"/>
      <c r="AA33" s="349"/>
      <c r="AB33" s="16"/>
    </row>
    <row r="34" spans="2:54" s="21" customFormat="1" x14ac:dyDescent="0.2">
      <c r="B34" s="20"/>
      <c r="C34" s="341" t="s">
        <v>675</v>
      </c>
      <c r="D34" s="342"/>
      <c r="E34" s="342"/>
      <c r="F34" s="342"/>
      <c r="G34" s="343"/>
      <c r="H34" s="48">
        <v>0</v>
      </c>
      <c r="I34" s="48">
        <v>0.16</v>
      </c>
      <c r="J34" s="23">
        <f>+H34/I34</f>
        <v>0</v>
      </c>
      <c r="K34" s="344"/>
      <c r="L34" s="345"/>
      <c r="M34" s="345"/>
      <c r="N34" s="345"/>
      <c r="O34" s="345"/>
      <c r="P34" s="345"/>
      <c r="Q34" s="345"/>
      <c r="R34" s="345"/>
      <c r="S34" s="345"/>
      <c r="T34" s="345"/>
      <c r="U34" s="345"/>
      <c r="V34" s="345"/>
      <c r="W34" s="345"/>
      <c r="X34" s="345"/>
      <c r="Y34" s="345"/>
      <c r="Z34" s="345"/>
      <c r="AA34" s="346"/>
      <c r="AB34" s="16"/>
    </row>
    <row r="35" spans="2:54" s="21" customFormat="1" x14ac:dyDescent="0.2">
      <c r="B35" s="20"/>
      <c r="C35" s="341" t="s">
        <v>674</v>
      </c>
      <c r="D35" s="342"/>
      <c r="E35" s="342"/>
      <c r="F35" s="342"/>
      <c r="G35" s="343"/>
      <c r="H35" s="48">
        <v>0</v>
      </c>
      <c r="I35" s="48">
        <v>0</v>
      </c>
      <c r="J35" s="23">
        <v>0</v>
      </c>
      <c r="K35" s="344"/>
      <c r="L35" s="345"/>
      <c r="M35" s="345"/>
      <c r="N35" s="345"/>
      <c r="O35" s="345"/>
      <c r="P35" s="345"/>
      <c r="Q35" s="345"/>
      <c r="R35" s="345"/>
      <c r="S35" s="345"/>
      <c r="T35" s="345"/>
      <c r="U35" s="345"/>
      <c r="V35" s="345"/>
      <c r="W35" s="345"/>
      <c r="X35" s="345"/>
      <c r="Y35" s="345"/>
      <c r="Z35" s="345"/>
      <c r="AA35" s="346"/>
      <c r="AB35" s="16"/>
    </row>
    <row r="36" spans="2:54" s="21" customFormat="1" ht="15" thickBot="1" x14ac:dyDescent="0.25">
      <c r="B36" s="20"/>
      <c r="C36" s="341" t="s">
        <v>673</v>
      </c>
      <c r="D36" s="342"/>
      <c r="E36" s="342"/>
      <c r="F36" s="342"/>
      <c r="G36" s="343"/>
      <c r="H36" s="48">
        <v>0</v>
      </c>
      <c r="I36" s="48">
        <v>1.57</v>
      </c>
      <c r="J36" s="23">
        <f>+H36/I36</f>
        <v>0</v>
      </c>
      <c r="K36" s="344"/>
      <c r="L36" s="345"/>
      <c r="M36" s="345"/>
      <c r="N36" s="345"/>
      <c r="O36" s="345"/>
      <c r="P36" s="345"/>
      <c r="Q36" s="345"/>
      <c r="R36" s="345"/>
      <c r="S36" s="345"/>
      <c r="T36" s="345"/>
      <c r="U36" s="345"/>
      <c r="V36" s="345"/>
      <c r="W36" s="345"/>
      <c r="X36" s="345"/>
      <c r="Y36" s="345"/>
      <c r="Z36" s="345"/>
      <c r="AA36" s="346"/>
      <c r="AB36" s="16"/>
    </row>
    <row r="37" spans="2:54" s="21" customFormat="1" ht="15.75" customHeight="1" thickBot="1" x14ac:dyDescent="0.3">
      <c r="B37" s="20"/>
      <c r="C37" s="394" t="s">
        <v>51</v>
      </c>
      <c r="D37" s="395"/>
      <c r="E37" s="395"/>
      <c r="F37" s="395"/>
      <c r="G37" s="396"/>
      <c r="H37" s="220">
        <f>+H33+H34+H35+H36</f>
        <v>4.2699999999999996</v>
      </c>
      <c r="I37" s="219">
        <f>+I36+I35+I34+I33</f>
        <v>6</v>
      </c>
      <c r="J37" s="218">
        <f>+H37/I37</f>
        <v>0.71166666666666656</v>
      </c>
      <c r="K37" s="397"/>
      <c r="L37" s="398"/>
      <c r="M37" s="398"/>
      <c r="N37" s="398"/>
      <c r="O37" s="398"/>
      <c r="P37" s="398"/>
      <c r="Q37" s="398"/>
      <c r="R37" s="398"/>
      <c r="S37" s="398"/>
      <c r="T37" s="398"/>
      <c r="U37" s="398"/>
      <c r="V37" s="398"/>
      <c r="W37" s="398"/>
      <c r="X37" s="398"/>
      <c r="Y37" s="398"/>
      <c r="Z37" s="398"/>
      <c r="AA37" s="399"/>
      <c r="AB37" s="16"/>
    </row>
    <row r="38" spans="2:54" s="21" customFormat="1" ht="7.5" customHeight="1" thickBot="1" x14ac:dyDescent="0.25">
      <c r="B38" s="20"/>
      <c r="C38" s="15"/>
      <c r="D38" s="15"/>
      <c r="E38" s="15"/>
      <c r="F38" s="15"/>
      <c r="G38" s="15"/>
      <c r="H38" s="34"/>
      <c r="I38" s="34"/>
      <c r="J38" s="35"/>
      <c r="K38" s="15"/>
      <c r="L38" s="15"/>
      <c r="M38" s="15"/>
      <c r="N38" s="15"/>
      <c r="O38" s="15"/>
      <c r="P38" s="15"/>
      <c r="Q38" s="15"/>
      <c r="R38" s="15"/>
      <c r="S38" s="15"/>
      <c r="T38" s="15"/>
      <c r="U38" s="15"/>
      <c r="V38" s="15"/>
      <c r="W38" s="15"/>
      <c r="X38" s="15"/>
      <c r="Y38" s="15"/>
      <c r="Z38" s="15"/>
      <c r="AA38" s="15"/>
      <c r="AB38" s="16"/>
    </row>
    <row r="39" spans="2:54" s="21" customFormat="1" x14ac:dyDescent="0.2">
      <c r="B39" s="20"/>
      <c r="C39" s="400" t="s">
        <v>52</v>
      </c>
      <c r="D39" s="401"/>
      <c r="E39" s="401"/>
      <c r="F39" s="401"/>
      <c r="G39" s="401"/>
      <c r="H39" s="401"/>
      <c r="I39" s="401"/>
      <c r="J39" s="401"/>
      <c r="K39" s="401"/>
      <c r="L39" s="401"/>
      <c r="M39" s="401"/>
      <c r="N39" s="401"/>
      <c r="O39" s="401"/>
      <c r="P39" s="401"/>
      <c r="Q39" s="401"/>
      <c r="R39" s="401"/>
      <c r="S39" s="401"/>
      <c r="T39" s="401"/>
      <c r="U39" s="401"/>
      <c r="V39" s="401"/>
      <c r="W39" s="401"/>
      <c r="X39" s="401"/>
      <c r="Y39" s="401"/>
      <c r="Z39" s="401"/>
      <c r="AA39" s="402"/>
      <c r="AB39" s="16"/>
    </row>
    <row r="40" spans="2:54" ht="15" thickBot="1" x14ac:dyDescent="0.25">
      <c r="B40" s="14"/>
      <c r="C40" s="403"/>
      <c r="D40" s="404"/>
      <c r="E40" s="404"/>
      <c r="F40" s="404"/>
      <c r="G40" s="404"/>
      <c r="H40" s="404"/>
      <c r="I40" s="404"/>
      <c r="J40" s="404"/>
      <c r="K40" s="404"/>
      <c r="L40" s="404"/>
      <c r="M40" s="404"/>
      <c r="N40" s="404"/>
      <c r="O40" s="404"/>
      <c r="P40" s="404"/>
      <c r="Q40" s="404"/>
      <c r="R40" s="404"/>
      <c r="S40" s="404"/>
      <c r="T40" s="404"/>
      <c r="U40" s="404"/>
      <c r="V40" s="404"/>
      <c r="W40" s="404"/>
      <c r="X40" s="404"/>
      <c r="Y40" s="404"/>
      <c r="Z40" s="404"/>
      <c r="AA40" s="405"/>
      <c r="AB40" s="16"/>
    </row>
    <row r="41" spans="2:54" ht="26.25" customHeight="1" x14ac:dyDescent="0.2">
      <c r="B41" s="14"/>
      <c r="C41" s="406" t="s">
        <v>121</v>
      </c>
      <c r="D41" s="407"/>
      <c r="E41" s="407"/>
      <c r="F41" s="407"/>
      <c r="G41" s="407"/>
      <c r="H41" s="407"/>
      <c r="I41" s="407"/>
      <c r="J41" s="407"/>
      <c r="K41" s="407"/>
      <c r="L41" s="407"/>
      <c r="M41" s="407"/>
      <c r="N41" s="407"/>
      <c r="O41" s="407"/>
      <c r="P41" s="407"/>
      <c r="Q41" s="407"/>
      <c r="R41" s="407"/>
      <c r="S41" s="407"/>
      <c r="T41" s="407"/>
      <c r="U41" s="407"/>
      <c r="V41" s="407"/>
      <c r="W41" s="407"/>
      <c r="X41" s="407"/>
      <c r="Y41" s="407"/>
      <c r="Z41" s="407"/>
      <c r="AA41" s="408"/>
      <c r="AB41" s="16"/>
      <c r="AY41" s="1" t="s">
        <v>672</v>
      </c>
      <c r="AZ41" s="1" t="s">
        <v>671</v>
      </c>
      <c r="BA41" s="1" t="s">
        <v>670</v>
      </c>
      <c r="BB41" s="1" t="s">
        <v>669</v>
      </c>
    </row>
    <row r="42" spans="2:54" ht="26.25" customHeight="1" x14ac:dyDescent="0.2">
      <c r="B42" s="14"/>
      <c r="C42" s="409"/>
      <c r="D42" s="410"/>
      <c r="E42" s="410"/>
      <c r="F42" s="410"/>
      <c r="G42" s="410"/>
      <c r="H42" s="410"/>
      <c r="I42" s="410"/>
      <c r="J42" s="410"/>
      <c r="K42" s="410"/>
      <c r="L42" s="410"/>
      <c r="M42" s="410"/>
      <c r="N42" s="410"/>
      <c r="O42" s="410"/>
      <c r="P42" s="410"/>
      <c r="Q42" s="410"/>
      <c r="R42" s="410"/>
      <c r="S42" s="410"/>
      <c r="T42" s="410"/>
      <c r="U42" s="410"/>
      <c r="V42" s="410"/>
      <c r="W42" s="410"/>
      <c r="X42" s="410"/>
      <c r="Y42" s="410"/>
      <c r="Z42" s="410"/>
      <c r="AA42" s="411"/>
      <c r="AB42" s="16"/>
      <c r="AY42" s="1" t="s">
        <v>668</v>
      </c>
      <c r="AZ42" s="1">
        <v>4.2699999999999996</v>
      </c>
      <c r="BA42" s="1">
        <v>4.2699999999999996</v>
      </c>
      <c r="BB42" s="1">
        <v>4.2699999999999996</v>
      </c>
    </row>
    <row r="43" spans="2:54" ht="26.25" customHeight="1" x14ac:dyDescent="0.2">
      <c r="B43" s="14"/>
      <c r="C43" s="409"/>
      <c r="D43" s="410"/>
      <c r="E43" s="410"/>
      <c r="F43" s="410"/>
      <c r="G43" s="410"/>
      <c r="H43" s="410"/>
      <c r="I43" s="410"/>
      <c r="J43" s="410"/>
      <c r="K43" s="410"/>
      <c r="L43" s="410"/>
      <c r="M43" s="410"/>
      <c r="N43" s="410"/>
      <c r="O43" s="410"/>
      <c r="P43" s="410"/>
      <c r="Q43" s="410"/>
      <c r="R43" s="410"/>
      <c r="S43" s="410"/>
      <c r="T43" s="410"/>
      <c r="U43" s="410"/>
      <c r="V43" s="410"/>
      <c r="W43" s="410"/>
      <c r="X43" s="410"/>
      <c r="Y43" s="410"/>
      <c r="Z43" s="410"/>
      <c r="AA43" s="411"/>
      <c r="AB43" s="16"/>
      <c r="AY43" s="1" t="s">
        <v>667</v>
      </c>
      <c r="BB43" s="1">
        <v>0.16</v>
      </c>
    </row>
    <row r="44" spans="2:54" ht="26.25" customHeight="1" x14ac:dyDescent="0.2">
      <c r="B44" s="14"/>
      <c r="C44" s="409"/>
      <c r="D44" s="410"/>
      <c r="E44" s="410"/>
      <c r="F44" s="410"/>
      <c r="G44" s="410"/>
      <c r="H44" s="410"/>
      <c r="I44" s="410"/>
      <c r="J44" s="410"/>
      <c r="K44" s="410"/>
      <c r="L44" s="410"/>
      <c r="M44" s="410"/>
      <c r="N44" s="410"/>
      <c r="O44" s="410"/>
      <c r="P44" s="410"/>
      <c r="Q44" s="410"/>
      <c r="R44" s="410"/>
      <c r="S44" s="410"/>
      <c r="T44" s="410"/>
      <c r="U44" s="410"/>
      <c r="V44" s="410"/>
      <c r="W44" s="410"/>
      <c r="X44" s="410"/>
      <c r="Y44" s="410"/>
      <c r="Z44" s="410"/>
      <c r="AA44" s="411"/>
      <c r="AB44" s="16"/>
      <c r="AY44" s="1" t="s">
        <v>666</v>
      </c>
      <c r="BB44" s="1">
        <v>0</v>
      </c>
    </row>
    <row r="45" spans="2:54" ht="26.25" customHeight="1" x14ac:dyDescent="0.2">
      <c r="B45" s="14"/>
      <c r="C45" s="409"/>
      <c r="D45" s="410"/>
      <c r="E45" s="410"/>
      <c r="F45" s="410"/>
      <c r="G45" s="410"/>
      <c r="H45" s="410"/>
      <c r="I45" s="410"/>
      <c r="J45" s="410"/>
      <c r="K45" s="410"/>
      <c r="L45" s="410"/>
      <c r="M45" s="410"/>
      <c r="N45" s="410"/>
      <c r="O45" s="410"/>
      <c r="P45" s="410"/>
      <c r="Q45" s="410"/>
      <c r="R45" s="410"/>
      <c r="S45" s="410"/>
      <c r="T45" s="410"/>
      <c r="U45" s="410"/>
      <c r="V45" s="410"/>
      <c r="W45" s="410"/>
      <c r="X45" s="410"/>
      <c r="Y45" s="410"/>
      <c r="Z45" s="410"/>
      <c r="AA45" s="411"/>
      <c r="AB45" s="16"/>
      <c r="AY45" s="1" t="s">
        <v>665</v>
      </c>
      <c r="BB45" s="1">
        <v>1.57</v>
      </c>
    </row>
    <row r="46" spans="2:54" ht="26.25" customHeight="1" x14ac:dyDescent="0.2">
      <c r="B46" s="14"/>
      <c r="C46" s="409"/>
      <c r="D46" s="410"/>
      <c r="E46" s="410"/>
      <c r="F46" s="410"/>
      <c r="G46" s="410"/>
      <c r="H46" s="410"/>
      <c r="I46" s="410"/>
      <c r="J46" s="410"/>
      <c r="K46" s="410"/>
      <c r="L46" s="410"/>
      <c r="M46" s="410"/>
      <c r="N46" s="410"/>
      <c r="O46" s="410"/>
      <c r="P46" s="410"/>
      <c r="Q46" s="410"/>
      <c r="R46" s="410"/>
      <c r="S46" s="410"/>
      <c r="T46" s="410"/>
      <c r="U46" s="410"/>
      <c r="V46" s="410"/>
      <c r="W46" s="410"/>
      <c r="X46" s="410"/>
      <c r="Y46" s="410"/>
      <c r="Z46" s="410"/>
      <c r="AA46" s="411"/>
      <c r="AB46" s="16"/>
      <c r="AY46" s="1" t="s">
        <v>51</v>
      </c>
      <c r="AZ46" s="1">
        <f>+AZ42+AZ43+AZ44+AZ45</f>
        <v>4.2699999999999996</v>
      </c>
      <c r="BA46" s="1">
        <f>+BA42+BA43+BA44+BA45</f>
        <v>4.2699999999999996</v>
      </c>
      <c r="BB46" s="1">
        <f>SUM(BB42:BB45)</f>
        <v>6</v>
      </c>
    </row>
    <row r="47" spans="2:54" ht="26.25" customHeight="1" x14ac:dyDescent="0.2">
      <c r="B47" s="14"/>
      <c r="C47" s="409"/>
      <c r="D47" s="410"/>
      <c r="E47" s="410"/>
      <c r="F47" s="410"/>
      <c r="G47" s="410"/>
      <c r="H47" s="410"/>
      <c r="I47" s="410"/>
      <c r="J47" s="410"/>
      <c r="K47" s="410"/>
      <c r="L47" s="410"/>
      <c r="M47" s="410"/>
      <c r="N47" s="410"/>
      <c r="O47" s="410"/>
      <c r="P47" s="410"/>
      <c r="Q47" s="410"/>
      <c r="R47" s="410"/>
      <c r="S47" s="410"/>
      <c r="T47" s="410"/>
      <c r="U47" s="410"/>
      <c r="V47" s="410"/>
      <c r="W47" s="410"/>
      <c r="X47" s="410"/>
      <c r="Y47" s="410"/>
      <c r="Z47" s="410"/>
      <c r="AA47" s="411"/>
      <c r="AB47" s="16"/>
    </row>
    <row r="48" spans="2:54" ht="26.25" customHeight="1" x14ac:dyDescent="0.2">
      <c r="B48" s="14"/>
      <c r="C48" s="409"/>
      <c r="D48" s="410"/>
      <c r="E48" s="410"/>
      <c r="F48" s="410"/>
      <c r="G48" s="410"/>
      <c r="H48" s="410"/>
      <c r="I48" s="410"/>
      <c r="J48" s="410"/>
      <c r="K48" s="410"/>
      <c r="L48" s="410"/>
      <c r="M48" s="410"/>
      <c r="N48" s="410"/>
      <c r="O48" s="410"/>
      <c r="P48" s="410"/>
      <c r="Q48" s="410"/>
      <c r="R48" s="410"/>
      <c r="S48" s="410"/>
      <c r="T48" s="410"/>
      <c r="U48" s="410"/>
      <c r="V48" s="410"/>
      <c r="W48" s="410"/>
      <c r="X48" s="410"/>
      <c r="Y48" s="410"/>
      <c r="Z48" s="410"/>
      <c r="AA48" s="411"/>
      <c r="AB48" s="16"/>
    </row>
    <row r="49" spans="2:28" ht="26.25" customHeight="1" x14ac:dyDescent="0.2">
      <c r="B49" s="14"/>
      <c r="C49" s="409"/>
      <c r="D49" s="410"/>
      <c r="E49" s="410"/>
      <c r="F49" s="410"/>
      <c r="G49" s="410"/>
      <c r="H49" s="410"/>
      <c r="I49" s="410"/>
      <c r="J49" s="410"/>
      <c r="K49" s="410"/>
      <c r="L49" s="410"/>
      <c r="M49" s="410"/>
      <c r="N49" s="410"/>
      <c r="O49" s="410"/>
      <c r="P49" s="410"/>
      <c r="Q49" s="410"/>
      <c r="R49" s="410"/>
      <c r="S49" s="410"/>
      <c r="T49" s="410"/>
      <c r="U49" s="410"/>
      <c r="V49" s="410"/>
      <c r="W49" s="410"/>
      <c r="X49" s="410"/>
      <c r="Y49" s="410"/>
      <c r="Z49" s="410"/>
      <c r="AA49" s="411"/>
      <c r="AB49" s="16"/>
    </row>
    <row r="50" spans="2:28" ht="7.5" customHeight="1" thickBot="1" x14ac:dyDescent="0.25">
      <c r="B50" s="37"/>
      <c r="C50" s="212"/>
      <c r="D50" s="212"/>
      <c r="E50" s="212"/>
      <c r="F50" s="212"/>
      <c r="G50" s="212"/>
      <c r="H50" s="212"/>
      <c r="I50" s="212"/>
      <c r="J50" s="212"/>
      <c r="K50" s="212"/>
      <c r="L50" s="212"/>
      <c r="M50" s="212"/>
      <c r="N50" s="212"/>
      <c r="O50" s="212"/>
      <c r="P50" s="212"/>
      <c r="Q50" s="212"/>
      <c r="R50" s="212"/>
      <c r="S50" s="212"/>
      <c r="T50" s="212"/>
      <c r="U50" s="212"/>
      <c r="V50" s="212"/>
      <c r="W50" s="212"/>
      <c r="X50" s="212"/>
      <c r="Y50" s="212"/>
      <c r="Z50" s="212"/>
      <c r="AA50" s="212"/>
      <c r="AB50" s="38"/>
    </row>
    <row r="51" spans="2:28" ht="9" customHeight="1" x14ac:dyDescent="0.2">
      <c r="B51" s="41"/>
      <c r="C51" s="379" t="s">
        <v>42</v>
      </c>
      <c r="D51" s="380"/>
      <c r="E51" s="380"/>
      <c r="F51" s="380"/>
      <c r="G51" s="381"/>
      <c r="H51" s="379" t="s">
        <v>54</v>
      </c>
      <c r="I51" s="381"/>
      <c r="J51" s="379" t="s">
        <v>55</v>
      </c>
      <c r="K51" s="380"/>
      <c r="L51" s="380"/>
      <c r="M51" s="381"/>
      <c r="N51" s="379" t="s">
        <v>56</v>
      </c>
      <c r="O51" s="380"/>
      <c r="P51" s="380"/>
      <c r="Q51" s="380"/>
      <c r="R51" s="380"/>
      <c r="S51" s="380"/>
      <c r="T51" s="380"/>
      <c r="U51" s="381"/>
      <c r="V51" s="373" t="s">
        <v>57</v>
      </c>
      <c r="W51" s="373"/>
      <c r="X51" s="373"/>
      <c r="Y51" s="373"/>
      <c r="Z51" s="373"/>
      <c r="AA51" s="374"/>
      <c r="AB51" s="42"/>
    </row>
    <row r="52" spans="2:28" ht="9" customHeight="1" x14ac:dyDescent="0.2">
      <c r="B52" s="43"/>
      <c r="C52" s="382"/>
      <c r="D52" s="383"/>
      <c r="E52" s="383"/>
      <c r="F52" s="383"/>
      <c r="G52" s="384"/>
      <c r="H52" s="382"/>
      <c r="I52" s="384"/>
      <c r="J52" s="382"/>
      <c r="K52" s="383"/>
      <c r="L52" s="383"/>
      <c r="M52" s="384"/>
      <c r="N52" s="382"/>
      <c r="O52" s="383"/>
      <c r="P52" s="383"/>
      <c r="Q52" s="383"/>
      <c r="R52" s="383"/>
      <c r="S52" s="383"/>
      <c r="T52" s="383"/>
      <c r="U52" s="384"/>
      <c r="V52" s="375"/>
      <c r="W52" s="375"/>
      <c r="X52" s="375"/>
      <c r="Y52" s="375"/>
      <c r="Z52" s="375"/>
      <c r="AA52" s="376"/>
      <c r="AB52" s="42"/>
    </row>
    <row r="53" spans="2:28" ht="9" customHeight="1" thickBot="1" x14ac:dyDescent="0.25">
      <c r="B53" s="43"/>
      <c r="C53" s="382"/>
      <c r="D53" s="383"/>
      <c r="E53" s="383"/>
      <c r="F53" s="383"/>
      <c r="G53" s="384"/>
      <c r="H53" s="382"/>
      <c r="I53" s="384"/>
      <c r="J53" s="382"/>
      <c r="K53" s="383"/>
      <c r="L53" s="383"/>
      <c r="M53" s="384"/>
      <c r="N53" s="385"/>
      <c r="O53" s="386"/>
      <c r="P53" s="386"/>
      <c r="Q53" s="386"/>
      <c r="R53" s="386"/>
      <c r="S53" s="386"/>
      <c r="T53" s="386"/>
      <c r="U53" s="387"/>
      <c r="V53" s="377"/>
      <c r="W53" s="377"/>
      <c r="X53" s="377"/>
      <c r="Y53" s="377"/>
      <c r="Z53" s="377"/>
      <c r="AA53" s="378"/>
      <c r="AB53" s="42"/>
    </row>
    <row r="54" spans="2:28" ht="42" customHeight="1" x14ac:dyDescent="0.2">
      <c r="B54" s="41"/>
      <c r="C54" s="419" t="s">
        <v>89</v>
      </c>
      <c r="D54" s="420"/>
      <c r="E54" s="420"/>
      <c r="F54" s="420"/>
      <c r="G54" s="420"/>
      <c r="H54" s="420">
        <v>2.5099999999999998</v>
      </c>
      <c r="I54" s="420"/>
      <c r="J54" s="420">
        <v>4.2699999999999996</v>
      </c>
      <c r="K54" s="420"/>
      <c r="L54" s="420"/>
      <c r="M54" s="420"/>
      <c r="N54" s="388" t="s">
        <v>716</v>
      </c>
      <c r="O54" s="389"/>
      <c r="P54" s="389"/>
      <c r="Q54" s="389"/>
      <c r="R54" s="389"/>
      <c r="S54" s="389"/>
      <c r="T54" s="389"/>
      <c r="U54" s="390"/>
      <c r="V54" s="388" t="s">
        <v>690</v>
      </c>
      <c r="W54" s="389"/>
      <c r="X54" s="389"/>
      <c r="Y54" s="389"/>
      <c r="Z54" s="389"/>
      <c r="AA54" s="478"/>
      <c r="AB54" s="44"/>
    </row>
    <row r="55" spans="2:28" ht="18.75" customHeight="1" x14ac:dyDescent="0.2">
      <c r="B55" s="41"/>
      <c r="C55" s="265"/>
      <c r="D55" s="266"/>
      <c r="E55" s="266"/>
      <c r="F55" s="266"/>
      <c r="G55" s="266"/>
      <c r="H55" s="266"/>
      <c r="I55" s="266"/>
      <c r="J55" s="266"/>
      <c r="K55" s="266"/>
      <c r="L55" s="266"/>
      <c r="M55" s="266"/>
      <c r="N55" s="391"/>
      <c r="O55" s="392"/>
      <c r="P55" s="392"/>
      <c r="Q55" s="392"/>
      <c r="R55" s="392"/>
      <c r="S55" s="392"/>
      <c r="T55" s="392"/>
      <c r="U55" s="393"/>
      <c r="V55" s="391"/>
      <c r="W55" s="392"/>
      <c r="X55" s="392"/>
      <c r="Y55" s="392"/>
      <c r="Z55" s="392"/>
      <c r="AA55" s="418"/>
      <c r="AB55" s="44"/>
    </row>
    <row r="56" spans="2:28" ht="18.75" customHeight="1" x14ac:dyDescent="0.2">
      <c r="B56" s="41"/>
      <c r="C56" s="265"/>
      <c r="D56" s="266"/>
      <c r="E56" s="266"/>
      <c r="F56" s="266"/>
      <c r="G56" s="266"/>
      <c r="H56" s="266"/>
      <c r="I56" s="266"/>
      <c r="J56" s="266"/>
      <c r="K56" s="266"/>
      <c r="L56" s="266"/>
      <c r="M56" s="266"/>
      <c r="N56" s="391"/>
      <c r="O56" s="392"/>
      <c r="P56" s="392"/>
      <c r="Q56" s="392"/>
      <c r="R56" s="392"/>
      <c r="S56" s="392"/>
      <c r="T56" s="392"/>
      <c r="U56" s="393"/>
      <c r="V56" s="391"/>
      <c r="W56" s="392"/>
      <c r="X56" s="392"/>
      <c r="Y56" s="392"/>
      <c r="Z56" s="392"/>
      <c r="AA56" s="418"/>
      <c r="AB56" s="44"/>
    </row>
    <row r="57" spans="2:28" ht="18.75" customHeight="1" x14ac:dyDescent="0.2">
      <c r="B57" s="41"/>
      <c r="C57" s="265"/>
      <c r="D57" s="266"/>
      <c r="E57" s="266"/>
      <c r="F57" s="266"/>
      <c r="G57" s="266"/>
      <c r="H57" s="266"/>
      <c r="I57" s="266"/>
      <c r="J57" s="266"/>
      <c r="K57" s="266"/>
      <c r="L57" s="266"/>
      <c r="M57" s="266"/>
      <c r="N57" s="391"/>
      <c r="O57" s="392"/>
      <c r="P57" s="392"/>
      <c r="Q57" s="392"/>
      <c r="R57" s="392"/>
      <c r="S57" s="392"/>
      <c r="T57" s="392"/>
      <c r="U57" s="393"/>
      <c r="V57" s="391"/>
      <c r="W57" s="392"/>
      <c r="X57" s="392"/>
      <c r="Y57" s="392"/>
      <c r="Z57" s="392"/>
      <c r="AA57" s="418"/>
      <c r="AB57" s="44"/>
    </row>
    <row r="58" spans="2:28" ht="9" customHeight="1" x14ac:dyDescent="0.2">
      <c r="B58" s="214"/>
      <c r="C58" s="212"/>
      <c r="D58" s="212"/>
      <c r="E58" s="212"/>
      <c r="F58" s="212"/>
      <c r="G58" s="212"/>
      <c r="H58" s="212"/>
      <c r="I58" s="212"/>
      <c r="J58" s="212"/>
      <c r="K58" s="212"/>
      <c r="L58" s="212"/>
      <c r="M58" s="212"/>
      <c r="N58" s="212"/>
      <c r="O58" s="212"/>
      <c r="P58" s="212"/>
      <c r="Q58" s="212"/>
      <c r="R58" s="212"/>
      <c r="S58" s="212"/>
      <c r="T58" s="212"/>
      <c r="U58" s="212"/>
      <c r="V58" s="212"/>
      <c r="W58" s="212"/>
      <c r="X58" s="212"/>
      <c r="Y58" s="212"/>
      <c r="Z58" s="212"/>
      <c r="AA58" s="212"/>
      <c r="AB58" s="213"/>
    </row>
    <row r="97" ht="6" customHeight="1" x14ac:dyDescent="0.2"/>
  </sheetData>
  <mergeCells count="84">
    <mergeCell ref="C55:G55"/>
    <mergeCell ref="H55:I55"/>
    <mergeCell ref="J55:M55"/>
    <mergeCell ref="C56:G56"/>
    <mergeCell ref="H56:I56"/>
    <mergeCell ref="J56:M56"/>
    <mergeCell ref="H54:I54"/>
    <mergeCell ref="J54:M54"/>
    <mergeCell ref="N55:U55"/>
    <mergeCell ref="N56:U56"/>
    <mergeCell ref="H57:I57"/>
    <mergeCell ref="J57:M57"/>
    <mergeCell ref="N57:U57"/>
    <mergeCell ref="V55:AA55"/>
    <mergeCell ref="V56:AA56"/>
    <mergeCell ref="V57:AA57"/>
    <mergeCell ref="C57:G57"/>
    <mergeCell ref="C37:G37"/>
    <mergeCell ref="K37:AA37"/>
    <mergeCell ref="C39:AA40"/>
    <mergeCell ref="C41:AA49"/>
    <mergeCell ref="C51:G53"/>
    <mergeCell ref="H51:I53"/>
    <mergeCell ref="J51:M53"/>
    <mergeCell ref="V51:AA53"/>
    <mergeCell ref="N51:U53"/>
    <mergeCell ref="N54:U54"/>
    <mergeCell ref="V54:AA54"/>
    <mergeCell ref="C54:G54"/>
    <mergeCell ref="C29:AA30"/>
    <mergeCell ref="C36:G36"/>
    <mergeCell ref="K36:AA36"/>
    <mergeCell ref="C33:G33"/>
    <mergeCell ref="K33:AA33"/>
    <mergeCell ref="C34:G34"/>
    <mergeCell ref="K34:AA34"/>
    <mergeCell ref="C35:G35"/>
    <mergeCell ref="K35:AA35"/>
    <mergeCell ref="C31:G32"/>
    <mergeCell ref="H31:H32"/>
    <mergeCell ref="I31:I32"/>
    <mergeCell ref="J31:J32"/>
    <mergeCell ref="K31:AA32"/>
    <mergeCell ref="C25:H25"/>
    <mergeCell ref="I25:AA25"/>
    <mergeCell ref="C27:H27"/>
    <mergeCell ref="I27:J27"/>
    <mergeCell ref="C22:I22"/>
    <mergeCell ref="J22:P22"/>
    <mergeCell ref="Q22:AA22"/>
    <mergeCell ref="C23:I23"/>
    <mergeCell ref="J23:P23"/>
    <mergeCell ref="Q23:AA23"/>
    <mergeCell ref="K27:N27"/>
    <mergeCell ref="O27:Q27"/>
    <mergeCell ref="S27:T27"/>
    <mergeCell ref="V27:Z27"/>
    <mergeCell ref="C15:H15"/>
    <mergeCell ref="I15:AA15"/>
    <mergeCell ref="C17:H17"/>
    <mergeCell ref="I17:AA17"/>
    <mergeCell ref="C19:H20"/>
    <mergeCell ref="I19:L20"/>
    <mergeCell ref="M19:S19"/>
    <mergeCell ref="T19:AA19"/>
    <mergeCell ref="M20:S20"/>
    <mergeCell ref="T20:AA20"/>
    <mergeCell ref="B2:G4"/>
    <mergeCell ref="H2:AB2"/>
    <mergeCell ref="H3:O3"/>
    <mergeCell ref="P3:AB3"/>
    <mergeCell ref="H4:AB4"/>
    <mergeCell ref="C12:H13"/>
    <mergeCell ref="I12:S13"/>
    <mergeCell ref="T12:AA12"/>
    <mergeCell ref="T13:AA13"/>
    <mergeCell ref="C6:H7"/>
    <mergeCell ref="I6:AA7"/>
    <mergeCell ref="V9:AA9"/>
    <mergeCell ref="V10:AA10"/>
    <mergeCell ref="R9:U9"/>
    <mergeCell ref="I9:Q10"/>
    <mergeCell ref="R10:U10"/>
    <mergeCell ref="C9:H10"/>
  </mergeCells>
  <pageMargins left="0.70866141732283472" right="0.70866141732283472" top="0.74803149606299213" bottom="1.1098214285714285" header="0.31496062992125984" footer="0.31496062992125984"/>
  <pageSetup scale="69" fitToHeight="0" orientation="portrait" r:id="rId1"/>
  <headerFooter>
    <oddFooter>&amp;LCalle 26 No.57-41 Torre 8, Pisos 7 y 8 CEMSA – C.P. 111321
PBX: 3779555 – Información: Línea 195
www.umv.gov.co&amp;CDESI-FM-007
&amp;P de &amp;N</oddFooter>
  </headerFooter>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B1:AY97"/>
  <sheetViews>
    <sheetView view="pageBreakPreview" topLeftCell="D26" zoomScale="110" zoomScaleNormal="100" zoomScaleSheetLayoutView="110" zoomScalePageLayoutView="70" workbookViewId="0">
      <selection activeCell="H33" sqref="H33:J33"/>
    </sheetView>
  </sheetViews>
  <sheetFormatPr baseColWidth="10" defaultColWidth="3.7109375" defaultRowHeight="14.25" x14ac:dyDescent="0.2"/>
  <cols>
    <col min="1" max="1" width="3.7109375" style="1"/>
    <col min="2" max="2" width="2.85546875" style="1" customWidth="1"/>
    <col min="3" max="6" width="2.7109375" style="1" customWidth="1"/>
    <col min="7" max="7" width="4.28515625" style="1" customWidth="1"/>
    <col min="8" max="8" width="14.28515625" style="1" customWidth="1"/>
    <col min="9" max="9" width="18.85546875" style="1" customWidth="1"/>
    <col min="10" max="10" width="15" style="1" customWidth="1"/>
    <col min="11" max="12" width="3.42578125" style="1" customWidth="1"/>
    <col min="13" max="15" width="2.7109375" style="1" customWidth="1"/>
    <col min="16" max="16" width="7.7109375" style="1" customWidth="1"/>
    <col min="17" max="17" width="3.5703125" style="1" customWidth="1"/>
    <col min="18" max="18" width="3.7109375" style="1"/>
    <col min="19" max="19" width="3.28515625" style="1" customWidth="1"/>
    <col min="20" max="21" width="6.42578125" style="1" customWidth="1"/>
    <col min="22" max="22" width="3.7109375" style="1"/>
    <col min="23" max="24" width="5" style="1" customWidth="1"/>
    <col min="25" max="25" width="4.140625" style="1" customWidth="1"/>
    <col min="26" max="26" width="2" style="1" customWidth="1"/>
    <col min="27" max="45" width="3.7109375" style="1"/>
    <col min="46" max="54" width="15" style="1" customWidth="1"/>
    <col min="55" max="16384" width="3.7109375" style="1"/>
  </cols>
  <sheetData>
    <row r="1" spans="2:26" ht="6" customHeight="1" thickBot="1" x14ac:dyDescent="0.25">
      <c r="B1" s="2"/>
      <c r="C1" s="2"/>
      <c r="D1" s="2"/>
      <c r="E1" s="2"/>
      <c r="F1" s="2"/>
    </row>
    <row r="2" spans="2:26" ht="45.75" customHeight="1" x14ac:dyDescent="0.2">
      <c r="B2" s="263"/>
      <c r="C2" s="264"/>
      <c r="D2" s="264"/>
      <c r="E2" s="264"/>
      <c r="F2" s="264"/>
      <c r="G2" s="264"/>
      <c r="H2" s="269" t="s">
        <v>0</v>
      </c>
      <c r="I2" s="269"/>
      <c r="J2" s="269"/>
      <c r="K2" s="269"/>
      <c r="L2" s="269"/>
      <c r="M2" s="269"/>
      <c r="N2" s="269"/>
      <c r="O2" s="269"/>
      <c r="P2" s="269"/>
      <c r="Q2" s="269"/>
      <c r="R2" s="269"/>
      <c r="S2" s="269"/>
      <c r="T2" s="269"/>
      <c r="U2" s="269"/>
      <c r="V2" s="269"/>
      <c r="W2" s="269"/>
      <c r="X2" s="269"/>
      <c r="Y2" s="269"/>
      <c r="Z2" s="270"/>
    </row>
    <row r="3" spans="2:26" ht="15" x14ac:dyDescent="0.2">
      <c r="B3" s="265"/>
      <c r="C3" s="266"/>
      <c r="D3" s="266"/>
      <c r="E3" s="266"/>
      <c r="F3" s="266"/>
      <c r="G3" s="266"/>
      <c r="H3" s="271" t="s">
        <v>1</v>
      </c>
      <c r="I3" s="271"/>
      <c r="J3" s="271"/>
      <c r="K3" s="271"/>
      <c r="L3" s="271"/>
      <c r="M3" s="271"/>
      <c r="N3" s="271"/>
      <c r="O3" s="271"/>
      <c r="P3" s="271" t="s">
        <v>2</v>
      </c>
      <c r="Q3" s="271"/>
      <c r="R3" s="271"/>
      <c r="S3" s="271"/>
      <c r="T3" s="271"/>
      <c r="U3" s="271"/>
      <c r="V3" s="271"/>
      <c r="W3" s="271"/>
      <c r="X3" s="271"/>
      <c r="Y3" s="271"/>
      <c r="Z3" s="272"/>
    </row>
    <row r="4" spans="2:26" ht="15.75" thickBot="1" x14ac:dyDescent="0.25">
      <c r="B4" s="267"/>
      <c r="C4" s="268"/>
      <c r="D4" s="268"/>
      <c r="E4" s="268"/>
      <c r="F4" s="268"/>
      <c r="G4" s="268"/>
      <c r="H4" s="273" t="s">
        <v>3</v>
      </c>
      <c r="I4" s="273"/>
      <c r="J4" s="273"/>
      <c r="K4" s="273"/>
      <c r="L4" s="273"/>
      <c r="M4" s="273"/>
      <c r="N4" s="273"/>
      <c r="O4" s="273"/>
      <c r="P4" s="273"/>
      <c r="Q4" s="273"/>
      <c r="R4" s="273"/>
      <c r="S4" s="273"/>
      <c r="T4" s="273"/>
      <c r="U4" s="273"/>
      <c r="V4" s="273"/>
      <c r="W4" s="273"/>
      <c r="X4" s="273"/>
      <c r="Y4" s="273"/>
      <c r="Z4" s="274"/>
    </row>
    <row r="5" spans="2:26" ht="6.75" customHeight="1" thickBot="1" x14ac:dyDescent="0.25">
      <c r="H5" s="3"/>
      <c r="I5" s="3"/>
      <c r="J5" s="3"/>
      <c r="K5" s="3"/>
      <c r="L5" s="3"/>
      <c r="M5" s="3"/>
      <c r="N5" s="3"/>
      <c r="O5" s="3"/>
      <c r="P5" s="3"/>
      <c r="Q5" s="3"/>
      <c r="R5" s="3"/>
      <c r="S5" s="3"/>
      <c r="T5" s="3"/>
      <c r="U5" s="3"/>
      <c r="V5" s="3"/>
      <c r="W5" s="3"/>
      <c r="X5" s="3"/>
      <c r="Y5" s="3"/>
      <c r="Z5" s="3"/>
    </row>
    <row r="6" spans="2:26" ht="15" customHeight="1" x14ac:dyDescent="0.2">
      <c r="B6" s="9"/>
      <c r="C6" s="275" t="s">
        <v>4</v>
      </c>
      <c r="D6" s="276"/>
      <c r="E6" s="276"/>
      <c r="F6" s="276"/>
      <c r="G6" s="276"/>
      <c r="H6" s="277"/>
      <c r="I6" s="281" t="s">
        <v>689</v>
      </c>
      <c r="J6" s="282"/>
      <c r="K6" s="282"/>
      <c r="L6" s="282"/>
      <c r="M6" s="282"/>
      <c r="N6" s="282"/>
      <c r="O6" s="282"/>
      <c r="P6" s="282"/>
      <c r="Q6" s="282"/>
      <c r="R6" s="282"/>
      <c r="S6" s="282"/>
      <c r="T6" s="282"/>
      <c r="U6" s="282"/>
      <c r="V6" s="282"/>
      <c r="W6" s="282"/>
      <c r="X6" s="282"/>
      <c r="Y6" s="283"/>
      <c r="Z6" s="10"/>
    </row>
    <row r="7" spans="2:26" ht="15.75" thickBot="1" x14ac:dyDescent="0.25">
      <c r="B7" s="9"/>
      <c r="C7" s="278"/>
      <c r="D7" s="279"/>
      <c r="E7" s="279"/>
      <c r="F7" s="279"/>
      <c r="G7" s="279"/>
      <c r="H7" s="280"/>
      <c r="I7" s="284"/>
      <c r="J7" s="285"/>
      <c r="K7" s="285"/>
      <c r="L7" s="285"/>
      <c r="M7" s="285"/>
      <c r="N7" s="285"/>
      <c r="O7" s="285"/>
      <c r="P7" s="285"/>
      <c r="Q7" s="285"/>
      <c r="R7" s="285"/>
      <c r="S7" s="285"/>
      <c r="T7" s="285"/>
      <c r="U7" s="285"/>
      <c r="V7" s="285"/>
      <c r="W7" s="285"/>
      <c r="X7" s="285"/>
      <c r="Y7" s="286"/>
      <c r="Z7" s="10"/>
    </row>
    <row r="8" spans="2:26" ht="4.5" customHeight="1" thickBot="1" x14ac:dyDescent="0.25">
      <c r="B8" s="9"/>
      <c r="C8" s="11"/>
      <c r="D8" s="11"/>
      <c r="E8" s="11"/>
      <c r="F8" s="11"/>
      <c r="G8" s="11"/>
      <c r="H8" s="11"/>
      <c r="I8" s="12"/>
      <c r="J8" s="12"/>
      <c r="K8" s="12"/>
      <c r="L8" s="12"/>
      <c r="M8" s="12"/>
      <c r="N8" s="12"/>
      <c r="O8" s="12"/>
      <c r="P8" s="12"/>
      <c r="Q8" s="12"/>
      <c r="R8" s="13"/>
      <c r="S8" s="13"/>
      <c r="T8" s="13"/>
      <c r="U8" s="13"/>
      <c r="V8" s="13"/>
      <c r="W8" s="11"/>
      <c r="X8" s="11"/>
      <c r="Y8" s="11"/>
      <c r="Z8" s="10"/>
    </row>
    <row r="9" spans="2:26" ht="15" customHeight="1" thickBot="1" x14ac:dyDescent="0.25">
      <c r="B9" s="9"/>
      <c r="C9" s="275" t="s">
        <v>6</v>
      </c>
      <c r="D9" s="276"/>
      <c r="E9" s="276"/>
      <c r="F9" s="276"/>
      <c r="G9" s="276"/>
      <c r="H9" s="277"/>
      <c r="I9" s="296" t="s">
        <v>723</v>
      </c>
      <c r="J9" s="297"/>
      <c r="K9" s="297"/>
      <c r="L9" s="297"/>
      <c r="M9" s="297"/>
      <c r="N9" s="297"/>
      <c r="O9" s="297"/>
      <c r="P9" s="297"/>
      <c r="Q9" s="298"/>
      <c r="R9" s="293"/>
      <c r="S9" s="294"/>
      <c r="T9" s="294"/>
      <c r="U9" s="295"/>
      <c r="V9" s="518"/>
      <c r="W9" s="519"/>
      <c r="X9" s="519"/>
      <c r="Y9" s="654"/>
      <c r="Z9" s="10"/>
    </row>
    <row r="10" spans="2:26" ht="21" customHeight="1" thickBot="1" x14ac:dyDescent="0.25">
      <c r="B10" s="9"/>
      <c r="C10" s="278"/>
      <c r="D10" s="279"/>
      <c r="E10" s="279"/>
      <c r="F10" s="279"/>
      <c r="G10" s="279"/>
      <c r="H10" s="280"/>
      <c r="I10" s="299"/>
      <c r="J10" s="300"/>
      <c r="K10" s="300"/>
      <c r="L10" s="300"/>
      <c r="M10" s="300"/>
      <c r="N10" s="300"/>
      <c r="O10" s="300"/>
      <c r="P10" s="300"/>
      <c r="Q10" s="301"/>
      <c r="R10" s="302" t="s">
        <v>724</v>
      </c>
      <c r="S10" s="303"/>
      <c r="T10" s="303"/>
      <c r="U10" s="304"/>
      <c r="V10" s="412" t="s">
        <v>83</v>
      </c>
      <c r="W10" s="413"/>
      <c r="X10" s="413"/>
      <c r="Y10" s="414"/>
      <c r="Z10" s="10"/>
    </row>
    <row r="11" spans="2:26" ht="6.75" customHeight="1" thickBot="1" x14ac:dyDescent="0.25">
      <c r="B11" s="14"/>
      <c r="C11" s="15"/>
      <c r="D11" s="15"/>
      <c r="E11" s="15"/>
      <c r="F11" s="15"/>
      <c r="G11" s="15"/>
      <c r="H11" s="15"/>
      <c r="I11" s="15"/>
      <c r="J11" s="15"/>
      <c r="K11" s="15"/>
      <c r="L11" s="15"/>
      <c r="M11" s="15"/>
      <c r="N11" s="15"/>
      <c r="O11" s="15"/>
      <c r="P11" s="15"/>
      <c r="Q11" s="15"/>
      <c r="R11" s="15"/>
      <c r="S11" s="15"/>
      <c r="T11" s="15"/>
      <c r="U11" s="15"/>
      <c r="V11" s="15"/>
      <c r="W11" s="15"/>
      <c r="X11" s="15"/>
      <c r="Y11" s="15"/>
      <c r="Z11" s="16"/>
    </row>
    <row r="12" spans="2:26" ht="15" customHeight="1" x14ac:dyDescent="0.2">
      <c r="B12" s="14"/>
      <c r="C12" s="275" t="s">
        <v>12</v>
      </c>
      <c r="D12" s="276"/>
      <c r="E12" s="276"/>
      <c r="F12" s="276"/>
      <c r="G12" s="276"/>
      <c r="H12" s="277"/>
      <c r="I12" s="305" t="s">
        <v>725</v>
      </c>
      <c r="J12" s="306"/>
      <c r="K12" s="306"/>
      <c r="L12" s="306"/>
      <c r="M12" s="306"/>
      <c r="N12" s="306"/>
      <c r="O12" s="306"/>
      <c r="P12" s="306"/>
      <c r="Q12" s="306"/>
      <c r="R12" s="306"/>
      <c r="S12" s="307"/>
      <c r="T12" s="275" t="s">
        <v>14</v>
      </c>
      <c r="U12" s="276"/>
      <c r="V12" s="276"/>
      <c r="W12" s="276"/>
      <c r="X12" s="276"/>
      <c r="Y12" s="277"/>
      <c r="Z12" s="16"/>
    </row>
    <row r="13" spans="2:26" ht="30" customHeight="1" thickBot="1" x14ac:dyDescent="0.25">
      <c r="B13" s="14"/>
      <c r="C13" s="278"/>
      <c r="D13" s="279"/>
      <c r="E13" s="279"/>
      <c r="F13" s="279"/>
      <c r="G13" s="279"/>
      <c r="H13" s="280"/>
      <c r="I13" s="308"/>
      <c r="J13" s="309"/>
      <c r="K13" s="309"/>
      <c r="L13" s="309"/>
      <c r="M13" s="309"/>
      <c r="N13" s="309"/>
      <c r="O13" s="309"/>
      <c r="P13" s="309"/>
      <c r="Q13" s="309"/>
      <c r="R13" s="309"/>
      <c r="S13" s="310"/>
      <c r="T13" s="290" t="s">
        <v>15</v>
      </c>
      <c r="U13" s="291"/>
      <c r="V13" s="291"/>
      <c r="W13" s="291"/>
      <c r="X13" s="291"/>
      <c r="Y13" s="292"/>
      <c r="Z13" s="16"/>
    </row>
    <row r="14" spans="2:26" ht="3.75" customHeight="1" thickBot="1" x14ac:dyDescent="0.25">
      <c r="B14" s="14"/>
      <c r="C14" s="15"/>
      <c r="D14" s="15"/>
      <c r="E14" s="15"/>
      <c r="F14" s="15"/>
      <c r="G14" s="15"/>
      <c r="H14" s="15"/>
      <c r="I14" s="15"/>
      <c r="J14" s="15"/>
      <c r="K14" s="15"/>
      <c r="L14" s="15"/>
      <c r="M14" s="15"/>
      <c r="N14" s="15"/>
      <c r="O14" s="15"/>
      <c r="P14" s="15"/>
      <c r="Q14" s="15"/>
      <c r="R14" s="15"/>
      <c r="S14" s="15"/>
      <c r="T14" s="15"/>
      <c r="U14" s="15"/>
      <c r="V14" s="15"/>
      <c r="W14" s="15"/>
      <c r="X14" s="15"/>
      <c r="Y14" s="15"/>
      <c r="Z14" s="16"/>
    </row>
    <row r="15" spans="2:26" ht="57.75" customHeight="1" thickBot="1" x14ac:dyDescent="0.25">
      <c r="B15" s="14"/>
      <c r="C15" s="320" t="s">
        <v>16</v>
      </c>
      <c r="D15" s="321"/>
      <c r="E15" s="321"/>
      <c r="F15" s="321"/>
      <c r="G15" s="321"/>
      <c r="H15" s="322"/>
      <c r="I15" s="323" t="s">
        <v>726</v>
      </c>
      <c r="J15" s="324"/>
      <c r="K15" s="324"/>
      <c r="L15" s="324"/>
      <c r="M15" s="324"/>
      <c r="N15" s="324"/>
      <c r="O15" s="324"/>
      <c r="P15" s="324"/>
      <c r="Q15" s="324"/>
      <c r="R15" s="324"/>
      <c r="S15" s="324"/>
      <c r="T15" s="324"/>
      <c r="U15" s="324"/>
      <c r="V15" s="324"/>
      <c r="W15" s="324"/>
      <c r="X15" s="324"/>
      <c r="Y15" s="325"/>
      <c r="Z15" s="16"/>
    </row>
    <row r="16" spans="2:26" ht="5.25" customHeight="1" thickBot="1" x14ac:dyDescent="0.25">
      <c r="B16" s="14"/>
      <c r="C16" s="13"/>
      <c r="D16" s="13"/>
      <c r="E16" s="13"/>
      <c r="F16" s="13"/>
      <c r="G16" s="13"/>
      <c r="H16" s="13"/>
      <c r="I16" s="17"/>
      <c r="J16" s="17"/>
      <c r="K16" s="17"/>
      <c r="L16" s="17"/>
      <c r="M16" s="17"/>
      <c r="N16" s="17"/>
      <c r="O16" s="17"/>
      <c r="P16" s="17"/>
      <c r="Q16" s="17"/>
      <c r="R16" s="17"/>
      <c r="S16" s="17"/>
      <c r="T16" s="17"/>
      <c r="U16" s="17"/>
      <c r="V16" s="17"/>
      <c r="W16" s="17"/>
      <c r="X16" s="17"/>
      <c r="Y16" s="17"/>
      <c r="Z16" s="16"/>
    </row>
    <row r="17" spans="2:26" ht="66" customHeight="1" thickBot="1" x14ac:dyDescent="0.25">
      <c r="B17" s="14"/>
      <c r="C17" s="320" t="s">
        <v>18</v>
      </c>
      <c r="D17" s="321"/>
      <c r="E17" s="321"/>
      <c r="F17" s="321"/>
      <c r="G17" s="321"/>
      <c r="H17" s="322"/>
      <c r="I17" s="323" t="s">
        <v>727</v>
      </c>
      <c r="J17" s="324"/>
      <c r="K17" s="324"/>
      <c r="L17" s="324"/>
      <c r="M17" s="324"/>
      <c r="N17" s="324"/>
      <c r="O17" s="324"/>
      <c r="P17" s="324"/>
      <c r="Q17" s="324"/>
      <c r="R17" s="324"/>
      <c r="S17" s="324"/>
      <c r="T17" s="324"/>
      <c r="U17" s="324"/>
      <c r="V17" s="324"/>
      <c r="W17" s="324"/>
      <c r="X17" s="324"/>
      <c r="Y17" s="325"/>
      <c r="Z17" s="16"/>
    </row>
    <row r="18" spans="2:26" ht="5.25" customHeight="1" thickBot="1" x14ac:dyDescent="0.25">
      <c r="B18" s="14"/>
      <c r="C18" s="13"/>
      <c r="D18" s="13"/>
      <c r="E18" s="13"/>
      <c r="F18" s="13"/>
      <c r="G18" s="13"/>
      <c r="H18" s="13"/>
      <c r="I18" s="17"/>
      <c r="J18" s="17"/>
      <c r="K18" s="17"/>
      <c r="L18" s="17"/>
      <c r="M18" s="17"/>
      <c r="N18" s="17"/>
      <c r="O18" s="17"/>
      <c r="P18" s="17"/>
      <c r="Q18" s="17"/>
      <c r="R18" s="17"/>
      <c r="S18" s="17"/>
      <c r="T18" s="17"/>
      <c r="U18" s="17"/>
      <c r="V18" s="17"/>
      <c r="W18" s="17"/>
      <c r="X18" s="17"/>
      <c r="Y18" s="17"/>
      <c r="Z18" s="16"/>
    </row>
    <row r="19" spans="2:26" ht="22.5" customHeight="1" x14ac:dyDescent="0.2">
      <c r="B19" s="14"/>
      <c r="C19" s="326" t="s">
        <v>20</v>
      </c>
      <c r="D19" s="327"/>
      <c r="E19" s="327"/>
      <c r="F19" s="327"/>
      <c r="G19" s="327"/>
      <c r="H19" s="328"/>
      <c r="I19" s="332" t="s">
        <v>700</v>
      </c>
      <c r="J19" s="333"/>
      <c r="K19" s="333"/>
      <c r="L19" s="334"/>
      <c r="M19" s="287" t="s">
        <v>22</v>
      </c>
      <c r="N19" s="288"/>
      <c r="O19" s="288"/>
      <c r="P19" s="288"/>
      <c r="Q19" s="288"/>
      <c r="R19" s="288"/>
      <c r="S19" s="289"/>
      <c r="T19" s="287" t="s">
        <v>23</v>
      </c>
      <c r="U19" s="288"/>
      <c r="V19" s="288"/>
      <c r="W19" s="288"/>
      <c r="X19" s="288"/>
      <c r="Y19" s="289"/>
      <c r="Z19" s="16"/>
    </row>
    <row r="20" spans="2:26" ht="30.75" customHeight="1" thickBot="1" x14ac:dyDescent="0.25">
      <c r="B20" s="14"/>
      <c r="C20" s="329"/>
      <c r="D20" s="330"/>
      <c r="E20" s="330"/>
      <c r="F20" s="330"/>
      <c r="G20" s="330"/>
      <c r="H20" s="331"/>
      <c r="I20" s="335"/>
      <c r="J20" s="336"/>
      <c r="K20" s="336"/>
      <c r="L20" s="337"/>
      <c r="M20" s="338" t="s">
        <v>74</v>
      </c>
      <c r="N20" s="339"/>
      <c r="O20" s="339"/>
      <c r="P20" s="339"/>
      <c r="Q20" s="339"/>
      <c r="R20" s="339"/>
      <c r="S20" s="340"/>
      <c r="T20" s="655" t="s">
        <v>25</v>
      </c>
      <c r="U20" s="439"/>
      <c r="V20" s="439"/>
      <c r="W20" s="439"/>
      <c r="X20" s="439"/>
      <c r="Y20" s="440"/>
      <c r="Z20" s="16"/>
    </row>
    <row r="21" spans="2:26" ht="5.25" customHeight="1" thickBot="1" x14ac:dyDescent="0.25">
      <c r="B21" s="14"/>
      <c r="C21" s="15"/>
      <c r="D21" s="15"/>
      <c r="E21" s="15"/>
      <c r="F21" s="15"/>
      <c r="G21" s="15"/>
      <c r="H21" s="15"/>
      <c r="I21" s="15"/>
      <c r="J21" s="15"/>
      <c r="K21" s="15"/>
      <c r="L21" s="15"/>
      <c r="M21" s="15"/>
      <c r="N21" s="15"/>
      <c r="O21" s="15"/>
      <c r="P21" s="15"/>
      <c r="Q21" s="15"/>
      <c r="R21" s="15"/>
      <c r="S21" s="15"/>
      <c r="T21" s="15"/>
      <c r="U21" s="15"/>
      <c r="V21" s="15"/>
      <c r="W21" s="15"/>
      <c r="X21" s="15"/>
      <c r="Y21" s="15"/>
      <c r="Z21" s="16"/>
    </row>
    <row r="22" spans="2:26" ht="26.25" customHeight="1" x14ac:dyDescent="0.2">
      <c r="B22" s="14"/>
      <c r="C22" s="287" t="s">
        <v>26</v>
      </c>
      <c r="D22" s="288"/>
      <c r="E22" s="288"/>
      <c r="F22" s="288"/>
      <c r="G22" s="288"/>
      <c r="H22" s="288"/>
      <c r="I22" s="289"/>
      <c r="J22" s="287" t="s">
        <v>27</v>
      </c>
      <c r="K22" s="288"/>
      <c r="L22" s="288"/>
      <c r="M22" s="288"/>
      <c r="N22" s="288"/>
      <c r="O22" s="288"/>
      <c r="P22" s="289"/>
      <c r="Q22" s="287" t="s">
        <v>28</v>
      </c>
      <c r="R22" s="288"/>
      <c r="S22" s="288"/>
      <c r="T22" s="288"/>
      <c r="U22" s="288"/>
      <c r="V22" s="288"/>
      <c r="W22" s="288"/>
      <c r="X22" s="288"/>
      <c r="Y22" s="289"/>
      <c r="Z22" s="16"/>
    </row>
    <row r="23" spans="2:26" ht="29.25" customHeight="1" thickBot="1" x14ac:dyDescent="0.25">
      <c r="B23" s="14"/>
      <c r="C23" s="314" t="s">
        <v>728</v>
      </c>
      <c r="D23" s="315"/>
      <c r="E23" s="315"/>
      <c r="F23" s="315"/>
      <c r="G23" s="315"/>
      <c r="H23" s="315"/>
      <c r="I23" s="316"/>
      <c r="J23" s="314" t="s">
        <v>681</v>
      </c>
      <c r="K23" s="315"/>
      <c r="L23" s="315"/>
      <c r="M23" s="315"/>
      <c r="N23" s="315"/>
      <c r="O23" s="315"/>
      <c r="P23" s="316"/>
      <c r="Q23" s="656" t="s">
        <v>729</v>
      </c>
      <c r="R23" s="312"/>
      <c r="S23" s="312"/>
      <c r="T23" s="312"/>
      <c r="U23" s="312"/>
      <c r="V23" s="312"/>
      <c r="W23" s="312"/>
      <c r="X23" s="312"/>
      <c r="Y23" s="313"/>
      <c r="Z23" s="16"/>
    </row>
    <row r="24" spans="2:26" ht="4.5" customHeight="1" thickBot="1" x14ac:dyDescent="0.25">
      <c r="B24" s="14"/>
      <c r="C24" s="15"/>
      <c r="D24" s="15"/>
      <c r="E24" s="15"/>
      <c r="F24" s="15"/>
      <c r="G24" s="15"/>
      <c r="H24" s="15"/>
      <c r="I24" s="15"/>
      <c r="J24" s="15"/>
      <c r="K24" s="15"/>
      <c r="L24" s="15"/>
      <c r="M24" s="15"/>
      <c r="N24" s="15"/>
      <c r="O24" s="15"/>
      <c r="P24" s="15"/>
      <c r="Q24" s="15"/>
      <c r="R24" s="15"/>
      <c r="S24" s="15"/>
      <c r="T24" s="15"/>
      <c r="U24" s="15"/>
      <c r="V24" s="15"/>
      <c r="W24" s="15"/>
      <c r="X24" s="15"/>
      <c r="Y24" s="15"/>
      <c r="Z24" s="16"/>
    </row>
    <row r="25" spans="2:26" ht="33" customHeight="1" thickBot="1" x14ac:dyDescent="0.25">
      <c r="B25" s="14"/>
      <c r="C25" s="320" t="s">
        <v>32</v>
      </c>
      <c r="D25" s="321"/>
      <c r="E25" s="321"/>
      <c r="F25" s="321"/>
      <c r="G25" s="321"/>
      <c r="H25" s="322"/>
      <c r="I25" s="323" t="s">
        <v>730</v>
      </c>
      <c r="J25" s="324"/>
      <c r="K25" s="324"/>
      <c r="L25" s="324"/>
      <c r="M25" s="324"/>
      <c r="N25" s="324"/>
      <c r="O25" s="324"/>
      <c r="P25" s="324"/>
      <c r="Q25" s="324"/>
      <c r="R25" s="324"/>
      <c r="S25" s="324"/>
      <c r="T25" s="324"/>
      <c r="U25" s="324"/>
      <c r="V25" s="324"/>
      <c r="W25" s="324"/>
      <c r="X25" s="324"/>
      <c r="Y25" s="325"/>
      <c r="Z25" s="16"/>
    </row>
    <row r="26" spans="2:26" ht="5.25" customHeight="1" thickBot="1" x14ac:dyDescent="0.25">
      <c r="B26" s="14"/>
      <c r="C26" s="13"/>
      <c r="D26" s="13"/>
      <c r="E26" s="13"/>
      <c r="F26" s="13"/>
      <c r="G26" s="13"/>
      <c r="H26" s="13"/>
      <c r="I26" s="17"/>
      <c r="J26" s="17"/>
      <c r="K26" s="17"/>
      <c r="L26" s="17"/>
      <c r="M26" s="17"/>
      <c r="N26" s="17"/>
      <c r="O26" s="17"/>
      <c r="P26" s="17"/>
      <c r="Q26" s="17"/>
      <c r="R26" s="17"/>
      <c r="S26" s="17"/>
      <c r="T26" s="17"/>
      <c r="U26" s="17"/>
      <c r="V26" s="17"/>
      <c r="W26" s="17"/>
      <c r="X26" s="17"/>
      <c r="Y26" s="17"/>
      <c r="Z26" s="16"/>
    </row>
    <row r="27" spans="2:26" ht="46.5" customHeight="1" thickBot="1" x14ac:dyDescent="0.25">
      <c r="B27" s="14"/>
      <c r="C27" s="320" t="s">
        <v>34</v>
      </c>
      <c r="D27" s="321"/>
      <c r="E27" s="321"/>
      <c r="F27" s="321"/>
      <c r="G27" s="321"/>
      <c r="H27" s="322"/>
      <c r="I27" s="441" t="s">
        <v>731</v>
      </c>
      <c r="J27" s="323"/>
      <c r="K27" s="320" t="s">
        <v>36</v>
      </c>
      <c r="L27" s="321"/>
      <c r="M27" s="321"/>
      <c r="N27" s="321"/>
      <c r="O27" s="321"/>
      <c r="P27" s="322"/>
      <c r="Q27" s="353" t="s">
        <v>37</v>
      </c>
      <c r="R27" s="354"/>
      <c r="S27" s="355"/>
      <c r="T27" s="47" t="s">
        <v>40</v>
      </c>
      <c r="U27" s="354" t="s">
        <v>39</v>
      </c>
      <c r="V27" s="354"/>
      <c r="W27" s="354"/>
      <c r="X27" s="355"/>
      <c r="Y27" s="19"/>
      <c r="Z27" s="16"/>
    </row>
    <row r="28" spans="2:26" ht="4.5" customHeight="1" thickBot="1" x14ac:dyDescent="0.25">
      <c r="B28" s="14"/>
      <c r="C28" s="15"/>
      <c r="D28" s="15"/>
      <c r="E28" s="15"/>
      <c r="F28" s="15"/>
      <c r="G28" s="15"/>
      <c r="H28" s="15"/>
      <c r="I28" s="15"/>
      <c r="J28" s="15"/>
      <c r="K28" s="15"/>
      <c r="L28" s="15"/>
      <c r="M28" s="15"/>
      <c r="N28" s="15"/>
      <c r="O28" s="15"/>
      <c r="P28" s="15"/>
      <c r="Q28" s="15"/>
      <c r="R28" s="15"/>
      <c r="S28" s="15"/>
      <c r="T28" s="15"/>
      <c r="U28" s="15"/>
      <c r="V28" s="15"/>
      <c r="W28" s="15"/>
      <c r="X28" s="15"/>
      <c r="Y28" s="15"/>
      <c r="Z28" s="16"/>
    </row>
    <row r="29" spans="2:26" s="21" customFormat="1" x14ac:dyDescent="0.2">
      <c r="B29" s="20"/>
      <c r="C29" s="359" t="s">
        <v>41</v>
      </c>
      <c r="D29" s="360"/>
      <c r="E29" s="360"/>
      <c r="F29" s="360"/>
      <c r="G29" s="360"/>
      <c r="H29" s="360"/>
      <c r="I29" s="360"/>
      <c r="J29" s="360"/>
      <c r="K29" s="360"/>
      <c r="L29" s="360"/>
      <c r="M29" s="360"/>
      <c r="N29" s="360"/>
      <c r="O29" s="360"/>
      <c r="P29" s="360"/>
      <c r="Q29" s="360"/>
      <c r="R29" s="360"/>
      <c r="S29" s="360"/>
      <c r="T29" s="360"/>
      <c r="U29" s="360"/>
      <c r="V29" s="360"/>
      <c r="W29" s="360"/>
      <c r="X29" s="360"/>
      <c r="Y29" s="361"/>
      <c r="Z29" s="16"/>
    </row>
    <row r="30" spans="2:26" s="21" customFormat="1" ht="15" thickBot="1" x14ac:dyDescent="0.25">
      <c r="B30" s="20"/>
      <c r="C30" s="362"/>
      <c r="D30" s="363"/>
      <c r="E30" s="363"/>
      <c r="F30" s="363"/>
      <c r="G30" s="363"/>
      <c r="H30" s="363"/>
      <c r="I30" s="363"/>
      <c r="J30" s="363"/>
      <c r="K30" s="363"/>
      <c r="L30" s="363"/>
      <c r="M30" s="363"/>
      <c r="N30" s="363"/>
      <c r="O30" s="363"/>
      <c r="P30" s="363"/>
      <c r="Q30" s="363"/>
      <c r="R30" s="363"/>
      <c r="S30" s="363"/>
      <c r="T30" s="363"/>
      <c r="U30" s="363"/>
      <c r="V30" s="363"/>
      <c r="W30" s="363"/>
      <c r="X30" s="363"/>
      <c r="Y30" s="364"/>
      <c r="Z30" s="16"/>
    </row>
    <row r="31" spans="2:26" s="21" customFormat="1" x14ac:dyDescent="0.2">
      <c r="B31" s="20"/>
      <c r="C31" s="359" t="s">
        <v>42</v>
      </c>
      <c r="D31" s="360"/>
      <c r="E31" s="360"/>
      <c r="F31" s="360"/>
      <c r="G31" s="361"/>
      <c r="H31" s="365" t="s">
        <v>732</v>
      </c>
      <c r="I31" s="365" t="s">
        <v>733</v>
      </c>
      <c r="J31" s="365" t="s">
        <v>45</v>
      </c>
      <c r="K31" s="444" t="s">
        <v>46</v>
      </c>
      <c r="L31" s="360"/>
      <c r="M31" s="360"/>
      <c r="N31" s="360"/>
      <c r="O31" s="360"/>
      <c r="P31" s="360"/>
      <c r="Q31" s="360"/>
      <c r="R31" s="360"/>
      <c r="S31" s="360"/>
      <c r="T31" s="360"/>
      <c r="U31" s="360"/>
      <c r="V31" s="360"/>
      <c r="W31" s="360"/>
      <c r="X31" s="360"/>
      <c r="Y31" s="361"/>
      <c r="Z31" s="16"/>
    </row>
    <row r="32" spans="2:26" s="21" customFormat="1" ht="31.5" customHeight="1" thickBot="1" x14ac:dyDescent="0.25">
      <c r="B32" s="20"/>
      <c r="C32" s="362"/>
      <c r="D32" s="363"/>
      <c r="E32" s="363"/>
      <c r="F32" s="363"/>
      <c r="G32" s="364"/>
      <c r="H32" s="366"/>
      <c r="I32" s="366"/>
      <c r="J32" s="366"/>
      <c r="K32" s="445"/>
      <c r="L32" s="363"/>
      <c r="M32" s="363"/>
      <c r="N32" s="363"/>
      <c r="O32" s="363"/>
      <c r="P32" s="363"/>
      <c r="Q32" s="363"/>
      <c r="R32" s="363"/>
      <c r="S32" s="363"/>
      <c r="T32" s="363"/>
      <c r="U32" s="363"/>
      <c r="V32" s="363"/>
      <c r="W32" s="363"/>
      <c r="X32" s="363"/>
      <c r="Y32" s="364"/>
      <c r="Z32" s="16"/>
    </row>
    <row r="33" spans="2:51" s="21" customFormat="1" ht="99" customHeight="1" x14ac:dyDescent="0.2">
      <c r="B33" s="20"/>
      <c r="C33" s="341" t="s">
        <v>734</v>
      </c>
      <c r="D33" s="342"/>
      <c r="E33" s="342"/>
      <c r="F33" s="342"/>
      <c r="G33" s="343"/>
      <c r="H33" s="216">
        <v>31</v>
      </c>
      <c r="I33" s="216">
        <v>10</v>
      </c>
      <c r="J33" s="23">
        <f>+H33/I37</f>
        <v>0.77500000000000002</v>
      </c>
      <c r="K33" s="347" t="s">
        <v>735</v>
      </c>
      <c r="L33" s="348"/>
      <c r="M33" s="348"/>
      <c r="N33" s="348"/>
      <c r="O33" s="348"/>
      <c r="P33" s="348"/>
      <c r="Q33" s="348"/>
      <c r="R33" s="348"/>
      <c r="S33" s="348"/>
      <c r="T33" s="348"/>
      <c r="U33" s="348"/>
      <c r="V33" s="348"/>
      <c r="W33" s="348"/>
      <c r="X33" s="348"/>
      <c r="Y33" s="349"/>
      <c r="Z33" s="16"/>
    </row>
    <row r="34" spans="2:51" s="21" customFormat="1" x14ac:dyDescent="0.2">
      <c r="B34" s="20"/>
      <c r="C34" s="341" t="s">
        <v>736</v>
      </c>
      <c r="D34" s="342"/>
      <c r="E34" s="342"/>
      <c r="F34" s="342"/>
      <c r="G34" s="343"/>
      <c r="H34" s="24">
        <v>0</v>
      </c>
      <c r="I34" s="24">
        <v>10</v>
      </c>
      <c r="J34" s="23">
        <v>0</v>
      </c>
      <c r="K34" s="344"/>
      <c r="L34" s="345"/>
      <c r="M34" s="345"/>
      <c r="N34" s="345"/>
      <c r="O34" s="345"/>
      <c r="P34" s="345"/>
      <c r="Q34" s="345"/>
      <c r="R34" s="345"/>
      <c r="S34" s="345"/>
      <c r="T34" s="345"/>
      <c r="U34" s="345"/>
      <c r="V34" s="345"/>
      <c r="W34" s="345"/>
      <c r="X34" s="345"/>
      <c r="Y34" s="346"/>
      <c r="Z34" s="16"/>
    </row>
    <row r="35" spans="2:51" s="21" customFormat="1" x14ac:dyDescent="0.2">
      <c r="B35" s="20"/>
      <c r="C35" s="341" t="s">
        <v>737</v>
      </c>
      <c r="D35" s="342"/>
      <c r="E35" s="342"/>
      <c r="F35" s="342"/>
      <c r="G35" s="343"/>
      <c r="H35" s="216">
        <v>0</v>
      </c>
      <c r="I35" s="216">
        <v>10</v>
      </c>
      <c r="J35" s="23">
        <f t="shared" ref="J35:J36" si="0">+H35/I35</f>
        <v>0</v>
      </c>
      <c r="K35" s="344"/>
      <c r="L35" s="345"/>
      <c r="M35" s="345"/>
      <c r="N35" s="345"/>
      <c r="O35" s="345"/>
      <c r="P35" s="345"/>
      <c r="Q35" s="345"/>
      <c r="R35" s="345"/>
      <c r="S35" s="345"/>
      <c r="T35" s="345"/>
      <c r="U35" s="345"/>
      <c r="V35" s="345"/>
      <c r="W35" s="345"/>
      <c r="X35" s="345"/>
      <c r="Y35" s="346"/>
      <c r="Z35" s="16"/>
    </row>
    <row r="36" spans="2:51" s="21" customFormat="1" ht="15" thickBot="1" x14ac:dyDescent="0.25">
      <c r="B36" s="20"/>
      <c r="C36" s="341" t="s">
        <v>738</v>
      </c>
      <c r="D36" s="342"/>
      <c r="E36" s="342"/>
      <c r="F36" s="342"/>
      <c r="G36" s="343"/>
      <c r="H36" s="216">
        <v>0</v>
      </c>
      <c r="I36" s="216">
        <v>10</v>
      </c>
      <c r="J36" s="23">
        <f t="shared" si="0"/>
        <v>0</v>
      </c>
      <c r="K36" s="344"/>
      <c r="L36" s="345"/>
      <c r="M36" s="345"/>
      <c r="N36" s="345"/>
      <c r="O36" s="345"/>
      <c r="P36" s="345"/>
      <c r="Q36" s="345"/>
      <c r="R36" s="345"/>
      <c r="S36" s="345"/>
      <c r="T36" s="345"/>
      <c r="U36" s="345"/>
      <c r="V36" s="345"/>
      <c r="W36" s="345"/>
      <c r="X36" s="345"/>
      <c r="Y36" s="346"/>
      <c r="Z36" s="16"/>
    </row>
    <row r="37" spans="2:51" s="21" customFormat="1" ht="15.75" customHeight="1" thickBot="1" x14ac:dyDescent="0.3">
      <c r="B37" s="20"/>
      <c r="C37" s="394" t="s">
        <v>51</v>
      </c>
      <c r="D37" s="395"/>
      <c r="E37" s="395"/>
      <c r="F37" s="395"/>
      <c r="G37" s="396"/>
      <c r="H37" s="226">
        <f>+H33+H34+H35+H36</f>
        <v>31</v>
      </c>
      <c r="I37" s="227">
        <v>40</v>
      </c>
      <c r="J37" s="109">
        <f>SUM(J33:J36)</f>
        <v>0.77500000000000002</v>
      </c>
      <c r="K37" s="397"/>
      <c r="L37" s="398"/>
      <c r="M37" s="398"/>
      <c r="N37" s="398"/>
      <c r="O37" s="398"/>
      <c r="P37" s="398"/>
      <c r="Q37" s="398"/>
      <c r="R37" s="398"/>
      <c r="S37" s="398"/>
      <c r="T37" s="398"/>
      <c r="U37" s="398"/>
      <c r="V37" s="398"/>
      <c r="W37" s="398"/>
      <c r="X37" s="398"/>
      <c r="Y37" s="399"/>
      <c r="Z37" s="16"/>
    </row>
    <row r="38" spans="2:51" s="21" customFormat="1" ht="5.25" customHeight="1" thickBot="1" x14ac:dyDescent="0.25">
      <c r="B38" s="20"/>
      <c r="C38" s="15"/>
      <c r="D38" s="15"/>
      <c r="E38" s="15"/>
      <c r="F38" s="15"/>
      <c r="G38" s="15"/>
      <c r="H38" s="34"/>
      <c r="I38" s="34"/>
      <c r="J38" s="35"/>
      <c r="K38" s="15"/>
      <c r="L38" s="15"/>
      <c r="M38" s="15"/>
      <c r="N38" s="15"/>
      <c r="O38" s="15"/>
      <c r="P38" s="15"/>
      <c r="Q38" s="15"/>
      <c r="R38" s="15"/>
      <c r="S38" s="15"/>
      <c r="T38" s="15"/>
      <c r="U38" s="15"/>
      <c r="V38" s="15"/>
      <c r="W38" s="15"/>
      <c r="X38" s="15"/>
      <c r="Y38" s="15"/>
      <c r="Z38" s="16"/>
    </row>
    <row r="39" spans="2:51" s="21" customFormat="1" x14ac:dyDescent="0.2">
      <c r="B39" s="20"/>
      <c r="C39" s="400" t="s">
        <v>52</v>
      </c>
      <c r="D39" s="401"/>
      <c r="E39" s="401"/>
      <c r="F39" s="401"/>
      <c r="G39" s="401"/>
      <c r="H39" s="401"/>
      <c r="I39" s="401"/>
      <c r="J39" s="401"/>
      <c r="K39" s="401"/>
      <c r="L39" s="401"/>
      <c r="M39" s="401"/>
      <c r="N39" s="401"/>
      <c r="O39" s="401"/>
      <c r="P39" s="401"/>
      <c r="Q39" s="401"/>
      <c r="R39" s="401"/>
      <c r="S39" s="401"/>
      <c r="T39" s="401"/>
      <c r="U39" s="401"/>
      <c r="V39" s="401"/>
      <c r="W39" s="401"/>
      <c r="X39" s="401"/>
      <c r="Y39" s="402"/>
      <c r="Z39" s="16"/>
    </row>
    <row r="40" spans="2:51" ht="15" thickBot="1" x14ac:dyDescent="0.25">
      <c r="B40" s="14"/>
      <c r="C40" s="403"/>
      <c r="D40" s="404"/>
      <c r="E40" s="404"/>
      <c r="F40" s="404"/>
      <c r="G40" s="404"/>
      <c r="H40" s="404"/>
      <c r="I40" s="404"/>
      <c r="J40" s="404"/>
      <c r="K40" s="404"/>
      <c r="L40" s="404"/>
      <c r="M40" s="404"/>
      <c r="N40" s="404"/>
      <c r="O40" s="404"/>
      <c r="P40" s="404"/>
      <c r="Q40" s="404"/>
      <c r="R40" s="404"/>
      <c r="S40" s="404"/>
      <c r="T40" s="404"/>
      <c r="U40" s="404"/>
      <c r="V40" s="404"/>
      <c r="W40" s="404"/>
      <c r="X40" s="404"/>
      <c r="Y40" s="405"/>
      <c r="Z40" s="16"/>
    </row>
    <row r="41" spans="2:51" ht="19.5" customHeight="1" x14ac:dyDescent="0.2">
      <c r="B41" s="14"/>
      <c r="C41" s="406"/>
      <c r="D41" s="407"/>
      <c r="E41" s="407"/>
      <c r="F41" s="407"/>
      <c r="G41" s="407"/>
      <c r="H41" s="407"/>
      <c r="I41" s="407"/>
      <c r="J41" s="407"/>
      <c r="K41" s="407"/>
      <c r="L41" s="407"/>
      <c r="M41" s="407"/>
      <c r="N41" s="407"/>
      <c r="O41" s="407"/>
      <c r="P41" s="407"/>
      <c r="Q41" s="407"/>
      <c r="R41" s="407"/>
      <c r="S41" s="407"/>
      <c r="T41" s="407"/>
      <c r="U41" s="407"/>
      <c r="V41" s="407"/>
      <c r="W41" s="407"/>
      <c r="X41" s="407"/>
      <c r="Y41" s="408"/>
      <c r="Z41" s="16"/>
    </row>
    <row r="42" spans="2:51" ht="19.5" customHeight="1" x14ac:dyDescent="0.2">
      <c r="B42" s="14"/>
      <c r="C42" s="409"/>
      <c r="D42" s="410"/>
      <c r="E42" s="410"/>
      <c r="F42" s="410"/>
      <c r="G42" s="410"/>
      <c r="H42" s="410"/>
      <c r="I42" s="410"/>
      <c r="J42" s="410"/>
      <c r="K42" s="410"/>
      <c r="L42" s="410"/>
      <c r="M42" s="410"/>
      <c r="N42" s="410"/>
      <c r="O42" s="410"/>
      <c r="P42" s="410"/>
      <c r="Q42" s="410"/>
      <c r="R42" s="410"/>
      <c r="S42" s="410"/>
      <c r="T42" s="410"/>
      <c r="U42" s="410"/>
      <c r="V42" s="410"/>
      <c r="W42" s="410"/>
      <c r="X42" s="410"/>
      <c r="Y42" s="411"/>
      <c r="Z42" s="16"/>
    </row>
    <row r="43" spans="2:51" ht="19.5" customHeight="1" x14ac:dyDescent="0.2">
      <c r="B43" s="14"/>
      <c r="C43" s="409"/>
      <c r="D43" s="410"/>
      <c r="E43" s="410"/>
      <c r="F43" s="410"/>
      <c r="G43" s="410"/>
      <c r="H43" s="410"/>
      <c r="I43" s="410"/>
      <c r="J43" s="410"/>
      <c r="K43" s="410"/>
      <c r="L43" s="410"/>
      <c r="M43" s="410"/>
      <c r="N43" s="410"/>
      <c r="O43" s="410"/>
      <c r="P43" s="410"/>
      <c r="Q43" s="410"/>
      <c r="R43" s="410"/>
      <c r="S43" s="410"/>
      <c r="T43" s="410"/>
      <c r="U43" s="410"/>
      <c r="V43" s="410"/>
      <c r="W43" s="410"/>
      <c r="X43" s="410"/>
      <c r="Y43" s="411"/>
      <c r="Z43" s="16"/>
    </row>
    <row r="44" spans="2:51" ht="19.5" customHeight="1" x14ac:dyDescent="0.2">
      <c r="B44" s="14"/>
      <c r="C44" s="409"/>
      <c r="D44" s="410"/>
      <c r="E44" s="410"/>
      <c r="F44" s="410"/>
      <c r="G44" s="410"/>
      <c r="H44" s="410"/>
      <c r="I44" s="410"/>
      <c r="J44" s="410"/>
      <c r="K44" s="410"/>
      <c r="L44" s="410"/>
      <c r="M44" s="410"/>
      <c r="N44" s="410"/>
      <c r="O44" s="410"/>
      <c r="P44" s="410"/>
      <c r="Q44" s="410"/>
      <c r="R44" s="410"/>
      <c r="S44" s="410"/>
      <c r="T44" s="410"/>
      <c r="U44" s="410"/>
      <c r="V44" s="410"/>
      <c r="W44" s="410"/>
      <c r="X44" s="410"/>
      <c r="Y44" s="411"/>
      <c r="Z44" s="16"/>
      <c r="AU44" s="21" t="s">
        <v>672</v>
      </c>
      <c r="AV44" s="21" t="s">
        <v>739</v>
      </c>
      <c r="AW44" s="21" t="s">
        <v>740</v>
      </c>
      <c r="AX44" s="21" t="s">
        <v>741</v>
      </c>
      <c r="AY44" s="21"/>
    </row>
    <row r="45" spans="2:51" ht="19.5" customHeight="1" x14ac:dyDescent="0.2">
      <c r="B45" s="14"/>
      <c r="C45" s="409"/>
      <c r="D45" s="410"/>
      <c r="E45" s="410"/>
      <c r="F45" s="410"/>
      <c r="G45" s="410"/>
      <c r="H45" s="410"/>
      <c r="I45" s="410"/>
      <c r="J45" s="410"/>
      <c r="K45" s="410"/>
      <c r="L45" s="410"/>
      <c r="M45" s="410"/>
      <c r="N45" s="410"/>
      <c r="O45" s="410"/>
      <c r="P45" s="410"/>
      <c r="Q45" s="410"/>
      <c r="R45" s="410"/>
      <c r="S45" s="410"/>
      <c r="T45" s="410"/>
      <c r="U45" s="410"/>
      <c r="V45" s="410"/>
      <c r="W45" s="410"/>
      <c r="X45" s="410"/>
      <c r="Y45" s="411"/>
      <c r="Z45" s="16"/>
      <c r="AU45" s="21" t="s">
        <v>668</v>
      </c>
      <c r="AV45" s="21">
        <v>31</v>
      </c>
      <c r="AW45" s="21">
        <v>30</v>
      </c>
      <c r="AX45" s="21">
        <v>40</v>
      </c>
      <c r="AY45" s="21"/>
    </row>
    <row r="46" spans="2:51" ht="19.5" customHeight="1" x14ac:dyDescent="0.2">
      <c r="B46" s="14"/>
      <c r="C46" s="409"/>
      <c r="D46" s="410"/>
      <c r="E46" s="410"/>
      <c r="F46" s="410"/>
      <c r="G46" s="410"/>
      <c r="H46" s="410"/>
      <c r="I46" s="410"/>
      <c r="J46" s="410"/>
      <c r="K46" s="410"/>
      <c r="L46" s="410"/>
      <c r="M46" s="410"/>
      <c r="N46" s="410"/>
      <c r="O46" s="410"/>
      <c r="P46" s="410"/>
      <c r="Q46" s="410"/>
      <c r="R46" s="410"/>
      <c r="S46" s="410"/>
      <c r="T46" s="410"/>
      <c r="U46" s="410"/>
      <c r="V46" s="410"/>
      <c r="W46" s="410"/>
      <c r="X46" s="410"/>
      <c r="Y46" s="411"/>
      <c r="Z46" s="16"/>
      <c r="AU46" s="21" t="s">
        <v>667</v>
      </c>
      <c r="AV46" s="21">
        <v>0</v>
      </c>
      <c r="AW46" s="21">
        <v>0</v>
      </c>
      <c r="AX46" s="21">
        <v>40</v>
      </c>
      <c r="AY46" s="21"/>
    </row>
    <row r="47" spans="2:51" ht="19.5" customHeight="1" x14ac:dyDescent="0.2">
      <c r="B47" s="14"/>
      <c r="C47" s="409"/>
      <c r="D47" s="410"/>
      <c r="E47" s="410"/>
      <c r="F47" s="410"/>
      <c r="G47" s="410"/>
      <c r="H47" s="410"/>
      <c r="I47" s="410"/>
      <c r="J47" s="410"/>
      <c r="K47" s="410"/>
      <c r="L47" s="410"/>
      <c r="M47" s="410"/>
      <c r="N47" s="410"/>
      <c r="O47" s="410"/>
      <c r="P47" s="410"/>
      <c r="Q47" s="410"/>
      <c r="R47" s="410"/>
      <c r="S47" s="410"/>
      <c r="T47" s="410"/>
      <c r="U47" s="410"/>
      <c r="V47" s="410"/>
      <c r="W47" s="410"/>
      <c r="X47" s="410"/>
      <c r="Y47" s="411"/>
      <c r="Z47" s="16"/>
      <c r="AU47" s="21" t="s">
        <v>666</v>
      </c>
      <c r="AV47" s="21">
        <v>0</v>
      </c>
      <c r="AW47" s="21">
        <v>0</v>
      </c>
      <c r="AX47" s="21">
        <v>40</v>
      </c>
      <c r="AY47" s="21"/>
    </row>
    <row r="48" spans="2:51" ht="19.5" customHeight="1" x14ac:dyDescent="0.2">
      <c r="B48" s="14"/>
      <c r="C48" s="409"/>
      <c r="D48" s="410"/>
      <c r="E48" s="410"/>
      <c r="F48" s="410"/>
      <c r="G48" s="410"/>
      <c r="H48" s="410"/>
      <c r="I48" s="410"/>
      <c r="J48" s="410"/>
      <c r="K48" s="410"/>
      <c r="L48" s="410"/>
      <c r="M48" s="410"/>
      <c r="N48" s="410"/>
      <c r="O48" s="410"/>
      <c r="P48" s="410"/>
      <c r="Q48" s="410"/>
      <c r="R48" s="410"/>
      <c r="S48" s="410"/>
      <c r="T48" s="410"/>
      <c r="U48" s="410"/>
      <c r="V48" s="410"/>
      <c r="W48" s="410"/>
      <c r="X48" s="410"/>
      <c r="Y48" s="411"/>
      <c r="Z48" s="16"/>
      <c r="AU48" s="21" t="s">
        <v>665</v>
      </c>
      <c r="AV48" s="21">
        <v>0</v>
      </c>
      <c r="AW48" s="21">
        <v>0</v>
      </c>
      <c r="AX48" s="21">
        <v>40</v>
      </c>
      <c r="AY48" s="21"/>
    </row>
    <row r="49" spans="2:51" ht="19.5" customHeight="1" x14ac:dyDescent="0.2">
      <c r="B49" s="14"/>
      <c r="C49" s="409"/>
      <c r="D49" s="410"/>
      <c r="E49" s="410"/>
      <c r="F49" s="410"/>
      <c r="G49" s="410"/>
      <c r="H49" s="410"/>
      <c r="I49" s="410"/>
      <c r="J49" s="410"/>
      <c r="K49" s="410"/>
      <c r="L49" s="410"/>
      <c r="M49" s="410"/>
      <c r="N49" s="410"/>
      <c r="O49" s="410"/>
      <c r="P49" s="410"/>
      <c r="Q49" s="410"/>
      <c r="R49" s="410"/>
      <c r="S49" s="410"/>
      <c r="T49" s="410"/>
      <c r="U49" s="410"/>
      <c r="V49" s="410"/>
      <c r="W49" s="410"/>
      <c r="X49" s="410"/>
      <c r="Y49" s="411"/>
      <c r="Z49" s="16"/>
      <c r="AU49" s="21" t="s">
        <v>51</v>
      </c>
      <c r="AV49" s="21">
        <f>+AV45+AV46+AV47+AV48</f>
        <v>31</v>
      </c>
      <c r="AW49" s="21">
        <v>30</v>
      </c>
      <c r="AX49" s="21">
        <v>40</v>
      </c>
      <c r="AY49" s="21"/>
    </row>
    <row r="50" spans="2:51" ht="8.25" customHeight="1" thickBot="1" x14ac:dyDescent="0.25">
      <c r="B50" s="39"/>
      <c r="C50" s="36"/>
      <c r="D50" s="36"/>
      <c r="E50" s="36"/>
      <c r="F50" s="36"/>
      <c r="G50" s="36"/>
      <c r="H50" s="36"/>
      <c r="I50" s="36"/>
      <c r="J50" s="36"/>
      <c r="K50" s="36"/>
      <c r="L50" s="36"/>
      <c r="M50" s="36"/>
      <c r="N50" s="36"/>
      <c r="O50" s="36"/>
      <c r="P50" s="36"/>
      <c r="Q50" s="36"/>
      <c r="R50" s="36"/>
      <c r="S50" s="36"/>
      <c r="T50" s="36"/>
      <c r="U50" s="36"/>
      <c r="V50" s="36"/>
      <c r="W50" s="36"/>
      <c r="X50" s="36"/>
      <c r="Y50" s="36"/>
      <c r="Z50" s="40"/>
    </row>
    <row r="51" spans="2:51" ht="14.25" customHeight="1" x14ac:dyDescent="0.2">
      <c r="B51" s="41"/>
      <c r="C51" s="379" t="s">
        <v>42</v>
      </c>
      <c r="D51" s="380"/>
      <c r="E51" s="380"/>
      <c r="F51" s="380"/>
      <c r="G51" s="381"/>
      <c r="H51" s="379" t="s">
        <v>54</v>
      </c>
      <c r="I51" s="381"/>
      <c r="J51" s="379" t="s">
        <v>55</v>
      </c>
      <c r="K51" s="380"/>
      <c r="L51" s="380"/>
      <c r="M51" s="381"/>
      <c r="N51" s="379" t="s">
        <v>447</v>
      </c>
      <c r="O51" s="380"/>
      <c r="P51" s="380"/>
      <c r="Q51" s="380"/>
      <c r="R51" s="380"/>
      <c r="S51" s="380"/>
      <c r="T51" s="381"/>
      <c r="U51" s="380" t="s">
        <v>57</v>
      </c>
      <c r="V51" s="380"/>
      <c r="W51" s="380"/>
      <c r="X51" s="380"/>
      <c r="Y51" s="381"/>
      <c r="Z51" s="42"/>
    </row>
    <row r="52" spans="2:51" ht="14.25" customHeight="1" x14ac:dyDescent="0.2">
      <c r="B52" s="43"/>
      <c r="C52" s="382"/>
      <c r="D52" s="383"/>
      <c r="E52" s="383"/>
      <c r="F52" s="383"/>
      <c r="G52" s="384"/>
      <c r="H52" s="382"/>
      <c r="I52" s="384"/>
      <c r="J52" s="382"/>
      <c r="K52" s="383"/>
      <c r="L52" s="383"/>
      <c r="M52" s="384"/>
      <c r="N52" s="382"/>
      <c r="O52" s="383"/>
      <c r="P52" s="383"/>
      <c r="Q52" s="383"/>
      <c r="R52" s="383"/>
      <c r="S52" s="383"/>
      <c r="T52" s="384"/>
      <c r="U52" s="383"/>
      <c r="V52" s="383"/>
      <c r="W52" s="383"/>
      <c r="X52" s="383"/>
      <c r="Y52" s="384"/>
      <c r="Z52" s="42"/>
    </row>
    <row r="53" spans="2:51" ht="15" customHeight="1" thickBot="1" x14ac:dyDescent="0.25">
      <c r="B53" s="43"/>
      <c r="C53" s="382"/>
      <c r="D53" s="383"/>
      <c r="E53" s="383"/>
      <c r="F53" s="383"/>
      <c r="G53" s="384"/>
      <c r="H53" s="382"/>
      <c r="I53" s="384"/>
      <c r="J53" s="382"/>
      <c r="K53" s="383"/>
      <c r="L53" s="383"/>
      <c r="M53" s="384"/>
      <c r="N53" s="385"/>
      <c r="O53" s="386"/>
      <c r="P53" s="386"/>
      <c r="Q53" s="386"/>
      <c r="R53" s="386"/>
      <c r="S53" s="386"/>
      <c r="T53" s="387"/>
      <c r="U53" s="386"/>
      <c r="V53" s="386"/>
      <c r="W53" s="386"/>
      <c r="X53" s="386"/>
      <c r="Y53" s="387"/>
      <c r="Z53" s="42"/>
    </row>
    <row r="54" spans="2:51" s="56" customFormat="1" ht="39.75" customHeight="1" x14ac:dyDescent="0.25">
      <c r="B54" s="54"/>
      <c r="C54" s="419" t="s">
        <v>47</v>
      </c>
      <c r="D54" s="420"/>
      <c r="E54" s="420"/>
      <c r="F54" s="420"/>
      <c r="G54" s="420"/>
      <c r="H54" s="420">
        <v>21</v>
      </c>
      <c r="I54" s="420"/>
      <c r="J54" s="420">
        <v>30</v>
      </c>
      <c r="K54" s="420"/>
      <c r="L54" s="420"/>
      <c r="M54" s="420"/>
      <c r="N54" s="388" t="s">
        <v>742</v>
      </c>
      <c r="O54" s="389"/>
      <c r="P54" s="389"/>
      <c r="Q54" s="389"/>
      <c r="R54" s="389"/>
      <c r="S54" s="389"/>
      <c r="T54" s="390"/>
      <c r="U54" s="529" t="s">
        <v>690</v>
      </c>
      <c r="V54" s="530"/>
      <c r="W54" s="530"/>
      <c r="X54" s="530"/>
      <c r="Y54" s="657"/>
      <c r="Z54" s="55"/>
    </row>
    <row r="55" spans="2:51" s="56" customFormat="1" ht="15" customHeight="1" x14ac:dyDescent="0.25">
      <c r="B55" s="54"/>
      <c r="C55" s="658" t="s">
        <v>48</v>
      </c>
      <c r="D55" s="646"/>
      <c r="E55" s="646"/>
      <c r="F55" s="646"/>
      <c r="G55" s="647"/>
      <c r="H55" s="491"/>
      <c r="I55" s="491"/>
      <c r="J55" s="491"/>
      <c r="K55" s="491"/>
      <c r="L55" s="491"/>
      <c r="M55" s="491"/>
      <c r="N55" s="659"/>
      <c r="O55" s="660"/>
      <c r="P55" s="660"/>
      <c r="Q55" s="660"/>
      <c r="R55" s="660"/>
      <c r="S55" s="660"/>
      <c r="T55" s="661"/>
      <c r="U55" s="645"/>
      <c r="V55" s="646"/>
      <c r="W55" s="646"/>
      <c r="X55" s="646"/>
      <c r="Y55" s="651"/>
      <c r="Z55" s="55"/>
    </row>
    <row r="56" spans="2:51" x14ac:dyDescent="0.2">
      <c r="B56" s="41"/>
      <c r="C56" s="452" t="s">
        <v>49</v>
      </c>
      <c r="D56" s="392"/>
      <c r="E56" s="392"/>
      <c r="F56" s="392"/>
      <c r="G56" s="393"/>
      <c r="H56" s="266"/>
      <c r="I56" s="266"/>
      <c r="J56" s="266"/>
      <c r="K56" s="266"/>
      <c r="L56" s="266"/>
      <c r="M56" s="266"/>
      <c r="N56" s="391"/>
      <c r="O56" s="392"/>
      <c r="P56" s="392"/>
      <c r="Q56" s="392"/>
      <c r="R56" s="392"/>
      <c r="S56" s="392"/>
      <c r="T56" s="393"/>
      <c r="U56" s="391"/>
      <c r="V56" s="392"/>
      <c r="W56" s="392"/>
      <c r="X56" s="392"/>
      <c r="Y56" s="418"/>
      <c r="Z56" s="44"/>
    </row>
    <row r="57" spans="2:51" x14ac:dyDescent="0.2">
      <c r="B57" s="41"/>
      <c r="C57" s="452" t="s">
        <v>50</v>
      </c>
      <c r="D57" s="392"/>
      <c r="E57" s="392"/>
      <c r="F57" s="392"/>
      <c r="G57" s="393"/>
      <c r="H57" s="266"/>
      <c r="I57" s="266"/>
      <c r="J57" s="266"/>
      <c r="K57" s="266"/>
      <c r="L57" s="266"/>
      <c r="M57" s="266"/>
      <c r="N57" s="391"/>
      <c r="O57" s="392"/>
      <c r="P57" s="392"/>
      <c r="Q57" s="392"/>
      <c r="R57" s="392"/>
      <c r="S57" s="392"/>
      <c r="T57" s="393"/>
      <c r="U57" s="391"/>
      <c r="V57" s="392"/>
      <c r="W57" s="392"/>
      <c r="X57" s="392"/>
      <c r="Y57" s="418"/>
      <c r="Z57" s="44"/>
    </row>
    <row r="58" spans="2:51" x14ac:dyDescent="0.2">
      <c r="B58" s="214"/>
      <c r="C58" s="212"/>
      <c r="D58" s="212"/>
      <c r="E58" s="212"/>
      <c r="F58" s="212"/>
      <c r="G58" s="212"/>
      <c r="H58" s="212"/>
      <c r="I58" s="212"/>
      <c r="J58" s="212"/>
      <c r="K58" s="212"/>
      <c r="L58" s="212"/>
      <c r="M58" s="212"/>
      <c r="N58" s="212"/>
      <c r="O58" s="212"/>
      <c r="P58" s="212"/>
      <c r="Q58" s="212"/>
      <c r="R58" s="212"/>
      <c r="S58" s="212"/>
      <c r="T58" s="212"/>
      <c r="U58" s="212"/>
      <c r="V58" s="212"/>
      <c r="W58" s="212"/>
      <c r="X58" s="212"/>
      <c r="Y58" s="212"/>
      <c r="Z58" s="213"/>
    </row>
    <row r="97" ht="6" customHeight="1" x14ac:dyDescent="0.2"/>
  </sheetData>
  <mergeCells count="83">
    <mergeCell ref="C57:G57"/>
    <mergeCell ref="H57:I57"/>
    <mergeCell ref="J57:M57"/>
    <mergeCell ref="N57:T57"/>
    <mergeCell ref="U57:Y57"/>
    <mergeCell ref="C55:G55"/>
    <mergeCell ref="H55:I55"/>
    <mergeCell ref="J55:M55"/>
    <mergeCell ref="N55:T55"/>
    <mergeCell ref="U55:Y55"/>
    <mergeCell ref="C56:G56"/>
    <mergeCell ref="H56:I56"/>
    <mergeCell ref="J56:M56"/>
    <mergeCell ref="N56:T56"/>
    <mergeCell ref="U56:Y56"/>
    <mergeCell ref="C51:G53"/>
    <mergeCell ref="H51:I53"/>
    <mergeCell ref="J51:M53"/>
    <mergeCell ref="N51:T53"/>
    <mergeCell ref="U51:Y53"/>
    <mergeCell ref="C54:G54"/>
    <mergeCell ref="H54:I54"/>
    <mergeCell ref="J54:M54"/>
    <mergeCell ref="N54:T54"/>
    <mergeCell ref="U54:Y54"/>
    <mergeCell ref="C41:Y49"/>
    <mergeCell ref="C33:G33"/>
    <mergeCell ref="K33:Y33"/>
    <mergeCell ref="C34:G34"/>
    <mergeCell ref="K34:Y34"/>
    <mergeCell ref="C35:G35"/>
    <mergeCell ref="K35:Y35"/>
    <mergeCell ref="C36:G36"/>
    <mergeCell ref="K36:Y36"/>
    <mergeCell ref="C37:G37"/>
    <mergeCell ref="K37:Y37"/>
    <mergeCell ref="C39:Y40"/>
    <mergeCell ref="C29:Y30"/>
    <mergeCell ref="C31:G32"/>
    <mergeCell ref="H31:H32"/>
    <mergeCell ref="I31:I32"/>
    <mergeCell ref="J31:J32"/>
    <mergeCell ref="K31:Y32"/>
    <mergeCell ref="C25:H25"/>
    <mergeCell ref="I25:Y25"/>
    <mergeCell ref="C27:H27"/>
    <mergeCell ref="I27:J27"/>
    <mergeCell ref="K27:P27"/>
    <mergeCell ref="Q27:S27"/>
    <mergeCell ref="U27:X27"/>
    <mergeCell ref="C22:I22"/>
    <mergeCell ref="J22:P22"/>
    <mergeCell ref="Q22:Y22"/>
    <mergeCell ref="C23:I23"/>
    <mergeCell ref="J23:P23"/>
    <mergeCell ref="Q23:Y23"/>
    <mergeCell ref="C17:H17"/>
    <mergeCell ref="I17:Y17"/>
    <mergeCell ref="C19:H20"/>
    <mergeCell ref="I19:L20"/>
    <mergeCell ref="M19:S19"/>
    <mergeCell ref="T19:Y19"/>
    <mergeCell ref="M20:S20"/>
    <mergeCell ref="T20:Y20"/>
    <mergeCell ref="C12:H13"/>
    <mergeCell ref="I12:S13"/>
    <mergeCell ref="T12:Y12"/>
    <mergeCell ref="T13:Y13"/>
    <mergeCell ref="C15:H15"/>
    <mergeCell ref="I15:Y15"/>
    <mergeCell ref="C9:H10"/>
    <mergeCell ref="I9:Q10"/>
    <mergeCell ref="R9:U9"/>
    <mergeCell ref="V9:Y9"/>
    <mergeCell ref="R10:U10"/>
    <mergeCell ref="V10:Y10"/>
    <mergeCell ref="C6:H7"/>
    <mergeCell ref="I6:Y7"/>
    <mergeCell ref="B2:G4"/>
    <mergeCell ref="H2:Z2"/>
    <mergeCell ref="H3:O3"/>
    <mergeCell ref="P3:Z3"/>
    <mergeCell ref="H4:Z4"/>
  </mergeCells>
  <pageMargins left="0.70866141732283472" right="0.70866141732283472" top="0.74803149606299213" bottom="1.1098214285714285" header="0.31496062992125984" footer="0.31496062992125984"/>
  <pageSetup scale="69" fitToHeight="0" orientation="portrait" r:id="rId1"/>
  <headerFooter>
    <oddFooter>&amp;LCalle 26 No.57-41 Torre 8, Pisos 7 y 8 CEMSA – C.P. 111321
PBX: 3779555 – Información: Línea 195
www.umv.gov.co&amp;CDESI-FM-007
&amp;P de &amp;N</oddFooter>
  </headerFooter>
  <rowBreaks count="2" manualBreakCount="2">
    <brk id="36" min="1" max="25" man="1"/>
    <brk id="50" min="1" max="25" man="1"/>
  </rowBreaks>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B1:AY97"/>
  <sheetViews>
    <sheetView view="pageBreakPreview" topLeftCell="A25" zoomScaleNormal="100" zoomScaleSheetLayoutView="100" zoomScalePageLayoutView="70" workbookViewId="0">
      <selection activeCell="AI33" sqref="AI33"/>
    </sheetView>
  </sheetViews>
  <sheetFormatPr baseColWidth="10" defaultColWidth="3.7109375" defaultRowHeight="14.25" x14ac:dyDescent="0.2"/>
  <cols>
    <col min="1" max="1" width="3.7109375" style="1"/>
    <col min="2" max="2" width="2.85546875" style="1" customWidth="1"/>
    <col min="3" max="6" width="2.7109375" style="1" customWidth="1"/>
    <col min="7" max="7" width="4.28515625" style="1" customWidth="1"/>
    <col min="8" max="8" width="16.42578125" style="1" customWidth="1"/>
    <col min="9" max="9" width="24" style="1" customWidth="1"/>
    <col min="10" max="10" width="15" style="1" customWidth="1"/>
    <col min="11" max="12" width="3.42578125" style="1" customWidth="1"/>
    <col min="13" max="15" width="2.7109375" style="1" customWidth="1"/>
    <col min="16" max="16" width="7.7109375" style="1" customWidth="1"/>
    <col min="17" max="17" width="3.5703125" style="1" customWidth="1"/>
    <col min="18" max="18" width="3.7109375" style="1"/>
    <col min="19" max="19" width="3.28515625" style="1" customWidth="1"/>
    <col min="20" max="21" width="6.42578125" style="1" customWidth="1"/>
    <col min="22" max="22" width="3.7109375" style="1"/>
    <col min="23" max="23" width="10.28515625" style="1" customWidth="1"/>
    <col min="24" max="24" width="4.140625" style="1" hidden="1" customWidth="1"/>
    <col min="25" max="25" width="2.28515625" style="1" customWidth="1"/>
    <col min="26" max="26" width="2.7109375" style="1" customWidth="1"/>
    <col min="27" max="39" width="3.7109375" style="1"/>
    <col min="40" max="45" width="10" style="1" customWidth="1"/>
    <col min="46" max="54" width="15" style="1" customWidth="1"/>
    <col min="55" max="16384" width="3.7109375" style="1"/>
  </cols>
  <sheetData>
    <row r="1" spans="2:26" ht="6.75" customHeight="1" thickBot="1" x14ac:dyDescent="0.25">
      <c r="B1" s="2"/>
      <c r="C1" s="2"/>
      <c r="D1" s="2"/>
      <c r="E1" s="2"/>
      <c r="F1" s="2"/>
    </row>
    <row r="2" spans="2:26" ht="45.75" customHeight="1" x14ac:dyDescent="0.2">
      <c r="B2" s="263"/>
      <c r="C2" s="264"/>
      <c r="D2" s="264"/>
      <c r="E2" s="264"/>
      <c r="F2" s="264"/>
      <c r="G2" s="264"/>
      <c r="H2" s="269" t="s">
        <v>0</v>
      </c>
      <c r="I2" s="269"/>
      <c r="J2" s="269"/>
      <c r="K2" s="269"/>
      <c r="L2" s="269"/>
      <c r="M2" s="269"/>
      <c r="N2" s="269"/>
      <c r="O2" s="269"/>
      <c r="P2" s="269"/>
      <c r="Q2" s="269"/>
      <c r="R2" s="269"/>
      <c r="S2" s="269"/>
      <c r="T2" s="269"/>
      <c r="U2" s="269"/>
      <c r="V2" s="269"/>
      <c r="W2" s="269"/>
      <c r="X2" s="269"/>
      <c r="Y2" s="269"/>
      <c r="Z2" s="270"/>
    </row>
    <row r="3" spans="2:26" ht="15" x14ac:dyDescent="0.2">
      <c r="B3" s="265"/>
      <c r="C3" s="266"/>
      <c r="D3" s="266"/>
      <c r="E3" s="266"/>
      <c r="F3" s="266"/>
      <c r="G3" s="266"/>
      <c r="H3" s="271" t="s">
        <v>1</v>
      </c>
      <c r="I3" s="271"/>
      <c r="J3" s="271"/>
      <c r="K3" s="271"/>
      <c r="L3" s="271"/>
      <c r="M3" s="271"/>
      <c r="N3" s="271"/>
      <c r="O3" s="271"/>
      <c r="P3" s="271" t="s">
        <v>2</v>
      </c>
      <c r="Q3" s="271"/>
      <c r="R3" s="271"/>
      <c r="S3" s="271"/>
      <c r="T3" s="271"/>
      <c r="U3" s="271"/>
      <c r="V3" s="271"/>
      <c r="W3" s="271"/>
      <c r="X3" s="271"/>
      <c r="Y3" s="271"/>
      <c r="Z3" s="272"/>
    </row>
    <row r="4" spans="2:26" ht="15.75" thickBot="1" x14ac:dyDescent="0.25">
      <c r="B4" s="267"/>
      <c r="C4" s="268"/>
      <c r="D4" s="268"/>
      <c r="E4" s="268"/>
      <c r="F4" s="268"/>
      <c r="G4" s="268"/>
      <c r="H4" s="273" t="s">
        <v>3</v>
      </c>
      <c r="I4" s="273"/>
      <c r="J4" s="273"/>
      <c r="K4" s="273"/>
      <c r="L4" s="273"/>
      <c r="M4" s="273"/>
      <c r="N4" s="273"/>
      <c r="O4" s="273"/>
      <c r="P4" s="273"/>
      <c r="Q4" s="273"/>
      <c r="R4" s="273"/>
      <c r="S4" s="273"/>
      <c r="T4" s="273"/>
      <c r="U4" s="273"/>
      <c r="V4" s="273"/>
      <c r="W4" s="273"/>
      <c r="X4" s="273"/>
      <c r="Y4" s="273"/>
      <c r="Z4" s="274"/>
    </row>
    <row r="5" spans="2:26" ht="6" customHeight="1" thickBot="1" x14ac:dyDescent="0.25">
      <c r="B5" s="4"/>
      <c r="C5" s="5"/>
      <c r="D5" s="5"/>
      <c r="E5" s="5"/>
      <c r="F5" s="5"/>
      <c r="G5" s="5"/>
      <c r="H5" s="5"/>
      <c r="I5" s="6"/>
      <c r="J5" s="6"/>
      <c r="K5" s="6"/>
      <c r="L5" s="6"/>
      <c r="M5" s="6"/>
      <c r="N5" s="6"/>
      <c r="O5" s="6"/>
      <c r="P5" s="6"/>
      <c r="Q5" s="6"/>
      <c r="R5" s="7"/>
      <c r="S5" s="7"/>
      <c r="T5" s="7"/>
      <c r="U5" s="7"/>
      <c r="V5" s="7"/>
      <c r="W5" s="5"/>
      <c r="X5" s="5"/>
      <c r="Y5" s="5"/>
      <c r="Z5" s="8"/>
    </row>
    <row r="6" spans="2:26" ht="15" customHeight="1" x14ac:dyDescent="0.2">
      <c r="B6" s="9"/>
      <c r="C6" s="275" t="s">
        <v>4</v>
      </c>
      <c r="D6" s="276"/>
      <c r="E6" s="276"/>
      <c r="F6" s="276"/>
      <c r="G6" s="276"/>
      <c r="H6" s="277"/>
      <c r="I6" s="281" t="s">
        <v>689</v>
      </c>
      <c r="J6" s="282"/>
      <c r="K6" s="282"/>
      <c r="L6" s="282"/>
      <c r="M6" s="282"/>
      <c r="N6" s="282"/>
      <c r="O6" s="282"/>
      <c r="P6" s="282"/>
      <c r="Q6" s="282"/>
      <c r="R6" s="282"/>
      <c r="S6" s="282"/>
      <c r="T6" s="282"/>
      <c r="U6" s="282"/>
      <c r="V6" s="282"/>
      <c r="W6" s="282"/>
      <c r="X6" s="282"/>
      <c r="Y6" s="283"/>
      <c r="Z6" s="10"/>
    </row>
    <row r="7" spans="2:26" ht="15.75" thickBot="1" x14ac:dyDescent="0.25">
      <c r="B7" s="9"/>
      <c r="C7" s="278"/>
      <c r="D7" s="279"/>
      <c r="E7" s="279"/>
      <c r="F7" s="279"/>
      <c r="G7" s="279"/>
      <c r="H7" s="280"/>
      <c r="I7" s="284"/>
      <c r="J7" s="285"/>
      <c r="K7" s="285"/>
      <c r="L7" s="285"/>
      <c r="M7" s="285"/>
      <c r="N7" s="285"/>
      <c r="O7" s="285"/>
      <c r="P7" s="285"/>
      <c r="Q7" s="285"/>
      <c r="R7" s="285"/>
      <c r="S7" s="285"/>
      <c r="T7" s="285"/>
      <c r="U7" s="285"/>
      <c r="V7" s="285"/>
      <c r="W7" s="285"/>
      <c r="X7" s="285"/>
      <c r="Y7" s="286"/>
      <c r="Z7" s="10"/>
    </row>
    <row r="8" spans="2:26" ht="5.25" customHeight="1" thickBot="1" x14ac:dyDescent="0.25">
      <c r="B8" s="9"/>
      <c r="C8" s="11"/>
      <c r="D8" s="11"/>
      <c r="E8" s="11"/>
      <c r="F8" s="11"/>
      <c r="G8" s="11"/>
      <c r="H8" s="11"/>
      <c r="I8" s="12"/>
      <c r="J8" s="12"/>
      <c r="K8" s="12"/>
      <c r="L8" s="12"/>
      <c r="M8" s="12"/>
      <c r="N8" s="12"/>
      <c r="O8" s="12"/>
      <c r="P8" s="12"/>
      <c r="Q8" s="12"/>
      <c r="R8" s="13"/>
      <c r="S8" s="13"/>
      <c r="T8" s="13"/>
      <c r="U8" s="13"/>
      <c r="V8" s="13"/>
      <c r="W8" s="11"/>
      <c r="X8" s="11"/>
      <c r="Y8" s="11"/>
      <c r="Z8" s="10"/>
    </row>
    <row r="9" spans="2:26" ht="15" customHeight="1" thickBot="1" x14ac:dyDescent="0.25">
      <c r="B9" s="9"/>
      <c r="C9" s="275" t="s">
        <v>6</v>
      </c>
      <c r="D9" s="276"/>
      <c r="E9" s="276"/>
      <c r="F9" s="276"/>
      <c r="G9" s="276"/>
      <c r="H9" s="277"/>
      <c r="I9" s="296" t="s">
        <v>743</v>
      </c>
      <c r="J9" s="297"/>
      <c r="K9" s="297"/>
      <c r="L9" s="297"/>
      <c r="M9" s="297"/>
      <c r="N9" s="297"/>
      <c r="O9" s="297"/>
      <c r="P9" s="297"/>
      <c r="Q9" s="298"/>
      <c r="R9" s="293"/>
      <c r="S9" s="294"/>
      <c r="T9" s="294"/>
      <c r="U9" s="295"/>
      <c r="V9" s="287"/>
      <c r="W9" s="288"/>
      <c r="X9" s="288"/>
      <c r="Y9" s="289"/>
      <c r="Z9" s="10"/>
    </row>
    <row r="10" spans="2:26" ht="28.5" customHeight="1" thickBot="1" x14ac:dyDescent="0.25">
      <c r="B10" s="9"/>
      <c r="C10" s="278"/>
      <c r="D10" s="279"/>
      <c r="E10" s="279"/>
      <c r="F10" s="279"/>
      <c r="G10" s="279"/>
      <c r="H10" s="280"/>
      <c r="I10" s="299"/>
      <c r="J10" s="300"/>
      <c r="K10" s="300"/>
      <c r="L10" s="300"/>
      <c r="M10" s="300"/>
      <c r="N10" s="300"/>
      <c r="O10" s="300"/>
      <c r="P10" s="300"/>
      <c r="Q10" s="301"/>
      <c r="R10" s="302" t="s">
        <v>744</v>
      </c>
      <c r="S10" s="303"/>
      <c r="T10" s="303"/>
      <c r="U10" s="304"/>
      <c r="V10" s="290" t="s">
        <v>83</v>
      </c>
      <c r="W10" s="291"/>
      <c r="X10" s="291"/>
      <c r="Y10" s="292"/>
      <c r="Z10" s="10"/>
    </row>
    <row r="11" spans="2:26" ht="6.75" customHeight="1" thickBot="1" x14ac:dyDescent="0.25">
      <c r="B11" s="14"/>
      <c r="C11" s="15"/>
      <c r="D11" s="15"/>
      <c r="E11" s="15"/>
      <c r="F11" s="15"/>
      <c r="G11" s="15"/>
      <c r="H11" s="15"/>
      <c r="I11" s="15"/>
      <c r="J11" s="15"/>
      <c r="K11" s="15"/>
      <c r="L11" s="15"/>
      <c r="M11" s="15"/>
      <c r="N11" s="15"/>
      <c r="O11" s="15"/>
      <c r="P11" s="15"/>
      <c r="Q11" s="15"/>
      <c r="R11" s="15"/>
      <c r="S11" s="15"/>
      <c r="T11" s="15"/>
      <c r="U11" s="15"/>
      <c r="V11" s="15"/>
      <c r="W11" s="15"/>
      <c r="X11" s="15"/>
      <c r="Y11" s="15"/>
      <c r="Z11" s="16"/>
    </row>
    <row r="12" spans="2:26" ht="15" customHeight="1" x14ac:dyDescent="0.2">
      <c r="B12" s="14"/>
      <c r="C12" s="275" t="s">
        <v>12</v>
      </c>
      <c r="D12" s="276"/>
      <c r="E12" s="276"/>
      <c r="F12" s="276"/>
      <c r="G12" s="276"/>
      <c r="H12" s="277"/>
      <c r="I12" s="305" t="s">
        <v>745</v>
      </c>
      <c r="J12" s="306"/>
      <c r="K12" s="306"/>
      <c r="L12" s="306"/>
      <c r="M12" s="306"/>
      <c r="N12" s="306"/>
      <c r="O12" s="306"/>
      <c r="P12" s="306"/>
      <c r="Q12" s="306"/>
      <c r="R12" s="306"/>
      <c r="S12" s="307"/>
      <c r="T12" s="275" t="s">
        <v>14</v>
      </c>
      <c r="U12" s="276"/>
      <c r="V12" s="276"/>
      <c r="W12" s="276"/>
      <c r="X12" s="276"/>
      <c r="Y12" s="277"/>
      <c r="Z12" s="16"/>
    </row>
    <row r="13" spans="2:26" ht="39" customHeight="1" thickBot="1" x14ac:dyDescent="0.25">
      <c r="B13" s="14"/>
      <c r="C13" s="278"/>
      <c r="D13" s="279"/>
      <c r="E13" s="279"/>
      <c r="F13" s="279"/>
      <c r="G13" s="279"/>
      <c r="H13" s="280"/>
      <c r="I13" s="308"/>
      <c r="J13" s="309"/>
      <c r="K13" s="309"/>
      <c r="L13" s="309"/>
      <c r="M13" s="309"/>
      <c r="N13" s="309"/>
      <c r="O13" s="309"/>
      <c r="P13" s="309"/>
      <c r="Q13" s="309"/>
      <c r="R13" s="309"/>
      <c r="S13" s="310"/>
      <c r="T13" s="290" t="s">
        <v>15</v>
      </c>
      <c r="U13" s="291"/>
      <c r="V13" s="291"/>
      <c r="W13" s="291"/>
      <c r="X13" s="291"/>
      <c r="Y13" s="292"/>
      <c r="Z13" s="16"/>
    </row>
    <row r="14" spans="2:26" ht="5.25" customHeight="1" thickBot="1" x14ac:dyDescent="0.25">
      <c r="B14" s="14"/>
      <c r="C14" s="15"/>
      <c r="D14" s="15"/>
      <c r="E14" s="15"/>
      <c r="F14" s="15"/>
      <c r="G14" s="15"/>
      <c r="H14" s="15"/>
      <c r="I14" s="15"/>
      <c r="J14" s="15"/>
      <c r="K14" s="15"/>
      <c r="L14" s="15"/>
      <c r="M14" s="15"/>
      <c r="N14" s="15"/>
      <c r="O14" s="15"/>
      <c r="P14" s="15"/>
      <c r="Q14" s="15"/>
      <c r="R14" s="15"/>
      <c r="S14" s="15"/>
      <c r="T14" s="15"/>
      <c r="U14" s="15"/>
      <c r="V14" s="15"/>
      <c r="W14" s="15"/>
      <c r="X14" s="15"/>
      <c r="Y14" s="15"/>
      <c r="Z14" s="16"/>
    </row>
    <row r="15" spans="2:26" ht="68.25" customHeight="1" thickBot="1" x14ac:dyDescent="0.25">
      <c r="B15" s="14"/>
      <c r="C15" s="320" t="s">
        <v>16</v>
      </c>
      <c r="D15" s="321"/>
      <c r="E15" s="321"/>
      <c r="F15" s="321"/>
      <c r="G15" s="321"/>
      <c r="H15" s="322"/>
      <c r="I15" s="323" t="s">
        <v>746</v>
      </c>
      <c r="J15" s="324"/>
      <c r="K15" s="324"/>
      <c r="L15" s="324"/>
      <c r="M15" s="324"/>
      <c r="N15" s="324"/>
      <c r="O15" s="324"/>
      <c r="P15" s="324"/>
      <c r="Q15" s="324"/>
      <c r="R15" s="324"/>
      <c r="S15" s="324"/>
      <c r="T15" s="324"/>
      <c r="U15" s="324"/>
      <c r="V15" s="324"/>
      <c r="W15" s="324"/>
      <c r="X15" s="324"/>
      <c r="Y15" s="325"/>
      <c r="Z15" s="16"/>
    </row>
    <row r="16" spans="2:26" ht="4.5" customHeight="1" thickBot="1" x14ac:dyDescent="0.25">
      <c r="B16" s="14"/>
      <c r="C16" s="13"/>
      <c r="D16" s="13"/>
      <c r="E16" s="13"/>
      <c r="F16" s="13"/>
      <c r="G16" s="13"/>
      <c r="H16" s="13"/>
      <c r="I16" s="17"/>
      <c r="J16" s="17"/>
      <c r="K16" s="17"/>
      <c r="L16" s="17"/>
      <c r="M16" s="17"/>
      <c r="N16" s="17"/>
      <c r="O16" s="17"/>
      <c r="P16" s="17"/>
      <c r="Q16" s="17"/>
      <c r="R16" s="17"/>
      <c r="S16" s="17"/>
      <c r="T16" s="17"/>
      <c r="U16" s="17"/>
      <c r="V16" s="17"/>
      <c r="W16" s="17"/>
      <c r="X16" s="17"/>
      <c r="Y16" s="17"/>
      <c r="Z16" s="16"/>
    </row>
    <row r="17" spans="2:26" ht="72.75" customHeight="1" thickBot="1" x14ac:dyDescent="0.25">
      <c r="B17" s="14"/>
      <c r="C17" s="320" t="s">
        <v>18</v>
      </c>
      <c r="D17" s="321"/>
      <c r="E17" s="321"/>
      <c r="F17" s="321"/>
      <c r="G17" s="321"/>
      <c r="H17" s="322"/>
      <c r="I17" s="323" t="s">
        <v>747</v>
      </c>
      <c r="J17" s="324"/>
      <c r="K17" s="324"/>
      <c r="L17" s="324"/>
      <c r="M17" s="324"/>
      <c r="N17" s="324"/>
      <c r="O17" s="324"/>
      <c r="P17" s="324"/>
      <c r="Q17" s="324"/>
      <c r="R17" s="324"/>
      <c r="S17" s="324"/>
      <c r="T17" s="324"/>
      <c r="U17" s="324"/>
      <c r="V17" s="324"/>
      <c r="W17" s="324"/>
      <c r="X17" s="324"/>
      <c r="Y17" s="325"/>
      <c r="Z17" s="16"/>
    </row>
    <row r="18" spans="2:26" ht="6.75" customHeight="1" thickBot="1" x14ac:dyDescent="0.25">
      <c r="B18" s="14"/>
      <c r="C18" s="13"/>
      <c r="D18" s="13"/>
      <c r="E18" s="13"/>
      <c r="F18" s="13"/>
      <c r="G18" s="13"/>
      <c r="H18" s="13"/>
      <c r="I18" s="17"/>
      <c r="J18" s="17"/>
      <c r="K18" s="17"/>
      <c r="L18" s="17"/>
      <c r="M18" s="17"/>
      <c r="N18" s="17"/>
      <c r="O18" s="17"/>
      <c r="P18" s="17"/>
      <c r="Q18" s="17"/>
      <c r="R18" s="17"/>
      <c r="S18" s="17"/>
      <c r="T18" s="17"/>
      <c r="U18" s="17"/>
      <c r="V18" s="17"/>
      <c r="W18" s="17"/>
      <c r="X18" s="17"/>
      <c r="Y18" s="17"/>
      <c r="Z18" s="16"/>
    </row>
    <row r="19" spans="2:26" ht="22.5" customHeight="1" x14ac:dyDescent="0.2">
      <c r="B19" s="14"/>
      <c r="C19" s="326" t="s">
        <v>20</v>
      </c>
      <c r="D19" s="327"/>
      <c r="E19" s="327"/>
      <c r="F19" s="327"/>
      <c r="G19" s="327"/>
      <c r="H19" s="328"/>
      <c r="I19" s="332" t="s">
        <v>700</v>
      </c>
      <c r="J19" s="333"/>
      <c r="K19" s="333"/>
      <c r="L19" s="334"/>
      <c r="M19" s="287" t="s">
        <v>22</v>
      </c>
      <c r="N19" s="288"/>
      <c r="O19" s="288"/>
      <c r="P19" s="288"/>
      <c r="Q19" s="288"/>
      <c r="R19" s="288"/>
      <c r="S19" s="289"/>
      <c r="T19" s="287" t="s">
        <v>23</v>
      </c>
      <c r="U19" s="288"/>
      <c r="V19" s="288"/>
      <c r="W19" s="288"/>
      <c r="X19" s="288"/>
      <c r="Y19" s="289"/>
      <c r="Z19" s="16"/>
    </row>
    <row r="20" spans="2:26" ht="30.75" customHeight="1" thickBot="1" x14ac:dyDescent="0.25">
      <c r="B20" s="14"/>
      <c r="C20" s="329"/>
      <c r="D20" s="330"/>
      <c r="E20" s="330"/>
      <c r="F20" s="330"/>
      <c r="G20" s="330"/>
      <c r="H20" s="331"/>
      <c r="I20" s="335"/>
      <c r="J20" s="336"/>
      <c r="K20" s="336"/>
      <c r="L20" s="337"/>
      <c r="M20" s="338" t="s">
        <v>74</v>
      </c>
      <c r="N20" s="339"/>
      <c r="O20" s="339"/>
      <c r="P20" s="339"/>
      <c r="Q20" s="339"/>
      <c r="R20" s="339"/>
      <c r="S20" s="340"/>
      <c r="T20" s="655" t="s">
        <v>25</v>
      </c>
      <c r="U20" s="439"/>
      <c r="V20" s="439"/>
      <c r="W20" s="439"/>
      <c r="X20" s="439"/>
      <c r="Y20" s="440"/>
      <c r="Z20" s="16"/>
    </row>
    <row r="21" spans="2:26" ht="6.75" customHeight="1" thickBot="1" x14ac:dyDescent="0.25">
      <c r="B21" s="14"/>
      <c r="C21" s="15"/>
      <c r="D21" s="15"/>
      <c r="E21" s="15"/>
      <c r="F21" s="15"/>
      <c r="G21" s="15"/>
      <c r="H21" s="15"/>
      <c r="I21" s="15"/>
      <c r="J21" s="15"/>
      <c r="K21" s="15"/>
      <c r="L21" s="15"/>
      <c r="M21" s="15"/>
      <c r="N21" s="15"/>
      <c r="O21" s="15"/>
      <c r="P21" s="15"/>
      <c r="Q21" s="15"/>
      <c r="R21" s="15"/>
      <c r="S21" s="15"/>
      <c r="T21" s="15"/>
      <c r="U21" s="15"/>
      <c r="V21" s="15"/>
      <c r="W21" s="15"/>
      <c r="X21" s="15"/>
      <c r="Y21" s="15"/>
      <c r="Z21" s="16"/>
    </row>
    <row r="22" spans="2:26" ht="26.25" customHeight="1" x14ac:dyDescent="0.2">
      <c r="B22" s="14"/>
      <c r="C22" s="287" t="s">
        <v>26</v>
      </c>
      <c r="D22" s="288"/>
      <c r="E22" s="288"/>
      <c r="F22" s="288"/>
      <c r="G22" s="288"/>
      <c r="H22" s="288"/>
      <c r="I22" s="289"/>
      <c r="J22" s="287" t="s">
        <v>27</v>
      </c>
      <c r="K22" s="288"/>
      <c r="L22" s="288"/>
      <c r="M22" s="288"/>
      <c r="N22" s="288"/>
      <c r="O22" s="288"/>
      <c r="P22" s="289"/>
      <c r="Q22" s="287" t="s">
        <v>28</v>
      </c>
      <c r="R22" s="288"/>
      <c r="S22" s="288"/>
      <c r="T22" s="288"/>
      <c r="U22" s="288"/>
      <c r="V22" s="288"/>
      <c r="W22" s="288"/>
      <c r="X22" s="288"/>
      <c r="Y22" s="289"/>
      <c r="Z22" s="16"/>
    </row>
    <row r="23" spans="2:26" ht="29.25" customHeight="1" thickBot="1" x14ac:dyDescent="0.25">
      <c r="B23" s="14"/>
      <c r="C23" s="314" t="s">
        <v>748</v>
      </c>
      <c r="D23" s="315"/>
      <c r="E23" s="315"/>
      <c r="F23" s="315"/>
      <c r="G23" s="315"/>
      <c r="H23" s="315"/>
      <c r="I23" s="316"/>
      <c r="J23" s="314" t="s">
        <v>681</v>
      </c>
      <c r="K23" s="315"/>
      <c r="L23" s="315"/>
      <c r="M23" s="315"/>
      <c r="N23" s="315"/>
      <c r="O23" s="315"/>
      <c r="P23" s="316"/>
      <c r="Q23" s="656" t="s">
        <v>729</v>
      </c>
      <c r="R23" s="312"/>
      <c r="S23" s="312"/>
      <c r="T23" s="312"/>
      <c r="U23" s="312"/>
      <c r="V23" s="312"/>
      <c r="W23" s="312"/>
      <c r="X23" s="312"/>
      <c r="Y23" s="313"/>
      <c r="Z23" s="16"/>
    </row>
    <row r="24" spans="2:26" ht="6" customHeight="1" thickBot="1" x14ac:dyDescent="0.25">
      <c r="B24" s="14"/>
      <c r="C24" s="15"/>
      <c r="D24" s="15"/>
      <c r="E24" s="15"/>
      <c r="F24" s="15"/>
      <c r="G24" s="15"/>
      <c r="H24" s="15"/>
      <c r="I24" s="15"/>
      <c r="J24" s="15"/>
      <c r="K24" s="15"/>
      <c r="L24" s="15"/>
      <c r="M24" s="15"/>
      <c r="N24" s="15"/>
      <c r="O24" s="15"/>
      <c r="P24" s="15"/>
      <c r="Q24" s="15"/>
      <c r="R24" s="15"/>
      <c r="S24" s="15"/>
      <c r="T24" s="15"/>
      <c r="U24" s="15"/>
      <c r="V24" s="15"/>
      <c r="W24" s="15"/>
      <c r="X24" s="15"/>
      <c r="Y24" s="15"/>
      <c r="Z24" s="16"/>
    </row>
    <row r="25" spans="2:26" ht="33" customHeight="1" thickBot="1" x14ac:dyDescent="0.25">
      <c r="B25" s="14"/>
      <c r="C25" s="320" t="s">
        <v>32</v>
      </c>
      <c r="D25" s="321"/>
      <c r="E25" s="321"/>
      <c r="F25" s="321"/>
      <c r="G25" s="321"/>
      <c r="H25" s="322"/>
      <c r="I25" s="323" t="s">
        <v>749</v>
      </c>
      <c r="J25" s="324"/>
      <c r="K25" s="324"/>
      <c r="L25" s="324"/>
      <c r="M25" s="324"/>
      <c r="N25" s="324"/>
      <c r="O25" s="324"/>
      <c r="P25" s="324"/>
      <c r="Q25" s="324"/>
      <c r="R25" s="324"/>
      <c r="S25" s="324"/>
      <c r="T25" s="324"/>
      <c r="U25" s="324"/>
      <c r="V25" s="324"/>
      <c r="W25" s="324"/>
      <c r="X25" s="324"/>
      <c r="Y25" s="325"/>
      <c r="Z25" s="16"/>
    </row>
    <row r="26" spans="2:26" ht="6" customHeight="1" thickBot="1" x14ac:dyDescent="0.25">
      <c r="B26" s="14"/>
      <c r="C26" s="13"/>
      <c r="D26" s="13"/>
      <c r="E26" s="13"/>
      <c r="F26" s="13"/>
      <c r="G26" s="13"/>
      <c r="H26" s="13"/>
      <c r="I26" s="17"/>
      <c r="J26" s="17"/>
      <c r="K26" s="17"/>
      <c r="L26" s="17"/>
      <c r="M26" s="17"/>
      <c r="N26" s="17"/>
      <c r="O26" s="17"/>
      <c r="P26" s="17"/>
      <c r="Q26" s="17"/>
      <c r="R26" s="17"/>
      <c r="S26" s="17"/>
      <c r="T26" s="17"/>
      <c r="U26" s="17"/>
      <c r="V26" s="17"/>
      <c r="W26" s="17"/>
      <c r="X26" s="17"/>
      <c r="Y26" s="17"/>
      <c r="Z26" s="16"/>
    </row>
    <row r="27" spans="2:26" ht="39.75" customHeight="1" thickBot="1" x14ac:dyDescent="0.25">
      <c r="B27" s="14"/>
      <c r="C27" s="320" t="s">
        <v>34</v>
      </c>
      <c r="D27" s="321"/>
      <c r="E27" s="321"/>
      <c r="F27" s="321"/>
      <c r="G27" s="321"/>
      <c r="H27" s="322"/>
      <c r="I27" s="441" t="s">
        <v>750</v>
      </c>
      <c r="J27" s="323"/>
      <c r="K27" s="320" t="s">
        <v>36</v>
      </c>
      <c r="L27" s="321"/>
      <c r="M27" s="321"/>
      <c r="N27" s="321"/>
      <c r="O27" s="321"/>
      <c r="P27" s="322"/>
      <c r="Q27" s="353" t="s">
        <v>37</v>
      </c>
      <c r="R27" s="354"/>
      <c r="S27" s="355"/>
      <c r="T27" s="47" t="s">
        <v>40</v>
      </c>
      <c r="U27" s="354" t="s">
        <v>39</v>
      </c>
      <c r="V27" s="354"/>
      <c r="W27" s="354"/>
      <c r="X27" s="355"/>
      <c r="Y27" s="19"/>
      <c r="Z27" s="16"/>
    </row>
    <row r="28" spans="2:26" ht="8.25" customHeight="1" thickBot="1" x14ac:dyDescent="0.25">
      <c r="B28" s="14"/>
      <c r="C28" s="15"/>
      <c r="D28" s="15"/>
      <c r="E28" s="15"/>
      <c r="F28" s="15"/>
      <c r="G28" s="15"/>
      <c r="H28" s="15"/>
      <c r="I28" s="15"/>
      <c r="J28" s="15"/>
      <c r="K28" s="15"/>
      <c r="L28" s="15"/>
      <c r="M28" s="15"/>
      <c r="N28" s="15"/>
      <c r="O28" s="15"/>
      <c r="P28" s="15"/>
      <c r="Q28" s="15"/>
      <c r="R28" s="15"/>
      <c r="S28" s="15"/>
      <c r="T28" s="15"/>
      <c r="U28" s="15"/>
      <c r="V28" s="15"/>
      <c r="W28" s="15"/>
      <c r="X28" s="15"/>
      <c r="Y28" s="15"/>
      <c r="Z28" s="16"/>
    </row>
    <row r="29" spans="2:26" s="21" customFormat="1" x14ac:dyDescent="0.2">
      <c r="B29" s="20"/>
      <c r="C29" s="359" t="s">
        <v>41</v>
      </c>
      <c r="D29" s="360"/>
      <c r="E29" s="360"/>
      <c r="F29" s="360"/>
      <c r="G29" s="360"/>
      <c r="H29" s="360"/>
      <c r="I29" s="360"/>
      <c r="J29" s="360"/>
      <c r="K29" s="360"/>
      <c r="L29" s="360"/>
      <c r="M29" s="360"/>
      <c r="N29" s="360"/>
      <c r="O29" s="360"/>
      <c r="P29" s="360"/>
      <c r="Q29" s="360"/>
      <c r="R29" s="360"/>
      <c r="S29" s="360"/>
      <c r="T29" s="360"/>
      <c r="U29" s="360"/>
      <c r="V29" s="360"/>
      <c r="W29" s="360"/>
      <c r="X29" s="360"/>
      <c r="Y29" s="361"/>
      <c r="Z29" s="16"/>
    </row>
    <row r="30" spans="2:26" s="21" customFormat="1" ht="15" thickBot="1" x14ac:dyDescent="0.25">
      <c r="B30" s="20"/>
      <c r="C30" s="362"/>
      <c r="D30" s="363"/>
      <c r="E30" s="363"/>
      <c r="F30" s="363"/>
      <c r="G30" s="363"/>
      <c r="H30" s="363"/>
      <c r="I30" s="363"/>
      <c r="J30" s="363"/>
      <c r="K30" s="363"/>
      <c r="L30" s="363"/>
      <c r="M30" s="363"/>
      <c r="N30" s="363"/>
      <c r="O30" s="363"/>
      <c r="P30" s="363"/>
      <c r="Q30" s="363"/>
      <c r="R30" s="363"/>
      <c r="S30" s="363"/>
      <c r="T30" s="363"/>
      <c r="U30" s="363"/>
      <c r="V30" s="363"/>
      <c r="W30" s="363"/>
      <c r="X30" s="363"/>
      <c r="Y30" s="364"/>
      <c r="Z30" s="16"/>
    </row>
    <row r="31" spans="2:26" s="21" customFormat="1" x14ac:dyDescent="0.2">
      <c r="B31" s="20"/>
      <c r="C31" s="359" t="s">
        <v>42</v>
      </c>
      <c r="D31" s="360"/>
      <c r="E31" s="360"/>
      <c r="F31" s="360"/>
      <c r="G31" s="361"/>
      <c r="H31" s="616" t="s">
        <v>751</v>
      </c>
      <c r="I31" s="616" t="s">
        <v>752</v>
      </c>
      <c r="J31" s="365" t="s">
        <v>45</v>
      </c>
      <c r="K31" s="444" t="s">
        <v>46</v>
      </c>
      <c r="L31" s="360"/>
      <c r="M31" s="360"/>
      <c r="N31" s="360"/>
      <c r="O31" s="360"/>
      <c r="P31" s="360"/>
      <c r="Q31" s="360"/>
      <c r="R31" s="360"/>
      <c r="S31" s="360"/>
      <c r="T31" s="360"/>
      <c r="U31" s="360"/>
      <c r="V31" s="360"/>
      <c r="W31" s="360"/>
      <c r="X31" s="360"/>
      <c r="Y31" s="361"/>
      <c r="Z31" s="16"/>
    </row>
    <row r="32" spans="2:26" s="21" customFormat="1" ht="39.75" customHeight="1" thickBot="1" x14ac:dyDescent="0.25">
      <c r="B32" s="20"/>
      <c r="C32" s="362"/>
      <c r="D32" s="363"/>
      <c r="E32" s="363"/>
      <c r="F32" s="363"/>
      <c r="G32" s="364"/>
      <c r="H32" s="617"/>
      <c r="I32" s="617"/>
      <c r="J32" s="366"/>
      <c r="K32" s="445"/>
      <c r="L32" s="363"/>
      <c r="M32" s="363"/>
      <c r="N32" s="363"/>
      <c r="O32" s="363"/>
      <c r="P32" s="363"/>
      <c r="Q32" s="363"/>
      <c r="R32" s="363"/>
      <c r="S32" s="363"/>
      <c r="T32" s="363"/>
      <c r="U32" s="363"/>
      <c r="V32" s="363"/>
      <c r="W32" s="363"/>
      <c r="X32" s="363"/>
      <c r="Y32" s="364"/>
      <c r="Z32" s="16"/>
    </row>
    <row r="33" spans="2:51" s="21" customFormat="1" ht="71.25" customHeight="1" x14ac:dyDescent="0.2">
      <c r="B33" s="20"/>
      <c r="C33" s="341" t="s">
        <v>734</v>
      </c>
      <c r="D33" s="342"/>
      <c r="E33" s="342"/>
      <c r="F33" s="342"/>
      <c r="G33" s="343"/>
      <c r="H33" s="23">
        <v>0.25</v>
      </c>
      <c r="I33" s="23">
        <v>0.25</v>
      </c>
      <c r="J33" s="141">
        <f>+H33/I37</f>
        <v>0.25</v>
      </c>
      <c r="K33" s="347" t="s">
        <v>753</v>
      </c>
      <c r="L33" s="348"/>
      <c r="M33" s="348"/>
      <c r="N33" s="348"/>
      <c r="O33" s="348"/>
      <c r="P33" s="348"/>
      <c r="Q33" s="348"/>
      <c r="R33" s="348"/>
      <c r="S33" s="348"/>
      <c r="T33" s="348"/>
      <c r="U33" s="348"/>
      <c r="V33" s="348"/>
      <c r="W33" s="348"/>
      <c r="X33" s="348"/>
      <c r="Y33" s="349"/>
      <c r="Z33" s="16"/>
    </row>
    <row r="34" spans="2:51" s="21" customFormat="1" x14ac:dyDescent="0.2">
      <c r="B34" s="20"/>
      <c r="C34" s="341" t="s">
        <v>736</v>
      </c>
      <c r="D34" s="342"/>
      <c r="E34" s="342"/>
      <c r="F34" s="342"/>
      <c r="G34" s="343"/>
      <c r="H34" s="228">
        <v>0</v>
      </c>
      <c r="I34" s="23">
        <v>0.25</v>
      </c>
      <c r="J34" s="141">
        <v>0</v>
      </c>
      <c r="K34" s="344"/>
      <c r="L34" s="345"/>
      <c r="M34" s="345"/>
      <c r="N34" s="345"/>
      <c r="O34" s="345"/>
      <c r="P34" s="345"/>
      <c r="Q34" s="345"/>
      <c r="R34" s="345"/>
      <c r="S34" s="345"/>
      <c r="T34" s="345"/>
      <c r="U34" s="345"/>
      <c r="V34" s="345"/>
      <c r="W34" s="345"/>
      <c r="X34" s="345"/>
      <c r="Y34" s="346"/>
      <c r="Z34" s="16"/>
    </row>
    <row r="35" spans="2:51" s="21" customFormat="1" x14ac:dyDescent="0.2">
      <c r="B35" s="20"/>
      <c r="C35" s="341" t="s">
        <v>737</v>
      </c>
      <c r="D35" s="342"/>
      <c r="E35" s="342"/>
      <c r="F35" s="342"/>
      <c r="G35" s="343"/>
      <c r="H35" s="23">
        <v>0</v>
      </c>
      <c r="I35" s="23">
        <v>0.25</v>
      </c>
      <c r="J35" s="141">
        <f t="shared" ref="J35:J36" si="0">+H35/I35</f>
        <v>0</v>
      </c>
      <c r="K35" s="344"/>
      <c r="L35" s="345"/>
      <c r="M35" s="345"/>
      <c r="N35" s="345"/>
      <c r="O35" s="345"/>
      <c r="P35" s="345"/>
      <c r="Q35" s="345"/>
      <c r="R35" s="345"/>
      <c r="S35" s="345"/>
      <c r="T35" s="345"/>
      <c r="U35" s="345"/>
      <c r="V35" s="345"/>
      <c r="W35" s="345"/>
      <c r="X35" s="345"/>
      <c r="Y35" s="346"/>
      <c r="Z35" s="16"/>
    </row>
    <row r="36" spans="2:51" s="21" customFormat="1" ht="15" thickBot="1" x14ac:dyDescent="0.25">
      <c r="B36" s="20"/>
      <c r="C36" s="341" t="s">
        <v>738</v>
      </c>
      <c r="D36" s="342"/>
      <c r="E36" s="342"/>
      <c r="F36" s="342"/>
      <c r="G36" s="343"/>
      <c r="H36" s="23">
        <v>0</v>
      </c>
      <c r="I36" s="23">
        <v>0.25</v>
      </c>
      <c r="J36" s="141">
        <f t="shared" si="0"/>
        <v>0</v>
      </c>
      <c r="K36" s="344"/>
      <c r="L36" s="345"/>
      <c r="M36" s="345"/>
      <c r="N36" s="345"/>
      <c r="O36" s="345"/>
      <c r="P36" s="345"/>
      <c r="Q36" s="345"/>
      <c r="R36" s="345"/>
      <c r="S36" s="345"/>
      <c r="T36" s="345"/>
      <c r="U36" s="345"/>
      <c r="V36" s="345"/>
      <c r="W36" s="345"/>
      <c r="X36" s="345"/>
      <c r="Y36" s="346"/>
      <c r="Z36" s="16"/>
    </row>
    <row r="37" spans="2:51" s="21" customFormat="1" ht="15.75" customHeight="1" thickBot="1" x14ac:dyDescent="0.3">
      <c r="B37" s="20"/>
      <c r="C37" s="394" t="s">
        <v>51</v>
      </c>
      <c r="D37" s="395"/>
      <c r="E37" s="395"/>
      <c r="F37" s="395"/>
      <c r="G37" s="396"/>
      <c r="H37" s="31"/>
      <c r="I37" s="218">
        <v>1</v>
      </c>
      <c r="J37" s="229">
        <f>SUM(J33:J36)</f>
        <v>0.25</v>
      </c>
      <c r="K37" s="397"/>
      <c r="L37" s="398"/>
      <c r="M37" s="398"/>
      <c r="N37" s="398"/>
      <c r="O37" s="398"/>
      <c r="P37" s="398"/>
      <c r="Q37" s="398"/>
      <c r="R37" s="398"/>
      <c r="S37" s="398"/>
      <c r="T37" s="398"/>
      <c r="U37" s="398"/>
      <c r="V37" s="398"/>
      <c r="W37" s="398"/>
      <c r="X37" s="398"/>
      <c r="Y37" s="399"/>
      <c r="Z37" s="16"/>
    </row>
    <row r="38" spans="2:51" s="21" customFormat="1" ht="5.25" customHeight="1" thickBot="1" x14ac:dyDescent="0.25">
      <c r="B38" s="20"/>
      <c r="C38" s="15"/>
      <c r="D38" s="15"/>
      <c r="E38" s="15"/>
      <c r="F38" s="15"/>
      <c r="G38" s="15"/>
      <c r="H38" s="34"/>
      <c r="I38" s="34"/>
      <c r="J38" s="35"/>
      <c r="K38" s="15"/>
      <c r="L38" s="15"/>
      <c r="M38" s="15"/>
      <c r="N38" s="15"/>
      <c r="O38" s="15"/>
      <c r="P38" s="15"/>
      <c r="Q38" s="15"/>
      <c r="R38" s="15"/>
      <c r="S38" s="15"/>
      <c r="T38" s="15"/>
      <c r="U38" s="15"/>
      <c r="V38" s="15"/>
      <c r="W38" s="15"/>
      <c r="X38" s="15"/>
      <c r="Y38" s="15"/>
      <c r="Z38" s="16"/>
    </row>
    <row r="39" spans="2:51" s="21" customFormat="1" ht="14.25" customHeight="1" x14ac:dyDescent="0.2">
      <c r="B39" s="20"/>
      <c r="C39" s="400" t="s">
        <v>52</v>
      </c>
      <c r="D39" s="401"/>
      <c r="E39" s="401"/>
      <c r="F39" s="401"/>
      <c r="G39" s="401"/>
      <c r="H39" s="401"/>
      <c r="I39" s="401"/>
      <c r="J39" s="401"/>
      <c r="K39" s="401"/>
      <c r="L39" s="401"/>
      <c r="M39" s="401"/>
      <c r="N39" s="401"/>
      <c r="O39" s="401"/>
      <c r="P39" s="401"/>
      <c r="Q39" s="401"/>
      <c r="R39" s="401"/>
      <c r="S39" s="401"/>
      <c r="T39" s="401"/>
      <c r="U39" s="401"/>
      <c r="V39" s="401"/>
      <c r="W39" s="401"/>
      <c r="X39" s="401"/>
      <c r="Y39" s="402"/>
      <c r="Z39" s="16"/>
    </row>
    <row r="40" spans="2:51" ht="15" customHeight="1" thickBot="1" x14ac:dyDescent="0.25">
      <c r="B40" s="14"/>
      <c r="C40" s="403"/>
      <c r="D40" s="404"/>
      <c r="E40" s="404"/>
      <c r="F40" s="404"/>
      <c r="G40" s="404"/>
      <c r="H40" s="404"/>
      <c r="I40" s="404"/>
      <c r="J40" s="404"/>
      <c r="K40" s="404"/>
      <c r="L40" s="404"/>
      <c r="M40" s="404"/>
      <c r="N40" s="404"/>
      <c r="O40" s="404"/>
      <c r="P40" s="404"/>
      <c r="Q40" s="404"/>
      <c r="R40" s="404"/>
      <c r="S40" s="404"/>
      <c r="T40" s="404"/>
      <c r="U40" s="404"/>
      <c r="V40" s="404"/>
      <c r="W40" s="404"/>
      <c r="X40" s="404"/>
      <c r="Y40" s="405"/>
      <c r="Z40" s="16"/>
    </row>
    <row r="41" spans="2:51" ht="27.75" customHeight="1" x14ac:dyDescent="0.2">
      <c r="B41" s="14"/>
      <c r="C41" s="406" t="s">
        <v>53</v>
      </c>
      <c r="D41" s="407"/>
      <c r="E41" s="407"/>
      <c r="F41" s="407"/>
      <c r="G41" s="407"/>
      <c r="H41" s="407"/>
      <c r="I41" s="407"/>
      <c r="J41" s="407"/>
      <c r="K41" s="407"/>
      <c r="L41" s="407"/>
      <c r="M41" s="407"/>
      <c r="N41" s="407"/>
      <c r="O41" s="407"/>
      <c r="P41" s="407"/>
      <c r="Q41" s="407"/>
      <c r="R41" s="407"/>
      <c r="S41" s="407"/>
      <c r="T41" s="407"/>
      <c r="U41" s="407"/>
      <c r="V41" s="407"/>
      <c r="W41" s="407"/>
      <c r="X41" s="407"/>
      <c r="Y41" s="408"/>
      <c r="Z41" s="16"/>
    </row>
    <row r="42" spans="2:51" ht="27.75" customHeight="1" x14ac:dyDescent="0.2">
      <c r="B42" s="14"/>
      <c r="C42" s="409"/>
      <c r="D42" s="410"/>
      <c r="E42" s="410"/>
      <c r="F42" s="410"/>
      <c r="G42" s="410"/>
      <c r="H42" s="410"/>
      <c r="I42" s="410"/>
      <c r="J42" s="410"/>
      <c r="K42" s="410"/>
      <c r="L42" s="410"/>
      <c r="M42" s="410"/>
      <c r="N42" s="410"/>
      <c r="O42" s="410"/>
      <c r="P42" s="410"/>
      <c r="Q42" s="410"/>
      <c r="R42" s="410"/>
      <c r="S42" s="410"/>
      <c r="T42" s="410"/>
      <c r="U42" s="410"/>
      <c r="V42" s="410"/>
      <c r="W42" s="410"/>
      <c r="X42" s="410"/>
      <c r="Y42" s="411"/>
      <c r="Z42" s="16"/>
    </row>
    <row r="43" spans="2:51" ht="27.75" customHeight="1" x14ac:dyDescent="0.2">
      <c r="B43" s="14"/>
      <c r="C43" s="409"/>
      <c r="D43" s="410"/>
      <c r="E43" s="410"/>
      <c r="F43" s="410"/>
      <c r="G43" s="410"/>
      <c r="H43" s="410"/>
      <c r="I43" s="410"/>
      <c r="J43" s="410"/>
      <c r="K43" s="410"/>
      <c r="L43" s="410"/>
      <c r="M43" s="410"/>
      <c r="N43" s="410"/>
      <c r="O43" s="410"/>
      <c r="P43" s="410"/>
      <c r="Q43" s="410"/>
      <c r="R43" s="410"/>
      <c r="S43" s="410"/>
      <c r="T43" s="410"/>
      <c r="U43" s="410"/>
      <c r="V43" s="410"/>
      <c r="W43" s="410"/>
      <c r="X43" s="410"/>
      <c r="Y43" s="411"/>
      <c r="Z43" s="16"/>
    </row>
    <row r="44" spans="2:51" ht="27.75" customHeight="1" x14ac:dyDescent="0.2">
      <c r="B44" s="14"/>
      <c r="C44" s="409"/>
      <c r="D44" s="410"/>
      <c r="E44" s="410"/>
      <c r="F44" s="410"/>
      <c r="G44" s="410"/>
      <c r="H44" s="410"/>
      <c r="I44" s="410"/>
      <c r="J44" s="410"/>
      <c r="K44" s="410"/>
      <c r="L44" s="410"/>
      <c r="M44" s="410"/>
      <c r="N44" s="410"/>
      <c r="O44" s="410"/>
      <c r="P44" s="410"/>
      <c r="Q44" s="410"/>
      <c r="R44" s="410"/>
      <c r="S44" s="410"/>
      <c r="T44" s="410"/>
      <c r="U44" s="410"/>
      <c r="V44" s="410"/>
      <c r="W44" s="410"/>
      <c r="X44" s="410"/>
      <c r="Y44" s="411"/>
      <c r="Z44" s="16"/>
      <c r="AU44" s="21" t="s">
        <v>672</v>
      </c>
      <c r="AV44" s="21" t="s">
        <v>694</v>
      </c>
      <c r="AW44" s="21" t="s">
        <v>693</v>
      </c>
      <c r="AX44" s="21" t="s">
        <v>692</v>
      </c>
      <c r="AY44" s="21"/>
    </row>
    <row r="45" spans="2:51" ht="27.75" customHeight="1" x14ac:dyDescent="0.2">
      <c r="B45" s="14"/>
      <c r="C45" s="409"/>
      <c r="D45" s="410"/>
      <c r="E45" s="410"/>
      <c r="F45" s="410"/>
      <c r="G45" s="410"/>
      <c r="H45" s="410"/>
      <c r="I45" s="410"/>
      <c r="J45" s="410"/>
      <c r="K45" s="410"/>
      <c r="L45" s="410"/>
      <c r="M45" s="410"/>
      <c r="N45" s="410"/>
      <c r="O45" s="410"/>
      <c r="P45" s="410"/>
      <c r="Q45" s="410"/>
      <c r="R45" s="410"/>
      <c r="S45" s="410"/>
      <c r="T45" s="410"/>
      <c r="U45" s="410"/>
      <c r="V45" s="410"/>
      <c r="W45" s="410"/>
      <c r="X45" s="410"/>
      <c r="Y45" s="411"/>
      <c r="Z45" s="16"/>
      <c r="AU45" s="21" t="s">
        <v>668</v>
      </c>
      <c r="AV45" s="124">
        <v>0.25</v>
      </c>
      <c r="AW45" s="124">
        <v>0.25</v>
      </c>
      <c r="AX45" s="124">
        <v>1</v>
      </c>
      <c r="AY45" s="21"/>
    </row>
    <row r="46" spans="2:51" ht="27.75" customHeight="1" x14ac:dyDescent="0.2">
      <c r="B46" s="14"/>
      <c r="C46" s="409"/>
      <c r="D46" s="410"/>
      <c r="E46" s="410"/>
      <c r="F46" s="410"/>
      <c r="G46" s="410"/>
      <c r="H46" s="410"/>
      <c r="I46" s="410"/>
      <c r="J46" s="410"/>
      <c r="K46" s="410"/>
      <c r="L46" s="410"/>
      <c r="M46" s="410"/>
      <c r="N46" s="410"/>
      <c r="O46" s="410"/>
      <c r="P46" s="410"/>
      <c r="Q46" s="410"/>
      <c r="R46" s="410"/>
      <c r="S46" s="410"/>
      <c r="T46" s="410"/>
      <c r="U46" s="410"/>
      <c r="V46" s="410"/>
      <c r="W46" s="410"/>
      <c r="X46" s="410"/>
      <c r="Y46" s="411"/>
      <c r="Z46" s="16"/>
      <c r="AU46" s="21" t="s">
        <v>667</v>
      </c>
      <c r="AV46" s="124">
        <v>0</v>
      </c>
      <c r="AW46" s="124">
        <v>0</v>
      </c>
      <c r="AX46" s="124">
        <v>1</v>
      </c>
      <c r="AY46" s="21"/>
    </row>
    <row r="47" spans="2:51" ht="27.75" customHeight="1" x14ac:dyDescent="0.2">
      <c r="B47" s="14"/>
      <c r="C47" s="409"/>
      <c r="D47" s="410"/>
      <c r="E47" s="410"/>
      <c r="F47" s="410"/>
      <c r="G47" s="410"/>
      <c r="H47" s="410"/>
      <c r="I47" s="410"/>
      <c r="J47" s="410"/>
      <c r="K47" s="410"/>
      <c r="L47" s="410"/>
      <c r="M47" s="410"/>
      <c r="N47" s="410"/>
      <c r="O47" s="410"/>
      <c r="P47" s="410"/>
      <c r="Q47" s="410"/>
      <c r="R47" s="410"/>
      <c r="S47" s="410"/>
      <c r="T47" s="410"/>
      <c r="U47" s="410"/>
      <c r="V47" s="410"/>
      <c r="W47" s="410"/>
      <c r="X47" s="410"/>
      <c r="Y47" s="411"/>
      <c r="Z47" s="16"/>
      <c r="AU47" s="21" t="s">
        <v>666</v>
      </c>
      <c r="AV47" s="124">
        <v>0</v>
      </c>
      <c r="AW47" s="124">
        <v>0</v>
      </c>
      <c r="AX47" s="124">
        <v>1</v>
      </c>
      <c r="AY47" s="21"/>
    </row>
    <row r="48" spans="2:51" ht="27.75" customHeight="1" x14ac:dyDescent="0.2">
      <c r="B48" s="14"/>
      <c r="C48" s="409"/>
      <c r="D48" s="410"/>
      <c r="E48" s="410"/>
      <c r="F48" s="410"/>
      <c r="G48" s="410"/>
      <c r="H48" s="410"/>
      <c r="I48" s="410"/>
      <c r="J48" s="410"/>
      <c r="K48" s="410"/>
      <c r="L48" s="410"/>
      <c r="M48" s="410"/>
      <c r="N48" s="410"/>
      <c r="O48" s="410"/>
      <c r="P48" s="410"/>
      <c r="Q48" s="410"/>
      <c r="R48" s="410"/>
      <c r="S48" s="410"/>
      <c r="T48" s="410"/>
      <c r="U48" s="410"/>
      <c r="V48" s="410"/>
      <c r="W48" s="410"/>
      <c r="X48" s="410"/>
      <c r="Y48" s="411"/>
      <c r="Z48" s="16"/>
      <c r="AU48" s="21" t="s">
        <v>665</v>
      </c>
      <c r="AV48" s="124">
        <v>0</v>
      </c>
      <c r="AW48" s="124">
        <v>0</v>
      </c>
      <c r="AX48" s="124">
        <v>1</v>
      </c>
      <c r="AY48" s="21"/>
    </row>
    <row r="49" spans="2:51" ht="27.75" customHeight="1" thickBot="1" x14ac:dyDescent="0.25">
      <c r="B49" s="14"/>
      <c r="C49" s="412"/>
      <c r="D49" s="413"/>
      <c r="E49" s="413"/>
      <c r="F49" s="413"/>
      <c r="G49" s="413"/>
      <c r="H49" s="413"/>
      <c r="I49" s="413"/>
      <c r="J49" s="413"/>
      <c r="K49" s="413"/>
      <c r="L49" s="413"/>
      <c r="M49" s="413"/>
      <c r="N49" s="413"/>
      <c r="O49" s="413"/>
      <c r="P49" s="413"/>
      <c r="Q49" s="413"/>
      <c r="R49" s="413"/>
      <c r="S49" s="413"/>
      <c r="T49" s="413"/>
      <c r="U49" s="413"/>
      <c r="V49" s="413"/>
      <c r="W49" s="413"/>
      <c r="X49" s="413"/>
      <c r="Y49" s="414"/>
      <c r="Z49" s="16"/>
      <c r="AU49" s="21" t="s">
        <v>51</v>
      </c>
      <c r="AV49" s="124">
        <v>0.25</v>
      </c>
      <c r="AW49" s="124">
        <v>0.25</v>
      </c>
      <c r="AX49" s="124">
        <v>1</v>
      </c>
      <c r="AY49" s="21"/>
    </row>
    <row r="50" spans="2:51" ht="6.75" customHeight="1" thickBot="1" x14ac:dyDescent="0.25">
      <c r="B50" s="37"/>
      <c r="C50" s="212"/>
      <c r="D50" s="212"/>
      <c r="E50" s="212"/>
      <c r="F50" s="212"/>
      <c r="G50" s="212"/>
      <c r="H50" s="212"/>
      <c r="I50" s="212"/>
      <c r="J50" s="212"/>
      <c r="K50" s="212"/>
      <c r="L50" s="212"/>
      <c r="M50" s="212"/>
      <c r="N50" s="212"/>
      <c r="O50" s="212"/>
      <c r="P50" s="212"/>
      <c r="Q50" s="212"/>
      <c r="R50" s="212"/>
      <c r="S50" s="212"/>
      <c r="T50" s="212"/>
      <c r="U50" s="212"/>
      <c r="V50" s="212"/>
      <c r="W50" s="212"/>
      <c r="X50" s="212"/>
      <c r="Y50" s="212"/>
      <c r="Z50" s="38"/>
    </row>
    <row r="51" spans="2:51" ht="14.25" customHeight="1" x14ac:dyDescent="0.2">
      <c r="B51" s="41"/>
      <c r="C51" s="379" t="s">
        <v>42</v>
      </c>
      <c r="D51" s="380"/>
      <c r="E51" s="380"/>
      <c r="F51" s="380"/>
      <c r="G51" s="381"/>
      <c r="H51" s="379" t="s">
        <v>54</v>
      </c>
      <c r="I51" s="381"/>
      <c r="J51" s="379" t="s">
        <v>55</v>
      </c>
      <c r="K51" s="380"/>
      <c r="L51" s="380"/>
      <c r="M51" s="381"/>
      <c r="N51" s="379" t="s">
        <v>447</v>
      </c>
      <c r="O51" s="380"/>
      <c r="P51" s="380"/>
      <c r="Q51" s="380"/>
      <c r="R51" s="380"/>
      <c r="S51" s="380"/>
      <c r="T51" s="381"/>
      <c r="U51" s="380" t="s">
        <v>57</v>
      </c>
      <c r="V51" s="380"/>
      <c r="W51" s="380"/>
      <c r="X51" s="380"/>
      <c r="Y51" s="381"/>
      <c r="Z51" s="42"/>
    </row>
    <row r="52" spans="2:51" ht="14.25" customHeight="1" x14ac:dyDescent="0.2">
      <c r="B52" s="43"/>
      <c r="C52" s="382"/>
      <c r="D52" s="383"/>
      <c r="E52" s="383"/>
      <c r="F52" s="383"/>
      <c r="G52" s="384"/>
      <c r="H52" s="382"/>
      <c r="I52" s="384"/>
      <c r="J52" s="382"/>
      <c r="K52" s="383"/>
      <c r="L52" s="383"/>
      <c r="M52" s="384"/>
      <c r="N52" s="382"/>
      <c r="O52" s="383"/>
      <c r="P52" s="383"/>
      <c r="Q52" s="383"/>
      <c r="R52" s="383"/>
      <c r="S52" s="383"/>
      <c r="T52" s="384"/>
      <c r="U52" s="383"/>
      <c r="V52" s="383"/>
      <c r="W52" s="383"/>
      <c r="X52" s="383"/>
      <c r="Y52" s="384"/>
      <c r="Z52" s="42"/>
    </row>
    <row r="53" spans="2:51" ht="15" customHeight="1" thickBot="1" x14ac:dyDescent="0.25">
      <c r="B53" s="43"/>
      <c r="C53" s="382"/>
      <c r="D53" s="383"/>
      <c r="E53" s="383"/>
      <c r="F53" s="383"/>
      <c r="G53" s="384"/>
      <c r="H53" s="382"/>
      <c r="I53" s="384"/>
      <c r="J53" s="382"/>
      <c r="K53" s="383"/>
      <c r="L53" s="383"/>
      <c r="M53" s="384"/>
      <c r="N53" s="385"/>
      <c r="O53" s="386"/>
      <c r="P53" s="386"/>
      <c r="Q53" s="386"/>
      <c r="R53" s="386"/>
      <c r="S53" s="386"/>
      <c r="T53" s="387"/>
      <c r="U53" s="386"/>
      <c r="V53" s="386"/>
      <c r="W53" s="386"/>
      <c r="X53" s="386"/>
      <c r="Y53" s="387"/>
      <c r="Z53" s="42"/>
    </row>
    <row r="54" spans="2:51" s="56" customFormat="1" ht="31.5" customHeight="1" x14ac:dyDescent="0.25">
      <c r="B54" s="54"/>
      <c r="C54" s="419" t="s">
        <v>47</v>
      </c>
      <c r="D54" s="420"/>
      <c r="E54" s="420"/>
      <c r="F54" s="420"/>
      <c r="G54" s="420"/>
      <c r="H54" s="421">
        <v>0</v>
      </c>
      <c r="I54" s="420"/>
      <c r="J54" s="421">
        <v>0.25</v>
      </c>
      <c r="K54" s="420"/>
      <c r="L54" s="420"/>
      <c r="M54" s="420"/>
      <c r="N54" s="388" t="s">
        <v>754</v>
      </c>
      <c r="O54" s="389"/>
      <c r="P54" s="389"/>
      <c r="Q54" s="389"/>
      <c r="R54" s="389"/>
      <c r="S54" s="389"/>
      <c r="T54" s="390"/>
      <c r="U54" s="529" t="s">
        <v>755</v>
      </c>
      <c r="V54" s="530"/>
      <c r="W54" s="530"/>
      <c r="X54" s="530"/>
      <c r="Y54" s="657"/>
      <c r="Z54" s="55"/>
    </row>
    <row r="55" spans="2:51" s="56" customFormat="1" ht="15" customHeight="1" x14ac:dyDescent="0.25">
      <c r="B55" s="54"/>
      <c r="C55" s="658" t="s">
        <v>48</v>
      </c>
      <c r="D55" s="646"/>
      <c r="E55" s="646"/>
      <c r="F55" s="646"/>
      <c r="G55" s="647"/>
      <c r="H55" s="491"/>
      <c r="I55" s="491"/>
      <c r="J55" s="491"/>
      <c r="K55" s="491"/>
      <c r="L55" s="491"/>
      <c r="M55" s="491"/>
      <c r="N55" s="659"/>
      <c r="O55" s="660"/>
      <c r="P55" s="660"/>
      <c r="Q55" s="660"/>
      <c r="R55" s="660"/>
      <c r="S55" s="660"/>
      <c r="T55" s="661"/>
      <c r="U55" s="645"/>
      <c r="V55" s="646"/>
      <c r="W55" s="646"/>
      <c r="X55" s="646"/>
      <c r="Y55" s="651"/>
      <c r="Z55" s="55"/>
    </row>
    <row r="56" spans="2:51" x14ac:dyDescent="0.2">
      <c r="B56" s="41"/>
      <c r="C56" s="452" t="s">
        <v>49</v>
      </c>
      <c r="D56" s="392"/>
      <c r="E56" s="392"/>
      <c r="F56" s="392"/>
      <c r="G56" s="393"/>
      <c r="H56" s="266"/>
      <c r="I56" s="266"/>
      <c r="J56" s="266"/>
      <c r="K56" s="266"/>
      <c r="L56" s="266"/>
      <c r="M56" s="266"/>
      <c r="N56" s="391"/>
      <c r="O56" s="392"/>
      <c r="P56" s="392"/>
      <c r="Q56" s="392"/>
      <c r="R56" s="392"/>
      <c r="S56" s="392"/>
      <c r="T56" s="393"/>
      <c r="U56" s="391"/>
      <c r="V56" s="392"/>
      <c r="W56" s="392"/>
      <c r="X56" s="392"/>
      <c r="Y56" s="418"/>
      <c r="Z56" s="44"/>
    </row>
    <row r="57" spans="2:51" ht="15" thickBot="1" x14ac:dyDescent="0.25">
      <c r="B57" s="41"/>
      <c r="C57" s="462" t="s">
        <v>50</v>
      </c>
      <c r="D57" s="423"/>
      <c r="E57" s="423"/>
      <c r="F57" s="423"/>
      <c r="G57" s="425"/>
      <c r="H57" s="268"/>
      <c r="I57" s="268"/>
      <c r="J57" s="268"/>
      <c r="K57" s="268"/>
      <c r="L57" s="268"/>
      <c r="M57" s="268"/>
      <c r="N57" s="422"/>
      <c r="O57" s="423"/>
      <c r="P57" s="423"/>
      <c r="Q57" s="423"/>
      <c r="R57" s="423"/>
      <c r="S57" s="423"/>
      <c r="T57" s="425"/>
      <c r="U57" s="422"/>
      <c r="V57" s="423"/>
      <c r="W57" s="423"/>
      <c r="X57" s="423"/>
      <c r="Y57" s="424"/>
      <c r="Z57" s="44"/>
    </row>
    <row r="58" spans="2:51" x14ac:dyDescent="0.2">
      <c r="B58" s="214"/>
      <c r="C58" s="212"/>
      <c r="D58" s="212"/>
      <c r="E58" s="212"/>
      <c r="F58" s="212"/>
      <c r="G58" s="212"/>
      <c r="H58" s="212"/>
      <c r="I58" s="212"/>
      <c r="J58" s="212"/>
      <c r="K58" s="212"/>
      <c r="L58" s="212"/>
      <c r="M58" s="212"/>
      <c r="N58" s="212"/>
      <c r="O58" s="212"/>
      <c r="P58" s="212"/>
      <c r="Q58" s="212"/>
      <c r="R58" s="212"/>
      <c r="S58" s="212"/>
      <c r="T58" s="212"/>
      <c r="U58" s="212"/>
      <c r="V58" s="212"/>
      <c r="W58" s="212"/>
      <c r="X58" s="212"/>
      <c r="Y58" s="212"/>
      <c r="Z58" s="213"/>
    </row>
    <row r="97" ht="6" customHeight="1" x14ac:dyDescent="0.2"/>
  </sheetData>
  <mergeCells count="83">
    <mergeCell ref="C57:G57"/>
    <mergeCell ref="H57:I57"/>
    <mergeCell ref="J57:M57"/>
    <mergeCell ref="N57:T57"/>
    <mergeCell ref="U57:Y57"/>
    <mergeCell ref="C55:G55"/>
    <mergeCell ref="H55:I55"/>
    <mergeCell ref="J55:M55"/>
    <mergeCell ref="N55:T55"/>
    <mergeCell ref="U55:Y55"/>
    <mergeCell ref="C56:G56"/>
    <mergeCell ref="H56:I56"/>
    <mergeCell ref="J56:M56"/>
    <mergeCell ref="N56:T56"/>
    <mergeCell ref="U56:Y56"/>
    <mergeCell ref="C51:G53"/>
    <mergeCell ref="H51:I53"/>
    <mergeCell ref="J51:M53"/>
    <mergeCell ref="N51:T53"/>
    <mergeCell ref="U51:Y53"/>
    <mergeCell ref="C54:G54"/>
    <mergeCell ref="H54:I54"/>
    <mergeCell ref="J54:M54"/>
    <mergeCell ref="N54:T54"/>
    <mergeCell ref="U54:Y54"/>
    <mergeCell ref="C41:Y49"/>
    <mergeCell ref="C33:G33"/>
    <mergeCell ref="K33:Y33"/>
    <mergeCell ref="C34:G34"/>
    <mergeCell ref="K34:Y34"/>
    <mergeCell ref="C35:G35"/>
    <mergeCell ref="K35:Y35"/>
    <mergeCell ref="C36:G36"/>
    <mergeCell ref="K36:Y36"/>
    <mergeCell ref="C37:G37"/>
    <mergeCell ref="K37:Y37"/>
    <mergeCell ref="C39:Y40"/>
    <mergeCell ref="C29:Y30"/>
    <mergeCell ref="C31:G32"/>
    <mergeCell ref="H31:H32"/>
    <mergeCell ref="I31:I32"/>
    <mergeCell ref="J31:J32"/>
    <mergeCell ref="K31:Y32"/>
    <mergeCell ref="C25:H25"/>
    <mergeCell ref="I25:Y25"/>
    <mergeCell ref="C27:H27"/>
    <mergeCell ref="I27:J27"/>
    <mergeCell ref="K27:P27"/>
    <mergeCell ref="Q27:S27"/>
    <mergeCell ref="U27:X27"/>
    <mergeCell ref="C22:I22"/>
    <mergeCell ref="J22:P22"/>
    <mergeCell ref="Q22:Y22"/>
    <mergeCell ref="C23:I23"/>
    <mergeCell ref="J23:P23"/>
    <mergeCell ref="Q23:Y23"/>
    <mergeCell ref="C17:H17"/>
    <mergeCell ref="I17:Y17"/>
    <mergeCell ref="C19:H20"/>
    <mergeCell ref="I19:L20"/>
    <mergeCell ref="M19:S19"/>
    <mergeCell ref="T19:Y19"/>
    <mergeCell ref="M20:S20"/>
    <mergeCell ref="T20:Y20"/>
    <mergeCell ref="C12:H13"/>
    <mergeCell ref="I12:S13"/>
    <mergeCell ref="T12:Y12"/>
    <mergeCell ref="T13:Y13"/>
    <mergeCell ref="C15:H15"/>
    <mergeCell ref="I15:Y15"/>
    <mergeCell ref="C9:H10"/>
    <mergeCell ref="I9:Q10"/>
    <mergeCell ref="R9:U9"/>
    <mergeCell ref="V9:Y9"/>
    <mergeCell ref="R10:U10"/>
    <mergeCell ref="V10:Y10"/>
    <mergeCell ref="C6:H7"/>
    <mergeCell ref="I6:Y7"/>
    <mergeCell ref="B2:G4"/>
    <mergeCell ref="H2:Z2"/>
    <mergeCell ref="H3:O3"/>
    <mergeCell ref="P3:Z3"/>
    <mergeCell ref="H4:Z4"/>
  </mergeCells>
  <pageMargins left="0.70866141732283472" right="0.70866141732283472" top="0.74803149606299213" bottom="1.1098214285714285" header="0.31496062992125984" footer="0.31496062992125984"/>
  <pageSetup scale="66" fitToHeight="0" orientation="portrait" r:id="rId1"/>
  <headerFooter>
    <oddFooter>&amp;LCalle 26 No.57-41 Torre 8, Pisos 7 y 8 CEMSA – C.P. 111321
PBX: 3779555 – Información: Línea 195
www.umv.gov.co&amp;CDESI-FM-007
&amp;P de &amp;N</oddFooter>
  </headerFooter>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B1:AY95"/>
  <sheetViews>
    <sheetView view="pageBreakPreview" topLeftCell="A25" zoomScaleNormal="100" zoomScaleSheetLayoutView="100" zoomScalePageLayoutView="70" workbookViewId="0">
      <selection activeCell="H33" sqref="H33:J33"/>
    </sheetView>
  </sheetViews>
  <sheetFormatPr baseColWidth="10" defaultColWidth="3.7109375" defaultRowHeight="14.25" x14ac:dyDescent="0.2"/>
  <cols>
    <col min="1" max="1" width="3.7109375" style="1"/>
    <col min="2" max="2" width="2.85546875" style="1" customWidth="1"/>
    <col min="3" max="6" width="2.7109375" style="1" customWidth="1"/>
    <col min="7" max="7" width="4.28515625" style="1" customWidth="1"/>
    <col min="8" max="8" width="11.5703125" style="1" customWidth="1"/>
    <col min="9" max="9" width="18.28515625" style="1" customWidth="1"/>
    <col min="10" max="10" width="15" style="1" customWidth="1"/>
    <col min="11" max="12" width="3.42578125" style="1" customWidth="1"/>
    <col min="13" max="15" width="2.7109375" style="1" customWidth="1"/>
    <col min="16" max="16" width="7.7109375" style="1" customWidth="1"/>
    <col min="17" max="17" width="3.5703125" style="1" customWidth="1"/>
    <col min="18" max="18" width="3.7109375" style="1"/>
    <col min="19" max="19" width="3.28515625" style="1" customWidth="1"/>
    <col min="20" max="21" width="6.42578125" style="1" customWidth="1"/>
    <col min="22" max="22" width="3.7109375" style="1"/>
    <col min="23" max="24" width="5" style="1" customWidth="1"/>
    <col min="25" max="25" width="4.140625" style="1" customWidth="1"/>
    <col min="26" max="26" width="2" style="1" customWidth="1"/>
    <col min="27" max="31" width="3.7109375" style="1"/>
    <col min="32" max="43" width="8.5703125" style="1" customWidth="1"/>
    <col min="44" max="45" width="3.7109375" style="1"/>
    <col min="46" max="54" width="15" style="1" customWidth="1"/>
    <col min="55" max="16384" width="3.7109375" style="1"/>
  </cols>
  <sheetData>
    <row r="1" spans="2:26" ht="9" customHeight="1" thickBot="1" x14ac:dyDescent="0.25">
      <c r="B1" s="2"/>
      <c r="C1" s="2"/>
      <c r="D1" s="2"/>
      <c r="E1" s="2"/>
      <c r="F1" s="2"/>
    </row>
    <row r="2" spans="2:26" ht="45.75" customHeight="1" x14ac:dyDescent="0.2">
      <c r="B2" s="263"/>
      <c r="C2" s="264"/>
      <c r="D2" s="264"/>
      <c r="E2" s="264"/>
      <c r="F2" s="264"/>
      <c r="G2" s="264"/>
      <c r="H2" s="269" t="s">
        <v>0</v>
      </c>
      <c r="I2" s="269"/>
      <c r="J2" s="269"/>
      <c r="K2" s="269"/>
      <c r="L2" s="269"/>
      <c r="M2" s="269"/>
      <c r="N2" s="269"/>
      <c r="O2" s="269"/>
      <c r="P2" s="269"/>
      <c r="Q2" s="269"/>
      <c r="R2" s="269"/>
      <c r="S2" s="269"/>
      <c r="T2" s="269"/>
      <c r="U2" s="269"/>
      <c r="V2" s="269"/>
      <c r="W2" s="269"/>
      <c r="X2" s="269"/>
      <c r="Y2" s="269"/>
      <c r="Z2" s="270"/>
    </row>
    <row r="3" spans="2:26" ht="15" x14ac:dyDescent="0.2">
      <c r="B3" s="265"/>
      <c r="C3" s="266"/>
      <c r="D3" s="266"/>
      <c r="E3" s="266"/>
      <c r="F3" s="266"/>
      <c r="G3" s="266"/>
      <c r="H3" s="271" t="s">
        <v>1</v>
      </c>
      <c r="I3" s="271"/>
      <c r="J3" s="271"/>
      <c r="K3" s="271"/>
      <c r="L3" s="271"/>
      <c r="M3" s="271"/>
      <c r="N3" s="271"/>
      <c r="O3" s="271"/>
      <c r="P3" s="271" t="s">
        <v>2</v>
      </c>
      <c r="Q3" s="271"/>
      <c r="R3" s="271"/>
      <c r="S3" s="271"/>
      <c r="T3" s="271"/>
      <c r="U3" s="271"/>
      <c r="V3" s="271"/>
      <c r="W3" s="271"/>
      <c r="X3" s="271"/>
      <c r="Y3" s="271"/>
      <c r="Z3" s="272"/>
    </row>
    <row r="4" spans="2:26" ht="15.75" thickBot="1" x14ac:dyDescent="0.25">
      <c r="B4" s="267"/>
      <c r="C4" s="268"/>
      <c r="D4" s="268"/>
      <c r="E4" s="268"/>
      <c r="F4" s="268"/>
      <c r="G4" s="268"/>
      <c r="H4" s="273" t="s">
        <v>3</v>
      </c>
      <c r="I4" s="273"/>
      <c r="J4" s="273"/>
      <c r="K4" s="273"/>
      <c r="L4" s="273"/>
      <c r="M4" s="273"/>
      <c r="N4" s="273"/>
      <c r="O4" s="273"/>
      <c r="P4" s="273"/>
      <c r="Q4" s="273"/>
      <c r="R4" s="273"/>
      <c r="S4" s="273"/>
      <c r="T4" s="273"/>
      <c r="U4" s="273"/>
      <c r="V4" s="273"/>
      <c r="W4" s="273"/>
      <c r="X4" s="273"/>
      <c r="Y4" s="273"/>
      <c r="Z4" s="274"/>
    </row>
    <row r="5" spans="2:26" ht="6.75" customHeight="1" thickBot="1" x14ac:dyDescent="0.25">
      <c r="H5" s="3"/>
      <c r="I5" s="3"/>
      <c r="J5" s="3"/>
      <c r="K5" s="3"/>
      <c r="L5" s="3"/>
      <c r="M5" s="3"/>
      <c r="N5" s="3"/>
      <c r="O5" s="3"/>
      <c r="P5" s="3"/>
      <c r="Q5" s="3"/>
      <c r="R5" s="3"/>
      <c r="S5" s="3"/>
      <c r="T5" s="3"/>
      <c r="U5" s="3"/>
      <c r="V5" s="3"/>
      <c r="W5" s="3"/>
      <c r="X5" s="3"/>
      <c r="Y5" s="3"/>
      <c r="Z5" s="3"/>
    </row>
    <row r="6" spans="2:26" ht="15" customHeight="1" x14ac:dyDescent="0.2">
      <c r="B6" s="9"/>
      <c r="C6" s="275" t="s">
        <v>4</v>
      </c>
      <c r="D6" s="276"/>
      <c r="E6" s="276"/>
      <c r="F6" s="276"/>
      <c r="G6" s="276"/>
      <c r="H6" s="277"/>
      <c r="I6" s="281" t="s">
        <v>689</v>
      </c>
      <c r="J6" s="282"/>
      <c r="K6" s="282"/>
      <c r="L6" s="282"/>
      <c r="M6" s="282"/>
      <c r="N6" s="282"/>
      <c r="O6" s="282"/>
      <c r="P6" s="282"/>
      <c r="Q6" s="282"/>
      <c r="R6" s="282"/>
      <c r="S6" s="282"/>
      <c r="T6" s="282"/>
      <c r="U6" s="282"/>
      <c r="V6" s="282"/>
      <c r="W6" s="282"/>
      <c r="X6" s="282"/>
      <c r="Y6" s="283"/>
      <c r="Z6" s="10"/>
    </row>
    <row r="7" spans="2:26" ht="15.75" thickBot="1" x14ac:dyDescent="0.25">
      <c r="B7" s="9"/>
      <c r="C7" s="278"/>
      <c r="D7" s="279"/>
      <c r="E7" s="279"/>
      <c r="F7" s="279"/>
      <c r="G7" s="279"/>
      <c r="H7" s="280"/>
      <c r="I7" s="284"/>
      <c r="J7" s="285"/>
      <c r="K7" s="285"/>
      <c r="L7" s="285"/>
      <c r="M7" s="285"/>
      <c r="N7" s="285"/>
      <c r="O7" s="285"/>
      <c r="P7" s="285"/>
      <c r="Q7" s="285"/>
      <c r="R7" s="285"/>
      <c r="S7" s="285"/>
      <c r="T7" s="285"/>
      <c r="U7" s="285"/>
      <c r="V7" s="285"/>
      <c r="W7" s="285"/>
      <c r="X7" s="285"/>
      <c r="Y7" s="286"/>
      <c r="Z7" s="10"/>
    </row>
    <row r="8" spans="2:26" ht="5.25" customHeight="1" thickBot="1" x14ac:dyDescent="0.25">
      <c r="B8" s="9"/>
      <c r="C8" s="11"/>
      <c r="D8" s="11"/>
      <c r="E8" s="11"/>
      <c r="F8" s="11"/>
      <c r="G8" s="11"/>
      <c r="H8" s="11"/>
      <c r="I8" s="12"/>
      <c r="J8" s="12"/>
      <c r="K8" s="12"/>
      <c r="L8" s="12"/>
      <c r="M8" s="12"/>
      <c r="N8" s="12"/>
      <c r="O8" s="12"/>
      <c r="P8" s="12"/>
      <c r="Q8" s="12"/>
      <c r="R8" s="13"/>
      <c r="S8" s="13"/>
      <c r="T8" s="13"/>
      <c r="U8" s="13"/>
      <c r="V8" s="13"/>
      <c r="W8" s="11"/>
      <c r="X8" s="11"/>
      <c r="Y8" s="11"/>
      <c r="Z8" s="10"/>
    </row>
    <row r="9" spans="2:26" ht="15" customHeight="1" thickBot="1" x14ac:dyDescent="0.25">
      <c r="B9" s="9"/>
      <c r="C9" s="275" t="s">
        <v>6</v>
      </c>
      <c r="D9" s="276"/>
      <c r="E9" s="276"/>
      <c r="F9" s="276"/>
      <c r="G9" s="276"/>
      <c r="H9" s="277"/>
      <c r="I9" s="296" t="s">
        <v>756</v>
      </c>
      <c r="J9" s="297"/>
      <c r="K9" s="297"/>
      <c r="L9" s="297"/>
      <c r="M9" s="297"/>
      <c r="N9" s="297"/>
      <c r="O9" s="297"/>
      <c r="P9" s="297"/>
      <c r="Q9" s="298"/>
      <c r="R9" s="293"/>
      <c r="S9" s="294"/>
      <c r="T9" s="294"/>
      <c r="U9" s="295"/>
      <c r="V9" s="287"/>
      <c r="W9" s="288"/>
      <c r="X9" s="288"/>
      <c r="Y9" s="289"/>
      <c r="Z9" s="10"/>
    </row>
    <row r="10" spans="2:26" ht="28.5" customHeight="1" thickBot="1" x14ac:dyDescent="0.25">
      <c r="B10" s="9"/>
      <c r="C10" s="278"/>
      <c r="D10" s="279"/>
      <c r="E10" s="279"/>
      <c r="F10" s="279"/>
      <c r="G10" s="279"/>
      <c r="H10" s="280"/>
      <c r="I10" s="299"/>
      <c r="J10" s="300"/>
      <c r="K10" s="300"/>
      <c r="L10" s="300"/>
      <c r="M10" s="300"/>
      <c r="N10" s="300"/>
      <c r="O10" s="300"/>
      <c r="P10" s="300"/>
      <c r="Q10" s="301"/>
      <c r="R10" s="302" t="s">
        <v>757</v>
      </c>
      <c r="S10" s="303"/>
      <c r="T10" s="303"/>
      <c r="U10" s="304"/>
      <c r="V10" s="290" t="s">
        <v>83</v>
      </c>
      <c r="W10" s="291"/>
      <c r="X10" s="291"/>
      <c r="Y10" s="292"/>
      <c r="Z10" s="10"/>
    </row>
    <row r="11" spans="2:26" ht="4.5" customHeight="1" thickBot="1" x14ac:dyDescent="0.25">
      <c r="B11" s="14"/>
      <c r="C11" s="15"/>
      <c r="D11" s="15"/>
      <c r="E11" s="15"/>
      <c r="F11" s="15"/>
      <c r="G11" s="15"/>
      <c r="H11" s="15"/>
      <c r="I11" s="15"/>
      <c r="J11" s="15"/>
      <c r="K11" s="15"/>
      <c r="L11" s="15"/>
      <c r="M11" s="15"/>
      <c r="N11" s="15"/>
      <c r="O11" s="15"/>
      <c r="P11" s="15"/>
      <c r="Q11" s="15"/>
      <c r="R11" s="15"/>
      <c r="S11" s="15"/>
      <c r="T11" s="15"/>
      <c r="U11" s="15"/>
      <c r="V11" s="15"/>
      <c r="W11" s="15"/>
      <c r="X11" s="15"/>
      <c r="Y11" s="15"/>
      <c r="Z11" s="16"/>
    </row>
    <row r="12" spans="2:26" ht="15" customHeight="1" x14ac:dyDescent="0.2">
      <c r="B12" s="14"/>
      <c r="C12" s="275" t="s">
        <v>12</v>
      </c>
      <c r="D12" s="276"/>
      <c r="E12" s="276"/>
      <c r="F12" s="276"/>
      <c r="G12" s="276"/>
      <c r="H12" s="277"/>
      <c r="I12" s="305" t="s">
        <v>758</v>
      </c>
      <c r="J12" s="306"/>
      <c r="K12" s="306"/>
      <c r="L12" s="306"/>
      <c r="M12" s="306"/>
      <c r="N12" s="306"/>
      <c r="O12" s="306"/>
      <c r="P12" s="306"/>
      <c r="Q12" s="306"/>
      <c r="R12" s="306"/>
      <c r="S12" s="307"/>
      <c r="T12" s="275" t="s">
        <v>14</v>
      </c>
      <c r="U12" s="276"/>
      <c r="V12" s="276"/>
      <c r="W12" s="276"/>
      <c r="X12" s="276"/>
      <c r="Y12" s="277"/>
      <c r="Z12" s="16"/>
    </row>
    <row r="13" spans="2:26" ht="30" customHeight="1" thickBot="1" x14ac:dyDescent="0.25">
      <c r="B13" s="14"/>
      <c r="C13" s="278"/>
      <c r="D13" s="279"/>
      <c r="E13" s="279"/>
      <c r="F13" s="279"/>
      <c r="G13" s="279"/>
      <c r="H13" s="280"/>
      <c r="I13" s="308"/>
      <c r="J13" s="309"/>
      <c r="K13" s="309"/>
      <c r="L13" s="309"/>
      <c r="M13" s="309"/>
      <c r="N13" s="309"/>
      <c r="O13" s="309"/>
      <c r="P13" s="309"/>
      <c r="Q13" s="309"/>
      <c r="R13" s="309"/>
      <c r="S13" s="310"/>
      <c r="T13" s="290" t="s">
        <v>15</v>
      </c>
      <c r="U13" s="291"/>
      <c r="V13" s="291"/>
      <c r="W13" s="291"/>
      <c r="X13" s="291"/>
      <c r="Y13" s="292"/>
      <c r="Z13" s="16"/>
    </row>
    <row r="14" spans="2:26" ht="5.25" customHeight="1" thickBot="1" x14ac:dyDescent="0.25">
      <c r="B14" s="14"/>
      <c r="C14" s="15"/>
      <c r="D14" s="15"/>
      <c r="E14" s="15"/>
      <c r="F14" s="15"/>
      <c r="G14" s="15"/>
      <c r="H14" s="15"/>
      <c r="I14" s="15"/>
      <c r="J14" s="15"/>
      <c r="K14" s="15"/>
      <c r="L14" s="15"/>
      <c r="M14" s="15"/>
      <c r="N14" s="15"/>
      <c r="O14" s="15"/>
      <c r="P14" s="15"/>
      <c r="Q14" s="15"/>
      <c r="R14" s="15"/>
      <c r="S14" s="15"/>
      <c r="T14" s="15"/>
      <c r="U14" s="15"/>
      <c r="V14" s="15"/>
      <c r="W14" s="15"/>
      <c r="X14" s="15"/>
      <c r="Y14" s="15"/>
      <c r="Z14" s="16"/>
    </row>
    <row r="15" spans="2:26" ht="48" customHeight="1" thickBot="1" x14ac:dyDescent="0.25">
      <c r="B15" s="14"/>
      <c r="C15" s="320" t="s">
        <v>16</v>
      </c>
      <c r="D15" s="321"/>
      <c r="E15" s="321"/>
      <c r="F15" s="321"/>
      <c r="G15" s="321"/>
      <c r="H15" s="322"/>
      <c r="I15" s="323" t="s">
        <v>759</v>
      </c>
      <c r="J15" s="324"/>
      <c r="K15" s="324"/>
      <c r="L15" s="324"/>
      <c r="M15" s="324"/>
      <c r="N15" s="324"/>
      <c r="O15" s="324"/>
      <c r="P15" s="324"/>
      <c r="Q15" s="324"/>
      <c r="R15" s="324"/>
      <c r="S15" s="324"/>
      <c r="T15" s="324"/>
      <c r="U15" s="324"/>
      <c r="V15" s="324"/>
      <c r="W15" s="324"/>
      <c r="X15" s="324"/>
      <c r="Y15" s="325"/>
      <c r="Z15" s="16"/>
    </row>
    <row r="16" spans="2:26" ht="5.25" customHeight="1" thickBot="1" x14ac:dyDescent="0.25">
      <c r="B16" s="14"/>
      <c r="C16" s="13"/>
      <c r="D16" s="13"/>
      <c r="E16" s="13"/>
      <c r="F16" s="13"/>
      <c r="G16" s="13"/>
      <c r="H16" s="13"/>
      <c r="I16" s="17"/>
      <c r="J16" s="17"/>
      <c r="K16" s="17"/>
      <c r="L16" s="17"/>
      <c r="M16" s="17"/>
      <c r="N16" s="17"/>
      <c r="O16" s="17"/>
      <c r="P16" s="17"/>
      <c r="Q16" s="17"/>
      <c r="R16" s="17"/>
      <c r="S16" s="17"/>
      <c r="T16" s="17"/>
      <c r="U16" s="17"/>
      <c r="V16" s="17"/>
      <c r="W16" s="17"/>
      <c r="X16" s="17"/>
      <c r="Y16" s="17"/>
      <c r="Z16" s="16"/>
    </row>
    <row r="17" spans="2:26" ht="63.75" customHeight="1" thickBot="1" x14ac:dyDescent="0.25">
      <c r="B17" s="14"/>
      <c r="C17" s="320" t="s">
        <v>18</v>
      </c>
      <c r="D17" s="321"/>
      <c r="E17" s="321"/>
      <c r="F17" s="321"/>
      <c r="G17" s="321"/>
      <c r="H17" s="322"/>
      <c r="I17" s="323" t="s">
        <v>760</v>
      </c>
      <c r="J17" s="324"/>
      <c r="K17" s="324"/>
      <c r="L17" s="324"/>
      <c r="M17" s="324"/>
      <c r="N17" s="324"/>
      <c r="O17" s="324"/>
      <c r="P17" s="324"/>
      <c r="Q17" s="324"/>
      <c r="R17" s="324"/>
      <c r="S17" s="324"/>
      <c r="T17" s="324"/>
      <c r="U17" s="324"/>
      <c r="V17" s="324"/>
      <c r="W17" s="324"/>
      <c r="X17" s="324"/>
      <c r="Y17" s="325"/>
      <c r="Z17" s="16"/>
    </row>
    <row r="18" spans="2:26" ht="5.25" customHeight="1" thickBot="1" x14ac:dyDescent="0.25">
      <c r="B18" s="14"/>
      <c r="C18" s="13"/>
      <c r="D18" s="13"/>
      <c r="E18" s="13"/>
      <c r="F18" s="13"/>
      <c r="G18" s="13"/>
      <c r="H18" s="13"/>
      <c r="I18" s="17"/>
      <c r="J18" s="17"/>
      <c r="K18" s="17"/>
      <c r="L18" s="17"/>
      <c r="M18" s="17"/>
      <c r="N18" s="17"/>
      <c r="O18" s="17"/>
      <c r="P18" s="17"/>
      <c r="Q18" s="17"/>
      <c r="R18" s="17"/>
      <c r="S18" s="17"/>
      <c r="T18" s="17"/>
      <c r="U18" s="17"/>
      <c r="V18" s="17"/>
      <c r="W18" s="17"/>
      <c r="X18" s="17"/>
      <c r="Y18" s="17"/>
      <c r="Z18" s="16"/>
    </row>
    <row r="19" spans="2:26" ht="22.5" customHeight="1" x14ac:dyDescent="0.2">
      <c r="B19" s="14"/>
      <c r="C19" s="326" t="s">
        <v>20</v>
      </c>
      <c r="D19" s="327"/>
      <c r="E19" s="327"/>
      <c r="F19" s="327"/>
      <c r="G19" s="327"/>
      <c r="H19" s="328"/>
      <c r="I19" s="332" t="s">
        <v>700</v>
      </c>
      <c r="J19" s="333"/>
      <c r="K19" s="333"/>
      <c r="L19" s="334"/>
      <c r="M19" s="287" t="s">
        <v>22</v>
      </c>
      <c r="N19" s="288"/>
      <c r="O19" s="288"/>
      <c r="P19" s="288"/>
      <c r="Q19" s="288"/>
      <c r="R19" s="288"/>
      <c r="S19" s="289"/>
      <c r="T19" s="287" t="s">
        <v>23</v>
      </c>
      <c r="U19" s="288"/>
      <c r="V19" s="288"/>
      <c r="W19" s="288"/>
      <c r="X19" s="288"/>
      <c r="Y19" s="289"/>
      <c r="Z19" s="16"/>
    </row>
    <row r="20" spans="2:26" ht="30.75" customHeight="1" thickBot="1" x14ac:dyDescent="0.25">
      <c r="B20" s="14"/>
      <c r="C20" s="329"/>
      <c r="D20" s="330"/>
      <c r="E20" s="330"/>
      <c r="F20" s="330"/>
      <c r="G20" s="330"/>
      <c r="H20" s="331"/>
      <c r="I20" s="335"/>
      <c r="J20" s="336"/>
      <c r="K20" s="336"/>
      <c r="L20" s="337"/>
      <c r="M20" s="338" t="s">
        <v>74</v>
      </c>
      <c r="N20" s="339"/>
      <c r="O20" s="339"/>
      <c r="P20" s="339"/>
      <c r="Q20" s="339"/>
      <c r="R20" s="339"/>
      <c r="S20" s="340"/>
      <c r="T20" s="655" t="s">
        <v>25</v>
      </c>
      <c r="U20" s="439"/>
      <c r="V20" s="439"/>
      <c r="W20" s="439"/>
      <c r="X20" s="439"/>
      <c r="Y20" s="440"/>
      <c r="Z20" s="16"/>
    </row>
    <row r="21" spans="2:26" ht="6.75" customHeight="1" thickBot="1" x14ac:dyDescent="0.25">
      <c r="B21" s="14"/>
      <c r="C21" s="15"/>
      <c r="D21" s="15"/>
      <c r="E21" s="15"/>
      <c r="F21" s="15"/>
      <c r="G21" s="15"/>
      <c r="H21" s="15"/>
      <c r="I21" s="15"/>
      <c r="J21" s="15"/>
      <c r="K21" s="15"/>
      <c r="L21" s="15"/>
      <c r="M21" s="15"/>
      <c r="N21" s="15"/>
      <c r="O21" s="15"/>
      <c r="P21" s="15"/>
      <c r="Q21" s="15"/>
      <c r="R21" s="15"/>
      <c r="S21" s="15"/>
      <c r="T21" s="15"/>
      <c r="U21" s="15"/>
      <c r="V21" s="15"/>
      <c r="W21" s="15"/>
      <c r="X21" s="15"/>
      <c r="Y21" s="15"/>
      <c r="Z21" s="16"/>
    </row>
    <row r="22" spans="2:26" ht="26.25" customHeight="1" x14ac:dyDescent="0.2">
      <c r="B22" s="14"/>
      <c r="C22" s="287" t="s">
        <v>26</v>
      </c>
      <c r="D22" s="288"/>
      <c r="E22" s="288"/>
      <c r="F22" s="288"/>
      <c r="G22" s="288"/>
      <c r="H22" s="288"/>
      <c r="I22" s="289"/>
      <c r="J22" s="287" t="s">
        <v>27</v>
      </c>
      <c r="K22" s="288"/>
      <c r="L22" s="288"/>
      <c r="M22" s="288"/>
      <c r="N22" s="288"/>
      <c r="O22" s="288"/>
      <c r="P22" s="289"/>
      <c r="Q22" s="287" t="s">
        <v>28</v>
      </c>
      <c r="R22" s="288"/>
      <c r="S22" s="288"/>
      <c r="T22" s="288"/>
      <c r="U22" s="288"/>
      <c r="V22" s="288"/>
      <c r="W22" s="288"/>
      <c r="X22" s="288"/>
      <c r="Y22" s="289"/>
      <c r="Z22" s="16"/>
    </row>
    <row r="23" spans="2:26" ht="23.25" customHeight="1" thickBot="1" x14ac:dyDescent="0.25">
      <c r="B23" s="14"/>
      <c r="C23" s="314" t="s">
        <v>761</v>
      </c>
      <c r="D23" s="315"/>
      <c r="E23" s="315"/>
      <c r="F23" s="315"/>
      <c r="G23" s="315"/>
      <c r="H23" s="315"/>
      <c r="I23" s="316"/>
      <c r="J23" s="314" t="s">
        <v>681</v>
      </c>
      <c r="K23" s="315"/>
      <c r="L23" s="315"/>
      <c r="M23" s="315"/>
      <c r="N23" s="315"/>
      <c r="O23" s="315"/>
      <c r="P23" s="316"/>
      <c r="Q23" s="656" t="s">
        <v>729</v>
      </c>
      <c r="R23" s="312"/>
      <c r="S23" s="312"/>
      <c r="T23" s="312"/>
      <c r="U23" s="312"/>
      <c r="V23" s="312"/>
      <c r="W23" s="312"/>
      <c r="X23" s="312"/>
      <c r="Y23" s="313"/>
      <c r="Z23" s="16"/>
    </row>
    <row r="24" spans="2:26" ht="6" customHeight="1" thickBot="1" x14ac:dyDescent="0.25">
      <c r="B24" s="14"/>
      <c r="C24" s="15"/>
      <c r="D24" s="15"/>
      <c r="E24" s="15"/>
      <c r="F24" s="15"/>
      <c r="G24" s="15"/>
      <c r="H24" s="15"/>
      <c r="I24" s="15"/>
      <c r="J24" s="15"/>
      <c r="K24" s="15"/>
      <c r="L24" s="15"/>
      <c r="M24" s="15"/>
      <c r="N24" s="15"/>
      <c r="O24" s="15"/>
      <c r="P24" s="15"/>
      <c r="Q24" s="15"/>
      <c r="R24" s="15"/>
      <c r="S24" s="15"/>
      <c r="T24" s="15"/>
      <c r="U24" s="15"/>
      <c r="V24" s="15"/>
      <c r="W24" s="15"/>
      <c r="X24" s="15"/>
      <c r="Y24" s="15"/>
      <c r="Z24" s="16"/>
    </row>
    <row r="25" spans="2:26" ht="33" customHeight="1" thickBot="1" x14ac:dyDescent="0.25">
      <c r="B25" s="14"/>
      <c r="C25" s="320" t="s">
        <v>32</v>
      </c>
      <c r="D25" s="321"/>
      <c r="E25" s="321"/>
      <c r="F25" s="321"/>
      <c r="G25" s="321"/>
      <c r="H25" s="322"/>
      <c r="I25" s="323" t="s">
        <v>762</v>
      </c>
      <c r="J25" s="324"/>
      <c r="K25" s="324"/>
      <c r="L25" s="324"/>
      <c r="M25" s="324"/>
      <c r="N25" s="324"/>
      <c r="O25" s="324"/>
      <c r="P25" s="324"/>
      <c r="Q25" s="324"/>
      <c r="R25" s="324"/>
      <c r="S25" s="324"/>
      <c r="T25" s="324"/>
      <c r="U25" s="324"/>
      <c r="V25" s="324"/>
      <c r="W25" s="324"/>
      <c r="X25" s="324"/>
      <c r="Y25" s="325"/>
      <c r="Z25" s="16"/>
    </row>
    <row r="26" spans="2:26" ht="9" customHeight="1" thickBot="1" x14ac:dyDescent="0.25">
      <c r="B26" s="14"/>
      <c r="C26" s="13"/>
      <c r="D26" s="13"/>
      <c r="E26" s="13"/>
      <c r="F26" s="13"/>
      <c r="G26" s="13"/>
      <c r="H26" s="13"/>
      <c r="I26" s="17"/>
      <c r="J26" s="17"/>
      <c r="K26" s="17"/>
      <c r="L26" s="17"/>
      <c r="M26" s="17"/>
      <c r="N26" s="17"/>
      <c r="O26" s="17"/>
      <c r="P26" s="17"/>
      <c r="Q26" s="17"/>
      <c r="R26" s="17"/>
      <c r="S26" s="17"/>
      <c r="T26" s="17"/>
      <c r="U26" s="17"/>
      <c r="V26" s="17"/>
      <c r="W26" s="17"/>
      <c r="X26" s="17"/>
      <c r="Y26" s="17"/>
      <c r="Z26" s="16"/>
    </row>
    <row r="27" spans="2:26" ht="39.75" customHeight="1" thickBot="1" x14ac:dyDescent="0.25">
      <c r="B27" s="14"/>
      <c r="C27" s="320" t="s">
        <v>34</v>
      </c>
      <c r="D27" s="321"/>
      <c r="E27" s="321"/>
      <c r="F27" s="321"/>
      <c r="G27" s="321"/>
      <c r="H27" s="322"/>
      <c r="I27" s="441" t="s">
        <v>763</v>
      </c>
      <c r="J27" s="323"/>
      <c r="K27" s="320" t="s">
        <v>36</v>
      </c>
      <c r="L27" s="321"/>
      <c r="M27" s="321"/>
      <c r="N27" s="321"/>
      <c r="O27" s="321"/>
      <c r="P27" s="322"/>
      <c r="Q27" s="353" t="s">
        <v>37</v>
      </c>
      <c r="R27" s="354"/>
      <c r="S27" s="355"/>
      <c r="T27" s="47" t="s">
        <v>40</v>
      </c>
      <c r="U27" s="354" t="s">
        <v>39</v>
      </c>
      <c r="V27" s="354"/>
      <c r="W27" s="354"/>
      <c r="X27" s="355"/>
      <c r="Y27" s="19"/>
      <c r="Z27" s="16"/>
    </row>
    <row r="28" spans="2:26" ht="7.5" customHeight="1" thickBot="1" x14ac:dyDescent="0.25">
      <c r="B28" s="14"/>
      <c r="C28" s="15"/>
      <c r="D28" s="15"/>
      <c r="E28" s="15"/>
      <c r="F28" s="15"/>
      <c r="G28" s="15"/>
      <c r="H28" s="15"/>
      <c r="I28" s="15"/>
      <c r="J28" s="15"/>
      <c r="K28" s="15"/>
      <c r="L28" s="15"/>
      <c r="M28" s="15"/>
      <c r="N28" s="15"/>
      <c r="O28" s="15"/>
      <c r="P28" s="15"/>
      <c r="Q28" s="15"/>
      <c r="R28" s="15"/>
      <c r="S28" s="15"/>
      <c r="T28" s="15"/>
      <c r="U28" s="15"/>
      <c r="V28" s="15"/>
      <c r="W28" s="15"/>
      <c r="X28" s="15"/>
      <c r="Y28" s="15"/>
      <c r="Z28" s="16"/>
    </row>
    <row r="29" spans="2:26" s="21" customFormat="1" x14ac:dyDescent="0.2">
      <c r="B29" s="20"/>
      <c r="C29" s="359" t="s">
        <v>41</v>
      </c>
      <c r="D29" s="360"/>
      <c r="E29" s="360"/>
      <c r="F29" s="360"/>
      <c r="G29" s="360"/>
      <c r="H29" s="360"/>
      <c r="I29" s="360"/>
      <c r="J29" s="360"/>
      <c r="K29" s="360"/>
      <c r="L29" s="360"/>
      <c r="M29" s="360"/>
      <c r="N29" s="360"/>
      <c r="O29" s="360"/>
      <c r="P29" s="360"/>
      <c r="Q29" s="360"/>
      <c r="R29" s="360"/>
      <c r="S29" s="360"/>
      <c r="T29" s="360"/>
      <c r="U29" s="360"/>
      <c r="V29" s="360"/>
      <c r="W29" s="360"/>
      <c r="X29" s="360"/>
      <c r="Y29" s="361"/>
      <c r="Z29" s="16"/>
    </row>
    <row r="30" spans="2:26" s="21" customFormat="1" ht="15" thickBot="1" x14ac:dyDescent="0.25">
      <c r="B30" s="20"/>
      <c r="C30" s="362"/>
      <c r="D30" s="363"/>
      <c r="E30" s="363"/>
      <c r="F30" s="363"/>
      <c r="G30" s="363"/>
      <c r="H30" s="363"/>
      <c r="I30" s="363"/>
      <c r="J30" s="363"/>
      <c r="K30" s="363"/>
      <c r="L30" s="363"/>
      <c r="M30" s="363"/>
      <c r="N30" s="363"/>
      <c r="O30" s="363"/>
      <c r="P30" s="363"/>
      <c r="Q30" s="363"/>
      <c r="R30" s="363"/>
      <c r="S30" s="363"/>
      <c r="T30" s="363"/>
      <c r="U30" s="363"/>
      <c r="V30" s="363"/>
      <c r="W30" s="363"/>
      <c r="X30" s="363"/>
      <c r="Y30" s="364"/>
      <c r="Z30" s="16"/>
    </row>
    <row r="31" spans="2:26" s="21" customFormat="1" x14ac:dyDescent="0.2">
      <c r="B31" s="20"/>
      <c r="C31" s="359" t="s">
        <v>42</v>
      </c>
      <c r="D31" s="360"/>
      <c r="E31" s="360"/>
      <c r="F31" s="360"/>
      <c r="G31" s="361"/>
      <c r="H31" s="365" t="s">
        <v>764</v>
      </c>
      <c r="I31" s="365" t="s">
        <v>765</v>
      </c>
      <c r="J31" s="365" t="s">
        <v>45</v>
      </c>
      <c r="K31" s="444" t="s">
        <v>46</v>
      </c>
      <c r="L31" s="360"/>
      <c r="M31" s="360"/>
      <c r="N31" s="360"/>
      <c r="O31" s="360"/>
      <c r="P31" s="360"/>
      <c r="Q31" s="360"/>
      <c r="R31" s="360"/>
      <c r="S31" s="360"/>
      <c r="T31" s="360"/>
      <c r="U31" s="360"/>
      <c r="V31" s="360"/>
      <c r="W31" s="360"/>
      <c r="X31" s="360"/>
      <c r="Y31" s="361"/>
      <c r="Z31" s="16"/>
    </row>
    <row r="32" spans="2:26" s="21" customFormat="1" ht="31.5" customHeight="1" thickBot="1" x14ac:dyDescent="0.25">
      <c r="B32" s="20"/>
      <c r="C32" s="362"/>
      <c r="D32" s="363"/>
      <c r="E32" s="363"/>
      <c r="F32" s="363"/>
      <c r="G32" s="364"/>
      <c r="H32" s="366"/>
      <c r="I32" s="366"/>
      <c r="J32" s="366"/>
      <c r="K32" s="445"/>
      <c r="L32" s="363"/>
      <c r="M32" s="363"/>
      <c r="N32" s="363"/>
      <c r="O32" s="363"/>
      <c r="P32" s="363"/>
      <c r="Q32" s="363"/>
      <c r="R32" s="363"/>
      <c r="S32" s="363"/>
      <c r="T32" s="363"/>
      <c r="U32" s="363"/>
      <c r="V32" s="363"/>
      <c r="W32" s="363"/>
      <c r="X32" s="363"/>
      <c r="Y32" s="364"/>
      <c r="Z32" s="16"/>
    </row>
    <row r="33" spans="2:51" s="21" customFormat="1" ht="34.5" customHeight="1" x14ac:dyDescent="0.2">
      <c r="B33" s="20"/>
      <c r="C33" s="341" t="s">
        <v>734</v>
      </c>
      <c r="D33" s="342"/>
      <c r="E33" s="342"/>
      <c r="F33" s="342"/>
      <c r="G33" s="343"/>
      <c r="H33" s="216">
        <v>3863</v>
      </c>
      <c r="I33" s="230">
        <v>3250</v>
      </c>
      <c r="J33" s="231">
        <f>+H33/I33</f>
        <v>1.1886153846153846</v>
      </c>
      <c r="K33" s="347" t="s">
        <v>766</v>
      </c>
      <c r="L33" s="348"/>
      <c r="M33" s="348"/>
      <c r="N33" s="348"/>
      <c r="O33" s="348"/>
      <c r="P33" s="348"/>
      <c r="Q33" s="348"/>
      <c r="R33" s="348"/>
      <c r="S33" s="348"/>
      <c r="T33" s="348"/>
      <c r="U33" s="348"/>
      <c r="V33" s="348"/>
      <c r="W33" s="348"/>
      <c r="X33" s="348"/>
      <c r="Y33" s="349"/>
      <c r="Z33" s="16"/>
    </row>
    <row r="34" spans="2:51" s="21" customFormat="1" x14ac:dyDescent="0.2">
      <c r="B34" s="20"/>
      <c r="C34" s="341" t="s">
        <v>736</v>
      </c>
      <c r="D34" s="342"/>
      <c r="E34" s="342"/>
      <c r="F34" s="342"/>
      <c r="G34" s="343"/>
      <c r="H34" s="24">
        <v>0</v>
      </c>
      <c r="I34" s="230">
        <v>3250</v>
      </c>
      <c r="J34" s="232">
        <f t="shared" ref="J34:J36" si="0">+H34/I34</f>
        <v>0</v>
      </c>
      <c r="K34" s="344"/>
      <c r="L34" s="345"/>
      <c r="M34" s="345"/>
      <c r="N34" s="345"/>
      <c r="O34" s="345"/>
      <c r="P34" s="345"/>
      <c r="Q34" s="345"/>
      <c r="R34" s="345"/>
      <c r="S34" s="345"/>
      <c r="T34" s="345"/>
      <c r="U34" s="345"/>
      <c r="V34" s="345"/>
      <c r="W34" s="345"/>
      <c r="X34" s="345"/>
      <c r="Y34" s="346"/>
      <c r="Z34" s="16"/>
    </row>
    <row r="35" spans="2:51" s="21" customFormat="1" x14ac:dyDescent="0.2">
      <c r="B35" s="20"/>
      <c r="C35" s="341" t="s">
        <v>737</v>
      </c>
      <c r="D35" s="342"/>
      <c r="E35" s="342"/>
      <c r="F35" s="342"/>
      <c r="G35" s="343"/>
      <c r="H35" s="216">
        <v>0</v>
      </c>
      <c r="I35" s="230">
        <v>3250</v>
      </c>
      <c r="J35" s="232">
        <f t="shared" si="0"/>
        <v>0</v>
      </c>
      <c r="K35" s="344"/>
      <c r="L35" s="345"/>
      <c r="M35" s="345"/>
      <c r="N35" s="345"/>
      <c r="O35" s="345"/>
      <c r="P35" s="345"/>
      <c r="Q35" s="345"/>
      <c r="R35" s="345"/>
      <c r="S35" s="345"/>
      <c r="T35" s="345"/>
      <c r="U35" s="345"/>
      <c r="V35" s="345"/>
      <c r="W35" s="345"/>
      <c r="X35" s="345"/>
      <c r="Y35" s="346"/>
      <c r="Z35" s="16"/>
    </row>
    <row r="36" spans="2:51" s="21" customFormat="1" ht="15" thickBot="1" x14ac:dyDescent="0.25">
      <c r="B36" s="20"/>
      <c r="C36" s="341" t="s">
        <v>738</v>
      </c>
      <c r="D36" s="342"/>
      <c r="E36" s="342"/>
      <c r="F36" s="342"/>
      <c r="G36" s="343"/>
      <c r="H36" s="216">
        <v>0</v>
      </c>
      <c r="I36" s="230">
        <v>3250</v>
      </c>
      <c r="J36" s="233">
        <f t="shared" si="0"/>
        <v>0</v>
      </c>
      <c r="K36" s="344"/>
      <c r="L36" s="345"/>
      <c r="M36" s="345"/>
      <c r="N36" s="345"/>
      <c r="O36" s="345"/>
      <c r="P36" s="345"/>
      <c r="Q36" s="345"/>
      <c r="R36" s="345"/>
      <c r="S36" s="345"/>
      <c r="T36" s="345"/>
      <c r="U36" s="345"/>
      <c r="V36" s="345"/>
      <c r="W36" s="345"/>
      <c r="X36" s="345"/>
      <c r="Y36" s="345"/>
      <c r="Z36" s="16"/>
    </row>
    <row r="37" spans="2:51" s="21" customFormat="1" ht="15.75" customHeight="1" thickBot="1" x14ac:dyDescent="0.3">
      <c r="B37" s="20"/>
      <c r="C37" s="394" t="s">
        <v>51</v>
      </c>
      <c r="D37" s="395"/>
      <c r="E37" s="395"/>
      <c r="F37" s="395"/>
      <c r="G37" s="396"/>
      <c r="H37" s="58">
        <f>+H33+H34+H35+H36</f>
        <v>3863</v>
      </c>
      <c r="I37" s="221">
        <f>+I36+I35+I34+I33</f>
        <v>13000</v>
      </c>
      <c r="J37" s="234">
        <f>+H37/I37</f>
        <v>0.29715384615384616</v>
      </c>
      <c r="K37" s="662"/>
      <c r="L37" s="663"/>
      <c r="M37" s="663"/>
      <c r="N37" s="663"/>
      <c r="O37" s="663"/>
      <c r="P37" s="663"/>
      <c r="Q37" s="663"/>
      <c r="R37" s="663"/>
      <c r="S37" s="663"/>
      <c r="T37" s="663"/>
      <c r="U37" s="663"/>
      <c r="V37" s="663"/>
      <c r="W37" s="663"/>
      <c r="X37" s="663"/>
      <c r="Y37" s="664"/>
      <c r="Z37" s="16"/>
    </row>
    <row r="38" spans="2:51" s="21" customFormat="1" ht="5.25" customHeight="1" thickBot="1" x14ac:dyDescent="0.25">
      <c r="B38" s="20"/>
      <c r="C38" s="15"/>
      <c r="D38" s="15"/>
      <c r="E38" s="15"/>
      <c r="F38" s="15"/>
      <c r="G38" s="15"/>
      <c r="H38" s="34"/>
      <c r="I38" s="34"/>
      <c r="J38" s="35"/>
      <c r="K38" s="15"/>
      <c r="L38" s="15"/>
      <c r="M38" s="15"/>
      <c r="N38" s="15"/>
      <c r="O38" s="15"/>
      <c r="P38" s="15"/>
      <c r="Q38" s="15"/>
      <c r="R38" s="15"/>
      <c r="S38" s="15"/>
      <c r="T38" s="15"/>
      <c r="U38" s="15"/>
      <c r="V38" s="15"/>
      <c r="W38" s="15"/>
      <c r="X38" s="15"/>
      <c r="Y38" s="15"/>
      <c r="Z38" s="16"/>
    </row>
    <row r="39" spans="2:51" s="21" customFormat="1" x14ac:dyDescent="0.2">
      <c r="B39" s="20"/>
      <c r="C39" s="400" t="s">
        <v>52</v>
      </c>
      <c r="D39" s="401"/>
      <c r="E39" s="401"/>
      <c r="F39" s="401"/>
      <c r="G39" s="401"/>
      <c r="H39" s="401"/>
      <c r="I39" s="401"/>
      <c r="J39" s="401"/>
      <c r="K39" s="401"/>
      <c r="L39" s="401"/>
      <c r="M39" s="401"/>
      <c r="N39" s="401"/>
      <c r="O39" s="401"/>
      <c r="P39" s="401"/>
      <c r="Q39" s="401"/>
      <c r="R39" s="401"/>
      <c r="S39" s="401"/>
      <c r="T39" s="401"/>
      <c r="U39" s="401"/>
      <c r="V39" s="401"/>
      <c r="W39" s="401"/>
      <c r="X39" s="401"/>
      <c r="Y39" s="402"/>
      <c r="Z39" s="16"/>
    </row>
    <row r="40" spans="2:51" ht="15" thickBot="1" x14ac:dyDescent="0.25">
      <c r="B40" s="14"/>
      <c r="C40" s="403"/>
      <c r="D40" s="404"/>
      <c r="E40" s="404"/>
      <c r="F40" s="404"/>
      <c r="G40" s="404"/>
      <c r="H40" s="404"/>
      <c r="I40" s="404"/>
      <c r="J40" s="404"/>
      <c r="K40" s="404"/>
      <c r="L40" s="404"/>
      <c r="M40" s="404"/>
      <c r="N40" s="404"/>
      <c r="O40" s="404"/>
      <c r="P40" s="404"/>
      <c r="Q40" s="404"/>
      <c r="R40" s="404"/>
      <c r="S40" s="404"/>
      <c r="T40" s="404"/>
      <c r="U40" s="404"/>
      <c r="V40" s="404"/>
      <c r="W40" s="404"/>
      <c r="X40" s="404"/>
      <c r="Y40" s="405"/>
      <c r="Z40" s="16"/>
    </row>
    <row r="41" spans="2:51" ht="30" customHeight="1" x14ac:dyDescent="0.2">
      <c r="B41" s="14"/>
      <c r="C41" s="406"/>
      <c r="D41" s="407"/>
      <c r="E41" s="407"/>
      <c r="F41" s="407"/>
      <c r="G41" s="407"/>
      <c r="H41" s="407"/>
      <c r="I41" s="407"/>
      <c r="J41" s="407"/>
      <c r="K41" s="407"/>
      <c r="L41" s="407"/>
      <c r="M41" s="407"/>
      <c r="N41" s="407"/>
      <c r="O41" s="407"/>
      <c r="P41" s="407"/>
      <c r="Q41" s="407"/>
      <c r="R41" s="407"/>
      <c r="S41" s="407"/>
      <c r="T41" s="407"/>
      <c r="U41" s="407"/>
      <c r="V41" s="407"/>
      <c r="W41" s="407"/>
      <c r="X41" s="407"/>
      <c r="Y41" s="408"/>
      <c r="Z41" s="16"/>
    </row>
    <row r="42" spans="2:51" ht="30" customHeight="1" x14ac:dyDescent="0.2">
      <c r="B42" s="14"/>
      <c r="C42" s="409"/>
      <c r="D42" s="410"/>
      <c r="E42" s="410"/>
      <c r="F42" s="410"/>
      <c r="G42" s="410"/>
      <c r="H42" s="410"/>
      <c r="I42" s="410"/>
      <c r="J42" s="410"/>
      <c r="K42" s="410"/>
      <c r="L42" s="410"/>
      <c r="M42" s="410"/>
      <c r="N42" s="410"/>
      <c r="O42" s="410"/>
      <c r="P42" s="410"/>
      <c r="Q42" s="410"/>
      <c r="R42" s="410"/>
      <c r="S42" s="410"/>
      <c r="T42" s="410"/>
      <c r="U42" s="410"/>
      <c r="V42" s="410"/>
      <c r="W42" s="410"/>
      <c r="X42" s="410"/>
      <c r="Y42" s="411"/>
      <c r="Z42" s="16"/>
    </row>
    <row r="43" spans="2:51" ht="30" customHeight="1" x14ac:dyDescent="0.2">
      <c r="B43" s="14"/>
      <c r="C43" s="409"/>
      <c r="D43" s="410"/>
      <c r="E43" s="410"/>
      <c r="F43" s="410"/>
      <c r="G43" s="410"/>
      <c r="H43" s="410"/>
      <c r="I43" s="410"/>
      <c r="J43" s="410"/>
      <c r="K43" s="410"/>
      <c r="L43" s="410"/>
      <c r="M43" s="410"/>
      <c r="N43" s="410"/>
      <c r="O43" s="410"/>
      <c r="P43" s="410"/>
      <c r="Q43" s="410"/>
      <c r="R43" s="410"/>
      <c r="S43" s="410"/>
      <c r="T43" s="410"/>
      <c r="U43" s="410"/>
      <c r="V43" s="410"/>
      <c r="W43" s="410"/>
      <c r="X43" s="410"/>
      <c r="Y43" s="411"/>
      <c r="Z43" s="16"/>
    </row>
    <row r="44" spans="2:51" ht="30" customHeight="1" x14ac:dyDescent="0.2">
      <c r="B44" s="14"/>
      <c r="C44" s="409"/>
      <c r="D44" s="410"/>
      <c r="E44" s="410"/>
      <c r="F44" s="410"/>
      <c r="G44" s="410"/>
      <c r="H44" s="410"/>
      <c r="I44" s="410"/>
      <c r="J44" s="410"/>
      <c r="K44" s="410"/>
      <c r="L44" s="410"/>
      <c r="M44" s="410"/>
      <c r="N44" s="410"/>
      <c r="O44" s="410"/>
      <c r="P44" s="410"/>
      <c r="Q44" s="410"/>
      <c r="R44" s="410"/>
      <c r="S44" s="410"/>
      <c r="T44" s="410"/>
      <c r="U44" s="410"/>
      <c r="V44" s="410"/>
      <c r="W44" s="410"/>
      <c r="X44" s="410"/>
      <c r="Y44" s="411"/>
      <c r="Z44" s="16"/>
      <c r="AU44" s="21" t="s">
        <v>672</v>
      </c>
      <c r="AV44" s="21" t="s">
        <v>671</v>
      </c>
      <c r="AW44" s="21" t="s">
        <v>670</v>
      </c>
      <c r="AX44" s="21" t="s">
        <v>669</v>
      </c>
      <c r="AY44" s="21"/>
    </row>
    <row r="45" spans="2:51" ht="30" customHeight="1" x14ac:dyDescent="0.2">
      <c r="B45" s="14"/>
      <c r="C45" s="409"/>
      <c r="D45" s="410"/>
      <c r="E45" s="410"/>
      <c r="F45" s="410"/>
      <c r="G45" s="410"/>
      <c r="H45" s="410"/>
      <c r="I45" s="410"/>
      <c r="J45" s="410"/>
      <c r="K45" s="410"/>
      <c r="L45" s="410"/>
      <c r="M45" s="410"/>
      <c r="N45" s="410"/>
      <c r="O45" s="410"/>
      <c r="P45" s="410"/>
      <c r="Q45" s="410"/>
      <c r="R45" s="410"/>
      <c r="S45" s="410"/>
      <c r="T45" s="410"/>
      <c r="U45" s="410"/>
      <c r="V45" s="410"/>
      <c r="W45" s="410"/>
      <c r="X45" s="410"/>
      <c r="Y45" s="411"/>
      <c r="Z45" s="16"/>
      <c r="AU45" s="21" t="s">
        <v>668</v>
      </c>
      <c r="AV45" s="21">
        <v>3863</v>
      </c>
      <c r="AW45" s="21">
        <v>3863</v>
      </c>
      <c r="AX45" s="21">
        <v>3250</v>
      </c>
      <c r="AY45" s="21"/>
    </row>
    <row r="46" spans="2:51" ht="30" customHeight="1" x14ac:dyDescent="0.2">
      <c r="B46" s="14"/>
      <c r="C46" s="409"/>
      <c r="D46" s="410"/>
      <c r="E46" s="410"/>
      <c r="F46" s="410"/>
      <c r="G46" s="410"/>
      <c r="H46" s="410"/>
      <c r="I46" s="410"/>
      <c r="J46" s="410"/>
      <c r="K46" s="410"/>
      <c r="L46" s="410"/>
      <c r="M46" s="410"/>
      <c r="N46" s="410"/>
      <c r="O46" s="410"/>
      <c r="P46" s="410"/>
      <c r="Q46" s="410"/>
      <c r="R46" s="410"/>
      <c r="S46" s="410"/>
      <c r="T46" s="410"/>
      <c r="U46" s="410"/>
      <c r="V46" s="410"/>
      <c r="W46" s="410"/>
      <c r="X46" s="410"/>
      <c r="Y46" s="411"/>
      <c r="Z46" s="16"/>
      <c r="AU46" s="21" t="s">
        <v>667</v>
      </c>
      <c r="AV46" s="21">
        <v>0</v>
      </c>
      <c r="AW46" s="21">
        <v>0</v>
      </c>
      <c r="AX46" s="21">
        <v>3250</v>
      </c>
      <c r="AY46" s="21"/>
    </row>
    <row r="47" spans="2:51" ht="30" customHeight="1" thickBot="1" x14ac:dyDescent="0.25">
      <c r="B47" s="14"/>
      <c r="C47" s="412"/>
      <c r="D47" s="413"/>
      <c r="E47" s="413"/>
      <c r="F47" s="413"/>
      <c r="G47" s="413"/>
      <c r="H47" s="413"/>
      <c r="I47" s="413"/>
      <c r="J47" s="413"/>
      <c r="K47" s="413"/>
      <c r="L47" s="413"/>
      <c r="M47" s="413"/>
      <c r="N47" s="413"/>
      <c r="O47" s="413"/>
      <c r="P47" s="413"/>
      <c r="Q47" s="413"/>
      <c r="R47" s="413"/>
      <c r="S47" s="413"/>
      <c r="T47" s="413"/>
      <c r="U47" s="413"/>
      <c r="V47" s="413"/>
      <c r="W47" s="413"/>
      <c r="X47" s="413"/>
      <c r="Y47" s="414"/>
      <c r="Z47" s="16"/>
      <c r="AU47" s="21" t="s">
        <v>666</v>
      </c>
      <c r="AV47" s="21">
        <v>0</v>
      </c>
      <c r="AW47" s="21">
        <v>0</v>
      </c>
      <c r="AX47" s="21">
        <v>3250</v>
      </c>
      <c r="AY47" s="21"/>
    </row>
    <row r="48" spans="2:51" ht="5.25" customHeight="1" thickBot="1" x14ac:dyDescent="0.25">
      <c r="B48" s="37"/>
      <c r="C48" s="212"/>
      <c r="D48" s="212"/>
      <c r="E48" s="212"/>
      <c r="F48" s="212"/>
      <c r="G48" s="212"/>
      <c r="H48" s="212"/>
      <c r="I48" s="212"/>
      <c r="J48" s="212"/>
      <c r="K48" s="212"/>
      <c r="L48" s="212"/>
      <c r="M48" s="212"/>
      <c r="N48" s="212"/>
      <c r="O48" s="212"/>
      <c r="P48" s="212"/>
      <c r="Q48" s="212"/>
      <c r="R48" s="212"/>
      <c r="S48" s="212"/>
      <c r="T48" s="212"/>
      <c r="U48" s="212"/>
      <c r="V48" s="212"/>
      <c r="W48" s="212"/>
      <c r="X48" s="212"/>
      <c r="Y48" s="212"/>
      <c r="Z48" s="38"/>
      <c r="AU48" s="1" t="s">
        <v>673</v>
      </c>
      <c r="AV48" s="1">
        <v>0</v>
      </c>
      <c r="AW48" s="1">
        <v>0</v>
      </c>
      <c r="AX48" s="21">
        <v>3250</v>
      </c>
    </row>
    <row r="49" spans="2:50" ht="14.25" customHeight="1" x14ac:dyDescent="0.2">
      <c r="B49" s="41"/>
      <c r="C49" s="379" t="s">
        <v>42</v>
      </c>
      <c r="D49" s="380"/>
      <c r="E49" s="380"/>
      <c r="F49" s="380"/>
      <c r="G49" s="381"/>
      <c r="H49" s="379" t="s">
        <v>54</v>
      </c>
      <c r="I49" s="381"/>
      <c r="J49" s="379" t="s">
        <v>55</v>
      </c>
      <c r="K49" s="380"/>
      <c r="L49" s="380"/>
      <c r="M49" s="381"/>
      <c r="N49" s="379" t="s">
        <v>447</v>
      </c>
      <c r="O49" s="380"/>
      <c r="P49" s="380"/>
      <c r="Q49" s="380"/>
      <c r="R49" s="380"/>
      <c r="S49" s="380"/>
      <c r="T49" s="381"/>
      <c r="U49" s="380" t="s">
        <v>57</v>
      </c>
      <c r="V49" s="380"/>
      <c r="W49" s="380"/>
      <c r="X49" s="380"/>
      <c r="Y49" s="381"/>
      <c r="Z49" s="42"/>
      <c r="AU49" s="1" t="s">
        <v>51</v>
      </c>
      <c r="AV49" s="1">
        <f>SUM(AV45:AV48)</f>
        <v>3863</v>
      </c>
      <c r="AW49" s="1">
        <f>SUM(AW45:AW48)</f>
        <v>3863</v>
      </c>
      <c r="AX49" s="1">
        <f>SUM(AX45:AX48)</f>
        <v>13000</v>
      </c>
    </row>
    <row r="50" spans="2:50" ht="14.25" customHeight="1" x14ac:dyDescent="0.2">
      <c r="B50" s="43"/>
      <c r="C50" s="382"/>
      <c r="D50" s="383"/>
      <c r="E50" s="383"/>
      <c r="F50" s="383"/>
      <c r="G50" s="384"/>
      <c r="H50" s="382"/>
      <c r="I50" s="384"/>
      <c r="J50" s="382"/>
      <c r="K50" s="383"/>
      <c r="L50" s="383"/>
      <c r="M50" s="384"/>
      <c r="N50" s="382"/>
      <c r="O50" s="383"/>
      <c r="P50" s="383"/>
      <c r="Q50" s="383"/>
      <c r="R50" s="383"/>
      <c r="S50" s="383"/>
      <c r="T50" s="384"/>
      <c r="U50" s="383"/>
      <c r="V50" s="383"/>
      <c r="W50" s="383"/>
      <c r="X50" s="383"/>
      <c r="Y50" s="384"/>
      <c r="Z50" s="42"/>
    </row>
    <row r="51" spans="2:50" ht="15" customHeight="1" thickBot="1" x14ac:dyDescent="0.25">
      <c r="B51" s="43"/>
      <c r="C51" s="382"/>
      <c r="D51" s="383"/>
      <c r="E51" s="383"/>
      <c r="F51" s="383"/>
      <c r="G51" s="384"/>
      <c r="H51" s="382"/>
      <c r="I51" s="384"/>
      <c r="J51" s="382"/>
      <c r="K51" s="383"/>
      <c r="L51" s="383"/>
      <c r="M51" s="384"/>
      <c r="N51" s="385"/>
      <c r="O51" s="386"/>
      <c r="P51" s="386"/>
      <c r="Q51" s="386"/>
      <c r="R51" s="386"/>
      <c r="S51" s="386"/>
      <c r="T51" s="387"/>
      <c r="U51" s="386"/>
      <c r="V51" s="386"/>
      <c r="W51" s="386"/>
      <c r="X51" s="386"/>
      <c r="Y51" s="387"/>
      <c r="Z51" s="42"/>
    </row>
    <row r="52" spans="2:50" s="56" customFormat="1" ht="43.5" customHeight="1" x14ac:dyDescent="0.25">
      <c r="B52" s="54"/>
      <c r="C52" s="419" t="s">
        <v>47</v>
      </c>
      <c r="D52" s="420"/>
      <c r="E52" s="420"/>
      <c r="F52" s="420"/>
      <c r="G52" s="420"/>
      <c r="H52" s="420">
        <v>0</v>
      </c>
      <c r="I52" s="420"/>
      <c r="J52" s="420">
        <v>3863</v>
      </c>
      <c r="K52" s="420"/>
      <c r="L52" s="420"/>
      <c r="M52" s="420"/>
      <c r="N52" s="388" t="s">
        <v>767</v>
      </c>
      <c r="O52" s="389"/>
      <c r="P52" s="389"/>
      <c r="Q52" s="389"/>
      <c r="R52" s="389"/>
      <c r="S52" s="389"/>
      <c r="T52" s="390"/>
      <c r="U52" s="529" t="s">
        <v>755</v>
      </c>
      <c r="V52" s="530"/>
      <c r="W52" s="530"/>
      <c r="X52" s="530"/>
      <c r="Y52" s="657"/>
      <c r="Z52" s="55"/>
    </row>
    <row r="53" spans="2:50" s="56" customFormat="1" ht="15" customHeight="1" x14ac:dyDescent="0.25">
      <c r="B53" s="54"/>
      <c r="C53" s="658" t="s">
        <v>48</v>
      </c>
      <c r="D53" s="646"/>
      <c r="E53" s="646"/>
      <c r="F53" s="646"/>
      <c r="G53" s="647"/>
      <c r="H53" s="491"/>
      <c r="I53" s="491"/>
      <c r="J53" s="491"/>
      <c r="K53" s="491"/>
      <c r="L53" s="491"/>
      <c r="M53" s="491"/>
      <c r="N53" s="659"/>
      <c r="O53" s="660"/>
      <c r="P53" s="660"/>
      <c r="Q53" s="660"/>
      <c r="R53" s="660"/>
      <c r="S53" s="660"/>
      <c r="T53" s="661"/>
      <c r="U53" s="645"/>
      <c r="V53" s="646"/>
      <c r="W53" s="646"/>
      <c r="X53" s="646"/>
      <c r="Y53" s="651"/>
      <c r="Z53" s="55"/>
    </row>
    <row r="54" spans="2:50" x14ac:dyDescent="0.2">
      <c r="B54" s="41"/>
      <c r="C54" s="452" t="s">
        <v>49</v>
      </c>
      <c r="D54" s="392"/>
      <c r="E54" s="392"/>
      <c r="F54" s="392"/>
      <c r="G54" s="393"/>
      <c r="H54" s="266"/>
      <c r="I54" s="266"/>
      <c r="J54" s="266"/>
      <c r="K54" s="266"/>
      <c r="L54" s="266"/>
      <c r="M54" s="266"/>
      <c r="N54" s="391"/>
      <c r="O54" s="392"/>
      <c r="P54" s="392"/>
      <c r="Q54" s="392"/>
      <c r="R54" s="392"/>
      <c r="S54" s="392"/>
      <c r="T54" s="393"/>
      <c r="U54" s="391"/>
      <c r="V54" s="392"/>
      <c r="W54" s="392"/>
      <c r="X54" s="392"/>
      <c r="Y54" s="418"/>
      <c r="Z54" s="44"/>
    </row>
    <row r="55" spans="2:50" x14ac:dyDescent="0.2">
      <c r="B55" s="41"/>
      <c r="C55" s="452" t="s">
        <v>50</v>
      </c>
      <c r="D55" s="392"/>
      <c r="E55" s="392"/>
      <c r="F55" s="392"/>
      <c r="G55" s="393"/>
      <c r="H55" s="266"/>
      <c r="I55" s="266"/>
      <c r="J55" s="266"/>
      <c r="K55" s="266"/>
      <c r="L55" s="266"/>
      <c r="M55" s="266"/>
      <c r="N55" s="391"/>
      <c r="O55" s="392"/>
      <c r="P55" s="392"/>
      <c r="Q55" s="392"/>
      <c r="R55" s="392"/>
      <c r="S55" s="392"/>
      <c r="T55" s="393"/>
      <c r="U55" s="391"/>
      <c r="V55" s="392"/>
      <c r="W55" s="392"/>
      <c r="X55" s="392"/>
      <c r="Y55" s="418"/>
      <c r="Z55" s="44"/>
    </row>
    <row r="56" spans="2:50" x14ac:dyDescent="0.2">
      <c r="B56" s="214"/>
      <c r="C56" s="212"/>
      <c r="D56" s="212"/>
      <c r="E56" s="212"/>
      <c r="F56" s="212"/>
      <c r="G56" s="212"/>
      <c r="H56" s="212"/>
      <c r="I56" s="212"/>
      <c r="J56" s="212"/>
      <c r="K56" s="212"/>
      <c r="L56" s="212"/>
      <c r="M56" s="212"/>
      <c r="N56" s="212"/>
      <c r="O56" s="212"/>
      <c r="P56" s="212"/>
      <c r="Q56" s="212"/>
      <c r="R56" s="212"/>
      <c r="S56" s="212"/>
      <c r="T56" s="212"/>
      <c r="U56" s="212"/>
      <c r="V56" s="212"/>
      <c r="W56" s="212"/>
      <c r="X56" s="212"/>
      <c r="Y56" s="212"/>
      <c r="Z56" s="213"/>
    </row>
    <row r="95" ht="6" customHeight="1" x14ac:dyDescent="0.2"/>
  </sheetData>
  <mergeCells count="83">
    <mergeCell ref="C55:G55"/>
    <mergeCell ref="H55:I55"/>
    <mergeCell ref="J55:M55"/>
    <mergeCell ref="N55:T55"/>
    <mergeCell ref="U55:Y55"/>
    <mergeCell ref="C53:G53"/>
    <mergeCell ref="H53:I53"/>
    <mergeCell ref="J53:M53"/>
    <mergeCell ref="N53:T53"/>
    <mergeCell ref="U53:Y53"/>
    <mergeCell ref="C54:G54"/>
    <mergeCell ref="H54:I54"/>
    <mergeCell ref="J54:M54"/>
    <mergeCell ref="N54:T54"/>
    <mergeCell ref="U54:Y54"/>
    <mergeCell ref="C49:G51"/>
    <mergeCell ref="H49:I51"/>
    <mergeCell ref="J49:M51"/>
    <mergeCell ref="N49:T51"/>
    <mergeCell ref="U49:Y51"/>
    <mergeCell ref="C52:G52"/>
    <mergeCell ref="H52:I52"/>
    <mergeCell ref="J52:M52"/>
    <mergeCell ref="N52:T52"/>
    <mergeCell ref="U52:Y52"/>
    <mergeCell ref="C41:Y47"/>
    <mergeCell ref="C33:G33"/>
    <mergeCell ref="K33:Y33"/>
    <mergeCell ref="C34:G34"/>
    <mergeCell ref="K34:Y34"/>
    <mergeCell ref="C35:G35"/>
    <mergeCell ref="K35:Y35"/>
    <mergeCell ref="C36:G36"/>
    <mergeCell ref="K36:Y36"/>
    <mergeCell ref="C37:G37"/>
    <mergeCell ref="K37:Y37"/>
    <mergeCell ref="C39:Y40"/>
    <mergeCell ref="C29:Y30"/>
    <mergeCell ref="C31:G32"/>
    <mergeCell ref="H31:H32"/>
    <mergeCell ref="I31:I32"/>
    <mergeCell ref="J31:J32"/>
    <mergeCell ref="K31:Y32"/>
    <mergeCell ref="C25:H25"/>
    <mergeCell ref="I25:Y25"/>
    <mergeCell ref="C27:H27"/>
    <mergeCell ref="I27:J27"/>
    <mergeCell ref="K27:P27"/>
    <mergeCell ref="Q27:S27"/>
    <mergeCell ref="U27:X27"/>
    <mergeCell ref="C22:I22"/>
    <mergeCell ref="J22:P22"/>
    <mergeCell ref="Q22:Y22"/>
    <mergeCell ref="C23:I23"/>
    <mergeCell ref="J23:P23"/>
    <mergeCell ref="Q23:Y23"/>
    <mergeCell ref="C17:H17"/>
    <mergeCell ref="I17:Y17"/>
    <mergeCell ref="C19:H20"/>
    <mergeCell ref="I19:L20"/>
    <mergeCell ref="M19:S19"/>
    <mergeCell ref="T19:Y19"/>
    <mergeCell ref="M20:S20"/>
    <mergeCell ref="T20:Y20"/>
    <mergeCell ref="C12:H13"/>
    <mergeCell ref="I12:S13"/>
    <mergeCell ref="T12:Y12"/>
    <mergeCell ref="T13:Y13"/>
    <mergeCell ref="C15:H15"/>
    <mergeCell ref="I15:Y15"/>
    <mergeCell ref="C9:H10"/>
    <mergeCell ref="I9:Q10"/>
    <mergeCell ref="R9:U9"/>
    <mergeCell ref="V9:Y9"/>
    <mergeCell ref="R10:U10"/>
    <mergeCell ref="V10:Y10"/>
    <mergeCell ref="C6:H7"/>
    <mergeCell ref="I6:Y7"/>
    <mergeCell ref="B2:G4"/>
    <mergeCell ref="H2:Z2"/>
    <mergeCell ref="H3:O3"/>
    <mergeCell ref="P3:Z3"/>
    <mergeCell ref="H4:Z4"/>
  </mergeCells>
  <pageMargins left="0.70866141732283472" right="0.70866141732283472" top="0.74803149606299213" bottom="1.1098214285714285" header="0.31496062992125984" footer="0.31496062992125984"/>
  <pageSetup scale="71" fitToHeight="0" orientation="portrait" r:id="rId1"/>
  <headerFooter>
    <oddFooter>&amp;LCalle 26 No.57-41 Torre 8, Pisos 7 y 8 CEMSA – C.P. 111321
PBX: 3779555 – Información: Línea 195
www.umv.gov.co&amp;CDESI-FM-007
&amp;P de &amp;N</oddFooter>
  </headerFooter>
  <rowBreaks count="1" manualBreakCount="1">
    <brk id="48" min="1" max="25" man="1"/>
  </rowBreaks>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B1:AE106"/>
  <sheetViews>
    <sheetView showGridLines="0" view="pageBreakPreview" topLeftCell="A25" zoomScale="89" zoomScaleNormal="100" zoomScaleSheetLayoutView="89" zoomScalePageLayoutView="70" workbookViewId="0">
      <selection activeCell="H34" sqref="H34:J34"/>
    </sheetView>
  </sheetViews>
  <sheetFormatPr baseColWidth="10" defaultColWidth="3.7109375" defaultRowHeight="14.25" x14ac:dyDescent="0.2"/>
  <cols>
    <col min="1" max="1" width="3.7109375" style="1"/>
    <col min="2" max="2" width="2.85546875" style="1" customWidth="1"/>
    <col min="3" max="6" width="2.7109375" style="1" customWidth="1"/>
    <col min="7" max="7" width="4.28515625" style="1" customWidth="1"/>
    <col min="8" max="8" width="20.5703125" style="1" customWidth="1"/>
    <col min="9" max="9" width="22.85546875" style="1" customWidth="1"/>
    <col min="10" max="10" width="15" style="1" customWidth="1"/>
    <col min="11" max="12" width="3.42578125" style="1" customWidth="1"/>
    <col min="13" max="15" width="2.7109375" style="1" customWidth="1"/>
    <col min="16" max="16" width="3.42578125" style="1" customWidth="1"/>
    <col min="17" max="17" width="3.5703125" style="1" customWidth="1"/>
    <col min="18" max="18" width="3.7109375" style="1"/>
    <col min="19" max="19" width="3.28515625" style="1" customWidth="1"/>
    <col min="20" max="20" width="7.42578125" style="1" customWidth="1"/>
    <col min="21" max="21" width="3.5703125" style="1" customWidth="1"/>
    <col min="22" max="22" width="3.7109375" style="1"/>
    <col min="23" max="25" width="5" style="1" customWidth="1"/>
    <col min="26" max="26" width="6.7109375" style="1" customWidth="1"/>
    <col min="27" max="27" width="4.140625" style="1" customWidth="1"/>
    <col min="28" max="28" width="2" style="1" customWidth="1"/>
    <col min="29" max="30" width="3.7109375" style="1"/>
    <col min="31" max="31" width="10" style="1" bestFit="1" customWidth="1"/>
    <col min="32" max="16384" width="3.7109375" style="1"/>
  </cols>
  <sheetData>
    <row r="1" spans="2:28" ht="15" thickBot="1" x14ac:dyDescent="0.25">
      <c r="B1" s="2"/>
      <c r="C1" s="2"/>
      <c r="D1" s="2"/>
      <c r="E1" s="2"/>
      <c r="F1" s="2"/>
    </row>
    <row r="2" spans="2:28" ht="45.75" customHeight="1" x14ac:dyDescent="0.2">
      <c r="B2" s="263"/>
      <c r="C2" s="264"/>
      <c r="D2" s="264"/>
      <c r="E2" s="264"/>
      <c r="F2" s="264"/>
      <c r="G2" s="264"/>
      <c r="H2" s="269" t="s">
        <v>0</v>
      </c>
      <c r="I2" s="269"/>
      <c r="J2" s="269"/>
      <c r="K2" s="269"/>
      <c r="L2" s="269"/>
      <c r="M2" s="269"/>
      <c r="N2" s="269"/>
      <c r="O2" s="269"/>
      <c r="P2" s="269"/>
      <c r="Q2" s="269"/>
      <c r="R2" s="269"/>
      <c r="S2" s="269"/>
      <c r="T2" s="269"/>
      <c r="U2" s="269"/>
      <c r="V2" s="269"/>
      <c r="W2" s="269"/>
      <c r="X2" s="269"/>
      <c r="Y2" s="269"/>
      <c r="Z2" s="269"/>
      <c r="AA2" s="269"/>
      <c r="AB2" s="270"/>
    </row>
    <row r="3" spans="2:28" ht="15" x14ac:dyDescent="0.2">
      <c r="B3" s="265"/>
      <c r="C3" s="266"/>
      <c r="D3" s="266"/>
      <c r="E3" s="266"/>
      <c r="F3" s="266"/>
      <c r="G3" s="266"/>
      <c r="H3" s="271" t="s">
        <v>1</v>
      </c>
      <c r="I3" s="271"/>
      <c r="J3" s="271"/>
      <c r="K3" s="271"/>
      <c r="L3" s="271"/>
      <c r="M3" s="271"/>
      <c r="N3" s="271"/>
      <c r="O3" s="271"/>
      <c r="P3" s="271" t="s">
        <v>2</v>
      </c>
      <c r="Q3" s="271"/>
      <c r="R3" s="271"/>
      <c r="S3" s="271"/>
      <c r="T3" s="271"/>
      <c r="U3" s="271"/>
      <c r="V3" s="271"/>
      <c r="W3" s="271"/>
      <c r="X3" s="271"/>
      <c r="Y3" s="271"/>
      <c r="Z3" s="271"/>
      <c r="AA3" s="271"/>
      <c r="AB3" s="272"/>
    </row>
    <row r="4" spans="2:28" ht="15.75" thickBot="1" x14ac:dyDescent="0.25">
      <c r="B4" s="267"/>
      <c r="C4" s="268"/>
      <c r="D4" s="268"/>
      <c r="E4" s="268"/>
      <c r="F4" s="268"/>
      <c r="G4" s="268"/>
      <c r="H4" s="273" t="s">
        <v>3</v>
      </c>
      <c r="I4" s="273"/>
      <c r="J4" s="273"/>
      <c r="K4" s="273"/>
      <c r="L4" s="273"/>
      <c r="M4" s="273"/>
      <c r="N4" s="273"/>
      <c r="O4" s="273"/>
      <c r="P4" s="273"/>
      <c r="Q4" s="273"/>
      <c r="R4" s="273"/>
      <c r="S4" s="273"/>
      <c r="T4" s="273"/>
      <c r="U4" s="273"/>
      <c r="V4" s="273"/>
      <c r="W4" s="273"/>
      <c r="X4" s="273"/>
      <c r="Y4" s="273"/>
      <c r="Z4" s="273"/>
      <c r="AA4" s="273"/>
      <c r="AB4" s="274"/>
    </row>
    <row r="5" spans="2:28" ht="15" x14ac:dyDescent="0.2">
      <c r="H5" s="3"/>
      <c r="I5" s="3"/>
      <c r="J5" s="3"/>
      <c r="K5" s="3"/>
      <c r="L5" s="3"/>
      <c r="M5" s="3"/>
      <c r="N5" s="3"/>
      <c r="O5" s="3"/>
      <c r="P5" s="3"/>
      <c r="Q5" s="3"/>
      <c r="R5" s="3"/>
      <c r="S5" s="3"/>
      <c r="T5" s="3"/>
      <c r="U5" s="3"/>
      <c r="V5" s="3"/>
      <c r="W5" s="3"/>
      <c r="X5" s="3"/>
      <c r="Y5" s="3"/>
      <c r="Z5" s="3"/>
      <c r="AA5" s="3"/>
      <c r="AB5" s="3"/>
    </row>
    <row r="6" spans="2:28" ht="15.75"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275" t="s">
        <v>4</v>
      </c>
      <c r="D7" s="276"/>
      <c r="E7" s="276"/>
      <c r="F7" s="276"/>
      <c r="G7" s="276"/>
      <c r="H7" s="277"/>
      <c r="I7" s="281" t="s">
        <v>226</v>
      </c>
      <c r="J7" s="282"/>
      <c r="K7" s="282"/>
      <c r="L7" s="282"/>
      <c r="M7" s="282"/>
      <c r="N7" s="282"/>
      <c r="O7" s="282"/>
      <c r="P7" s="282"/>
      <c r="Q7" s="282"/>
      <c r="R7" s="282"/>
      <c r="S7" s="282"/>
      <c r="T7" s="282"/>
      <c r="U7" s="282"/>
      <c r="V7" s="282"/>
      <c r="W7" s="282"/>
      <c r="X7" s="282"/>
      <c r="Y7" s="282"/>
      <c r="Z7" s="282"/>
      <c r="AA7" s="283"/>
      <c r="AB7" s="10"/>
    </row>
    <row r="8" spans="2:28" ht="15.75" thickBot="1" x14ac:dyDescent="0.25">
      <c r="B8" s="9"/>
      <c r="C8" s="278"/>
      <c r="D8" s="279"/>
      <c r="E8" s="279"/>
      <c r="F8" s="279"/>
      <c r="G8" s="279"/>
      <c r="H8" s="280"/>
      <c r="I8" s="284"/>
      <c r="J8" s="285"/>
      <c r="K8" s="285"/>
      <c r="L8" s="285"/>
      <c r="M8" s="285"/>
      <c r="N8" s="285"/>
      <c r="O8" s="285"/>
      <c r="P8" s="285"/>
      <c r="Q8" s="285"/>
      <c r="R8" s="285"/>
      <c r="S8" s="285"/>
      <c r="T8" s="285"/>
      <c r="U8" s="285"/>
      <c r="V8" s="285"/>
      <c r="W8" s="285"/>
      <c r="X8" s="285"/>
      <c r="Y8" s="285"/>
      <c r="Z8" s="285"/>
      <c r="AA8" s="286"/>
      <c r="AB8" s="10"/>
    </row>
    <row r="9" spans="2:28" ht="15.75"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275" t="s">
        <v>6</v>
      </c>
      <c r="D10" s="276"/>
      <c r="E10" s="276"/>
      <c r="F10" s="276"/>
      <c r="G10" s="276"/>
      <c r="H10" s="277"/>
      <c r="I10" s="296" t="s">
        <v>225</v>
      </c>
      <c r="J10" s="297"/>
      <c r="K10" s="297"/>
      <c r="L10" s="297"/>
      <c r="M10" s="297"/>
      <c r="N10" s="297"/>
      <c r="O10" s="297"/>
      <c r="P10" s="297"/>
      <c r="Q10" s="298"/>
      <c r="R10" s="293" t="s">
        <v>8</v>
      </c>
      <c r="S10" s="294"/>
      <c r="T10" s="294"/>
      <c r="U10" s="295"/>
      <c r="V10" s="287" t="s">
        <v>9</v>
      </c>
      <c r="W10" s="288"/>
      <c r="X10" s="288"/>
      <c r="Y10" s="288"/>
      <c r="Z10" s="288"/>
      <c r="AA10" s="289"/>
      <c r="AB10" s="10"/>
    </row>
    <row r="11" spans="2:28" ht="28.5" customHeight="1" thickBot="1" x14ac:dyDescent="0.25">
      <c r="B11" s="9"/>
      <c r="C11" s="278"/>
      <c r="D11" s="279"/>
      <c r="E11" s="279"/>
      <c r="F11" s="279"/>
      <c r="G11" s="279"/>
      <c r="H11" s="280"/>
      <c r="I11" s="299"/>
      <c r="J11" s="300"/>
      <c r="K11" s="300"/>
      <c r="L11" s="300"/>
      <c r="M11" s="300"/>
      <c r="N11" s="300"/>
      <c r="O11" s="300"/>
      <c r="P11" s="300"/>
      <c r="Q11" s="301"/>
      <c r="R11" s="302" t="s">
        <v>224</v>
      </c>
      <c r="S11" s="303"/>
      <c r="T11" s="303"/>
      <c r="U11" s="304"/>
      <c r="V11" s="290" t="s">
        <v>223</v>
      </c>
      <c r="W11" s="291"/>
      <c r="X11" s="291"/>
      <c r="Y11" s="291"/>
      <c r="Z11" s="291"/>
      <c r="AA11" s="292"/>
      <c r="AB11" s="10"/>
    </row>
    <row r="12" spans="2:28" ht="15"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5" customHeight="1" x14ac:dyDescent="0.2">
      <c r="B13" s="14"/>
      <c r="C13" s="275" t="s">
        <v>12</v>
      </c>
      <c r="D13" s="276"/>
      <c r="E13" s="276"/>
      <c r="F13" s="276"/>
      <c r="G13" s="276"/>
      <c r="H13" s="277"/>
      <c r="I13" s="305" t="s">
        <v>222</v>
      </c>
      <c r="J13" s="306"/>
      <c r="K13" s="306"/>
      <c r="L13" s="306"/>
      <c r="M13" s="306"/>
      <c r="N13" s="306"/>
      <c r="O13" s="306"/>
      <c r="P13" s="306"/>
      <c r="Q13" s="306"/>
      <c r="R13" s="306"/>
      <c r="S13" s="307"/>
      <c r="T13" s="275" t="s">
        <v>14</v>
      </c>
      <c r="U13" s="276"/>
      <c r="V13" s="276"/>
      <c r="W13" s="276"/>
      <c r="X13" s="276"/>
      <c r="Y13" s="276"/>
      <c r="Z13" s="276"/>
      <c r="AA13" s="277"/>
      <c r="AB13" s="16"/>
    </row>
    <row r="14" spans="2:28" ht="30" customHeight="1" thickBot="1" x14ac:dyDescent="0.25">
      <c r="B14" s="14"/>
      <c r="C14" s="278"/>
      <c r="D14" s="279"/>
      <c r="E14" s="279"/>
      <c r="F14" s="279"/>
      <c r="G14" s="279"/>
      <c r="H14" s="280"/>
      <c r="I14" s="308"/>
      <c r="J14" s="309"/>
      <c r="K14" s="309"/>
      <c r="L14" s="309"/>
      <c r="M14" s="309"/>
      <c r="N14" s="309"/>
      <c r="O14" s="309"/>
      <c r="P14" s="309"/>
      <c r="Q14" s="309"/>
      <c r="R14" s="309"/>
      <c r="S14" s="310"/>
      <c r="T14" s="311" t="s">
        <v>221</v>
      </c>
      <c r="U14" s="312"/>
      <c r="V14" s="312"/>
      <c r="W14" s="312"/>
      <c r="X14" s="312"/>
      <c r="Y14" s="312"/>
      <c r="Z14" s="312"/>
      <c r="AA14" s="313"/>
      <c r="AB14" s="16"/>
    </row>
    <row r="15" spans="2:28" ht="15"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57.75" customHeight="1" thickBot="1" x14ac:dyDescent="0.25">
      <c r="B16" s="14"/>
      <c r="C16" s="320" t="s">
        <v>16</v>
      </c>
      <c r="D16" s="321"/>
      <c r="E16" s="321"/>
      <c r="F16" s="321"/>
      <c r="G16" s="321"/>
      <c r="H16" s="322"/>
      <c r="I16" s="323" t="s">
        <v>220</v>
      </c>
      <c r="J16" s="324"/>
      <c r="K16" s="324"/>
      <c r="L16" s="324"/>
      <c r="M16" s="324"/>
      <c r="N16" s="324"/>
      <c r="O16" s="324"/>
      <c r="P16" s="324"/>
      <c r="Q16" s="324"/>
      <c r="R16" s="324"/>
      <c r="S16" s="324"/>
      <c r="T16" s="324"/>
      <c r="U16" s="324"/>
      <c r="V16" s="324"/>
      <c r="W16" s="324"/>
      <c r="X16" s="324"/>
      <c r="Y16" s="324"/>
      <c r="Z16" s="324"/>
      <c r="AA16" s="325"/>
      <c r="AB16" s="16"/>
    </row>
    <row r="17" spans="2:28" ht="16.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8" ht="52.5" customHeight="1" thickBot="1" x14ac:dyDescent="0.25">
      <c r="B18" s="14"/>
      <c r="C18" s="320" t="s">
        <v>18</v>
      </c>
      <c r="D18" s="321"/>
      <c r="E18" s="321"/>
      <c r="F18" s="321"/>
      <c r="G18" s="321"/>
      <c r="H18" s="322"/>
      <c r="I18" s="323" t="s">
        <v>219</v>
      </c>
      <c r="J18" s="324"/>
      <c r="K18" s="324"/>
      <c r="L18" s="324"/>
      <c r="M18" s="324"/>
      <c r="N18" s="324"/>
      <c r="O18" s="324"/>
      <c r="P18" s="324"/>
      <c r="Q18" s="324"/>
      <c r="R18" s="324"/>
      <c r="S18" s="324"/>
      <c r="T18" s="324"/>
      <c r="U18" s="324"/>
      <c r="V18" s="324"/>
      <c r="W18" s="324"/>
      <c r="X18" s="324"/>
      <c r="Y18" s="324"/>
      <c r="Z18" s="324"/>
      <c r="AA18" s="325"/>
      <c r="AB18" s="16"/>
    </row>
    <row r="19" spans="2:28" ht="16.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8" ht="22.5" customHeight="1" x14ac:dyDescent="0.2">
      <c r="B20" s="14"/>
      <c r="C20" s="326" t="s">
        <v>20</v>
      </c>
      <c r="D20" s="327"/>
      <c r="E20" s="327"/>
      <c r="F20" s="327"/>
      <c r="G20" s="327"/>
      <c r="H20" s="328"/>
      <c r="I20" s="332" t="s">
        <v>218</v>
      </c>
      <c r="J20" s="333"/>
      <c r="K20" s="333"/>
      <c r="L20" s="334"/>
      <c r="M20" s="287" t="s">
        <v>22</v>
      </c>
      <c r="N20" s="288"/>
      <c r="O20" s="288"/>
      <c r="P20" s="288"/>
      <c r="Q20" s="288"/>
      <c r="R20" s="288"/>
      <c r="S20" s="289"/>
      <c r="T20" s="287" t="s">
        <v>23</v>
      </c>
      <c r="U20" s="288"/>
      <c r="V20" s="288"/>
      <c r="W20" s="288"/>
      <c r="X20" s="288"/>
      <c r="Y20" s="288"/>
      <c r="Z20" s="288"/>
      <c r="AA20" s="289"/>
      <c r="AB20" s="16"/>
    </row>
    <row r="21" spans="2:28" ht="30.75" customHeight="1" thickBot="1" x14ac:dyDescent="0.25">
      <c r="B21" s="14"/>
      <c r="C21" s="329"/>
      <c r="D21" s="330"/>
      <c r="E21" s="330"/>
      <c r="F21" s="330"/>
      <c r="G21" s="330"/>
      <c r="H21" s="331"/>
      <c r="I21" s="335"/>
      <c r="J21" s="336"/>
      <c r="K21" s="336"/>
      <c r="L21" s="337"/>
      <c r="M21" s="472" t="s">
        <v>74</v>
      </c>
      <c r="N21" s="473"/>
      <c r="O21" s="473"/>
      <c r="P21" s="473"/>
      <c r="Q21" s="473"/>
      <c r="R21" s="473"/>
      <c r="S21" s="474"/>
      <c r="T21" s="472" t="s">
        <v>25</v>
      </c>
      <c r="U21" s="473"/>
      <c r="V21" s="473"/>
      <c r="W21" s="473"/>
      <c r="X21" s="473"/>
      <c r="Y21" s="473"/>
      <c r="Z21" s="474"/>
      <c r="AA21" s="91"/>
      <c r="AB21" s="16"/>
    </row>
    <row r="22" spans="2:28" ht="15"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8" ht="31.5" customHeight="1" x14ac:dyDescent="0.2">
      <c r="B23" s="14"/>
      <c r="C23" s="287" t="s">
        <v>26</v>
      </c>
      <c r="D23" s="288"/>
      <c r="E23" s="288"/>
      <c r="F23" s="288"/>
      <c r="G23" s="288"/>
      <c r="H23" s="288"/>
      <c r="I23" s="289"/>
      <c r="J23" s="287" t="s">
        <v>27</v>
      </c>
      <c r="K23" s="288"/>
      <c r="L23" s="288"/>
      <c r="M23" s="288"/>
      <c r="N23" s="288"/>
      <c r="O23" s="288"/>
      <c r="P23" s="289"/>
      <c r="Q23" s="287" t="s">
        <v>28</v>
      </c>
      <c r="R23" s="288"/>
      <c r="S23" s="288"/>
      <c r="T23" s="288"/>
      <c r="U23" s="288"/>
      <c r="V23" s="288"/>
      <c r="W23" s="288"/>
      <c r="X23" s="288"/>
      <c r="Y23" s="288"/>
      <c r="Z23" s="288"/>
      <c r="AA23" s="289"/>
      <c r="AB23" s="16"/>
    </row>
    <row r="24" spans="2:28" ht="15.75" customHeight="1" thickBot="1" x14ac:dyDescent="0.25">
      <c r="B24" s="14"/>
      <c r="C24" s="314" t="s">
        <v>217</v>
      </c>
      <c r="D24" s="315"/>
      <c r="E24" s="315"/>
      <c r="F24" s="315"/>
      <c r="G24" s="315"/>
      <c r="H24" s="315"/>
      <c r="I24" s="316"/>
      <c r="J24" s="314" t="s">
        <v>216</v>
      </c>
      <c r="K24" s="315"/>
      <c r="L24" s="315"/>
      <c r="M24" s="315"/>
      <c r="N24" s="315"/>
      <c r="O24" s="315"/>
      <c r="P24" s="316"/>
      <c r="Q24" s="469" t="s">
        <v>215</v>
      </c>
      <c r="R24" s="470"/>
      <c r="S24" s="470"/>
      <c r="T24" s="470"/>
      <c r="U24" s="470"/>
      <c r="V24" s="470"/>
      <c r="W24" s="470"/>
      <c r="X24" s="470"/>
      <c r="Y24" s="470"/>
      <c r="Z24" s="470"/>
      <c r="AA24" s="471"/>
      <c r="AB24" s="16"/>
    </row>
    <row r="25" spans="2:28" ht="15"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8" ht="33" customHeight="1" thickBot="1" x14ac:dyDescent="0.25">
      <c r="B26" s="14"/>
      <c r="C26" s="320" t="s">
        <v>32</v>
      </c>
      <c r="D26" s="321"/>
      <c r="E26" s="321"/>
      <c r="F26" s="321"/>
      <c r="G26" s="321"/>
      <c r="H26" s="322"/>
      <c r="I26" s="323" t="s">
        <v>214</v>
      </c>
      <c r="J26" s="324"/>
      <c r="K26" s="324"/>
      <c r="L26" s="324"/>
      <c r="M26" s="324"/>
      <c r="N26" s="324"/>
      <c r="O26" s="324"/>
      <c r="P26" s="324"/>
      <c r="Q26" s="324"/>
      <c r="R26" s="324"/>
      <c r="S26" s="324"/>
      <c r="T26" s="324"/>
      <c r="U26" s="324"/>
      <c r="V26" s="324"/>
      <c r="W26" s="324"/>
      <c r="X26" s="324"/>
      <c r="Y26" s="324"/>
      <c r="Z26" s="324"/>
      <c r="AA26" s="325"/>
      <c r="AB26" s="16"/>
    </row>
    <row r="27" spans="2:28" ht="15.75"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8" ht="53.25" customHeight="1" thickBot="1" x14ac:dyDescent="0.25">
      <c r="B28" s="14"/>
      <c r="C28" s="320" t="s">
        <v>34</v>
      </c>
      <c r="D28" s="321"/>
      <c r="E28" s="321"/>
      <c r="F28" s="321"/>
      <c r="G28" s="321"/>
      <c r="H28" s="322"/>
      <c r="I28" s="441" t="s">
        <v>213</v>
      </c>
      <c r="J28" s="323"/>
      <c r="K28" s="350" t="s">
        <v>36</v>
      </c>
      <c r="L28" s="351"/>
      <c r="M28" s="351"/>
      <c r="N28" s="352"/>
      <c r="O28" s="353" t="s">
        <v>37</v>
      </c>
      <c r="P28" s="354"/>
      <c r="Q28" s="355"/>
      <c r="R28" s="47" t="s">
        <v>40</v>
      </c>
      <c r="S28" s="353" t="s">
        <v>38</v>
      </c>
      <c r="T28" s="354"/>
      <c r="U28" s="47"/>
      <c r="V28" s="356" t="s">
        <v>39</v>
      </c>
      <c r="W28" s="357"/>
      <c r="X28" s="357"/>
      <c r="Y28" s="357"/>
      <c r="Z28" s="358"/>
      <c r="AA28" s="19"/>
      <c r="AB28" s="16"/>
    </row>
    <row r="29" spans="2:28" ht="15"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8" s="21" customFormat="1" x14ac:dyDescent="0.2">
      <c r="B30" s="20"/>
      <c r="C30" s="359" t="s">
        <v>41</v>
      </c>
      <c r="D30" s="360"/>
      <c r="E30" s="360"/>
      <c r="F30" s="360"/>
      <c r="G30" s="360"/>
      <c r="H30" s="360"/>
      <c r="I30" s="360"/>
      <c r="J30" s="360"/>
      <c r="K30" s="360"/>
      <c r="L30" s="360"/>
      <c r="M30" s="360"/>
      <c r="N30" s="360"/>
      <c r="O30" s="360"/>
      <c r="P30" s="360"/>
      <c r="Q30" s="360"/>
      <c r="R30" s="360"/>
      <c r="S30" s="360"/>
      <c r="T30" s="360"/>
      <c r="U30" s="360"/>
      <c r="V30" s="360"/>
      <c r="W30" s="360"/>
      <c r="X30" s="360"/>
      <c r="Y30" s="360"/>
      <c r="Z30" s="360"/>
      <c r="AA30" s="361"/>
      <c r="AB30" s="16"/>
    </row>
    <row r="31" spans="2:28" s="21" customFormat="1" ht="15" thickBot="1" x14ac:dyDescent="0.25">
      <c r="B31" s="20"/>
      <c r="C31" s="362"/>
      <c r="D31" s="363"/>
      <c r="E31" s="363"/>
      <c r="F31" s="363"/>
      <c r="G31" s="363"/>
      <c r="H31" s="363"/>
      <c r="I31" s="363"/>
      <c r="J31" s="363"/>
      <c r="K31" s="363"/>
      <c r="L31" s="363"/>
      <c r="M31" s="363"/>
      <c r="N31" s="363"/>
      <c r="O31" s="363"/>
      <c r="P31" s="363"/>
      <c r="Q31" s="363"/>
      <c r="R31" s="363"/>
      <c r="S31" s="363"/>
      <c r="T31" s="363"/>
      <c r="U31" s="363"/>
      <c r="V31" s="363"/>
      <c r="W31" s="363"/>
      <c r="X31" s="363"/>
      <c r="Y31" s="363"/>
      <c r="Z31" s="363"/>
      <c r="AA31" s="364"/>
      <c r="AB31" s="16"/>
    </row>
    <row r="32" spans="2:28" s="21" customFormat="1" ht="22.5" customHeight="1" x14ac:dyDescent="0.2">
      <c r="B32" s="20"/>
      <c r="C32" s="359" t="s">
        <v>42</v>
      </c>
      <c r="D32" s="360"/>
      <c r="E32" s="360"/>
      <c r="F32" s="360"/>
      <c r="G32" s="361"/>
      <c r="H32" s="674" t="s">
        <v>212</v>
      </c>
      <c r="I32" s="674" t="s">
        <v>211</v>
      </c>
      <c r="J32" s="365" t="s">
        <v>45</v>
      </c>
      <c r="K32" s="367" t="s">
        <v>210</v>
      </c>
      <c r="L32" s="368"/>
      <c r="M32" s="368"/>
      <c r="N32" s="368"/>
      <c r="O32" s="368"/>
      <c r="P32" s="368"/>
      <c r="Q32" s="368"/>
      <c r="R32" s="368"/>
      <c r="S32" s="368"/>
      <c r="T32" s="368"/>
      <c r="U32" s="368"/>
      <c r="V32" s="368"/>
      <c r="W32" s="368"/>
      <c r="X32" s="368"/>
      <c r="Y32" s="368"/>
      <c r="Z32" s="368"/>
      <c r="AA32" s="369"/>
      <c r="AB32" s="16"/>
    </row>
    <row r="33" spans="2:31" s="21" customFormat="1" ht="31.5" customHeight="1" thickBot="1" x14ac:dyDescent="0.25">
      <c r="B33" s="20"/>
      <c r="C33" s="362"/>
      <c r="D33" s="363"/>
      <c r="E33" s="363"/>
      <c r="F33" s="363"/>
      <c r="G33" s="364"/>
      <c r="H33" s="675"/>
      <c r="I33" s="675"/>
      <c r="J33" s="366"/>
      <c r="K33" s="370"/>
      <c r="L33" s="371"/>
      <c r="M33" s="371"/>
      <c r="N33" s="371"/>
      <c r="O33" s="371"/>
      <c r="P33" s="371"/>
      <c r="Q33" s="371"/>
      <c r="R33" s="371"/>
      <c r="S33" s="371"/>
      <c r="T33" s="371"/>
      <c r="U33" s="371"/>
      <c r="V33" s="371"/>
      <c r="W33" s="371"/>
      <c r="X33" s="371"/>
      <c r="Y33" s="371"/>
      <c r="Z33" s="371"/>
      <c r="AA33" s="372"/>
      <c r="AB33" s="16"/>
    </row>
    <row r="34" spans="2:31" s="21" customFormat="1" ht="127.5" customHeight="1" x14ac:dyDescent="0.2">
      <c r="B34" s="20"/>
      <c r="C34" s="341" t="s">
        <v>89</v>
      </c>
      <c r="D34" s="342"/>
      <c r="E34" s="342"/>
      <c r="F34" s="342"/>
      <c r="G34" s="343"/>
      <c r="H34" s="24">
        <v>12337.5</v>
      </c>
      <c r="I34" s="24">
        <v>12443.72</v>
      </c>
      <c r="J34" s="23">
        <f>+H34/I34</f>
        <v>0.99146396736667175</v>
      </c>
      <c r="K34" s="347" t="s">
        <v>209</v>
      </c>
      <c r="L34" s="348"/>
      <c r="M34" s="348"/>
      <c r="N34" s="348"/>
      <c r="O34" s="348"/>
      <c r="P34" s="348"/>
      <c r="Q34" s="348"/>
      <c r="R34" s="348"/>
      <c r="S34" s="348"/>
      <c r="T34" s="348"/>
      <c r="U34" s="348"/>
      <c r="V34" s="348"/>
      <c r="W34" s="348"/>
      <c r="X34" s="348"/>
      <c r="Y34" s="348"/>
      <c r="Z34" s="348"/>
      <c r="AA34" s="349"/>
      <c r="AB34" s="16"/>
      <c r="AE34" s="125"/>
    </row>
    <row r="35" spans="2:31" s="21" customFormat="1" ht="14.25" customHeight="1" x14ac:dyDescent="0.2">
      <c r="B35" s="20"/>
      <c r="C35" s="341" t="s">
        <v>90</v>
      </c>
      <c r="D35" s="342"/>
      <c r="E35" s="342"/>
      <c r="F35" s="342"/>
      <c r="G35" s="343"/>
      <c r="H35" s="24"/>
      <c r="I35" s="24"/>
      <c r="J35" s="23" t="e">
        <f>+H35/I35</f>
        <v>#DIV/0!</v>
      </c>
      <c r="K35" s="344"/>
      <c r="L35" s="345"/>
      <c r="M35" s="345"/>
      <c r="N35" s="345"/>
      <c r="O35" s="345"/>
      <c r="P35" s="345"/>
      <c r="Q35" s="345"/>
      <c r="R35" s="345"/>
      <c r="S35" s="345"/>
      <c r="T35" s="345"/>
      <c r="U35" s="345"/>
      <c r="V35" s="345"/>
      <c r="W35" s="345"/>
      <c r="X35" s="345"/>
      <c r="Y35" s="345"/>
      <c r="Z35" s="345"/>
      <c r="AA35" s="346"/>
      <c r="AB35" s="16"/>
      <c r="AE35" s="124"/>
    </row>
    <row r="36" spans="2:31" s="21" customFormat="1" ht="14.25" customHeight="1" x14ac:dyDescent="0.2">
      <c r="B36" s="20"/>
      <c r="C36" s="341" t="s">
        <v>91</v>
      </c>
      <c r="D36" s="342"/>
      <c r="E36" s="342"/>
      <c r="F36" s="342"/>
      <c r="G36" s="343"/>
      <c r="H36" s="24"/>
      <c r="I36" s="24"/>
      <c r="J36" s="23" t="e">
        <f>+H36/I36</f>
        <v>#DIV/0!</v>
      </c>
      <c r="K36" s="344"/>
      <c r="L36" s="345"/>
      <c r="M36" s="345"/>
      <c r="N36" s="345"/>
      <c r="O36" s="345"/>
      <c r="P36" s="345"/>
      <c r="Q36" s="345"/>
      <c r="R36" s="345"/>
      <c r="S36" s="345"/>
      <c r="T36" s="345"/>
      <c r="U36" s="345"/>
      <c r="V36" s="345"/>
      <c r="W36" s="345"/>
      <c r="X36" s="345"/>
      <c r="Y36" s="345"/>
      <c r="Z36" s="345"/>
      <c r="AA36" s="346"/>
      <c r="AB36" s="16"/>
    </row>
    <row r="37" spans="2:31" s="21" customFormat="1" ht="14.25" customHeight="1" x14ac:dyDescent="0.2">
      <c r="B37" s="20"/>
      <c r="C37" s="341" t="s">
        <v>92</v>
      </c>
      <c r="D37" s="342"/>
      <c r="E37" s="342"/>
      <c r="F37" s="342"/>
      <c r="G37" s="343"/>
      <c r="H37" s="24"/>
      <c r="I37" s="24"/>
      <c r="J37" s="23" t="e">
        <f>+H37/I37</f>
        <v>#DIV/0!</v>
      </c>
      <c r="K37" s="344"/>
      <c r="L37" s="345"/>
      <c r="M37" s="345"/>
      <c r="N37" s="345"/>
      <c r="O37" s="345"/>
      <c r="P37" s="345"/>
      <c r="Q37" s="345"/>
      <c r="R37" s="345"/>
      <c r="S37" s="345"/>
      <c r="T37" s="345"/>
      <c r="U37" s="345"/>
      <c r="V37" s="345"/>
      <c r="W37" s="345"/>
      <c r="X37" s="345"/>
      <c r="Y37" s="345"/>
      <c r="Z37" s="345"/>
      <c r="AA37" s="346"/>
      <c r="AB37" s="16"/>
    </row>
    <row r="38" spans="2:31" s="21" customFormat="1" ht="15" customHeight="1" thickBot="1" x14ac:dyDescent="0.25">
      <c r="B38" s="20"/>
      <c r="C38" s="341"/>
      <c r="D38" s="342"/>
      <c r="E38" s="342"/>
      <c r="F38" s="342"/>
      <c r="G38" s="343"/>
      <c r="H38" s="24"/>
      <c r="I38" s="24"/>
      <c r="J38" s="23" t="e">
        <f>+H38/I38</f>
        <v>#DIV/0!</v>
      </c>
      <c r="K38" s="344"/>
      <c r="L38" s="345"/>
      <c r="M38" s="345"/>
      <c r="N38" s="345"/>
      <c r="O38" s="345"/>
      <c r="P38" s="345"/>
      <c r="Q38" s="345"/>
      <c r="R38" s="345"/>
      <c r="S38" s="345"/>
      <c r="T38" s="345"/>
      <c r="U38" s="345"/>
      <c r="V38" s="345"/>
      <c r="W38" s="345"/>
      <c r="X38" s="345"/>
      <c r="Y38" s="345"/>
      <c r="Z38" s="345"/>
      <c r="AA38" s="346"/>
      <c r="AB38" s="16"/>
    </row>
    <row r="39" spans="2:31" s="21" customFormat="1" ht="15.75" customHeight="1" thickBot="1" x14ac:dyDescent="0.3">
      <c r="B39" s="20"/>
      <c r="C39" s="394" t="s">
        <v>51</v>
      </c>
      <c r="D39" s="395"/>
      <c r="E39" s="395"/>
      <c r="F39" s="395"/>
      <c r="G39" s="396"/>
      <c r="H39" s="31"/>
      <c r="I39" s="31"/>
      <c r="J39" s="33"/>
      <c r="K39" s="397"/>
      <c r="L39" s="398"/>
      <c r="M39" s="398"/>
      <c r="N39" s="398"/>
      <c r="O39" s="398"/>
      <c r="P39" s="398"/>
      <c r="Q39" s="398"/>
      <c r="R39" s="398"/>
      <c r="S39" s="398"/>
      <c r="T39" s="398"/>
      <c r="U39" s="398"/>
      <c r="V39" s="398"/>
      <c r="W39" s="398"/>
      <c r="X39" s="398"/>
      <c r="Y39" s="398"/>
      <c r="Z39" s="398"/>
      <c r="AA39" s="399"/>
      <c r="AB39" s="16"/>
    </row>
    <row r="40" spans="2:31" s="21" customFormat="1" ht="5.25" customHeight="1" x14ac:dyDescent="0.2">
      <c r="B40" s="20"/>
      <c r="C40" s="15"/>
      <c r="D40" s="15"/>
      <c r="E40" s="15"/>
      <c r="F40" s="15"/>
      <c r="G40" s="15"/>
      <c r="H40" s="34"/>
      <c r="I40" s="34"/>
      <c r="J40" s="35"/>
      <c r="K40" s="15"/>
      <c r="L40" s="15"/>
      <c r="M40" s="15"/>
      <c r="N40" s="15"/>
      <c r="O40" s="15"/>
      <c r="P40" s="15"/>
      <c r="Q40" s="15"/>
      <c r="R40" s="15"/>
      <c r="S40" s="15"/>
      <c r="T40" s="15"/>
      <c r="U40" s="15"/>
      <c r="V40" s="15"/>
      <c r="W40" s="15"/>
      <c r="X40" s="15"/>
      <c r="Y40" s="15"/>
      <c r="Z40" s="15"/>
      <c r="AA40" s="15"/>
      <c r="AB40" s="16"/>
    </row>
    <row r="41" spans="2:31" s="21" customFormat="1" ht="15" thickBot="1" x14ac:dyDescent="0.25">
      <c r="B41" s="20"/>
      <c r="C41" s="15"/>
      <c r="D41" s="15"/>
      <c r="E41" s="15"/>
      <c r="F41" s="15"/>
      <c r="G41" s="15"/>
      <c r="H41" s="34"/>
      <c r="I41" s="34"/>
      <c r="J41" s="35"/>
      <c r="K41" s="15"/>
      <c r="L41" s="15"/>
      <c r="M41" s="15"/>
      <c r="N41" s="15"/>
      <c r="O41" s="15"/>
      <c r="P41" s="15"/>
      <c r="Q41" s="15"/>
      <c r="R41" s="15"/>
      <c r="S41" s="15"/>
      <c r="T41" s="15"/>
      <c r="U41" s="15"/>
      <c r="V41" s="15"/>
      <c r="W41" s="15"/>
      <c r="X41" s="15"/>
      <c r="Y41" s="15"/>
      <c r="Z41" s="15"/>
      <c r="AA41" s="15"/>
      <c r="AB41" s="16"/>
    </row>
    <row r="42" spans="2:31" s="21" customFormat="1" x14ac:dyDescent="0.2">
      <c r="B42" s="20"/>
      <c r="C42" s="400" t="s">
        <v>52</v>
      </c>
      <c r="D42" s="401"/>
      <c r="E42" s="401"/>
      <c r="F42" s="401"/>
      <c r="G42" s="401"/>
      <c r="H42" s="401"/>
      <c r="I42" s="401"/>
      <c r="J42" s="401"/>
      <c r="K42" s="401"/>
      <c r="L42" s="401"/>
      <c r="M42" s="401"/>
      <c r="N42" s="401"/>
      <c r="O42" s="401"/>
      <c r="P42" s="401"/>
      <c r="Q42" s="401"/>
      <c r="R42" s="401"/>
      <c r="S42" s="401"/>
      <c r="T42" s="401"/>
      <c r="U42" s="401"/>
      <c r="V42" s="401"/>
      <c r="W42" s="401"/>
      <c r="X42" s="401"/>
      <c r="Y42" s="401"/>
      <c r="Z42" s="401"/>
      <c r="AA42" s="402"/>
      <c r="AB42" s="16"/>
    </row>
    <row r="43" spans="2:31" ht="15" thickBot="1" x14ac:dyDescent="0.25">
      <c r="B43" s="14"/>
      <c r="C43" s="403"/>
      <c r="D43" s="404"/>
      <c r="E43" s="404"/>
      <c r="F43" s="404"/>
      <c r="G43" s="404"/>
      <c r="H43" s="404"/>
      <c r="I43" s="404"/>
      <c r="J43" s="404"/>
      <c r="K43" s="404"/>
      <c r="L43" s="404"/>
      <c r="M43" s="404"/>
      <c r="N43" s="404"/>
      <c r="O43" s="404"/>
      <c r="P43" s="404"/>
      <c r="Q43" s="404"/>
      <c r="R43" s="404"/>
      <c r="S43" s="404"/>
      <c r="T43" s="404"/>
      <c r="U43" s="404"/>
      <c r="V43" s="404"/>
      <c r="W43" s="404"/>
      <c r="X43" s="404"/>
      <c r="Y43" s="404"/>
      <c r="Z43" s="404"/>
      <c r="AA43" s="405"/>
      <c r="AB43" s="16"/>
    </row>
    <row r="44" spans="2:31" x14ac:dyDescent="0.2">
      <c r="B44" s="14"/>
      <c r="C44" s="406"/>
      <c r="D44" s="407"/>
      <c r="E44" s="407"/>
      <c r="F44" s="407"/>
      <c r="G44" s="407"/>
      <c r="H44" s="407"/>
      <c r="I44" s="407"/>
      <c r="J44" s="407"/>
      <c r="K44" s="407"/>
      <c r="L44" s="407"/>
      <c r="M44" s="407"/>
      <c r="N44" s="407"/>
      <c r="O44" s="407"/>
      <c r="P44" s="407"/>
      <c r="Q44" s="407"/>
      <c r="R44" s="407"/>
      <c r="S44" s="407"/>
      <c r="T44" s="407"/>
      <c r="U44" s="407"/>
      <c r="V44" s="407"/>
      <c r="W44" s="407"/>
      <c r="X44" s="407"/>
      <c r="Y44" s="407"/>
      <c r="Z44" s="407"/>
      <c r="AA44" s="408"/>
      <c r="AB44" s="16"/>
    </row>
    <row r="45" spans="2:31" x14ac:dyDescent="0.2">
      <c r="B45" s="14"/>
      <c r="C45" s="409"/>
      <c r="D45" s="410"/>
      <c r="E45" s="410"/>
      <c r="F45" s="410"/>
      <c r="G45" s="410"/>
      <c r="H45" s="410"/>
      <c r="I45" s="410"/>
      <c r="J45" s="410"/>
      <c r="K45" s="410"/>
      <c r="L45" s="410"/>
      <c r="M45" s="410"/>
      <c r="N45" s="410"/>
      <c r="O45" s="410"/>
      <c r="P45" s="410"/>
      <c r="Q45" s="410"/>
      <c r="R45" s="410"/>
      <c r="S45" s="410"/>
      <c r="T45" s="410"/>
      <c r="U45" s="410"/>
      <c r="V45" s="410"/>
      <c r="W45" s="410"/>
      <c r="X45" s="410"/>
      <c r="Y45" s="410"/>
      <c r="Z45" s="410"/>
      <c r="AA45" s="411"/>
      <c r="AB45" s="16"/>
    </row>
    <row r="46" spans="2:31" x14ac:dyDescent="0.2">
      <c r="B46" s="14"/>
      <c r="C46" s="409"/>
      <c r="D46" s="410"/>
      <c r="E46" s="410"/>
      <c r="F46" s="410"/>
      <c r="G46" s="410"/>
      <c r="H46" s="410"/>
      <c r="I46" s="410"/>
      <c r="J46" s="410"/>
      <c r="K46" s="410"/>
      <c r="L46" s="410"/>
      <c r="M46" s="410"/>
      <c r="N46" s="410"/>
      <c r="O46" s="410"/>
      <c r="P46" s="410"/>
      <c r="Q46" s="410"/>
      <c r="R46" s="410"/>
      <c r="S46" s="410"/>
      <c r="T46" s="410"/>
      <c r="U46" s="410"/>
      <c r="V46" s="410"/>
      <c r="W46" s="410"/>
      <c r="X46" s="410"/>
      <c r="Y46" s="410"/>
      <c r="Z46" s="410"/>
      <c r="AA46" s="411"/>
      <c r="AB46" s="16"/>
    </row>
    <row r="47" spans="2:31" x14ac:dyDescent="0.2">
      <c r="B47" s="14"/>
      <c r="C47" s="409"/>
      <c r="D47" s="410"/>
      <c r="E47" s="410"/>
      <c r="F47" s="410"/>
      <c r="G47" s="410"/>
      <c r="H47" s="410"/>
      <c r="I47" s="410"/>
      <c r="J47" s="410"/>
      <c r="K47" s="410"/>
      <c r="L47" s="410"/>
      <c r="M47" s="410"/>
      <c r="N47" s="410"/>
      <c r="O47" s="410"/>
      <c r="P47" s="410"/>
      <c r="Q47" s="410"/>
      <c r="R47" s="410"/>
      <c r="S47" s="410"/>
      <c r="T47" s="410"/>
      <c r="U47" s="410"/>
      <c r="V47" s="410"/>
      <c r="W47" s="410"/>
      <c r="X47" s="410"/>
      <c r="Y47" s="410"/>
      <c r="Z47" s="410"/>
      <c r="AA47" s="411"/>
      <c r="AB47" s="16"/>
    </row>
    <row r="48" spans="2:31" x14ac:dyDescent="0.2">
      <c r="B48" s="14"/>
      <c r="C48" s="409"/>
      <c r="D48" s="410"/>
      <c r="E48" s="410"/>
      <c r="F48" s="410"/>
      <c r="G48" s="410"/>
      <c r="H48" s="410"/>
      <c r="I48" s="410"/>
      <c r="J48" s="410"/>
      <c r="K48" s="410"/>
      <c r="L48" s="410"/>
      <c r="M48" s="410"/>
      <c r="N48" s="410"/>
      <c r="O48" s="410"/>
      <c r="P48" s="410"/>
      <c r="Q48" s="410"/>
      <c r="R48" s="410"/>
      <c r="S48" s="410"/>
      <c r="T48" s="410"/>
      <c r="U48" s="410"/>
      <c r="V48" s="410"/>
      <c r="W48" s="410"/>
      <c r="X48" s="410"/>
      <c r="Y48" s="410"/>
      <c r="Z48" s="410"/>
      <c r="AA48" s="411"/>
      <c r="AB48" s="16"/>
    </row>
    <row r="49" spans="2:28" x14ac:dyDescent="0.2">
      <c r="B49" s="14"/>
      <c r="C49" s="409"/>
      <c r="D49" s="410"/>
      <c r="E49" s="410"/>
      <c r="F49" s="410"/>
      <c r="G49" s="410"/>
      <c r="H49" s="410"/>
      <c r="I49" s="410"/>
      <c r="J49" s="410"/>
      <c r="K49" s="410"/>
      <c r="L49" s="410"/>
      <c r="M49" s="410"/>
      <c r="N49" s="410"/>
      <c r="O49" s="410"/>
      <c r="P49" s="410"/>
      <c r="Q49" s="410"/>
      <c r="R49" s="410"/>
      <c r="S49" s="410"/>
      <c r="T49" s="410"/>
      <c r="U49" s="410"/>
      <c r="V49" s="410"/>
      <c r="W49" s="410"/>
      <c r="X49" s="410"/>
      <c r="Y49" s="410"/>
      <c r="Z49" s="410"/>
      <c r="AA49" s="411"/>
      <c r="AB49" s="16"/>
    </row>
    <row r="50" spans="2:28" x14ac:dyDescent="0.2">
      <c r="B50" s="14"/>
      <c r="C50" s="409"/>
      <c r="D50" s="410"/>
      <c r="E50" s="410"/>
      <c r="F50" s="410"/>
      <c r="G50" s="410"/>
      <c r="H50" s="410"/>
      <c r="I50" s="410"/>
      <c r="J50" s="410"/>
      <c r="K50" s="410"/>
      <c r="L50" s="410"/>
      <c r="M50" s="410"/>
      <c r="N50" s="410"/>
      <c r="O50" s="410"/>
      <c r="P50" s="410"/>
      <c r="Q50" s="410"/>
      <c r="R50" s="410"/>
      <c r="S50" s="410"/>
      <c r="T50" s="410"/>
      <c r="U50" s="410"/>
      <c r="V50" s="410"/>
      <c r="W50" s="410"/>
      <c r="X50" s="410"/>
      <c r="Y50" s="410"/>
      <c r="Z50" s="410"/>
      <c r="AA50" s="411"/>
      <c r="AB50" s="16"/>
    </row>
    <row r="51" spans="2:28" x14ac:dyDescent="0.2">
      <c r="B51" s="14"/>
      <c r="C51" s="409"/>
      <c r="D51" s="410"/>
      <c r="E51" s="410"/>
      <c r="F51" s="410"/>
      <c r="G51" s="410"/>
      <c r="H51" s="410"/>
      <c r="I51" s="410"/>
      <c r="J51" s="410"/>
      <c r="K51" s="410"/>
      <c r="L51" s="410"/>
      <c r="M51" s="410"/>
      <c r="N51" s="410"/>
      <c r="O51" s="410"/>
      <c r="P51" s="410"/>
      <c r="Q51" s="410"/>
      <c r="R51" s="410"/>
      <c r="S51" s="410"/>
      <c r="T51" s="410"/>
      <c r="U51" s="410"/>
      <c r="V51" s="410"/>
      <c r="W51" s="410"/>
      <c r="X51" s="410"/>
      <c r="Y51" s="410"/>
      <c r="Z51" s="410"/>
      <c r="AA51" s="411"/>
      <c r="AB51" s="16"/>
    </row>
    <row r="52" spans="2:28" x14ac:dyDescent="0.2">
      <c r="B52" s="14"/>
      <c r="C52" s="409"/>
      <c r="D52" s="410"/>
      <c r="E52" s="410"/>
      <c r="F52" s="410"/>
      <c r="G52" s="410"/>
      <c r="H52" s="410"/>
      <c r="I52" s="410"/>
      <c r="J52" s="410"/>
      <c r="K52" s="410"/>
      <c r="L52" s="410"/>
      <c r="M52" s="410"/>
      <c r="N52" s="410"/>
      <c r="O52" s="410"/>
      <c r="P52" s="410"/>
      <c r="Q52" s="410"/>
      <c r="R52" s="410"/>
      <c r="S52" s="410"/>
      <c r="T52" s="410"/>
      <c r="U52" s="410"/>
      <c r="V52" s="410"/>
      <c r="W52" s="410"/>
      <c r="X52" s="410"/>
      <c r="Y52" s="410"/>
      <c r="Z52" s="410"/>
      <c r="AA52" s="411"/>
      <c r="AB52" s="16"/>
    </row>
    <row r="53" spans="2:28" x14ac:dyDescent="0.2">
      <c r="B53" s="14"/>
      <c r="C53" s="409"/>
      <c r="D53" s="410"/>
      <c r="E53" s="410"/>
      <c r="F53" s="410"/>
      <c r="G53" s="410"/>
      <c r="H53" s="410"/>
      <c r="I53" s="410"/>
      <c r="J53" s="410"/>
      <c r="K53" s="410"/>
      <c r="L53" s="410"/>
      <c r="M53" s="410"/>
      <c r="N53" s="410"/>
      <c r="O53" s="410"/>
      <c r="P53" s="410"/>
      <c r="Q53" s="410"/>
      <c r="R53" s="410"/>
      <c r="S53" s="410"/>
      <c r="T53" s="410"/>
      <c r="U53" s="410"/>
      <c r="V53" s="410"/>
      <c r="W53" s="410"/>
      <c r="X53" s="410"/>
      <c r="Y53" s="410"/>
      <c r="Z53" s="410"/>
      <c r="AA53" s="411"/>
      <c r="AB53" s="16"/>
    </row>
    <row r="54" spans="2:28" x14ac:dyDescent="0.2">
      <c r="B54" s="14"/>
      <c r="C54" s="409"/>
      <c r="D54" s="410"/>
      <c r="E54" s="410"/>
      <c r="F54" s="410"/>
      <c r="G54" s="410"/>
      <c r="H54" s="410"/>
      <c r="I54" s="410"/>
      <c r="J54" s="410"/>
      <c r="K54" s="410"/>
      <c r="L54" s="410"/>
      <c r="M54" s="410"/>
      <c r="N54" s="410"/>
      <c r="O54" s="410"/>
      <c r="P54" s="410"/>
      <c r="Q54" s="410"/>
      <c r="R54" s="410"/>
      <c r="S54" s="410"/>
      <c r="T54" s="410"/>
      <c r="U54" s="410"/>
      <c r="V54" s="410"/>
      <c r="W54" s="410"/>
      <c r="X54" s="410"/>
      <c r="Y54" s="410"/>
      <c r="Z54" s="410"/>
      <c r="AA54" s="411"/>
      <c r="AB54" s="16"/>
    </row>
    <row r="55" spans="2:28" x14ac:dyDescent="0.2">
      <c r="B55" s="14"/>
      <c r="C55" s="409"/>
      <c r="D55" s="410"/>
      <c r="E55" s="410"/>
      <c r="F55" s="410"/>
      <c r="G55" s="410"/>
      <c r="H55" s="410"/>
      <c r="I55" s="410"/>
      <c r="J55" s="410"/>
      <c r="K55" s="410"/>
      <c r="L55" s="410"/>
      <c r="M55" s="410"/>
      <c r="N55" s="410"/>
      <c r="O55" s="410"/>
      <c r="P55" s="410"/>
      <c r="Q55" s="410"/>
      <c r="R55" s="410"/>
      <c r="S55" s="410"/>
      <c r="T55" s="410"/>
      <c r="U55" s="410"/>
      <c r="V55" s="410"/>
      <c r="W55" s="410"/>
      <c r="X55" s="410"/>
      <c r="Y55" s="410"/>
      <c r="Z55" s="410"/>
      <c r="AA55" s="411"/>
      <c r="AB55" s="16"/>
    </row>
    <row r="56" spans="2:28" ht="15" thickBot="1" x14ac:dyDescent="0.25">
      <c r="B56" s="14"/>
      <c r="C56" s="412"/>
      <c r="D56" s="413"/>
      <c r="E56" s="413"/>
      <c r="F56" s="413"/>
      <c r="G56" s="413"/>
      <c r="H56" s="413"/>
      <c r="I56" s="413"/>
      <c r="J56" s="413"/>
      <c r="K56" s="413"/>
      <c r="L56" s="413"/>
      <c r="M56" s="413"/>
      <c r="N56" s="413"/>
      <c r="O56" s="413"/>
      <c r="P56" s="413"/>
      <c r="Q56" s="413"/>
      <c r="R56" s="413"/>
      <c r="S56" s="413"/>
      <c r="T56" s="413"/>
      <c r="U56" s="413"/>
      <c r="V56" s="413"/>
      <c r="W56" s="413"/>
      <c r="X56" s="413"/>
      <c r="Y56" s="413"/>
      <c r="Z56" s="413"/>
      <c r="AA56" s="414"/>
      <c r="AB56" s="16"/>
    </row>
    <row r="57" spans="2:28" x14ac:dyDescent="0.2">
      <c r="B57" s="37"/>
      <c r="C57" s="88"/>
      <c r="D57" s="88"/>
      <c r="E57" s="88"/>
      <c r="F57" s="88"/>
      <c r="G57" s="88"/>
      <c r="H57" s="88"/>
      <c r="I57" s="88"/>
      <c r="J57" s="88"/>
      <c r="K57" s="88"/>
      <c r="L57" s="88"/>
      <c r="M57" s="88"/>
      <c r="N57" s="88"/>
      <c r="O57" s="88"/>
      <c r="P57" s="88"/>
      <c r="Q57" s="88"/>
      <c r="R57" s="88"/>
      <c r="S57" s="88"/>
      <c r="T57" s="88"/>
      <c r="U57" s="88"/>
      <c r="V57" s="88"/>
      <c r="W57" s="88"/>
      <c r="X57" s="88"/>
      <c r="Y57" s="88"/>
      <c r="Z57" s="88"/>
      <c r="AA57" s="88"/>
      <c r="AB57" s="38"/>
    </row>
    <row r="58" spans="2:28" ht="15" thickBot="1" x14ac:dyDescent="0.25">
      <c r="B58" s="39"/>
      <c r="C58" s="36"/>
      <c r="D58" s="36"/>
      <c r="E58" s="36"/>
      <c r="F58" s="36"/>
      <c r="G58" s="36"/>
      <c r="H58" s="36"/>
      <c r="I58" s="36"/>
      <c r="J58" s="36"/>
      <c r="K58" s="36"/>
      <c r="L58" s="36"/>
      <c r="M58" s="36"/>
      <c r="N58" s="36"/>
      <c r="O58" s="36"/>
      <c r="P58" s="36"/>
      <c r="Q58" s="36"/>
      <c r="R58" s="36"/>
      <c r="S58" s="36"/>
      <c r="T58" s="36"/>
      <c r="U58" s="36"/>
      <c r="V58" s="36"/>
      <c r="W58" s="36"/>
      <c r="X58" s="36"/>
      <c r="Y58" s="36"/>
      <c r="Z58" s="36"/>
      <c r="AA58" s="36"/>
      <c r="AB58" s="40"/>
    </row>
    <row r="59" spans="2:28" ht="15.75" x14ac:dyDescent="0.2">
      <c r="B59" s="41"/>
      <c r="C59" s="379" t="s">
        <v>42</v>
      </c>
      <c r="D59" s="380"/>
      <c r="E59" s="380"/>
      <c r="F59" s="380"/>
      <c r="G59" s="381"/>
      <c r="H59" s="379" t="s">
        <v>54</v>
      </c>
      <c r="I59" s="381"/>
      <c r="J59" s="379" t="s">
        <v>55</v>
      </c>
      <c r="K59" s="380"/>
      <c r="L59" s="380"/>
      <c r="M59" s="381"/>
      <c r="N59" s="379" t="s">
        <v>56</v>
      </c>
      <c r="O59" s="380"/>
      <c r="P59" s="380"/>
      <c r="Q59" s="380"/>
      <c r="R59" s="380"/>
      <c r="S59" s="380"/>
      <c r="T59" s="380"/>
      <c r="U59" s="381"/>
      <c r="V59" s="373" t="s">
        <v>57</v>
      </c>
      <c r="W59" s="373"/>
      <c r="X59" s="373"/>
      <c r="Y59" s="373"/>
      <c r="Z59" s="373"/>
      <c r="AA59" s="374"/>
      <c r="AB59" s="42"/>
    </row>
    <row r="60" spans="2:28" ht="15.75" x14ac:dyDescent="0.2">
      <c r="B60" s="43"/>
      <c r="C60" s="382"/>
      <c r="D60" s="383"/>
      <c r="E60" s="383"/>
      <c r="F60" s="383"/>
      <c r="G60" s="384"/>
      <c r="H60" s="382"/>
      <c r="I60" s="384"/>
      <c r="J60" s="382"/>
      <c r="K60" s="383"/>
      <c r="L60" s="383"/>
      <c r="M60" s="384"/>
      <c r="N60" s="382"/>
      <c r="O60" s="383"/>
      <c r="P60" s="383"/>
      <c r="Q60" s="383"/>
      <c r="R60" s="383"/>
      <c r="S60" s="383"/>
      <c r="T60" s="383"/>
      <c r="U60" s="384"/>
      <c r="V60" s="375"/>
      <c r="W60" s="375"/>
      <c r="X60" s="375"/>
      <c r="Y60" s="375"/>
      <c r="Z60" s="375"/>
      <c r="AA60" s="376"/>
      <c r="AB60" s="42"/>
    </row>
    <row r="61" spans="2:28" ht="16.5" thickBot="1" x14ac:dyDescent="0.25">
      <c r="B61" s="43"/>
      <c r="C61" s="385"/>
      <c r="D61" s="386"/>
      <c r="E61" s="386"/>
      <c r="F61" s="386"/>
      <c r="G61" s="387"/>
      <c r="H61" s="385"/>
      <c r="I61" s="387"/>
      <c r="J61" s="385"/>
      <c r="K61" s="386"/>
      <c r="L61" s="386"/>
      <c r="M61" s="387"/>
      <c r="N61" s="385"/>
      <c r="O61" s="386"/>
      <c r="P61" s="386"/>
      <c r="Q61" s="386"/>
      <c r="R61" s="386"/>
      <c r="S61" s="386"/>
      <c r="T61" s="386"/>
      <c r="U61" s="387"/>
      <c r="V61" s="377"/>
      <c r="W61" s="377"/>
      <c r="X61" s="377"/>
      <c r="Y61" s="377"/>
      <c r="Z61" s="377"/>
      <c r="AA61" s="378"/>
      <c r="AB61" s="42"/>
    </row>
    <row r="62" spans="2:28" ht="71.25" customHeight="1" x14ac:dyDescent="0.2">
      <c r="B62" s="41"/>
      <c r="C62" s="671" t="s">
        <v>89</v>
      </c>
      <c r="D62" s="672"/>
      <c r="E62" s="672"/>
      <c r="F62" s="672"/>
      <c r="G62" s="672"/>
      <c r="H62" s="673">
        <v>0.89</v>
      </c>
      <c r="I62" s="496"/>
      <c r="J62" s="673">
        <f>J34</f>
        <v>0.99146396736667175</v>
      </c>
      <c r="K62" s="496"/>
      <c r="L62" s="496"/>
      <c r="M62" s="496"/>
      <c r="N62" s="667" t="s">
        <v>208</v>
      </c>
      <c r="O62" s="668"/>
      <c r="P62" s="668"/>
      <c r="Q62" s="668"/>
      <c r="R62" s="668"/>
      <c r="S62" s="668"/>
      <c r="T62" s="668"/>
      <c r="U62" s="669"/>
      <c r="V62" s="667" t="s">
        <v>207</v>
      </c>
      <c r="W62" s="668"/>
      <c r="X62" s="668"/>
      <c r="Y62" s="668"/>
      <c r="Z62" s="668"/>
      <c r="AA62" s="670"/>
      <c r="AB62" s="44"/>
    </row>
    <row r="63" spans="2:28" ht="15" x14ac:dyDescent="0.2">
      <c r="B63" s="41"/>
      <c r="C63" s="665" t="s">
        <v>90</v>
      </c>
      <c r="D63" s="666"/>
      <c r="E63" s="666"/>
      <c r="F63" s="666"/>
      <c r="G63" s="666"/>
      <c r="H63" s="490">
        <v>0.76</v>
      </c>
      <c r="I63" s="491"/>
      <c r="J63" s="490" t="e">
        <f>J35</f>
        <v>#DIV/0!</v>
      </c>
      <c r="K63" s="491"/>
      <c r="L63" s="491"/>
      <c r="M63" s="491"/>
      <c r="N63" s="645"/>
      <c r="O63" s="646"/>
      <c r="P63" s="646"/>
      <c r="Q63" s="646"/>
      <c r="R63" s="646"/>
      <c r="S63" s="646"/>
      <c r="T63" s="646"/>
      <c r="U63" s="647"/>
      <c r="V63" s="645"/>
      <c r="W63" s="646"/>
      <c r="X63" s="646"/>
      <c r="Y63" s="646"/>
      <c r="Z63" s="646"/>
      <c r="AA63" s="651"/>
      <c r="AB63" s="44"/>
    </row>
    <row r="64" spans="2:28" ht="15" x14ac:dyDescent="0.2">
      <c r="B64" s="41"/>
      <c r="C64" s="665" t="s">
        <v>91</v>
      </c>
      <c r="D64" s="666"/>
      <c r="E64" s="666"/>
      <c r="F64" s="666"/>
      <c r="G64" s="666"/>
      <c r="H64" s="490">
        <v>0.4</v>
      </c>
      <c r="I64" s="491"/>
      <c r="J64" s="490" t="e">
        <f>J36</f>
        <v>#DIV/0!</v>
      </c>
      <c r="K64" s="491"/>
      <c r="L64" s="491"/>
      <c r="M64" s="491"/>
      <c r="N64" s="645"/>
      <c r="O64" s="646"/>
      <c r="P64" s="646"/>
      <c r="Q64" s="646"/>
      <c r="R64" s="646"/>
      <c r="S64" s="646"/>
      <c r="T64" s="646"/>
      <c r="U64" s="647"/>
      <c r="V64" s="645"/>
      <c r="W64" s="646"/>
      <c r="X64" s="646"/>
      <c r="Y64" s="646"/>
      <c r="Z64" s="646"/>
      <c r="AA64" s="651"/>
      <c r="AB64" s="44"/>
    </row>
    <row r="65" spans="2:28" ht="15" x14ac:dyDescent="0.2">
      <c r="B65" s="41"/>
      <c r="C65" s="665" t="s">
        <v>92</v>
      </c>
      <c r="D65" s="666"/>
      <c r="E65" s="666"/>
      <c r="F65" s="666"/>
      <c r="G65" s="666"/>
      <c r="H65" s="583">
        <v>0.68200000000000005</v>
      </c>
      <c r="I65" s="583"/>
      <c r="J65" s="490" t="e">
        <f>J37</f>
        <v>#DIV/0!</v>
      </c>
      <c r="K65" s="491"/>
      <c r="L65" s="491"/>
      <c r="M65" s="491"/>
      <c r="N65" s="645"/>
      <c r="O65" s="646"/>
      <c r="P65" s="646"/>
      <c r="Q65" s="646"/>
      <c r="R65" s="646"/>
      <c r="S65" s="646"/>
      <c r="T65" s="646"/>
      <c r="U65" s="647"/>
      <c r="V65" s="645"/>
      <c r="W65" s="646"/>
      <c r="X65" s="646"/>
      <c r="Y65" s="646"/>
      <c r="Z65" s="646"/>
      <c r="AA65" s="651"/>
      <c r="AB65" s="44"/>
    </row>
    <row r="66" spans="2:28" ht="15.75" customHeight="1" thickBot="1" x14ac:dyDescent="0.25">
      <c r="B66" s="41"/>
      <c r="C66" s="267"/>
      <c r="D66" s="268"/>
      <c r="E66" s="268"/>
      <c r="F66" s="268"/>
      <c r="G66" s="268"/>
      <c r="H66" s="268"/>
      <c r="I66" s="268"/>
      <c r="J66" s="268"/>
      <c r="K66" s="268"/>
      <c r="L66" s="268"/>
      <c r="M66" s="268"/>
      <c r="N66" s="422"/>
      <c r="O66" s="423"/>
      <c r="P66" s="423"/>
      <c r="Q66" s="423"/>
      <c r="R66" s="423"/>
      <c r="S66" s="423"/>
      <c r="T66" s="423"/>
      <c r="U66" s="425"/>
      <c r="V66" s="422"/>
      <c r="W66" s="423"/>
      <c r="X66" s="423"/>
      <c r="Y66" s="423"/>
      <c r="Z66" s="423"/>
      <c r="AA66" s="424"/>
      <c r="AB66" s="44"/>
    </row>
    <row r="67" spans="2:28" x14ac:dyDescent="0.2">
      <c r="B67" s="90"/>
      <c r="C67" s="88"/>
      <c r="D67" s="88"/>
      <c r="E67" s="88"/>
      <c r="F67" s="88"/>
      <c r="G67" s="88"/>
      <c r="H67" s="88"/>
      <c r="I67" s="88"/>
      <c r="J67" s="88"/>
      <c r="K67" s="88"/>
      <c r="L67" s="88"/>
      <c r="M67" s="88"/>
      <c r="N67" s="88"/>
      <c r="O67" s="88"/>
      <c r="P67" s="88"/>
      <c r="Q67" s="88"/>
      <c r="R67" s="88"/>
      <c r="S67" s="88"/>
      <c r="T67" s="88"/>
      <c r="U67" s="88"/>
      <c r="V67" s="88"/>
      <c r="W67" s="88"/>
      <c r="X67" s="88"/>
      <c r="Y67" s="88"/>
      <c r="Z67" s="88"/>
      <c r="AA67" s="88"/>
      <c r="AB67" s="89"/>
    </row>
    <row r="106" ht="6" customHeight="1" x14ac:dyDescent="0.2"/>
  </sheetData>
  <mergeCells count="91">
    <mergeCell ref="C7:H8"/>
    <mergeCell ref="I7:AA8"/>
    <mergeCell ref="B2:G4"/>
    <mergeCell ref="H2:AB2"/>
    <mergeCell ref="H3:O3"/>
    <mergeCell ref="P3:AB3"/>
    <mergeCell ref="H4:AB4"/>
    <mergeCell ref="C10:H11"/>
    <mergeCell ref="I10:Q11"/>
    <mergeCell ref="R10:U10"/>
    <mergeCell ref="V10:AA10"/>
    <mergeCell ref="R11:U11"/>
    <mergeCell ref="V11:AA11"/>
    <mergeCell ref="C13:H14"/>
    <mergeCell ref="I13:S14"/>
    <mergeCell ref="T13:AA13"/>
    <mergeCell ref="T14:AA14"/>
    <mergeCell ref="C16:H16"/>
    <mergeCell ref="I16:AA16"/>
    <mergeCell ref="C18:H18"/>
    <mergeCell ref="I18:AA18"/>
    <mergeCell ref="C20:H21"/>
    <mergeCell ref="I20:L21"/>
    <mergeCell ref="M20:S20"/>
    <mergeCell ref="T20:AA20"/>
    <mergeCell ref="M21:S21"/>
    <mergeCell ref="T21:Z21"/>
    <mergeCell ref="C23:I23"/>
    <mergeCell ref="J23:P23"/>
    <mergeCell ref="Q23:AA23"/>
    <mergeCell ref="C24:I24"/>
    <mergeCell ref="J24:P24"/>
    <mergeCell ref="Q24:AA24"/>
    <mergeCell ref="C26:H26"/>
    <mergeCell ref="I26:AA26"/>
    <mergeCell ref="C28:H28"/>
    <mergeCell ref="I28:J28"/>
    <mergeCell ref="K28:N28"/>
    <mergeCell ref="O28:Q28"/>
    <mergeCell ref="S28:T28"/>
    <mergeCell ref="V28:Z28"/>
    <mergeCell ref="C30:AA31"/>
    <mergeCell ref="C32:G33"/>
    <mergeCell ref="H32:H33"/>
    <mergeCell ref="I32:I33"/>
    <mergeCell ref="J32:J33"/>
    <mergeCell ref="K32:AA33"/>
    <mergeCell ref="C37:G37"/>
    <mergeCell ref="K37:AA37"/>
    <mergeCell ref="C38:G38"/>
    <mergeCell ref="K38:AA38"/>
    <mergeCell ref="C39:G39"/>
    <mergeCell ref="K39:AA39"/>
    <mergeCell ref="C34:G34"/>
    <mergeCell ref="K34:AA34"/>
    <mergeCell ref="C35:G35"/>
    <mergeCell ref="K35:AA35"/>
    <mergeCell ref="C36:G36"/>
    <mergeCell ref="K36:AA36"/>
    <mergeCell ref="C42:AA43"/>
    <mergeCell ref="C44:AA56"/>
    <mergeCell ref="C59:G61"/>
    <mergeCell ref="H59:I61"/>
    <mergeCell ref="J59:M61"/>
    <mergeCell ref="N59:U61"/>
    <mergeCell ref="V59:AA61"/>
    <mergeCell ref="N62:U62"/>
    <mergeCell ref="V62:AA62"/>
    <mergeCell ref="N63:U63"/>
    <mergeCell ref="V63:AA63"/>
    <mergeCell ref="C63:G63"/>
    <mergeCell ref="H63:I63"/>
    <mergeCell ref="J63:M63"/>
    <mergeCell ref="C62:G62"/>
    <mergeCell ref="H62:I62"/>
    <mergeCell ref="J62:M62"/>
    <mergeCell ref="C66:G66"/>
    <mergeCell ref="H66:I66"/>
    <mergeCell ref="J66:M66"/>
    <mergeCell ref="N66:U66"/>
    <mergeCell ref="V66:AA66"/>
    <mergeCell ref="V65:AA65"/>
    <mergeCell ref="N64:U64"/>
    <mergeCell ref="V64:AA64"/>
    <mergeCell ref="C65:G65"/>
    <mergeCell ref="H65:I65"/>
    <mergeCell ref="J65:M65"/>
    <mergeCell ref="N65:U65"/>
    <mergeCell ref="C64:G64"/>
    <mergeCell ref="H64:I64"/>
    <mergeCell ref="J64:M64"/>
  </mergeCells>
  <pageMargins left="0.70866141732283472" right="0.70866141732283472" top="0.74803149606299213" bottom="1.1098214285714285" header="0.31496062992125984" footer="0.31496062992125984"/>
  <pageSetup scale="62" fitToHeight="0" orientation="portrait" r:id="rId1"/>
  <headerFooter>
    <oddFooter>&amp;LCalle 26 No.57-41 Torre 8, Pisos 7 y 8 CEMSA – C.P. 111321
PBX: 3779555 – Información: Línea 195
www.umv.gov.co&amp;CDESI-FM-007
&amp;P de &amp;N</oddFooter>
  </headerFooter>
  <rowBreaks count="1" manualBreakCount="1">
    <brk id="40" min="1" max="25"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AG112"/>
  <sheetViews>
    <sheetView topLeftCell="A33" zoomScaleNormal="100" zoomScaleSheetLayoutView="100" zoomScalePageLayoutView="70" workbookViewId="0">
      <selection activeCell="H34" sqref="H34:J34"/>
    </sheetView>
  </sheetViews>
  <sheetFormatPr baseColWidth="10" defaultColWidth="3.7109375" defaultRowHeight="14.25" x14ac:dyDescent="0.2"/>
  <cols>
    <col min="1" max="1" width="3.7109375" style="1"/>
    <col min="2" max="2" width="2.85546875" style="1" customWidth="1"/>
    <col min="3" max="6" width="2.7109375" style="1" customWidth="1"/>
    <col min="7" max="7" width="4.28515625" style="1" customWidth="1"/>
    <col min="8" max="8" width="14.28515625" style="1" customWidth="1"/>
    <col min="9" max="9" width="13.42578125" style="1" customWidth="1"/>
    <col min="10" max="10" width="15" style="1" customWidth="1"/>
    <col min="11" max="12" width="3.42578125" style="1" customWidth="1"/>
    <col min="13" max="15" width="2.7109375" style="1" customWidth="1"/>
    <col min="16" max="16" width="3.42578125" style="1" customWidth="1"/>
    <col min="17" max="17" width="3.5703125" style="1" customWidth="1"/>
    <col min="18" max="18" width="3.7109375" style="1"/>
    <col min="19" max="19" width="3.28515625" style="1" customWidth="1"/>
    <col min="20" max="20" width="7.42578125" style="1" customWidth="1"/>
    <col min="21" max="21" width="3.5703125" style="1" customWidth="1"/>
    <col min="22" max="22" width="3.7109375" style="1"/>
    <col min="23" max="25" width="5" style="1" customWidth="1"/>
    <col min="26" max="26" width="6.7109375" style="1" customWidth="1"/>
    <col min="27" max="27" width="4.140625" style="1" customWidth="1"/>
    <col min="28" max="28" width="2" style="1" customWidth="1"/>
    <col min="29" max="32" width="3.7109375" style="1"/>
    <col min="33" max="33" width="32.5703125" style="1" customWidth="1"/>
    <col min="34" max="16384" width="3.7109375" style="1"/>
  </cols>
  <sheetData>
    <row r="1" spans="2:33" ht="15" thickBot="1" x14ac:dyDescent="0.25">
      <c r="B1" s="2"/>
      <c r="C1" s="2"/>
      <c r="D1" s="2"/>
      <c r="E1" s="2"/>
      <c r="F1" s="2"/>
    </row>
    <row r="2" spans="2:33" ht="45.75" customHeight="1" x14ac:dyDescent="0.2">
      <c r="B2" s="263"/>
      <c r="C2" s="264"/>
      <c r="D2" s="264"/>
      <c r="E2" s="264"/>
      <c r="F2" s="264"/>
      <c r="G2" s="264"/>
      <c r="H2" s="269" t="s">
        <v>0</v>
      </c>
      <c r="I2" s="269"/>
      <c r="J2" s="269"/>
      <c r="K2" s="269"/>
      <c r="L2" s="269"/>
      <c r="M2" s="269"/>
      <c r="N2" s="269"/>
      <c r="O2" s="269"/>
      <c r="P2" s="269"/>
      <c r="Q2" s="269"/>
      <c r="R2" s="269"/>
      <c r="S2" s="269"/>
      <c r="T2" s="269"/>
      <c r="U2" s="269"/>
      <c r="V2" s="269"/>
      <c r="W2" s="269"/>
      <c r="X2" s="269"/>
      <c r="Y2" s="269"/>
      <c r="Z2" s="269"/>
      <c r="AA2" s="269"/>
      <c r="AB2" s="270"/>
    </row>
    <row r="3" spans="2:33" ht="15" x14ac:dyDescent="0.2">
      <c r="B3" s="265"/>
      <c r="C3" s="266"/>
      <c r="D3" s="266"/>
      <c r="E3" s="266"/>
      <c r="F3" s="266"/>
      <c r="G3" s="266"/>
      <c r="H3" s="271" t="s">
        <v>1</v>
      </c>
      <c r="I3" s="271"/>
      <c r="J3" s="271"/>
      <c r="K3" s="271"/>
      <c r="L3" s="271"/>
      <c r="M3" s="271"/>
      <c r="N3" s="271"/>
      <c r="O3" s="271"/>
      <c r="P3" s="271" t="s">
        <v>2</v>
      </c>
      <c r="Q3" s="271"/>
      <c r="R3" s="271"/>
      <c r="S3" s="271"/>
      <c r="T3" s="271"/>
      <c r="U3" s="271"/>
      <c r="V3" s="271"/>
      <c r="W3" s="271"/>
      <c r="X3" s="271"/>
      <c r="Y3" s="271"/>
      <c r="Z3" s="271"/>
      <c r="AA3" s="271"/>
      <c r="AB3" s="272"/>
    </row>
    <row r="4" spans="2:33" ht="15.75" thickBot="1" x14ac:dyDescent="0.25">
      <c r="B4" s="267"/>
      <c r="C4" s="268"/>
      <c r="D4" s="268"/>
      <c r="E4" s="268"/>
      <c r="F4" s="268"/>
      <c r="G4" s="268"/>
      <c r="H4" s="273" t="s">
        <v>3</v>
      </c>
      <c r="I4" s="273"/>
      <c r="J4" s="273"/>
      <c r="K4" s="273"/>
      <c r="L4" s="273"/>
      <c r="M4" s="273"/>
      <c r="N4" s="273"/>
      <c r="O4" s="273"/>
      <c r="P4" s="273"/>
      <c r="Q4" s="273"/>
      <c r="R4" s="273"/>
      <c r="S4" s="273"/>
      <c r="T4" s="273"/>
      <c r="U4" s="273"/>
      <c r="V4" s="273"/>
      <c r="W4" s="273"/>
      <c r="X4" s="273"/>
      <c r="Y4" s="273"/>
      <c r="Z4" s="273"/>
      <c r="AA4" s="273"/>
      <c r="AB4" s="274"/>
    </row>
    <row r="5" spans="2:33" ht="15" x14ac:dyDescent="0.2">
      <c r="H5" s="3"/>
      <c r="I5" s="3"/>
      <c r="J5" s="3"/>
      <c r="K5" s="3"/>
      <c r="L5" s="3"/>
      <c r="M5" s="3"/>
      <c r="N5" s="3"/>
      <c r="O5" s="3"/>
      <c r="P5" s="3"/>
      <c r="Q5" s="3"/>
      <c r="R5" s="3"/>
      <c r="S5" s="3"/>
      <c r="T5" s="3"/>
      <c r="U5" s="3"/>
      <c r="V5" s="3"/>
      <c r="W5" s="3"/>
      <c r="X5" s="3"/>
      <c r="Y5" s="3"/>
      <c r="Z5" s="3"/>
      <c r="AA5" s="3"/>
      <c r="AB5" s="3"/>
    </row>
    <row r="6" spans="2:33" ht="15.75"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33" ht="15" customHeight="1" x14ac:dyDescent="0.2">
      <c r="B7" s="9"/>
      <c r="C7" s="275" t="s">
        <v>4</v>
      </c>
      <c r="D7" s="276"/>
      <c r="E7" s="276"/>
      <c r="F7" s="276"/>
      <c r="G7" s="276"/>
      <c r="H7" s="277"/>
      <c r="I7" s="281" t="s">
        <v>156</v>
      </c>
      <c r="J7" s="282"/>
      <c r="K7" s="282"/>
      <c r="L7" s="282"/>
      <c r="M7" s="282"/>
      <c r="N7" s="282"/>
      <c r="O7" s="282"/>
      <c r="P7" s="282"/>
      <c r="Q7" s="282"/>
      <c r="R7" s="282"/>
      <c r="S7" s="282"/>
      <c r="T7" s="282"/>
      <c r="U7" s="282"/>
      <c r="V7" s="282"/>
      <c r="W7" s="282"/>
      <c r="X7" s="282"/>
      <c r="Y7" s="282"/>
      <c r="Z7" s="282"/>
      <c r="AA7" s="283"/>
      <c r="AB7" s="10"/>
    </row>
    <row r="8" spans="2:33" ht="15.75" thickBot="1" x14ac:dyDescent="0.25">
      <c r="B8" s="9"/>
      <c r="C8" s="278"/>
      <c r="D8" s="279"/>
      <c r="E8" s="279"/>
      <c r="F8" s="279"/>
      <c r="G8" s="279"/>
      <c r="H8" s="280"/>
      <c r="I8" s="284"/>
      <c r="J8" s="285"/>
      <c r="K8" s="285"/>
      <c r="L8" s="285"/>
      <c r="M8" s="285"/>
      <c r="N8" s="285"/>
      <c r="O8" s="285"/>
      <c r="P8" s="285"/>
      <c r="Q8" s="285"/>
      <c r="R8" s="285"/>
      <c r="S8" s="285"/>
      <c r="T8" s="285"/>
      <c r="U8" s="285"/>
      <c r="V8" s="285"/>
      <c r="W8" s="285"/>
      <c r="X8" s="285"/>
      <c r="Y8" s="285"/>
      <c r="Z8" s="285"/>
      <c r="AA8" s="286"/>
      <c r="AB8" s="10"/>
    </row>
    <row r="9" spans="2:33" ht="15.75"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33" ht="15" customHeight="1" thickBot="1" x14ac:dyDescent="0.25">
      <c r="B10" s="9"/>
      <c r="C10" s="275" t="s">
        <v>6</v>
      </c>
      <c r="D10" s="276"/>
      <c r="E10" s="276"/>
      <c r="F10" s="276"/>
      <c r="G10" s="276"/>
      <c r="H10" s="277"/>
      <c r="I10" s="296" t="s">
        <v>187</v>
      </c>
      <c r="J10" s="297"/>
      <c r="K10" s="297"/>
      <c r="L10" s="297"/>
      <c r="M10" s="297"/>
      <c r="N10" s="297"/>
      <c r="O10" s="297"/>
      <c r="P10" s="297"/>
      <c r="Q10" s="298"/>
      <c r="R10" s="293" t="s">
        <v>8</v>
      </c>
      <c r="S10" s="294"/>
      <c r="T10" s="294"/>
      <c r="U10" s="295"/>
      <c r="V10" s="287" t="s">
        <v>9</v>
      </c>
      <c r="W10" s="288"/>
      <c r="X10" s="288"/>
      <c r="Y10" s="288"/>
      <c r="Z10" s="288"/>
      <c r="AA10" s="289"/>
      <c r="AB10" s="10"/>
    </row>
    <row r="11" spans="2:33" ht="28.5" customHeight="1" thickBot="1" x14ac:dyDescent="0.25">
      <c r="B11" s="9"/>
      <c r="C11" s="278"/>
      <c r="D11" s="279"/>
      <c r="E11" s="279"/>
      <c r="F11" s="279"/>
      <c r="G11" s="279"/>
      <c r="H11" s="280"/>
      <c r="I11" s="299"/>
      <c r="J11" s="300"/>
      <c r="K11" s="300"/>
      <c r="L11" s="300"/>
      <c r="M11" s="300"/>
      <c r="N11" s="300"/>
      <c r="O11" s="300"/>
      <c r="P11" s="300"/>
      <c r="Q11" s="301"/>
      <c r="R11" s="302" t="s">
        <v>153</v>
      </c>
      <c r="S11" s="303"/>
      <c r="T11" s="303"/>
      <c r="U11" s="304"/>
      <c r="V11" s="290">
        <v>1</v>
      </c>
      <c r="W11" s="291"/>
      <c r="X11" s="291"/>
      <c r="Y11" s="291"/>
      <c r="Z11" s="291"/>
      <c r="AA11" s="292"/>
      <c r="AB11" s="10"/>
    </row>
    <row r="12" spans="2:33" ht="15"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33" ht="15" customHeight="1" x14ac:dyDescent="0.2">
      <c r="B13" s="14"/>
      <c r="C13" s="275" t="s">
        <v>12</v>
      </c>
      <c r="D13" s="276"/>
      <c r="E13" s="276"/>
      <c r="F13" s="276"/>
      <c r="G13" s="276"/>
      <c r="H13" s="277"/>
      <c r="I13" s="305" t="s">
        <v>186</v>
      </c>
      <c r="J13" s="306"/>
      <c r="K13" s="306"/>
      <c r="L13" s="306"/>
      <c r="M13" s="306"/>
      <c r="N13" s="306"/>
      <c r="O13" s="306"/>
      <c r="P13" s="306"/>
      <c r="Q13" s="306"/>
      <c r="R13" s="306"/>
      <c r="S13" s="307"/>
      <c r="T13" s="275" t="s">
        <v>14</v>
      </c>
      <c r="U13" s="276"/>
      <c r="V13" s="276"/>
      <c r="W13" s="276"/>
      <c r="X13" s="276"/>
      <c r="Y13" s="276"/>
      <c r="Z13" s="276"/>
      <c r="AA13" s="277"/>
      <c r="AB13" s="16"/>
    </row>
    <row r="14" spans="2:33" ht="46.5" customHeight="1" thickBot="1" x14ac:dyDescent="0.25">
      <c r="B14" s="14"/>
      <c r="C14" s="278"/>
      <c r="D14" s="279"/>
      <c r="E14" s="279"/>
      <c r="F14" s="279"/>
      <c r="G14" s="279"/>
      <c r="H14" s="280"/>
      <c r="I14" s="308"/>
      <c r="J14" s="309"/>
      <c r="K14" s="309"/>
      <c r="L14" s="309"/>
      <c r="M14" s="309"/>
      <c r="N14" s="309"/>
      <c r="O14" s="309"/>
      <c r="P14" s="309"/>
      <c r="Q14" s="309"/>
      <c r="R14" s="309"/>
      <c r="S14" s="310"/>
      <c r="T14" s="311" t="s">
        <v>112</v>
      </c>
      <c r="U14" s="312"/>
      <c r="V14" s="312"/>
      <c r="W14" s="312"/>
      <c r="X14" s="312"/>
      <c r="Y14" s="312"/>
      <c r="Z14" s="312"/>
      <c r="AA14" s="313"/>
      <c r="AB14" s="16"/>
      <c r="AG14" s="57"/>
    </row>
    <row r="15" spans="2:33" ht="15"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c r="AG15" s="57"/>
    </row>
    <row r="16" spans="2:33" ht="57.75" customHeight="1" thickBot="1" x14ac:dyDescent="0.25">
      <c r="B16" s="14"/>
      <c r="C16" s="320" t="s">
        <v>16</v>
      </c>
      <c r="D16" s="321"/>
      <c r="E16" s="321"/>
      <c r="F16" s="321"/>
      <c r="G16" s="321"/>
      <c r="H16" s="322"/>
      <c r="I16" s="323" t="s">
        <v>185</v>
      </c>
      <c r="J16" s="324"/>
      <c r="K16" s="324"/>
      <c r="L16" s="324"/>
      <c r="M16" s="324"/>
      <c r="N16" s="324"/>
      <c r="O16" s="324"/>
      <c r="P16" s="324"/>
      <c r="Q16" s="324"/>
      <c r="R16" s="324"/>
      <c r="S16" s="324"/>
      <c r="T16" s="324"/>
      <c r="U16" s="324"/>
      <c r="V16" s="324"/>
      <c r="W16" s="324"/>
      <c r="X16" s="324"/>
      <c r="Y16" s="324"/>
      <c r="Z16" s="324"/>
      <c r="AA16" s="325"/>
      <c r="AB16" s="16"/>
      <c r="AG16" s="57"/>
    </row>
    <row r="17" spans="2:28" ht="16.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8" ht="102.75" customHeight="1" thickBot="1" x14ac:dyDescent="0.25">
      <c r="B18" s="14"/>
      <c r="C18" s="320" t="s">
        <v>18</v>
      </c>
      <c r="D18" s="321"/>
      <c r="E18" s="321"/>
      <c r="F18" s="321"/>
      <c r="G18" s="321"/>
      <c r="H18" s="322"/>
      <c r="I18" s="323" t="s">
        <v>184</v>
      </c>
      <c r="J18" s="324"/>
      <c r="K18" s="324"/>
      <c r="L18" s="324"/>
      <c r="M18" s="324"/>
      <c r="N18" s="324"/>
      <c r="O18" s="324"/>
      <c r="P18" s="324"/>
      <c r="Q18" s="324"/>
      <c r="R18" s="324"/>
      <c r="S18" s="324"/>
      <c r="T18" s="324"/>
      <c r="U18" s="324"/>
      <c r="V18" s="324"/>
      <c r="W18" s="324"/>
      <c r="X18" s="324"/>
      <c r="Y18" s="324"/>
      <c r="Z18" s="324"/>
      <c r="AA18" s="325"/>
      <c r="AB18" s="16"/>
    </row>
    <row r="19" spans="2:28" ht="16.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8" ht="22.5" customHeight="1" x14ac:dyDescent="0.2">
      <c r="B20" s="14"/>
      <c r="C20" s="326" t="s">
        <v>20</v>
      </c>
      <c r="D20" s="327"/>
      <c r="E20" s="327"/>
      <c r="F20" s="327"/>
      <c r="G20" s="327"/>
      <c r="H20" s="328"/>
      <c r="I20" s="332" t="s">
        <v>183</v>
      </c>
      <c r="J20" s="333"/>
      <c r="K20" s="333"/>
      <c r="L20" s="334"/>
      <c r="M20" s="287" t="s">
        <v>22</v>
      </c>
      <c r="N20" s="288"/>
      <c r="O20" s="288"/>
      <c r="P20" s="288"/>
      <c r="Q20" s="288"/>
      <c r="R20" s="288"/>
      <c r="S20" s="289"/>
      <c r="T20" s="287" t="s">
        <v>23</v>
      </c>
      <c r="U20" s="288"/>
      <c r="V20" s="288"/>
      <c r="W20" s="288"/>
      <c r="X20" s="288"/>
      <c r="Y20" s="288"/>
      <c r="Z20" s="288"/>
      <c r="AA20" s="289"/>
      <c r="AB20" s="16"/>
    </row>
    <row r="21" spans="2:28" ht="30.75" customHeight="1" thickBot="1" x14ac:dyDescent="0.25">
      <c r="B21" s="14"/>
      <c r="C21" s="329"/>
      <c r="D21" s="330"/>
      <c r="E21" s="330"/>
      <c r="F21" s="330"/>
      <c r="G21" s="330"/>
      <c r="H21" s="331"/>
      <c r="I21" s="335"/>
      <c r="J21" s="336"/>
      <c r="K21" s="336"/>
      <c r="L21" s="337"/>
      <c r="M21" s="338" t="s">
        <v>113</v>
      </c>
      <c r="N21" s="339"/>
      <c r="O21" s="339"/>
      <c r="P21" s="339"/>
      <c r="Q21" s="339"/>
      <c r="R21" s="339"/>
      <c r="S21" s="340"/>
      <c r="T21" s="290" t="s">
        <v>120</v>
      </c>
      <c r="U21" s="339"/>
      <c r="V21" s="339"/>
      <c r="W21" s="339"/>
      <c r="X21" s="339"/>
      <c r="Y21" s="339"/>
      <c r="Z21" s="339"/>
      <c r="AA21" s="340"/>
      <c r="AB21" s="16"/>
    </row>
    <row r="22" spans="2:28" ht="15"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8" ht="31.5" customHeight="1" x14ac:dyDescent="0.2">
      <c r="B23" s="14"/>
      <c r="C23" s="287" t="s">
        <v>26</v>
      </c>
      <c r="D23" s="288"/>
      <c r="E23" s="288"/>
      <c r="F23" s="288"/>
      <c r="G23" s="288"/>
      <c r="H23" s="288"/>
      <c r="I23" s="289"/>
      <c r="J23" s="287" t="s">
        <v>27</v>
      </c>
      <c r="K23" s="288"/>
      <c r="L23" s="288"/>
      <c r="M23" s="288"/>
      <c r="N23" s="288"/>
      <c r="O23" s="288"/>
      <c r="P23" s="289"/>
      <c r="Q23" s="287" t="s">
        <v>28</v>
      </c>
      <c r="R23" s="288"/>
      <c r="S23" s="288"/>
      <c r="T23" s="288"/>
      <c r="U23" s="288"/>
      <c r="V23" s="288"/>
      <c r="W23" s="288"/>
      <c r="X23" s="288"/>
      <c r="Y23" s="288"/>
      <c r="Z23" s="288"/>
      <c r="AA23" s="289"/>
      <c r="AB23" s="16"/>
    </row>
    <row r="24" spans="2:28" ht="48" customHeight="1" thickBot="1" x14ac:dyDescent="0.25">
      <c r="B24" s="14"/>
      <c r="C24" s="314" t="s">
        <v>182</v>
      </c>
      <c r="D24" s="315"/>
      <c r="E24" s="315"/>
      <c r="F24" s="315"/>
      <c r="G24" s="315"/>
      <c r="H24" s="315"/>
      <c r="I24" s="316"/>
      <c r="J24" s="314" t="s">
        <v>154</v>
      </c>
      <c r="K24" s="315"/>
      <c r="L24" s="315"/>
      <c r="M24" s="315"/>
      <c r="N24" s="315"/>
      <c r="O24" s="315"/>
      <c r="P24" s="316"/>
      <c r="Q24" s="317" t="s">
        <v>155</v>
      </c>
      <c r="R24" s="318"/>
      <c r="S24" s="318"/>
      <c r="T24" s="318"/>
      <c r="U24" s="318"/>
      <c r="V24" s="318"/>
      <c r="W24" s="318"/>
      <c r="X24" s="318"/>
      <c r="Y24" s="318"/>
      <c r="Z24" s="318"/>
      <c r="AA24" s="319"/>
      <c r="AB24" s="16"/>
    </row>
    <row r="25" spans="2:28" ht="15"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8" ht="33" customHeight="1" thickBot="1" x14ac:dyDescent="0.25">
      <c r="B26" s="14"/>
      <c r="C26" s="320" t="s">
        <v>32</v>
      </c>
      <c r="D26" s="321"/>
      <c r="E26" s="321"/>
      <c r="F26" s="321"/>
      <c r="G26" s="321"/>
      <c r="H26" s="322"/>
      <c r="I26" s="323" t="s">
        <v>181</v>
      </c>
      <c r="J26" s="324"/>
      <c r="K26" s="324"/>
      <c r="L26" s="324"/>
      <c r="M26" s="324"/>
      <c r="N26" s="324"/>
      <c r="O26" s="324"/>
      <c r="P26" s="324"/>
      <c r="Q26" s="324"/>
      <c r="R26" s="324"/>
      <c r="S26" s="324"/>
      <c r="T26" s="324"/>
      <c r="U26" s="324"/>
      <c r="V26" s="324"/>
      <c r="W26" s="324"/>
      <c r="X26" s="324"/>
      <c r="Y26" s="324"/>
      <c r="Z26" s="324"/>
      <c r="AA26" s="325"/>
      <c r="AB26" s="16"/>
    </row>
    <row r="27" spans="2:28" ht="15.75"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8" ht="53.25" customHeight="1" thickBot="1" x14ac:dyDescent="0.25">
      <c r="B28" s="14"/>
      <c r="C28" s="320" t="s">
        <v>34</v>
      </c>
      <c r="D28" s="321"/>
      <c r="E28" s="321"/>
      <c r="F28" s="321"/>
      <c r="G28" s="321"/>
      <c r="H28" s="322"/>
      <c r="I28" s="302">
        <v>0.9</v>
      </c>
      <c r="J28" s="323"/>
      <c r="K28" s="350" t="s">
        <v>36</v>
      </c>
      <c r="L28" s="351"/>
      <c r="M28" s="351"/>
      <c r="N28" s="352"/>
      <c r="O28" s="353" t="s">
        <v>37</v>
      </c>
      <c r="P28" s="354"/>
      <c r="Q28" s="355"/>
      <c r="R28" s="47"/>
      <c r="S28" s="353" t="s">
        <v>38</v>
      </c>
      <c r="T28" s="354"/>
      <c r="U28" s="47" t="s">
        <v>86</v>
      </c>
      <c r="V28" s="356" t="s">
        <v>39</v>
      </c>
      <c r="W28" s="357"/>
      <c r="X28" s="357"/>
      <c r="Y28" s="357"/>
      <c r="Z28" s="358"/>
      <c r="AA28" s="19"/>
      <c r="AB28" s="16"/>
    </row>
    <row r="29" spans="2:28" ht="15"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8" s="21" customFormat="1" x14ac:dyDescent="0.2">
      <c r="B30" s="20"/>
      <c r="C30" s="359" t="s">
        <v>41</v>
      </c>
      <c r="D30" s="360"/>
      <c r="E30" s="360"/>
      <c r="F30" s="360"/>
      <c r="G30" s="360"/>
      <c r="H30" s="360"/>
      <c r="I30" s="360"/>
      <c r="J30" s="360"/>
      <c r="K30" s="360"/>
      <c r="L30" s="360"/>
      <c r="M30" s="360"/>
      <c r="N30" s="360"/>
      <c r="O30" s="360"/>
      <c r="P30" s="360"/>
      <c r="Q30" s="360"/>
      <c r="R30" s="360"/>
      <c r="S30" s="360"/>
      <c r="T30" s="360"/>
      <c r="U30" s="360"/>
      <c r="V30" s="360"/>
      <c r="W30" s="360"/>
      <c r="X30" s="360"/>
      <c r="Y30" s="360"/>
      <c r="Z30" s="360"/>
      <c r="AA30" s="361"/>
      <c r="AB30" s="16"/>
    </row>
    <row r="31" spans="2:28" s="21" customFormat="1" ht="15" thickBot="1" x14ac:dyDescent="0.25">
      <c r="B31" s="20"/>
      <c r="C31" s="362"/>
      <c r="D31" s="363"/>
      <c r="E31" s="363"/>
      <c r="F31" s="363"/>
      <c r="G31" s="363"/>
      <c r="H31" s="363"/>
      <c r="I31" s="363"/>
      <c r="J31" s="363"/>
      <c r="K31" s="363"/>
      <c r="L31" s="363"/>
      <c r="M31" s="363"/>
      <c r="N31" s="363"/>
      <c r="O31" s="363"/>
      <c r="P31" s="363"/>
      <c r="Q31" s="363"/>
      <c r="R31" s="363"/>
      <c r="S31" s="363"/>
      <c r="T31" s="363"/>
      <c r="U31" s="363"/>
      <c r="V31" s="363"/>
      <c r="W31" s="363"/>
      <c r="X31" s="363"/>
      <c r="Y31" s="363"/>
      <c r="Z31" s="363"/>
      <c r="AA31" s="364"/>
      <c r="AB31" s="16"/>
    </row>
    <row r="32" spans="2:28" s="21" customFormat="1" ht="15" customHeight="1" x14ac:dyDescent="0.2">
      <c r="B32" s="20"/>
      <c r="C32" s="359" t="s">
        <v>42</v>
      </c>
      <c r="D32" s="360"/>
      <c r="E32" s="360"/>
      <c r="F32" s="360"/>
      <c r="G32" s="361"/>
      <c r="H32" s="365" t="s">
        <v>114</v>
      </c>
      <c r="I32" s="365" t="s">
        <v>115</v>
      </c>
      <c r="J32" s="365" t="s">
        <v>45</v>
      </c>
      <c r="K32" s="367" t="s">
        <v>46</v>
      </c>
      <c r="L32" s="368"/>
      <c r="M32" s="368"/>
      <c r="N32" s="368"/>
      <c r="O32" s="368"/>
      <c r="P32" s="368"/>
      <c r="Q32" s="368"/>
      <c r="R32" s="368"/>
      <c r="S32" s="368"/>
      <c r="T32" s="368"/>
      <c r="U32" s="368"/>
      <c r="V32" s="368"/>
      <c r="W32" s="368"/>
      <c r="X32" s="368"/>
      <c r="Y32" s="368"/>
      <c r="Z32" s="368"/>
      <c r="AA32" s="369"/>
      <c r="AB32" s="16"/>
    </row>
    <row r="33" spans="2:28" s="21" customFormat="1" ht="31.5" customHeight="1" thickBot="1" x14ac:dyDescent="0.25">
      <c r="B33" s="20"/>
      <c r="C33" s="362"/>
      <c r="D33" s="363"/>
      <c r="E33" s="363"/>
      <c r="F33" s="363"/>
      <c r="G33" s="364"/>
      <c r="H33" s="366"/>
      <c r="I33" s="366"/>
      <c r="J33" s="366"/>
      <c r="K33" s="370"/>
      <c r="L33" s="371"/>
      <c r="M33" s="371"/>
      <c r="N33" s="371"/>
      <c r="O33" s="371"/>
      <c r="P33" s="371"/>
      <c r="Q33" s="371"/>
      <c r="R33" s="371"/>
      <c r="S33" s="371"/>
      <c r="T33" s="371"/>
      <c r="U33" s="371"/>
      <c r="V33" s="371"/>
      <c r="W33" s="371"/>
      <c r="X33" s="371"/>
      <c r="Y33" s="371"/>
      <c r="Z33" s="371"/>
      <c r="AA33" s="372"/>
      <c r="AB33" s="16"/>
    </row>
    <row r="34" spans="2:28" s="21" customFormat="1" ht="80.45" customHeight="1" x14ac:dyDescent="0.2">
      <c r="B34" s="20"/>
      <c r="C34" s="341" t="s">
        <v>116</v>
      </c>
      <c r="D34" s="342"/>
      <c r="E34" s="342"/>
      <c r="F34" s="342"/>
      <c r="G34" s="343"/>
      <c r="H34" s="22">
        <v>12</v>
      </c>
      <c r="I34" s="22">
        <v>12</v>
      </c>
      <c r="J34" s="23">
        <f>+H34/I34</f>
        <v>1</v>
      </c>
      <c r="K34" s="347" t="s">
        <v>180</v>
      </c>
      <c r="L34" s="348"/>
      <c r="M34" s="348"/>
      <c r="N34" s="348"/>
      <c r="O34" s="348"/>
      <c r="P34" s="348"/>
      <c r="Q34" s="348"/>
      <c r="R34" s="348"/>
      <c r="S34" s="348"/>
      <c r="T34" s="348"/>
      <c r="U34" s="348"/>
      <c r="V34" s="348"/>
      <c r="W34" s="348"/>
      <c r="X34" s="348"/>
      <c r="Y34" s="348"/>
      <c r="Z34" s="348"/>
      <c r="AA34" s="349"/>
      <c r="AB34" s="16"/>
    </row>
    <row r="35" spans="2:28" s="21" customFormat="1" x14ac:dyDescent="0.2">
      <c r="B35" s="20"/>
      <c r="C35" s="341" t="s">
        <v>117</v>
      </c>
      <c r="D35" s="342"/>
      <c r="E35" s="342"/>
      <c r="F35" s="342"/>
      <c r="G35" s="343"/>
      <c r="H35" s="24"/>
      <c r="I35" s="24">
        <v>11</v>
      </c>
      <c r="J35" s="23">
        <f>+H35/I35</f>
        <v>0</v>
      </c>
      <c r="K35" s="344"/>
      <c r="L35" s="345"/>
      <c r="M35" s="345"/>
      <c r="N35" s="345"/>
      <c r="O35" s="345"/>
      <c r="P35" s="345"/>
      <c r="Q35" s="345"/>
      <c r="R35" s="345"/>
      <c r="S35" s="345"/>
      <c r="T35" s="345"/>
      <c r="U35" s="345"/>
      <c r="V35" s="345"/>
      <c r="W35" s="345"/>
      <c r="X35" s="345"/>
      <c r="Y35" s="345"/>
      <c r="Z35" s="345"/>
      <c r="AA35" s="346"/>
      <c r="AB35" s="16"/>
    </row>
    <row r="36" spans="2:28" s="21" customFormat="1" x14ac:dyDescent="0.2">
      <c r="B36" s="20"/>
      <c r="C36" s="341" t="s">
        <v>118</v>
      </c>
      <c r="D36" s="342"/>
      <c r="E36" s="342"/>
      <c r="F36" s="342"/>
      <c r="G36" s="343"/>
      <c r="H36" s="24"/>
      <c r="I36" s="24">
        <v>14</v>
      </c>
      <c r="J36" s="23">
        <f>+H36/I36</f>
        <v>0</v>
      </c>
      <c r="K36" s="344"/>
      <c r="L36" s="345"/>
      <c r="M36" s="345"/>
      <c r="N36" s="345"/>
      <c r="O36" s="345"/>
      <c r="P36" s="345"/>
      <c r="Q36" s="345"/>
      <c r="R36" s="345"/>
      <c r="S36" s="345"/>
      <c r="T36" s="345"/>
      <c r="U36" s="345"/>
      <c r="V36" s="345"/>
      <c r="W36" s="345"/>
      <c r="X36" s="345"/>
      <c r="Y36" s="345"/>
      <c r="Z36" s="345"/>
      <c r="AA36" s="346"/>
      <c r="AB36" s="16"/>
    </row>
    <row r="37" spans="2:28" s="21" customFormat="1" ht="15" thickBot="1" x14ac:dyDescent="0.25">
      <c r="B37" s="20"/>
      <c r="C37" s="341" t="s">
        <v>119</v>
      </c>
      <c r="D37" s="342"/>
      <c r="E37" s="342"/>
      <c r="F37" s="342"/>
      <c r="G37" s="343"/>
      <c r="H37" s="24"/>
      <c r="I37" s="24">
        <v>8</v>
      </c>
      <c r="J37" s="23">
        <f>+H37/I37</f>
        <v>0</v>
      </c>
      <c r="K37" s="344"/>
      <c r="L37" s="345"/>
      <c r="M37" s="345"/>
      <c r="N37" s="345"/>
      <c r="O37" s="345"/>
      <c r="P37" s="345"/>
      <c r="Q37" s="345"/>
      <c r="R37" s="345"/>
      <c r="S37" s="345"/>
      <c r="T37" s="345"/>
      <c r="U37" s="345"/>
      <c r="V37" s="345"/>
      <c r="W37" s="345"/>
      <c r="X37" s="345"/>
      <c r="Y37" s="345"/>
      <c r="Z37" s="345"/>
      <c r="AA37" s="346"/>
      <c r="AB37" s="16"/>
    </row>
    <row r="38" spans="2:28" s="21" customFormat="1" ht="15.75" customHeight="1" thickBot="1" x14ac:dyDescent="0.3">
      <c r="B38" s="20"/>
      <c r="C38" s="394" t="s">
        <v>51</v>
      </c>
      <c r="D38" s="395"/>
      <c r="E38" s="395"/>
      <c r="F38" s="395"/>
      <c r="G38" s="396"/>
      <c r="H38" s="31"/>
      <c r="I38" s="31"/>
      <c r="J38" s="33"/>
      <c r="K38" s="397"/>
      <c r="L38" s="398"/>
      <c r="M38" s="398"/>
      <c r="N38" s="398"/>
      <c r="O38" s="398"/>
      <c r="P38" s="398"/>
      <c r="Q38" s="398"/>
      <c r="R38" s="398"/>
      <c r="S38" s="398"/>
      <c r="T38" s="398"/>
      <c r="U38" s="398"/>
      <c r="V38" s="398"/>
      <c r="W38" s="398"/>
      <c r="X38" s="398"/>
      <c r="Y38" s="398"/>
      <c r="Z38" s="398"/>
      <c r="AA38" s="399"/>
      <c r="AB38" s="16"/>
    </row>
    <row r="39" spans="2:28" s="21" customFormat="1" ht="5.25" customHeight="1" x14ac:dyDescent="0.2">
      <c r="B39" s="20"/>
      <c r="C39" s="15"/>
      <c r="D39" s="15"/>
      <c r="E39" s="15"/>
      <c r="F39" s="15"/>
      <c r="G39" s="15"/>
      <c r="H39" s="34"/>
      <c r="I39" s="34"/>
      <c r="J39" s="35"/>
      <c r="K39" s="15"/>
      <c r="L39" s="15"/>
      <c r="M39" s="15"/>
      <c r="N39" s="15"/>
      <c r="O39" s="15"/>
      <c r="P39" s="15"/>
      <c r="Q39" s="15"/>
      <c r="R39" s="15"/>
      <c r="S39" s="15"/>
      <c r="T39" s="15"/>
      <c r="U39" s="15"/>
      <c r="V39" s="15"/>
      <c r="W39" s="15"/>
      <c r="X39" s="15"/>
      <c r="Y39" s="15"/>
      <c r="Z39" s="15"/>
      <c r="AA39" s="15"/>
      <c r="AB39" s="16"/>
    </row>
    <row r="40" spans="2:28" s="21" customFormat="1" ht="15" thickBot="1" x14ac:dyDescent="0.25">
      <c r="B40" s="20"/>
      <c r="C40" s="15"/>
      <c r="D40" s="15"/>
      <c r="E40" s="15"/>
      <c r="F40" s="15"/>
      <c r="G40" s="15"/>
      <c r="H40" s="34"/>
      <c r="I40" s="34"/>
      <c r="J40" s="35"/>
      <c r="K40" s="15"/>
      <c r="L40" s="15"/>
      <c r="M40" s="15"/>
      <c r="N40" s="15"/>
      <c r="O40" s="15"/>
      <c r="P40" s="15"/>
      <c r="Q40" s="15"/>
      <c r="R40" s="15"/>
      <c r="S40" s="15"/>
      <c r="T40" s="15"/>
      <c r="U40" s="15"/>
      <c r="V40" s="15"/>
      <c r="W40" s="15"/>
      <c r="X40" s="15"/>
      <c r="Y40" s="15"/>
      <c r="Z40" s="15"/>
      <c r="AA40" s="15"/>
      <c r="AB40" s="16"/>
    </row>
    <row r="41" spans="2:28" s="21" customFormat="1" x14ac:dyDescent="0.2">
      <c r="B41" s="20"/>
      <c r="C41" s="400" t="s">
        <v>52</v>
      </c>
      <c r="D41" s="401"/>
      <c r="E41" s="401"/>
      <c r="F41" s="401"/>
      <c r="G41" s="401"/>
      <c r="H41" s="401"/>
      <c r="I41" s="401"/>
      <c r="J41" s="401"/>
      <c r="K41" s="401"/>
      <c r="L41" s="401"/>
      <c r="M41" s="401"/>
      <c r="N41" s="401"/>
      <c r="O41" s="401"/>
      <c r="P41" s="401"/>
      <c r="Q41" s="401"/>
      <c r="R41" s="401"/>
      <c r="S41" s="401"/>
      <c r="T41" s="401"/>
      <c r="U41" s="401"/>
      <c r="V41" s="401"/>
      <c r="W41" s="401"/>
      <c r="X41" s="401"/>
      <c r="Y41" s="401"/>
      <c r="Z41" s="401"/>
      <c r="AA41" s="402"/>
      <c r="AB41" s="16"/>
    </row>
    <row r="42" spans="2:28" ht="15" thickBot="1" x14ac:dyDescent="0.25">
      <c r="B42" s="14"/>
      <c r="C42" s="403"/>
      <c r="D42" s="404"/>
      <c r="E42" s="404"/>
      <c r="F42" s="404"/>
      <c r="G42" s="404"/>
      <c r="H42" s="404"/>
      <c r="I42" s="404"/>
      <c r="J42" s="404"/>
      <c r="K42" s="404"/>
      <c r="L42" s="404"/>
      <c r="M42" s="404"/>
      <c r="N42" s="404"/>
      <c r="O42" s="404"/>
      <c r="P42" s="404"/>
      <c r="Q42" s="404"/>
      <c r="R42" s="404"/>
      <c r="S42" s="404"/>
      <c r="T42" s="404"/>
      <c r="U42" s="404"/>
      <c r="V42" s="404"/>
      <c r="W42" s="404"/>
      <c r="X42" s="404"/>
      <c r="Y42" s="404"/>
      <c r="Z42" s="404"/>
      <c r="AA42" s="405"/>
      <c r="AB42" s="16"/>
    </row>
    <row r="43" spans="2:28" x14ac:dyDescent="0.2">
      <c r="B43" s="14"/>
      <c r="C43" s="406"/>
      <c r="D43" s="407"/>
      <c r="E43" s="407"/>
      <c r="F43" s="407"/>
      <c r="G43" s="407"/>
      <c r="H43" s="407"/>
      <c r="I43" s="407"/>
      <c r="J43" s="407"/>
      <c r="K43" s="407"/>
      <c r="L43" s="407"/>
      <c r="M43" s="407"/>
      <c r="N43" s="407"/>
      <c r="O43" s="407"/>
      <c r="P43" s="407"/>
      <c r="Q43" s="407"/>
      <c r="R43" s="407"/>
      <c r="S43" s="407"/>
      <c r="T43" s="407"/>
      <c r="U43" s="407"/>
      <c r="V43" s="407"/>
      <c r="W43" s="407"/>
      <c r="X43" s="407"/>
      <c r="Y43" s="407"/>
      <c r="Z43" s="407"/>
      <c r="AA43" s="408"/>
      <c r="AB43" s="16"/>
    </row>
    <row r="44" spans="2:28" x14ac:dyDescent="0.2">
      <c r="B44" s="14"/>
      <c r="C44" s="409"/>
      <c r="D44" s="410"/>
      <c r="E44" s="410"/>
      <c r="F44" s="410"/>
      <c r="G44" s="410"/>
      <c r="H44" s="410"/>
      <c r="I44" s="410"/>
      <c r="J44" s="410"/>
      <c r="K44" s="410"/>
      <c r="L44" s="410"/>
      <c r="M44" s="410"/>
      <c r="N44" s="410"/>
      <c r="O44" s="410"/>
      <c r="P44" s="410"/>
      <c r="Q44" s="410"/>
      <c r="R44" s="410"/>
      <c r="S44" s="410"/>
      <c r="T44" s="410"/>
      <c r="U44" s="410"/>
      <c r="V44" s="410"/>
      <c r="W44" s="410"/>
      <c r="X44" s="410"/>
      <c r="Y44" s="410"/>
      <c r="Z44" s="410"/>
      <c r="AA44" s="411"/>
      <c r="AB44" s="16"/>
    </row>
    <row r="45" spans="2:28" x14ac:dyDescent="0.2">
      <c r="B45" s="14"/>
      <c r="C45" s="409"/>
      <c r="D45" s="410"/>
      <c r="E45" s="410"/>
      <c r="F45" s="410"/>
      <c r="G45" s="410"/>
      <c r="H45" s="410"/>
      <c r="I45" s="410"/>
      <c r="J45" s="410"/>
      <c r="K45" s="410"/>
      <c r="L45" s="410"/>
      <c r="M45" s="410"/>
      <c r="N45" s="410"/>
      <c r="O45" s="410"/>
      <c r="P45" s="410"/>
      <c r="Q45" s="410"/>
      <c r="R45" s="410"/>
      <c r="S45" s="410"/>
      <c r="T45" s="410"/>
      <c r="U45" s="410"/>
      <c r="V45" s="410"/>
      <c r="W45" s="410"/>
      <c r="X45" s="410"/>
      <c r="Y45" s="410"/>
      <c r="Z45" s="410"/>
      <c r="AA45" s="411"/>
      <c r="AB45" s="16"/>
    </row>
    <row r="46" spans="2:28" x14ac:dyDescent="0.2">
      <c r="B46" s="14"/>
      <c r="C46" s="409"/>
      <c r="D46" s="410"/>
      <c r="E46" s="410"/>
      <c r="F46" s="410"/>
      <c r="G46" s="410"/>
      <c r="H46" s="410"/>
      <c r="I46" s="410"/>
      <c r="J46" s="410"/>
      <c r="K46" s="410"/>
      <c r="L46" s="410"/>
      <c r="M46" s="410"/>
      <c r="N46" s="410"/>
      <c r="O46" s="410"/>
      <c r="P46" s="410"/>
      <c r="Q46" s="410"/>
      <c r="R46" s="410"/>
      <c r="S46" s="410"/>
      <c r="T46" s="410"/>
      <c r="U46" s="410"/>
      <c r="V46" s="410"/>
      <c r="W46" s="410"/>
      <c r="X46" s="410"/>
      <c r="Y46" s="410"/>
      <c r="Z46" s="410"/>
      <c r="AA46" s="411"/>
      <c r="AB46" s="16"/>
    </row>
    <row r="47" spans="2:28" x14ac:dyDescent="0.2">
      <c r="B47" s="14"/>
      <c r="C47" s="409"/>
      <c r="D47" s="410"/>
      <c r="E47" s="410"/>
      <c r="F47" s="410"/>
      <c r="G47" s="410"/>
      <c r="H47" s="410"/>
      <c r="I47" s="410"/>
      <c r="J47" s="410"/>
      <c r="K47" s="410"/>
      <c r="L47" s="410"/>
      <c r="M47" s="410"/>
      <c r="N47" s="410"/>
      <c r="O47" s="410"/>
      <c r="P47" s="410"/>
      <c r="Q47" s="410"/>
      <c r="R47" s="410"/>
      <c r="S47" s="410"/>
      <c r="T47" s="410"/>
      <c r="U47" s="410"/>
      <c r="V47" s="410"/>
      <c r="W47" s="410"/>
      <c r="X47" s="410"/>
      <c r="Y47" s="410"/>
      <c r="Z47" s="410"/>
      <c r="AA47" s="411"/>
      <c r="AB47" s="16"/>
    </row>
    <row r="48" spans="2:28" x14ac:dyDescent="0.2">
      <c r="B48" s="14"/>
      <c r="C48" s="409"/>
      <c r="D48" s="410"/>
      <c r="E48" s="410"/>
      <c r="F48" s="410"/>
      <c r="G48" s="410"/>
      <c r="H48" s="410"/>
      <c r="I48" s="410"/>
      <c r="J48" s="410"/>
      <c r="K48" s="410"/>
      <c r="L48" s="410"/>
      <c r="M48" s="410"/>
      <c r="N48" s="410"/>
      <c r="O48" s="410"/>
      <c r="P48" s="410"/>
      <c r="Q48" s="410"/>
      <c r="R48" s="410"/>
      <c r="S48" s="410"/>
      <c r="T48" s="410"/>
      <c r="U48" s="410"/>
      <c r="V48" s="410"/>
      <c r="W48" s="410"/>
      <c r="X48" s="410"/>
      <c r="Y48" s="410"/>
      <c r="Z48" s="410"/>
      <c r="AA48" s="411"/>
      <c r="AB48" s="16"/>
    </row>
    <row r="49" spans="2:28" x14ac:dyDescent="0.2">
      <c r="B49" s="14"/>
      <c r="C49" s="409"/>
      <c r="D49" s="410"/>
      <c r="E49" s="410"/>
      <c r="F49" s="410"/>
      <c r="G49" s="410"/>
      <c r="H49" s="410"/>
      <c r="I49" s="410"/>
      <c r="J49" s="410"/>
      <c r="K49" s="410"/>
      <c r="L49" s="410"/>
      <c r="M49" s="410"/>
      <c r="N49" s="410"/>
      <c r="O49" s="410"/>
      <c r="P49" s="410"/>
      <c r="Q49" s="410"/>
      <c r="R49" s="410"/>
      <c r="S49" s="410"/>
      <c r="T49" s="410"/>
      <c r="U49" s="410"/>
      <c r="V49" s="410"/>
      <c r="W49" s="410"/>
      <c r="X49" s="410"/>
      <c r="Y49" s="410"/>
      <c r="Z49" s="410"/>
      <c r="AA49" s="411"/>
      <c r="AB49" s="16"/>
    </row>
    <row r="50" spans="2:28" x14ac:dyDescent="0.2">
      <c r="B50" s="14"/>
      <c r="C50" s="409"/>
      <c r="D50" s="410"/>
      <c r="E50" s="410"/>
      <c r="F50" s="410"/>
      <c r="G50" s="410"/>
      <c r="H50" s="410"/>
      <c r="I50" s="410"/>
      <c r="J50" s="410"/>
      <c r="K50" s="410"/>
      <c r="L50" s="410"/>
      <c r="M50" s="410"/>
      <c r="N50" s="410"/>
      <c r="O50" s="410"/>
      <c r="P50" s="410"/>
      <c r="Q50" s="410"/>
      <c r="R50" s="410"/>
      <c r="S50" s="410"/>
      <c r="T50" s="410"/>
      <c r="U50" s="410"/>
      <c r="V50" s="410"/>
      <c r="W50" s="410"/>
      <c r="X50" s="410"/>
      <c r="Y50" s="410"/>
      <c r="Z50" s="410"/>
      <c r="AA50" s="411"/>
      <c r="AB50" s="16"/>
    </row>
    <row r="51" spans="2:28" x14ac:dyDescent="0.2">
      <c r="B51" s="14"/>
      <c r="C51" s="409"/>
      <c r="D51" s="410"/>
      <c r="E51" s="410"/>
      <c r="F51" s="410"/>
      <c r="G51" s="410"/>
      <c r="H51" s="410"/>
      <c r="I51" s="410"/>
      <c r="J51" s="410"/>
      <c r="K51" s="410"/>
      <c r="L51" s="410"/>
      <c r="M51" s="410"/>
      <c r="N51" s="410"/>
      <c r="O51" s="410"/>
      <c r="P51" s="410"/>
      <c r="Q51" s="410"/>
      <c r="R51" s="410"/>
      <c r="S51" s="410"/>
      <c r="T51" s="410"/>
      <c r="U51" s="410"/>
      <c r="V51" s="410"/>
      <c r="W51" s="410"/>
      <c r="X51" s="410"/>
      <c r="Y51" s="410"/>
      <c r="Z51" s="410"/>
      <c r="AA51" s="411"/>
      <c r="AB51" s="16"/>
    </row>
    <row r="52" spans="2:28" x14ac:dyDescent="0.2">
      <c r="B52" s="14"/>
      <c r="C52" s="409"/>
      <c r="D52" s="410"/>
      <c r="E52" s="410"/>
      <c r="F52" s="410"/>
      <c r="G52" s="410"/>
      <c r="H52" s="410"/>
      <c r="I52" s="410"/>
      <c r="J52" s="410"/>
      <c r="K52" s="410"/>
      <c r="L52" s="410"/>
      <c r="M52" s="410"/>
      <c r="N52" s="410"/>
      <c r="O52" s="410"/>
      <c r="P52" s="410"/>
      <c r="Q52" s="410"/>
      <c r="R52" s="410"/>
      <c r="S52" s="410"/>
      <c r="T52" s="410"/>
      <c r="U52" s="410"/>
      <c r="V52" s="410"/>
      <c r="W52" s="410"/>
      <c r="X52" s="410"/>
      <c r="Y52" s="410"/>
      <c r="Z52" s="410"/>
      <c r="AA52" s="411"/>
      <c r="AB52" s="16"/>
    </row>
    <row r="53" spans="2:28" x14ac:dyDescent="0.2">
      <c r="B53" s="14"/>
      <c r="C53" s="409"/>
      <c r="D53" s="410"/>
      <c r="E53" s="410"/>
      <c r="F53" s="410"/>
      <c r="G53" s="410"/>
      <c r="H53" s="410"/>
      <c r="I53" s="410"/>
      <c r="J53" s="410"/>
      <c r="K53" s="410"/>
      <c r="L53" s="410"/>
      <c r="M53" s="410"/>
      <c r="N53" s="410"/>
      <c r="O53" s="410"/>
      <c r="P53" s="410"/>
      <c r="Q53" s="410"/>
      <c r="R53" s="410"/>
      <c r="S53" s="410"/>
      <c r="T53" s="410"/>
      <c r="U53" s="410"/>
      <c r="V53" s="410"/>
      <c r="W53" s="410"/>
      <c r="X53" s="410"/>
      <c r="Y53" s="410"/>
      <c r="Z53" s="410"/>
      <c r="AA53" s="411"/>
      <c r="AB53" s="16"/>
    </row>
    <row r="54" spans="2:28" x14ac:dyDescent="0.2">
      <c r="B54" s="14"/>
      <c r="C54" s="409"/>
      <c r="D54" s="410"/>
      <c r="E54" s="410"/>
      <c r="F54" s="410"/>
      <c r="G54" s="410"/>
      <c r="H54" s="410"/>
      <c r="I54" s="410"/>
      <c r="J54" s="410"/>
      <c r="K54" s="410"/>
      <c r="L54" s="410"/>
      <c r="M54" s="410"/>
      <c r="N54" s="410"/>
      <c r="O54" s="410"/>
      <c r="P54" s="410"/>
      <c r="Q54" s="410"/>
      <c r="R54" s="410"/>
      <c r="S54" s="410"/>
      <c r="T54" s="410"/>
      <c r="U54" s="410"/>
      <c r="V54" s="410"/>
      <c r="W54" s="410"/>
      <c r="X54" s="410"/>
      <c r="Y54" s="410"/>
      <c r="Z54" s="410"/>
      <c r="AA54" s="411"/>
      <c r="AB54" s="16"/>
    </row>
    <row r="55" spans="2:28" ht="15" thickBot="1" x14ac:dyDescent="0.25">
      <c r="B55" s="14"/>
      <c r="C55" s="412"/>
      <c r="D55" s="413"/>
      <c r="E55" s="413"/>
      <c r="F55" s="413"/>
      <c r="G55" s="413"/>
      <c r="H55" s="413"/>
      <c r="I55" s="413"/>
      <c r="J55" s="413"/>
      <c r="K55" s="413"/>
      <c r="L55" s="413"/>
      <c r="M55" s="413"/>
      <c r="N55" s="413"/>
      <c r="O55" s="413"/>
      <c r="P55" s="413"/>
      <c r="Q55" s="413"/>
      <c r="R55" s="413"/>
      <c r="S55" s="413"/>
      <c r="T55" s="413"/>
      <c r="U55" s="413"/>
      <c r="V55" s="413"/>
      <c r="W55" s="413"/>
      <c r="X55" s="413"/>
      <c r="Y55" s="413"/>
      <c r="Z55" s="413"/>
      <c r="AA55" s="414"/>
      <c r="AB55" s="16"/>
    </row>
    <row r="56" spans="2:28" x14ac:dyDescent="0.2">
      <c r="B56" s="37"/>
      <c r="C56" s="64"/>
      <c r="D56" s="64"/>
      <c r="E56" s="64"/>
      <c r="F56" s="64"/>
      <c r="G56" s="64"/>
      <c r="H56" s="64"/>
      <c r="I56" s="64"/>
      <c r="J56" s="64"/>
      <c r="K56" s="64"/>
      <c r="L56" s="64"/>
      <c r="M56" s="64"/>
      <c r="N56" s="64"/>
      <c r="O56" s="64"/>
      <c r="P56" s="64"/>
      <c r="Q56" s="64"/>
      <c r="R56" s="64"/>
      <c r="S56" s="64"/>
      <c r="T56" s="64"/>
      <c r="U56" s="64"/>
      <c r="V56" s="64"/>
      <c r="W56" s="64"/>
      <c r="X56" s="64"/>
      <c r="Y56" s="64"/>
      <c r="Z56" s="64"/>
      <c r="AA56" s="64"/>
      <c r="AB56" s="38"/>
    </row>
    <row r="57" spans="2:28" ht="15" thickBot="1" x14ac:dyDescent="0.25">
      <c r="B57" s="39"/>
      <c r="C57" s="36"/>
      <c r="D57" s="36"/>
      <c r="E57" s="36"/>
      <c r="F57" s="36"/>
      <c r="G57" s="36"/>
      <c r="H57" s="36"/>
      <c r="I57" s="36"/>
      <c r="J57" s="36"/>
      <c r="K57" s="36"/>
      <c r="L57" s="36"/>
      <c r="M57" s="36"/>
      <c r="N57" s="36"/>
      <c r="O57" s="36"/>
      <c r="P57" s="36"/>
      <c r="Q57" s="36"/>
      <c r="R57" s="36"/>
      <c r="S57" s="36"/>
      <c r="T57" s="36"/>
      <c r="U57" s="36"/>
      <c r="V57" s="36"/>
      <c r="W57" s="36"/>
      <c r="X57" s="36"/>
      <c r="Y57" s="36"/>
      <c r="Z57" s="36"/>
      <c r="AA57" s="36"/>
      <c r="AB57" s="40"/>
    </row>
    <row r="58" spans="2:28" ht="15.75" x14ac:dyDescent="0.2">
      <c r="B58" s="41"/>
      <c r="C58" s="379" t="s">
        <v>42</v>
      </c>
      <c r="D58" s="380"/>
      <c r="E58" s="380"/>
      <c r="F58" s="380"/>
      <c r="G58" s="381"/>
      <c r="H58" s="379" t="s">
        <v>54</v>
      </c>
      <c r="I58" s="381"/>
      <c r="J58" s="379" t="s">
        <v>55</v>
      </c>
      <c r="K58" s="380"/>
      <c r="L58" s="380"/>
      <c r="M58" s="381"/>
      <c r="N58" s="379" t="s">
        <v>56</v>
      </c>
      <c r="O58" s="380"/>
      <c r="P58" s="380"/>
      <c r="Q58" s="380"/>
      <c r="R58" s="380"/>
      <c r="S58" s="380"/>
      <c r="T58" s="380"/>
      <c r="U58" s="381"/>
      <c r="V58" s="373" t="s">
        <v>57</v>
      </c>
      <c r="W58" s="373"/>
      <c r="X58" s="373"/>
      <c r="Y58" s="373"/>
      <c r="Z58" s="373"/>
      <c r="AA58" s="374"/>
      <c r="AB58" s="42"/>
    </row>
    <row r="59" spans="2:28" ht="15.75" x14ac:dyDescent="0.2">
      <c r="B59" s="43"/>
      <c r="C59" s="382"/>
      <c r="D59" s="383"/>
      <c r="E59" s="383"/>
      <c r="F59" s="383"/>
      <c r="G59" s="384"/>
      <c r="H59" s="382"/>
      <c r="I59" s="384"/>
      <c r="J59" s="382"/>
      <c r="K59" s="383"/>
      <c r="L59" s="383"/>
      <c r="M59" s="384"/>
      <c r="N59" s="382"/>
      <c r="O59" s="383"/>
      <c r="P59" s="383"/>
      <c r="Q59" s="383"/>
      <c r="R59" s="383"/>
      <c r="S59" s="383"/>
      <c r="T59" s="383"/>
      <c r="U59" s="384"/>
      <c r="V59" s="375"/>
      <c r="W59" s="375"/>
      <c r="X59" s="375"/>
      <c r="Y59" s="375"/>
      <c r="Z59" s="375"/>
      <c r="AA59" s="376"/>
      <c r="AB59" s="42"/>
    </row>
    <row r="60" spans="2:28" ht="16.5" thickBot="1" x14ac:dyDescent="0.25">
      <c r="B60" s="43"/>
      <c r="C60" s="382"/>
      <c r="D60" s="383"/>
      <c r="E60" s="383"/>
      <c r="F60" s="383"/>
      <c r="G60" s="384"/>
      <c r="H60" s="382"/>
      <c r="I60" s="384"/>
      <c r="J60" s="382"/>
      <c r="K60" s="383"/>
      <c r="L60" s="383"/>
      <c r="M60" s="384"/>
      <c r="N60" s="385"/>
      <c r="O60" s="386"/>
      <c r="P60" s="386"/>
      <c r="Q60" s="386"/>
      <c r="R60" s="386"/>
      <c r="S60" s="386"/>
      <c r="T60" s="386"/>
      <c r="U60" s="387"/>
      <c r="V60" s="377"/>
      <c r="W60" s="377"/>
      <c r="X60" s="377"/>
      <c r="Y60" s="377"/>
      <c r="Z60" s="377"/>
      <c r="AA60" s="378"/>
      <c r="AB60" s="42"/>
    </row>
    <row r="61" spans="2:28" ht="103.15" customHeight="1" x14ac:dyDescent="0.2">
      <c r="B61" s="41"/>
      <c r="C61" s="419" t="s">
        <v>179</v>
      </c>
      <c r="D61" s="420"/>
      <c r="E61" s="420"/>
      <c r="F61" s="420"/>
      <c r="G61" s="420"/>
      <c r="H61" s="420" t="s">
        <v>179</v>
      </c>
      <c r="I61" s="420"/>
      <c r="J61" s="421">
        <v>1</v>
      </c>
      <c r="K61" s="420"/>
      <c r="L61" s="420"/>
      <c r="M61" s="420"/>
      <c r="N61" s="388" t="s">
        <v>179</v>
      </c>
      <c r="O61" s="389"/>
      <c r="P61" s="389"/>
      <c r="Q61" s="389"/>
      <c r="R61" s="389"/>
      <c r="S61" s="389"/>
      <c r="T61" s="389"/>
      <c r="U61" s="390"/>
      <c r="V61" s="415" t="s">
        <v>178</v>
      </c>
      <c r="W61" s="416"/>
      <c r="X61" s="416"/>
      <c r="Y61" s="416"/>
      <c r="Z61" s="416"/>
      <c r="AA61" s="417"/>
      <c r="AB61" s="44"/>
    </row>
    <row r="62" spans="2:28" x14ac:dyDescent="0.2">
      <c r="B62" s="41"/>
      <c r="C62" s="265"/>
      <c r="D62" s="266"/>
      <c r="E62" s="266"/>
      <c r="F62" s="266"/>
      <c r="G62" s="266"/>
      <c r="H62" s="266"/>
      <c r="I62" s="266"/>
      <c r="J62" s="266"/>
      <c r="K62" s="266"/>
      <c r="L62" s="266"/>
      <c r="M62" s="266"/>
      <c r="N62" s="391"/>
      <c r="O62" s="392"/>
      <c r="P62" s="392"/>
      <c r="Q62" s="392"/>
      <c r="R62" s="392"/>
      <c r="S62" s="392"/>
      <c r="T62" s="392"/>
      <c r="U62" s="393"/>
      <c r="V62" s="391"/>
      <c r="W62" s="392"/>
      <c r="X62" s="392"/>
      <c r="Y62" s="392"/>
      <c r="Z62" s="392"/>
      <c r="AA62" s="418"/>
      <c r="AB62" s="44"/>
    </row>
    <row r="63" spans="2:28" x14ac:dyDescent="0.2">
      <c r="B63" s="41"/>
      <c r="C63" s="265"/>
      <c r="D63" s="266"/>
      <c r="E63" s="266"/>
      <c r="F63" s="266"/>
      <c r="G63" s="266"/>
      <c r="H63" s="266"/>
      <c r="I63" s="266"/>
      <c r="J63" s="266"/>
      <c r="K63" s="266"/>
      <c r="L63" s="266"/>
      <c r="M63" s="266"/>
      <c r="N63" s="391"/>
      <c r="O63" s="392"/>
      <c r="P63" s="392"/>
      <c r="Q63" s="392"/>
      <c r="R63" s="392"/>
      <c r="S63" s="392"/>
      <c r="T63" s="392"/>
      <c r="U63" s="393"/>
      <c r="V63" s="391"/>
      <c r="W63" s="392"/>
      <c r="X63" s="392"/>
      <c r="Y63" s="392"/>
      <c r="Z63" s="392"/>
      <c r="AA63" s="418"/>
      <c r="AB63" s="44"/>
    </row>
    <row r="64" spans="2:28" x14ac:dyDescent="0.2">
      <c r="B64" s="41"/>
      <c r="C64" s="265"/>
      <c r="D64" s="266"/>
      <c r="E64" s="266"/>
      <c r="F64" s="266"/>
      <c r="G64" s="266"/>
      <c r="H64" s="266"/>
      <c r="I64" s="266"/>
      <c r="J64" s="266"/>
      <c r="K64" s="266"/>
      <c r="L64" s="266"/>
      <c r="M64" s="266"/>
      <c r="N64" s="391"/>
      <c r="O64" s="392"/>
      <c r="P64" s="392"/>
      <c r="Q64" s="392"/>
      <c r="R64" s="392"/>
      <c r="S64" s="392"/>
      <c r="T64" s="392"/>
      <c r="U64" s="393"/>
      <c r="V64" s="391"/>
      <c r="W64" s="392"/>
      <c r="X64" s="392"/>
      <c r="Y64" s="392"/>
      <c r="Z64" s="392"/>
      <c r="AA64" s="418"/>
      <c r="AB64" s="44"/>
    </row>
    <row r="65" spans="2:28" x14ac:dyDescent="0.2">
      <c r="B65" s="41"/>
      <c r="C65" s="265"/>
      <c r="D65" s="266"/>
      <c r="E65" s="266"/>
      <c r="F65" s="266"/>
      <c r="G65" s="266"/>
      <c r="H65" s="266"/>
      <c r="I65" s="266"/>
      <c r="J65" s="266"/>
      <c r="K65" s="266"/>
      <c r="L65" s="266"/>
      <c r="M65" s="266"/>
      <c r="N65" s="391"/>
      <c r="O65" s="392"/>
      <c r="P65" s="392"/>
      <c r="Q65" s="392"/>
      <c r="R65" s="392"/>
      <c r="S65" s="392"/>
      <c r="T65" s="392"/>
      <c r="U65" s="393"/>
      <c r="V65" s="391"/>
      <c r="W65" s="392"/>
      <c r="X65" s="392"/>
      <c r="Y65" s="392"/>
      <c r="Z65" s="392"/>
      <c r="AA65" s="418"/>
      <c r="AB65" s="44"/>
    </row>
    <row r="66" spans="2:28" x14ac:dyDescent="0.2">
      <c r="B66" s="41"/>
      <c r="C66" s="265"/>
      <c r="D66" s="266"/>
      <c r="E66" s="266"/>
      <c r="F66" s="266"/>
      <c r="G66" s="266"/>
      <c r="H66" s="266"/>
      <c r="I66" s="266"/>
      <c r="J66" s="266"/>
      <c r="K66" s="266"/>
      <c r="L66" s="266"/>
      <c r="M66" s="266"/>
      <c r="N66" s="391"/>
      <c r="O66" s="392"/>
      <c r="P66" s="392"/>
      <c r="Q66" s="392"/>
      <c r="R66" s="392"/>
      <c r="S66" s="392"/>
      <c r="T66" s="392"/>
      <c r="U66" s="393"/>
      <c r="V66" s="391"/>
      <c r="W66" s="392"/>
      <c r="X66" s="392"/>
      <c r="Y66" s="392"/>
      <c r="Z66" s="392"/>
      <c r="AA66" s="418"/>
      <c r="AB66" s="44"/>
    </row>
    <row r="67" spans="2:28" x14ac:dyDescent="0.2">
      <c r="B67" s="41"/>
      <c r="C67" s="265"/>
      <c r="D67" s="266"/>
      <c r="E67" s="266"/>
      <c r="F67" s="266"/>
      <c r="G67" s="266"/>
      <c r="H67" s="266"/>
      <c r="I67" s="266"/>
      <c r="J67" s="266"/>
      <c r="K67" s="266"/>
      <c r="L67" s="266"/>
      <c r="M67" s="266"/>
      <c r="N67" s="391"/>
      <c r="O67" s="392"/>
      <c r="P67" s="392"/>
      <c r="Q67" s="392"/>
      <c r="R67" s="392"/>
      <c r="S67" s="392"/>
      <c r="T67" s="392"/>
      <c r="U67" s="393"/>
      <c r="V67" s="391"/>
      <c r="W67" s="392"/>
      <c r="X67" s="392"/>
      <c r="Y67" s="392"/>
      <c r="Z67" s="392"/>
      <c r="AA67" s="418"/>
      <c r="AB67" s="44"/>
    </row>
    <row r="68" spans="2:28" x14ac:dyDescent="0.2">
      <c r="B68" s="41"/>
      <c r="C68" s="265"/>
      <c r="D68" s="266"/>
      <c r="E68" s="266"/>
      <c r="F68" s="266"/>
      <c r="G68" s="266"/>
      <c r="H68" s="266"/>
      <c r="I68" s="266"/>
      <c r="J68" s="266"/>
      <c r="K68" s="266"/>
      <c r="L68" s="266"/>
      <c r="M68" s="266"/>
      <c r="N68" s="391"/>
      <c r="O68" s="392"/>
      <c r="P68" s="392"/>
      <c r="Q68" s="392"/>
      <c r="R68" s="392"/>
      <c r="S68" s="392"/>
      <c r="T68" s="392"/>
      <c r="U68" s="393"/>
      <c r="V68" s="391"/>
      <c r="W68" s="392"/>
      <c r="X68" s="392"/>
      <c r="Y68" s="392"/>
      <c r="Z68" s="392"/>
      <c r="AA68" s="418"/>
      <c r="AB68" s="44"/>
    </row>
    <row r="69" spans="2:28" x14ac:dyDescent="0.2">
      <c r="B69" s="41"/>
      <c r="C69" s="265"/>
      <c r="D69" s="266"/>
      <c r="E69" s="266"/>
      <c r="F69" s="266"/>
      <c r="G69" s="266"/>
      <c r="H69" s="266"/>
      <c r="I69" s="266"/>
      <c r="J69" s="266"/>
      <c r="K69" s="266"/>
      <c r="L69" s="266"/>
      <c r="M69" s="266"/>
      <c r="N69" s="391"/>
      <c r="O69" s="392"/>
      <c r="P69" s="392"/>
      <c r="Q69" s="392"/>
      <c r="R69" s="392"/>
      <c r="S69" s="392"/>
      <c r="T69" s="392"/>
      <c r="U69" s="393"/>
      <c r="V69" s="391"/>
      <c r="W69" s="392"/>
      <c r="X69" s="392"/>
      <c r="Y69" s="392"/>
      <c r="Z69" s="392"/>
      <c r="AA69" s="418"/>
      <c r="AB69" s="44"/>
    </row>
    <row r="70" spans="2:28" x14ac:dyDescent="0.2">
      <c r="B70" s="41"/>
      <c r="C70" s="265"/>
      <c r="D70" s="266"/>
      <c r="E70" s="266"/>
      <c r="F70" s="266"/>
      <c r="G70" s="266"/>
      <c r="H70" s="266"/>
      <c r="I70" s="266"/>
      <c r="J70" s="266"/>
      <c r="K70" s="266"/>
      <c r="L70" s="266"/>
      <c r="M70" s="266"/>
      <c r="N70" s="391"/>
      <c r="O70" s="392"/>
      <c r="P70" s="392"/>
      <c r="Q70" s="392"/>
      <c r="R70" s="392"/>
      <c r="S70" s="392"/>
      <c r="T70" s="392"/>
      <c r="U70" s="393"/>
      <c r="V70" s="391"/>
      <c r="W70" s="392"/>
      <c r="X70" s="392"/>
      <c r="Y70" s="392"/>
      <c r="Z70" s="392"/>
      <c r="AA70" s="418"/>
      <c r="AB70" s="44"/>
    </row>
    <row r="71" spans="2:28" x14ac:dyDescent="0.2">
      <c r="B71" s="41"/>
      <c r="C71" s="265"/>
      <c r="D71" s="266"/>
      <c r="E71" s="266"/>
      <c r="F71" s="266"/>
      <c r="G71" s="266"/>
      <c r="H71" s="266"/>
      <c r="I71" s="266"/>
      <c r="J71" s="266"/>
      <c r="K71" s="266"/>
      <c r="L71" s="266"/>
      <c r="M71" s="266"/>
      <c r="N71" s="391"/>
      <c r="O71" s="392"/>
      <c r="P71" s="392"/>
      <c r="Q71" s="392"/>
      <c r="R71" s="392"/>
      <c r="S71" s="392"/>
      <c r="T71" s="392"/>
      <c r="U71" s="393"/>
      <c r="V71" s="391"/>
      <c r="W71" s="392"/>
      <c r="X71" s="392"/>
      <c r="Y71" s="392"/>
      <c r="Z71" s="392"/>
      <c r="AA71" s="418"/>
      <c r="AB71" s="44"/>
    </row>
    <row r="72" spans="2:28" ht="15.75" customHeight="1" thickBot="1" x14ac:dyDescent="0.25">
      <c r="B72" s="41"/>
      <c r="C72" s="267"/>
      <c r="D72" s="268"/>
      <c r="E72" s="268"/>
      <c r="F72" s="268"/>
      <c r="G72" s="268"/>
      <c r="H72" s="268"/>
      <c r="I72" s="268"/>
      <c r="J72" s="268"/>
      <c r="K72" s="268"/>
      <c r="L72" s="268"/>
      <c r="M72" s="268"/>
      <c r="N72" s="422"/>
      <c r="O72" s="423"/>
      <c r="P72" s="423"/>
      <c r="Q72" s="423"/>
      <c r="R72" s="423"/>
      <c r="S72" s="423"/>
      <c r="T72" s="423"/>
      <c r="U72" s="425"/>
      <c r="V72" s="422"/>
      <c r="W72" s="423"/>
      <c r="X72" s="423"/>
      <c r="Y72" s="423"/>
      <c r="Z72" s="423"/>
      <c r="AA72" s="424"/>
      <c r="AB72" s="44"/>
    </row>
    <row r="73" spans="2:28" x14ac:dyDescent="0.2">
      <c r="B73" s="66"/>
      <c r="C73" s="64"/>
      <c r="D73" s="64"/>
      <c r="E73" s="64"/>
      <c r="F73" s="64"/>
      <c r="G73" s="64"/>
      <c r="H73" s="64"/>
      <c r="I73" s="64"/>
      <c r="J73" s="64"/>
      <c r="K73" s="64"/>
      <c r="L73" s="64"/>
      <c r="M73" s="64"/>
      <c r="N73" s="64"/>
      <c r="O73" s="64"/>
      <c r="P73" s="64"/>
      <c r="Q73" s="64"/>
      <c r="R73" s="64"/>
      <c r="S73" s="64"/>
      <c r="T73" s="64"/>
      <c r="U73" s="64"/>
      <c r="V73" s="64"/>
      <c r="W73" s="64"/>
      <c r="X73" s="64"/>
      <c r="Y73" s="64"/>
      <c r="Z73" s="64"/>
      <c r="AA73" s="64"/>
      <c r="AB73" s="65"/>
    </row>
    <row r="112" ht="6" customHeight="1" x14ac:dyDescent="0.2"/>
  </sheetData>
  <mergeCells count="124">
    <mergeCell ref="H68:I68"/>
    <mergeCell ref="J68:M68"/>
    <mergeCell ref="C71:G71"/>
    <mergeCell ref="H71:I71"/>
    <mergeCell ref="J71:M71"/>
    <mergeCell ref="J72:M72"/>
    <mergeCell ref="C69:G69"/>
    <mergeCell ref="H69:I69"/>
    <mergeCell ref="N69:U69"/>
    <mergeCell ref="N70:U70"/>
    <mergeCell ref="N71:U71"/>
    <mergeCell ref="N72:U72"/>
    <mergeCell ref="J69:M69"/>
    <mergeCell ref="C70:G70"/>
    <mergeCell ref="H70:I70"/>
    <mergeCell ref="J70:M70"/>
    <mergeCell ref="V69:AA69"/>
    <mergeCell ref="V70:AA70"/>
    <mergeCell ref="V71:AA71"/>
    <mergeCell ref="V72:AA72"/>
    <mergeCell ref="H65:I65"/>
    <mergeCell ref="J65:M65"/>
    <mergeCell ref="C66:G66"/>
    <mergeCell ref="H66:I66"/>
    <mergeCell ref="J66:M66"/>
    <mergeCell ref="C67:G67"/>
    <mergeCell ref="H67:I67"/>
    <mergeCell ref="J67:M67"/>
    <mergeCell ref="C68:G68"/>
    <mergeCell ref="N65:U65"/>
    <mergeCell ref="N66:U66"/>
    <mergeCell ref="N67:U67"/>
    <mergeCell ref="N68:U68"/>
    <mergeCell ref="V65:AA65"/>
    <mergeCell ref="V66:AA66"/>
    <mergeCell ref="V67:AA67"/>
    <mergeCell ref="V68:AA68"/>
    <mergeCell ref="C65:G65"/>
    <mergeCell ref="C72:G72"/>
    <mergeCell ref="H72:I72"/>
    <mergeCell ref="C63:G63"/>
    <mergeCell ref="H63:I63"/>
    <mergeCell ref="J63:M63"/>
    <mergeCell ref="N63:U63"/>
    <mergeCell ref="N64:U64"/>
    <mergeCell ref="V61:AA61"/>
    <mergeCell ref="V62:AA62"/>
    <mergeCell ref="V63:AA63"/>
    <mergeCell ref="V64:AA64"/>
    <mergeCell ref="C64:G64"/>
    <mergeCell ref="H64:I64"/>
    <mergeCell ref="J64:M64"/>
    <mergeCell ref="C61:G61"/>
    <mergeCell ref="H61:I61"/>
    <mergeCell ref="J61:M61"/>
    <mergeCell ref="C62:G62"/>
    <mergeCell ref="H62:I62"/>
    <mergeCell ref="J62:M62"/>
    <mergeCell ref="V58:AA60"/>
    <mergeCell ref="N58:U60"/>
    <mergeCell ref="N61:U61"/>
    <mergeCell ref="N62:U62"/>
    <mergeCell ref="C38:G38"/>
    <mergeCell ref="K38:AA38"/>
    <mergeCell ref="C41:AA42"/>
    <mergeCell ref="C43:AA55"/>
    <mergeCell ref="C58:G60"/>
    <mergeCell ref="H58:I60"/>
    <mergeCell ref="J58:M60"/>
    <mergeCell ref="C26:H26"/>
    <mergeCell ref="I26:AA26"/>
    <mergeCell ref="C28:H28"/>
    <mergeCell ref="I28:J28"/>
    <mergeCell ref="C37:G37"/>
    <mergeCell ref="K37:AA37"/>
    <mergeCell ref="C34:G34"/>
    <mergeCell ref="K34:AA34"/>
    <mergeCell ref="C35:G35"/>
    <mergeCell ref="K35:AA35"/>
    <mergeCell ref="K28:N28"/>
    <mergeCell ref="O28:Q28"/>
    <mergeCell ref="S28:T28"/>
    <mergeCell ref="V28:Z28"/>
    <mergeCell ref="C30:AA31"/>
    <mergeCell ref="C32:G33"/>
    <mergeCell ref="H32:H33"/>
    <mergeCell ref="I32:I33"/>
    <mergeCell ref="J32:J33"/>
    <mergeCell ref="K32:AA33"/>
    <mergeCell ref="C36:G36"/>
    <mergeCell ref="K36:AA36"/>
    <mergeCell ref="C13:H14"/>
    <mergeCell ref="I13:S14"/>
    <mergeCell ref="T13:AA13"/>
    <mergeCell ref="T14:AA14"/>
    <mergeCell ref="C23:I23"/>
    <mergeCell ref="J23:P23"/>
    <mergeCell ref="Q23:AA23"/>
    <mergeCell ref="C24:I24"/>
    <mergeCell ref="J24:P24"/>
    <mergeCell ref="Q24:AA24"/>
    <mergeCell ref="C16:H16"/>
    <mergeCell ref="I16:AA16"/>
    <mergeCell ref="C18:H18"/>
    <mergeCell ref="I18:AA18"/>
    <mergeCell ref="C20:H21"/>
    <mergeCell ref="I20:L21"/>
    <mergeCell ref="M20:S20"/>
    <mergeCell ref="T20:AA20"/>
    <mergeCell ref="M21:S21"/>
    <mergeCell ref="T21:AA21"/>
    <mergeCell ref="B2:G4"/>
    <mergeCell ref="H2:AB2"/>
    <mergeCell ref="H3:O3"/>
    <mergeCell ref="P3:AB3"/>
    <mergeCell ref="H4:AB4"/>
    <mergeCell ref="C7:H8"/>
    <mergeCell ref="I7:AA8"/>
    <mergeCell ref="V10:AA10"/>
    <mergeCell ref="V11:AA11"/>
    <mergeCell ref="R10:U10"/>
    <mergeCell ref="I10:Q11"/>
    <mergeCell ref="R11:U11"/>
    <mergeCell ref="C10:H11"/>
  </mergeCells>
  <pageMargins left="0.70866141732283472" right="0.70866141732283472" top="0.74803149606299213" bottom="1.1098214285714285" header="0.31496062992125984" footer="0.31496062992125984"/>
  <pageSetup scale="68" fitToHeight="0" orientation="portrait" r:id="rId1"/>
  <headerFooter>
    <oddFooter>&amp;LCalle 26 No.57-41 Torre 8, Pisos 7 y 8 CEMSA – C.P. 111321
PBX: 3779555 – Información: Línea 195
www.umv.gov.co&amp;CDESI-FM-007
&amp;P de &amp;N</oddFooter>
  </headerFooter>
  <rowBreaks count="1" manualBreakCount="1">
    <brk id="39" min="1" max="25" man="1"/>
  </rowBreaks>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B1:AB106"/>
  <sheetViews>
    <sheetView showGridLines="0" view="pageBreakPreview" topLeftCell="A31" zoomScale="85" zoomScaleNormal="100" zoomScaleSheetLayoutView="85" zoomScalePageLayoutView="70" workbookViewId="0">
      <selection activeCell="H34" sqref="H34:J34"/>
    </sheetView>
  </sheetViews>
  <sheetFormatPr baseColWidth="10" defaultColWidth="3.7109375" defaultRowHeight="14.25" x14ac:dyDescent="0.2"/>
  <cols>
    <col min="1" max="1" width="3.7109375" style="1"/>
    <col min="2" max="2" width="2.85546875" style="1" customWidth="1"/>
    <col min="3" max="6" width="2.7109375" style="1" customWidth="1"/>
    <col min="7" max="7" width="4.28515625" style="1" customWidth="1"/>
    <col min="8" max="8" width="28.42578125" style="1" customWidth="1"/>
    <col min="9" max="9" width="13.42578125" style="1" customWidth="1"/>
    <col min="10" max="10" width="15" style="1" customWidth="1"/>
    <col min="11" max="12" width="3.42578125" style="1" customWidth="1"/>
    <col min="13" max="15" width="2.7109375" style="1" customWidth="1"/>
    <col min="16" max="16" width="3.42578125" style="1" customWidth="1"/>
    <col min="17" max="17" width="3.5703125" style="1" customWidth="1"/>
    <col min="18" max="18" width="3.7109375" style="1"/>
    <col min="19" max="19" width="3.28515625" style="1" customWidth="1"/>
    <col min="20" max="20" width="7.42578125" style="1" customWidth="1"/>
    <col min="21" max="21" width="3.5703125" style="1" customWidth="1"/>
    <col min="22" max="22" width="3.7109375" style="1"/>
    <col min="23" max="25" width="5" style="1" customWidth="1"/>
    <col min="26" max="26" width="6.7109375" style="1" customWidth="1"/>
    <col min="27" max="27" width="4.140625" style="1" customWidth="1"/>
    <col min="28" max="28" width="2" style="1" customWidth="1"/>
    <col min="29" max="16384" width="3.7109375" style="1"/>
  </cols>
  <sheetData>
    <row r="1" spans="2:28" ht="15" thickBot="1" x14ac:dyDescent="0.25">
      <c r="B1" s="2"/>
      <c r="C1" s="2"/>
      <c r="D1" s="2"/>
      <c r="E1" s="2"/>
      <c r="F1" s="2"/>
    </row>
    <row r="2" spans="2:28" ht="45.75" customHeight="1" x14ac:dyDescent="0.2">
      <c r="B2" s="263"/>
      <c r="C2" s="264"/>
      <c r="D2" s="264"/>
      <c r="E2" s="264"/>
      <c r="F2" s="264"/>
      <c r="G2" s="264"/>
      <c r="H2" s="269" t="s">
        <v>0</v>
      </c>
      <c r="I2" s="269"/>
      <c r="J2" s="269"/>
      <c r="K2" s="269"/>
      <c r="L2" s="269"/>
      <c r="M2" s="269"/>
      <c r="N2" s="269"/>
      <c r="O2" s="269"/>
      <c r="P2" s="269"/>
      <c r="Q2" s="269"/>
      <c r="R2" s="269"/>
      <c r="S2" s="269"/>
      <c r="T2" s="269"/>
      <c r="U2" s="269"/>
      <c r="V2" s="269"/>
      <c r="W2" s="269"/>
      <c r="X2" s="269"/>
      <c r="Y2" s="269"/>
      <c r="Z2" s="269"/>
      <c r="AA2" s="269"/>
      <c r="AB2" s="270"/>
    </row>
    <row r="3" spans="2:28" ht="15" x14ac:dyDescent="0.2">
      <c r="B3" s="265"/>
      <c r="C3" s="266"/>
      <c r="D3" s="266"/>
      <c r="E3" s="266"/>
      <c r="F3" s="266"/>
      <c r="G3" s="266"/>
      <c r="H3" s="271" t="s">
        <v>1</v>
      </c>
      <c r="I3" s="271"/>
      <c r="J3" s="271"/>
      <c r="K3" s="271"/>
      <c r="L3" s="271"/>
      <c r="M3" s="271"/>
      <c r="N3" s="271"/>
      <c r="O3" s="271"/>
      <c r="P3" s="271" t="s">
        <v>2</v>
      </c>
      <c r="Q3" s="271"/>
      <c r="R3" s="271"/>
      <c r="S3" s="271"/>
      <c r="T3" s="271"/>
      <c r="U3" s="271"/>
      <c r="V3" s="271"/>
      <c r="W3" s="271"/>
      <c r="X3" s="271"/>
      <c r="Y3" s="271"/>
      <c r="Z3" s="271"/>
      <c r="AA3" s="271"/>
      <c r="AB3" s="272"/>
    </row>
    <row r="4" spans="2:28" ht="15.75" thickBot="1" x14ac:dyDescent="0.25">
      <c r="B4" s="267"/>
      <c r="C4" s="268"/>
      <c r="D4" s="268"/>
      <c r="E4" s="268"/>
      <c r="F4" s="268"/>
      <c r="G4" s="268"/>
      <c r="H4" s="273" t="s">
        <v>3</v>
      </c>
      <c r="I4" s="273"/>
      <c r="J4" s="273"/>
      <c r="K4" s="273"/>
      <c r="L4" s="273"/>
      <c r="M4" s="273"/>
      <c r="N4" s="273"/>
      <c r="O4" s="273"/>
      <c r="P4" s="273"/>
      <c r="Q4" s="273"/>
      <c r="R4" s="273"/>
      <c r="S4" s="273"/>
      <c r="T4" s="273"/>
      <c r="U4" s="273"/>
      <c r="V4" s="273"/>
      <c r="W4" s="273"/>
      <c r="X4" s="273"/>
      <c r="Y4" s="273"/>
      <c r="Z4" s="273"/>
      <c r="AA4" s="273"/>
      <c r="AB4" s="274"/>
    </row>
    <row r="5" spans="2:28" ht="15" x14ac:dyDescent="0.2">
      <c r="H5" s="3"/>
      <c r="I5" s="3"/>
      <c r="J5" s="3"/>
      <c r="K5" s="3"/>
      <c r="L5" s="3"/>
      <c r="M5" s="3"/>
      <c r="N5" s="3"/>
      <c r="O5" s="3"/>
      <c r="P5" s="3"/>
      <c r="Q5" s="3"/>
      <c r="R5" s="3"/>
      <c r="S5" s="3"/>
      <c r="T5" s="3"/>
      <c r="U5" s="3"/>
      <c r="V5" s="3"/>
      <c r="W5" s="3"/>
      <c r="X5" s="3"/>
      <c r="Y5" s="3"/>
      <c r="Z5" s="3"/>
      <c r="AA5" s="3"/>
      <c r="AB5" s="3"/>
    </row>
    <row r="6" spans="2:28" ht="15.75"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275" t="s">
        <v>4</v>
      </c>
      <c r="D7" s="276"/>
      <c r="E7" s="276"/>
      <c r="F7" s="276"/>
      <c r="G7" s="276"/>
      <c r="H7" s="277"/>
      <c r="I7" s="281" t="s">
        <v>226</v>
      </c>
      <c r="J7" s="282"/>
      <c r="K7" s="282"/>
      <c r="L7" s="282"/>
      <c r="M7" s="282"/>
      <c r="N7" s="282"/>
      <c r="O7" s="282"/>
      <c r="P7" s="282"/>
      <c r="Q7" s="282"/>
      <c r="R7" s="282"/>
      <c r="S7" s="282"/>
      <c r="T7" s="282"/>
      <c r="U7" s="282"/>
      <c r="V7" s="282"/>
      <c r="W7" s="282"/>
      <c r="X7" s="282"/>
      <c r="Y7" s="282"/>
      <c r="Z7" s="282"/>
      <c r="AA7" s="283"/>
      <c r="AB7" s="10"/>
    </row>
    <row r="8" spans="2:28" ht="15.75" thickBot="1" x14ac:dyDescent="0.25">
      <c r="B8" s="9"/>
      <c r="C8" s="278"/>
      <c r="D8" s="279"/>
      <c r="E8" s="279"/>
      <c r="F8" s="279"/>
      <c r="G8" s="279"/>
      <c r="H8" s="280"/>
      <c r="I8" s="284"/>
      <c r="J8" s="285"/>
      <c r="K8" s="285"/>
      <c r="L8" s="285"/>
      <c r="M8" s="285"/>
      <c r="N8" s="285"/>
      <c r="O8" s="285"/>
      <c r="P8" s="285"/>
      <c r="Q8" s="285"/>
      <c r="R8" s="285"/>
      <c r="S8" s="285"/>
      <c r="T8" s="285"/>
      <c r="U8" s="285"/>
      <c r="V8" s="285"/>
      <c r="W8" s="285"/>
      <c r="X8" s="285"/>
      <c r="Y8" s="285"/>
      <c r="Z8" s="285"/>
      <c r="AA8" s="286"/>
      <c r="AB8" s="10"/>
    </row>
    <row r="9" spans="2:28" ht="15.75"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275" t="s">
        <v>6</v>
      </c>
      <c r="D10" s="276"/>
      <c r="E10" s="276"/>
      <c r="F10" s="276"/>
      <c r="G10" s="276"/>
      <c r="H10" s="277"/>
      <c r="I10" s="296" t="s">
        <v>240</v>
      </c>
      <c r="J10" s="297"/>
      <c r="K10" s="297"/>
      <c r="L10" s="297"/>
      <c r="M10" s="297"/>
      <c r="N10" s="297"/>
      <c r="O10" s="297"/>
      <c r="P10" s="297"/>
      <c r="Q10" s="298"/>
      <c r="R10" s="293" t="s">
        <v>8</v>
      </c>
      <c r="S10" s="294"/>
      <c r="T10" s="294"/>
      <c r="U10" s="295"/>
      <c r="V10" s="287" t="s">
        <v>9</v>
      </c>
      <c r="W10" s="288"/>
      <c r="X10" s="288"/>
      <c r="Y10" s="288"/>
      <c r="Z10" s="288"/>
      <c r="AA10" s="289"/>
      <c r="AB10" s="10"/>
    </row>
    <row r="11" spans="2:28" ht="43.5" customHeight="1" thickBot="1" x14ac:dyDescent="0.25">
      <c r="B11" s="9"/>
      <c r="C11" s="278"/>
      <c r="D11" s="279"/>
      <c r="E11" s="279"/>
      <c r="F11" s="279"/>
      <c r="G11" s="279"/>
      <c r="H11" s="280"/>
      <c r="I11" s="299"/>
      <c r="J11" s="300"/>
      <c r="K11" s="300"/>
      <c r="L11" s="300"/>
      <c r="M11" s="300"/>
      <c r="N11" s="300"/>
      <c r="O11" s="300"/>
      <c r="P11" s="300"/>
      <c r="Q11" s="301"/>
      <c r="R11" s="302" t="s">
        <v>239</v>
      </c>
      <c r="S11" s="303"/>
      <c r="T11" s="303"/>
      <c r="U11" s="304"/>
      <c r="V11" s="290" t="s">
        <v>223</v>
      </c>
      <c r="W11" s="291"/>
      <c r="X11" s="291"/>
      <c r="Y11" s="291"/>
      <c r="Z11" s="291"/>
      <c r="AA11" s="292"/>
      <c r="AB11" s="10"/>
    </row>
    <row r="12" spans="2:28" ht="15"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5" customHeight="1" x14ac:dyDescent="0.2">
      <c r="B13" s="14"/>
      <c r="C13" s="275" t="s">
        <v>12</v>
      </c>
      <c r="D13" s="276"/>
      <c r="E13" s="276"/>
      <c r="F13" s="276"/>
      <c r="G13" s="276"/>
      <c r="H13" s="277"/>
      <c r="I13" s="305" t="s">
        <v>238</v>
      </c>
      <c r="J13" s="306"/>
      <c r="K13" s="306"/>
      <c r="L13" s="306"/>
      <c r="M13" s="306"/>
      <c r="N13" s="306"/>
      <c r="O13" s="306"/>
      <c r="P13" s="306"/>
      <c r="Q13" s="306"/>
      <c r="R13" s="306"/>
      <c r="S13" s="307"/>
      <c r="T13" s="275" t="s">
        <v>14</v>
      </c>
      <c r="U13" s="276"/>
      <c r="V13" s="276"/>
      <c r="W13" s="276"/>
      <c r="X13" s="276"/>
      <c r="Y13" s="276"/>
      <c r="Z13" s="276"/>
      <c r="AA13" s="277"/>
      <c r="AB13" s="16"/>
    </row>
    <row r="14" spans="2:28" ht="63.75" customHeight="1" thickBot="1" x14ac:dyDescent="0.25">
      <c r="B14" s="14"/>
      <c r="C14" s="278"/>
      <c r="D14" s="279"/>
      <c r="E14" s="279"/>
      <c r="F14" s="279"/>
      <c r="G14" s="279"/>
      <c r="H14" s="280"/>
      <c r="I14" s="308"/>
      <c r="J14" s="309"/>
      <c r="K14" s="309"/>
      <c r="L14" s="309"/>
      <c r="M14" s="309"/>
      <c r="N14" s="309"/>
      <c r="O14" s="309"/>
      <c r="P14" s="309"/>
      <c r="Q14" s="309"/>
      <c r="R14" s="309"/>
      <c r="S14" s="310"/>
      <c r="T14" s="311" t="s">
        <v>70</v>
      </c>
      <c r="U14" s="312"/>
      <c r="V14" s="312"/>
      <c r="W14" s="312"/>
      <c r="X14" s="312"/>
      <c r="Y14" s="312"/>
      <c r="Z14" s="312"/>
      <c r="AA14" s="313"/>
      <c r="AB14" s="16"/>
    </row>
    <row r="15" spans="2:28" ht="15"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57.75" customHeight="1" thickBot="1" x14ac:dyDescent="0.25">
      <c r="B16" s="14"/>
      <c r="C16" s="320" t="s">
        <v>16</v>
      </c>
      <c r="D16" s="321"/>
      <c r="E16" s="321"/>
      <c r="F16" s="321"/>
      <c r="G16" s="321"/>
      <c r="H16" s="322"/>
      <c r="I16" s="323" t="s">
        <v>237</v>
      </c>
      <c r="J16" s="324"/>
      <c r="K16" s="324"/>
      <c r="L16" s="324"/>
      <c r="M16" s="324"/>
      <c r="N16" s="324"/>
      <c r="O16" s="324"/>
      <c r="P16" s="324"/>
      <c r="Q16" s="324"/>
      <c r="R16" s="324"/>
      <c r="S16" s="324"/>
      <c r="T16" s="324"/>
      <c r="U16" s="324"/>
      <c r="V16" s="324"/>
      <c r="W16" s="324"/>
      <c r="X16" s="324"/>
      <c r="Y16" s="324"/>
      <c r="Z16" s="324"/>
      <c r="AA16" s="325"/>
      <c r="AB16" s="16"/>
    </row>
    <row r="17" spans="2:28" ht="16.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8" ht="52.5" customHeight="1" thickBot="1" x14ac:dyDescent="0.25">
      <c r="B18" s="14"/>
      <c r="C18" s="320" t="s">
        <v>88</v>
      </c>
      <c r="D18" s="321"/>
      <c r="E18" s="321"/>
      <c r="F18" s="321"/>
      <c r="G18" s="321"/>
      <c r="H18" s="322"/>
      <c r="I18" s="323" t="s">
        <v>236</v>
      </c>
      <c r="J18" s="324"/>
      <c r="K18" s="324"/>
      <c r="L18" s="324"/>
      <c r="M18" s="324"/>
      <c r="N18" s="324"/>
      <c r="O18" s="324"/>
      <c r="P18" s="324"/>
      <c r="Q18" s="324"/>
      <c r="R18" s="324"/>
      <c r="S18" s="324"/>
      <c r="T18" s="324"/>
      <c r="U18" s="324"/>
      <c r="V18" s="324"/>
      <c r="W18" s="324"/>
      <c r="X18" s="324"/>
      <c r="Y18" s="324"/>
      <c r="Z18" s="324"/>
      <c r="AA18" s="325"/>
      <c r="AB18" s="16"/>
    </row>
    <row r="19" spans="2:28" ht="16.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8" ht="22.5" customHeight="1" x14ac:dyDescent="0.2">
      <c r="B20" s="14"/>
      <c r="C20" s="326" t="s">
        <v>20</v>
      </c>
      <c r="D20" s="327"/>
      <c r="E20" s="327"/>
      <c r="F20" s="327"/>
      <c r="G20" s="327"/>
      <c r="H20" s="328"/>
      <c r="I20" s="332" t="s">
        <v>218</v>
      </c>
      <c r="J20" s="333"/>
      <c r="K20" s="333"/>
      <c r="L20" s="334"/>
      <c r="M20" s="287" t="s">
        <v>22</v>
      </c>
      <c r="N20" s="288"/>
      <c r="O20" s="288"/>
      <c r="P20" s="288"/>
      <c r="Q20" s="288"/>
      <c r="R20" s="288"/>
      <c r="S20" s="289"/>
      <c r="T20" s="287" t="s">
        <v>23</v>
      </c>
      <c r="U20" s="288"/>
      <c r="V20" s="288"/>
      <c r="W20" s="288"/>
      <c r="X20" s="288"/>
      <c r="Y20" s="288"/>
      <c r="Z20" s="288"/>
      <c r="AA20" s="289"/>
      <c r="AB20" s="16"/>
    </row>
    <row r="21" spans="2:28" ht="30.75" customHeight="1" thickBot="1" x14ac:dyDescent="0.25">
      <c r="B21" s="14"/>
      <c r="C21" s="329"/>
      <c r="D21" s="330"/>
      <c r="E21" s="330"/>
      <c r="F21" s="330"/>
      <c r="G21" s="330"/>
      <c r="H21" s="331"/>
      <c r="I21" s="335"/>
      <c r="J21" s="336"/>
      <c r="K21" s="336"/>
      <c r="L21" s="337"/>
      <c r="M21" s="472" t="s">
        <v>113</v>
      </c>
      <c r="N21" s="473"/>
      <c r="O21" s="473"/>
      <c r="P21" s="473"/>
      <c r="Q21" s="473"/>
      <c r="R21" s="473"/>
      <c r="S21" s="474"/>
      <c r="T21" s="475" t="s">
        <v>120</v>
      </c>
      <c r="U21" s="476"/>
      <c r="V21" s="476"/>
      <c r="W21" s="476"/>
      <c r="X21" s="476"/>
      <c r="Y21" s="476"/>
      <c r="Z21" s="476"/>
      <c r="AA21" s="477"/>
      <c r="AB21" s="16"/>
    </row>
    <row r="22" spans="2:28" ht="15"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8" ht="31.5" customHeight="1" x14ac:dyDescent="0.2">
      <c r="B23" s="14"/>
      <c r="C23" s="287" t="s">
        <v>26</v>
      </c>
      <c r="D23" s="288"/>
      <c r="E23" s="288"/>
      <c r="F23" s="288"/>
      <c r="G23" s="288"/>
      <c r="H23" s="288"/>
      <c r="I23" s="289"/>
      <c r="J23" s="287" t="s">
        <v>27</v>
      </c>
      <c r="K23" s="288"/>
      <c r="L23" s="288"/>
      <c r="M23" s="288"/>
      <c r="N23" s="288"/>
      <c r="O23" s="288"/>
      <c r="P23" s="289"/>
      <c r="Q23" s="287" t="s">
        <v>28</v>
      </c>
      <c r="R23" s="288"/>
      <c r="S23" s="288"/>
      <c r="T23" s="288"/>
      <c r="U23" s="288"/>
      <c r="V23" s="288"/>
      <c r="W23" s="288"/>
      <c r="X23" s="288"/>
      <c r="Y23" s="288"/>
      <c r="Z23" s="288"/>
      <c r="AA23" s="289"/>
      <c r="AB23" s="16"/>
    </row>
    <row r="24" spans="2:28" ht="36.75" customHeight="1" thickBot="1" x14ac:dyDescent="0.25">
      <c r="B24" s="14"/>
      <c r="C24" s="314" t="s">
        <v>235</v>
      </c>
      <c r="D24" s="315"/>
      <c r="E24" s="315"/>
      <c r="F24" s="315"/>
      <c r="G24" s="315"/>
      <c r="H24" s="315"/>
      <c r="I24" s="316"/>
      <c r="J24" s="314" t="s">
        <v>234</v>
      </c>
      <c r="K24" s="315"/>
      <c r="L24" s="315"/>
      <c r="M24" s="315"/>
      <c r="N24" s="315"/>
      <c r="O24" s="315"/>
      <c r="P24" s="316"/>
      <c r="Q24" s="469" t="s">
        <v>215</v>
      </c>
      <c r="R24" s="470"/>
      <c r="S24" s="470"/>
      <c r="T24" s="470"/>
      <c r="U24" s="470"/>
      <c r="V24" s="470"/>
      <c r="W24" s="470"/>
      <c r="X24" s="470"/>
      <c r="Y24" s="470"/>
      <c r="Z24" s="470"/>
      <c r="AA24" s="471"/>
      <c r="AB24" s="16"/>
    </row>
    <row r="25" spans="2:28" ht="15"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8" ht="211.5" customHeight="1" thickBot="1" x14ac:dyDescent="0.25">
      <c r="B26" s="14"/>
      <c r="C26" s="320" t="s">
        <v>32</v>
      </c>
      <c r="D26" s="321"/>
      <c r="E26" s="321"/>
      <c r="F26" s="321"/>
      <c r="G26" s="321"/>
      <c r="H26" s="322"/>
      <c r="I26" s="323" t="s">
        <v>233</v>
      </c>
      <c r="J26" s="324"/>
      <c r="K26" s="324"/>
      <c r="L26" s="324"/>
      <c r="M26" s="324"/>
      <c r="N26" s="324"/>
      <c r="O26" s="324"/>
      <c r="P26" s="324"/>
      <c r="Q26" s="324"/>
      <c r="R26" s="324"/>
      <c r="S26" s="324"/>
      <c r="T26" s="324"/>
      <c r="U26" s="324"/>
      <c r="V26" s="324"/>
      <c r="W26" s="324"/>
      <c r="X26" s="324"/>
      <c r="Y26" s="324"/>
      <c r="Z26" s="324"/>
      <c r="AA26" s="325"/>
      <c r="AB26" s="16"/>
    </row>
    <row r="27" spans="2:28" ht="15.75"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8" ht="53.25" customHeight="1" thickBot="1" x14ac:dyDescent="0.25">
      <c r="B28" s="14"/>
      <c r="C28" s="320" t="s">
        <v>34</v>
      </c>
      <c r="D28" s="321"/>
      <c r="E28" s="321"/>
      <c r="F28" s="321"/>
      <c r="G28" s="321"/>
      <c r="H28" s="322"/>
      <c r="I28" s="441" t="s">
        <v>232</v>
      </c>
      <c r="J28" s="323"/>
      <c r="K28" s="350" t="s">
        <v>36</v>
      </c>
      <c r="L28" s="351"/>
      <c r="M28" s="351"/>
      <c r="N28" s="352"/>
      <c r="O28" s="353" t="s">
        <v>37</v>
      </c>
      <c r="P28" s="354"/>
      <c r="Q28" s="355"/>
      <c r="R28" s="47" t="s">
        <v>40</v>
      </c>
      <c r="S28" s="353" t="s">
        <v>38</v>
      </c>
      <c r="T28" s="354"/>
      <c r="U28" s="47"/>
      <c r="V28" s="356" t="s">
        <v>39</v>
      </c>
      <c r="W28" s="357"/>
      <c r="X28" s="357"/>
      <c r="Y28" s="357"/>
      <c r="Z28" s="358"/>
      <c r="AA28" s="19"/>
      <c r="AB28" s="16"/>
    </row>
    <row r="29" spans="2:28" ht="15"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8" s="21" customFormat="1" x14ac:dyDescent="0.2">
      <c r="B30" s="20"/>
      <c r="C30" s="359" t="s">
        <v>41</v>
      </c>
      <c r="D30" s="360"/>
      <c r="E30" s="360"/>
      <c r="F30" s="360"/>
      <c r="G30" s="360"/>
      <c r="H30" s="360"/>
      <c r="I30" s="360"/>
      <c r="J30" s="360"/>
      <c r="K30" s="360"/>
      <c r="L30" s="360"/>
      <c r="M30" s="360"/>
      <c r="N30" s="360"/>
      <c r="O30" s="360"/>
      <c r="P30" s="360"/>
      <c r="Q30" s="360"/>
      <c r="R30" s="360"/>
      <c r="S30" s="360"/>
      <c r="T30" s="360"/>
      <c r="U30" s="360"/>
      <c r="V30" s="360"/>
      <c r="W30" s="360"/>
      <c r="X30" s="360"/>
      <c r="Y30" s="360"/>
      <c r="Z30" s="360"/>
      <c r="AA30" s="361"/>
      <c r="AB30" s="16"/>
    </row>
    <row r="31" spans="2:28" s="21" customFormat="1" ht="15" thickBot="1" x14ac:dyDescent="0.25">
      <c r="B31" s="20"/>
      <c r="C31" s="362"/>
      <c r="D31" s="363"/>
      <c r="E31" s="363"/>
      <c r="F31" s="363"/>
      <c r="G31" s="363"/>
      <c r="H31" s="363"/>
      <c r="I31" s="363"/>
      <c r="J31" s="363"/>
      <c r="K31" s="363"/>
      <c r="L31" s="363"/>
      <c r="M31" s="363"/>
      <c r="N31" s="363"/>
      <c r="O31" s="363"/>
      <c r="P31" s="363"/>
      <c r="Q31" s="363"/>
      <c r="R31" s="363"/>
      <c r="S31" s="363"/>
      <c r="T31" s="363"/>
      <c r="U31" s="363"/>
      <c r="V31" s="363"/>
      <c r="W31" s="363"/>
      <c r="X31" s="363"/>
      <c r="Y31" s="363"/>
      <c r="Z31" s="363"/>
      <c r="AA31" s="364"/>
      <c r="AB31" s="16"/>
    </row>
    <row r="32" spans="2:28" s="21" customFormat="1" ht="15" customHeight="1" x14ac:dyDescent="0.2">
      <c r="B32" s="20"/>
      <c r="C32" s="359" t="s">
        <v>42</v>
      </c>
      <c r="D32" s="360"/>
      <c r="E32" s="360"/>
      <c r="F32" s="360"/>
      <c r="G32" s="361"/>
      <c r="H32" s="365" t="s">
        <v>231</v>
      </c>
      <c r="I32" s="365" t="s">
        <v>230</v>
      </c>
      <c r="J32" s="365" t="s">
        <v>45</v>
      </c>
      <c r="K32" s="367" t="s">
        <v>46</v>
      </c>
      <c r="L32" s="368"/>
      <c r="M32" s="368"/>
      <c r="N32" s="368"/>
      <c r="O32" s="368"/>
      <c r="P32" s="368"/>
      <c r="Q32" s="368"/>
      <c r="R32" s="368"/>
      <c r="S32" s="368"/>
      <c r="T32" s="368"/>
      <c r="U32" s="368"/>
      <c r="V32" s="368"/>
      <c r="W32" s="368"/>
      <c r="X32" s="368"/>
      <c r="Y32" s="368"/>
      <c r="Z32" s="368"/>
      <c r="AA32" s="369"/>
      <c r="AB32" s="16"/>
    </row>
    <row r="33" spans="2:28" s="21" customFormat="1" ht="88.5" customHeight="1" thickBot="1" x14ac:dyDescent="0.25">
      <c r="B33" s="20"/>
      <c r="C33" s="362"/>
      <c r="D33" s="363"/>
      <c r="E33" s="363"/>
      <c r="F33" s="363"/>
      <c r="G33" s="364"/>
      <c r="H33" s="366"/>
      <c r="I33" s="366"/>
      <c r="J33" s="366"/>
      <c r="K33" s="370"/>
      <c r="L33" s="371"/>
      <c r="M33" s="371"/>
      <c r="N33" s="371"/>
      <c r="O33" s="371"/>
      <c r="P33" s="371"/>
      <c r="Q33" s="371"/>
      <c r="R33" s="371"/>
      <c r="S33" s="371"/>
      <c r="T33" s="371"/>
      <c r="U33" s="371"/>
      <c r="V33" s="371"/>
      <c r="W33" s="371"/>
      <c r="X33" s="371"/>
      <c r="Y33" s="371"/>
      <c r="Z33" s="371"/>
      <c r="AA33" s="372"/>
      <c r="AB33" s="16"/>
    </row>
    <row r="34" spans="2:28" s="21" customFormat="1" ht="369.75" customHeight="1" x14ac:dyDescent="0.2">
      <c r="B34" s="20"/>
      <c r="C34" s="671" t="s">
        <v>89</v>
      </c>
      <c r="D34" s="672"/>
      <c r="E34" s="672"/>
      <c r="F34" s="672"/>
      <c r="G34" s="672"/>
      <c r="H34" s="93">
        <v>337</v>
      </c>
      <c r="I34" s="93">
        <v>524</v>
      </c>
      <c r="J34" s="92">
        <f>+H34/I34</f>
        <v>0.64312977099236646</v>
      </c>
      <c r="K34" s="676" t="s">
        <v>229</v>
      </c>
      <c r="L34" s="677"/>
      <c r="M34" s="677"/>
      <c r="N34" s="677"/>
      <c r="O34" s="677"/>
      <c r="P34" s="677"/>
      <c r="Q34" s="677"/>
      <c r="R34" s="677"/>
      <c r="S34" s="677"/>
      <c r="T34" s="677"/>
      <c r="U34" s="677"/>
      <c r="V34" s="677"/>
      <c r="W34" s="677"/>
      <c r="X34" s="677"/>
      <c r="Y34" s="677"/>
      <c r="Z34" s="677"/>
      <c r="AA34" s="678"/>
      <c r="AB34" s="16"/>
    </row>
    <row r="35" spans="2:28" s="21" customFormat="1" ht="14.25" customHeight="1" x14ac:dyDescent="0.2">
      <c r="B35" s="20"/>
      <c r="C35" s="665" t="s">
        <v>90</v>
      </c>
      <c r="D35" s="666"/>
      <c r="E35" s="666"/>
      <c r="F35" s="666"/>
      <c r="G35" s="666"/>
      <c r="H35" s="24"/>
      <c r="I35" s="24"/>
      <c r="J35" s="23" t="e">
        <f>+H35/I35</f>
        <v>#DIV/0!</v>
      </c>
      <c r="K35" s="344"/>
      <c r="L35" s="345"/>
      <c r="M35" s="345"/>
      <c r="N35" s="345"/>
      <c r="O35" s="345"/>
      <c r="P35" s="345"/>
      <c r="Q35" s="345"/>
      <c r="R35" s="345"/>
      <c r="S35" s="345"/>
      <c r="T35" s="345"/>
      <c r="U35" s="345"/>
      <c r="V35" s="345"/>
      <c r="W35" s="345"/>
      <c r="X35" s="345"/>
      <c r="Y35" s="345"/>
      <c r="Z35" s="345"/>
      <c r="AA35" s="346"/>
      <c r="AB35" s="16"/>
    </row>
    <row r="36" spans="2:28" s="21" customFormat="1" ht="14.25" customHeight="1" x14ac:dyDescent="0.2">
      <c r="B36" s="20"/>
      <c r="C36" s="665" t="s">
        <v>91</v>
      </c>
      <c r="D36" s="666"/>
      <c r="E36" s="666"/>
      <c r="F36" s="666"/>
      <c r="G36" s="666"/>
      <c r="H36" s="24"/>
      <c r="I36" s="24"/>
      <c r="J36" s="23" t="e">
        <f>+H36/I36</f>
        <v>#DIV/0!</v>
      </c>
      <c r="K36" s="344"/>
      <c r="L36" s="345"/>
      <c r="M36" s="345"/>
      <c r="N36" s="345"/>
      <c r="O36" s="345"/>
      <c r="P36" s="345"/>
      <c r="Q36" s="345"/>
      <c r="R36" s="345"/>
      <c r="S36" s="345"/>
      <c r="T36" s="345"/>
      <c r="U36" s="345"/>
      <c r="V36" s="345"/>
      <c r="W36" s="345"/>
      <c r="X36" s="345"/>
      <c r="Y36" s="345"/>
      <c r="Z36" s="345"/>
      <c r="AA36" s="346"/>
      <c r="AB36" s="16"/>
    </row>
    <row r="37" spans="2:28" s="21" customFormat="1" ht="14.25" customHeight="1" x14ac:dyDescent="0.2">
      <c r="B37" s="20"/>
      <c r="C37" s="665" t="s">
        <v>92</v>
      </c>
      <c r="D37" s="666"/>
      <c r="E37" s="666"/>
      <c r="F37" s="666"/>
      <c r="G37" s="666"/>
      <c r="H37" s="24"/>
      <c r="I37" s="24"/>
      <c r="J37" s="23" t="e">
        <f>+H37/I37</f>
        <v>#DIV/0!</v>
      </c>
      <c r="K37" s="344"/>
      <c r="L37" s="345"/>
      <c r="M37" s="345"/>
      <c r="N37" s="345"/>
      <c r="O37" s="345"/>
      <c r="P37" s="345"/>
      <c r="Q37" s="345"/>
      <c r="R37" s="345"/>
      <c r="S37" s="345"/>
      <c r="T37" s="345"/>
      <c r="U37" s="345"/>
      <c r="V37" s="345"/>
      <c r="W37" s="345"/>
      <c r="X37" s="345"/>
      <c r="Y37" s="345"/>
      <c r="Z37" s="345"/>
      <c r="AA37" s="346"/>
      <c r="AB37" s="16"/>
    </row>
    <row r="38" spans="2:28" s="21" customFormat="1" ht="15" thickBot="1" x14ac:dyDescent="0.25">
      <c r="B38" s="20"/>
      <c r="C38" s="341"/>
      <c r="D38" s="679"/>
      <c r="E38" s="679"/>
      <c r="F38" s="679"/>
      <c r="G38" s="680"/>
      <c r="H38" s="45"/>
      <c r="I38" s="45"/>
      <c r="J38" s="23" t="e">
        <f>+H38/I38</f>
        <v>#DIV/0!</v>
      </c>
      <c r="K38" s="479"/>
      <c r="L38" s="480"/>
      <c r="M38" s="480"/>
      <c r="N38" s="480"/>
      <c r="O38" s="480"/>
      <c r="P38" s="480"/>
      <c r="Q38" s="480"/>
      <c r="R38" s="480"/>
      <c r="S38" s="480"/>
      <c r="T38" s="480"/>
      <c r="U38" s="480"/>
      <c r="V38" s="480"/>
      <c r="W38" s="480"/>
      <c r="X38" s="480"/>
      <c r="Y38" s="480"/>
      <c r="Z38" s="480"/>
      <c r="AA38" s="481"/>
      <c r="AB38" s="16"/>
    </row>
    <row r="39" spans="2:28" s="21" customFormat="1" ht="15.75" customHeight="1" thickBot="1" x14ac:dyDescent="0.3">
      <c r="B39" s="20"/>
      <c r="C39" s="394" t="s">
        <v>51</v>
      </c>
      <c r="D39" s="395"/>
      <c r="E39" s="395"/>
      <c r="F39" s="395"/>
      <c r="G39" s="396"/>
      <c r="H39" s="31">
        <f>SUM(H34:H37)</f>
        <v>337</v>
      </c>
      <c r="I39" s="31">
        <f>SUM(I34:I37)</f>
        <v>524</v>
      </c>
      <c r="J39" s="33"/>
      <c r="K39" s="397"/>
      <c r="L39" s="398"/>
      <c r="M39" s="398"/>
      <c r="N39" s="398"/>
      <c r="O39" s="398"/>
      <c r="P39" s="398"/>
      <c r="Q39" s="398"/>
      <c r="R39" s="398"/>
      <c r="S39" s="398"/>
      <c r="T39" s="398"/>
      <c r="U39" s="398"/>
      <c r="V39" s="398"/>
      <c r="W39" s="398"/>
      <c r="X39" s="398"/>
      <c r="Y39" s="398"/>
      <c r="Z39" s="398"/>
      <c r="AA39" s="399"/>
      <c r="AB39" s="16"/>
    </row>
    <row r="40" spans="2:28" s="21" customFormat="1" ht="5.25" customHeight="1" x14ac:dyDescent="0.2">
      <c r="B40" s="20"/>
      <c r="C40" s="15"/>
      <c r="D40" s="15"/>
      <c r="E40" s="15"/>
      <c r="F40" s="15"/>
      <c r="G40" s="15"/>
      <c r="H40" s="34"/>
      <c r="I40" s="34"/>
      <c r="J40" s="35"/>
      <c r="K40" s="15"/>
      <c r="L40" s="15"/>
      <c r="M40" s="15"/>
      <c r="N40" s="15"/>
      <c r="O40" s="15"/>
      <c r="P40" s="15"/>
      <c r="Q40" s="15"/>
      <c r="R40" s="15"/>
      <c r="S40" s="15"/>
      <c r="T40" s="15"/>
      <c r="U40" s="15"/>
      <c r="V40" s="15"/>
      <c r="W40" s="15"/>
      <c r="X40" s="15"/>
      <c r="Y40" s="15"/>
      <c r="Z40" s="15"/>
      <c r="AA40" s="15"/>
      <c r="AB40" s="16"/>
    </row>
    <row r="41" spans="2:28" s="21" customFormat="1" ht="15" thickBot="1" x14ac:dyDescent="0.25">
      <c r="B41" s="20"/>
      <c r="C41" s="15"/>
      <c r="D41" s="15"/>
      <c r="E41" s="15"/>
      <c r="F41" s="15"/>
      <c r="G41" s="15"/>
      <c r="H41" s="34"/>
      <c r="I41" s="34"/>
      <c r="J41" s="35"/>
      <c r="K41" s="15"/>
      <c r="L41" s="15"/>
      <c r="M41" s="15"/>
      <c r="N41" s="15"/>
      <c r="O41" s="15"/>
      <c r="P41" s="15"/>
      <c r="Q41" s="15"/>
      <c r="R41" s="15"/>
      <c r="S41" s="15"/>
      <c r="T41" s="15"/>
      <c r="U41" s="15"/>
      <c r="V41" s="15"/>
      <c r="W41" s="15"/>
      <c r="X41" s="15"/>
      <c r="Y41" s="15"/>
      <c r="Z41" s="15"/>
      <c r="AA41" s="15"/>
      <c r="AB41" s="16"/>
    </row>
    <row r="42" spans="2:28" s="21" customFormat="1" x14ac:dyDescent="0.2">
      <c r="B42" s="20"/>
      <c r="C42" s="400" t="s">
        <v>52</v>
      </c>
      <c r="D42" s="401"/>
      <c r="E42" s="401"/>
      <c r="F42" s="401"/>
      <c r="G42" s="401"/>
      <c r="H42" s="401"/>
      <c r="I42" s="401"/>
      <c r="J42" s="401"/>
      <c r="K42" s="401"/>
      <c r="L42" s="401"/>
      <c r="M42" s="401"/>
      <c r="N42" s="401"/>
      <c r="O42" s="401"/>
      <c r="P42" s="401"/>
      <c r="Q42" s="401"/>
      <c r="R42" s="401"/>
      <c r="S42" s="401"/>
      <c r="T42" s="401"/>
      <c r="U42" s="401"/>
      <c r="V42" s="401"/>
      <c r="W42" s="401"/>
      <c r="X42" s="401"/>
      <c r="Y42" s="401"/>
      <c r="Z42" s="401"/>
      <c r="AA42" s="402"/>
      <c r="AB42" s="16"/>
    </row>
    <row r="43" spans="2:28" ht="15" thickBot="1" x14ac:dyDescent="0.25">
      <c r="B43" s="14"/>
      <c r="C43" s="403"/>
      <c r="D43" s="404"/>
      <c r="E43" s="404"/>
      <c r="F43" s="404"/>
      <c r="G43" s="404"/>
      <c r="H43" s="404"/>
      <c r="I43" s="404"/>
      <c r="J43" s="404"/>
      <c r="K43" s="404"/>
      <c r="L43" s="404"/>
      <c r="M43" s="404"/>
      <c r="N43" s="404"/>
      <c r="O43" s="404"/>
      <c r="P43" s="404"/>
      <c r="Q43" s="404"/>
      <c r="R43" s="404"/>
      <c r="S43" s="404"/>
      <c r="T43" s="404"/>
      <c r="U43" s="404"/>
      <c r="V43" s="404"/>
      <c r="W43" s="404"/>
      <c r="X43" s="404"/>
      <c r="Y43" s="404"/>
      <c r="Z43" s="404"/>
      <c r="AA43" s="405"/>
      <c r="AB43" s="16"/>
    </row>
    <row r="44" spans="2:28" x14ac:dyDescent="0.2">
      <c r="B44" s="14"/>
      <c r="C44" s="406"/>
      <c r="D44" s="407"/>
      <c r="E44" s="407"/>
      <c r="F44" s="407"/>
      <c r="G44" s="407"/>
      <c r="H44" s="407"/>
      <c r="I44" s="407"/>
      <c r="J44" s="407"/>
      <c r="K44" s="407"/>
      <c r="L44" s="407"/>
      <c r="M44" s="407"/>
      <c r="N44" s="407"/>
      <c r="O44" s="407"/>
      <c r="P44" s="407"/>
      <c r="Q44" s="407"/>
      <c r="R44" s="407"/>
      <c r="S44" s="407"/>
      <c r="T44" s="407"/>
      <c r="U44" s="407"/>
      <c r="V44" s="407"/>
      <c r="W44" s="407"/>
      <c r="X44" s="407"/>
      <c r="Y44" s="407"/>
      <c r="Z44" s="407"/>
      <c r="AA44" s="408"/>
      <c r="AB44" s="16"/>
    </row>
    <row r="45" spans="2:28" x14ac:dyDescent="0.2">
      <c r="B45" s="14"/>
      <c r="C45" s="409"/>
      <c r="D45" s="410"/>
      <c r="E45" s="410"/>
      <c r="F45" s="410"/>
      <c r="G45" s="410"/>
      <c r="H45" s="410"/>
      <c r="I45" s="410"/>
      <c r="J45" s="410"/>
      <c r="K45" s="410"/>
      <c r="L45" s="410"/>
      <c r="M45" s="410"/>
      <c r="N45" s="410"/>
      <c r="O45" s="410"/>
      <c r="P45" s="410"/>
      <c r="Q45" s="410"/>
      <c r="R45" s="410"/>
      <c r="S45" s="410"/>
      <c r="T45" s="410"/>
      <c r="U45" s="410"/>
      <c r="V45" s="410"/>
      <c r="W45" s="410"/>
      <c r="X45" s="410"/>
      <c r="Y45" s="410"/>
      <c r="Z45" s="410"/>
      <c r="AA45" s="411"/>
      <c r="AB45" s="16"/>
    </row>
    <row r="46" spans="2:28" x14ac:dyDescent="0.2">
      <c r="B46" s="14"/>
      <c r="C46" s="409"/>
      <c r="D46" s="410"/>
      <c r="E46" s="410"/>
      <c r="F46" s="410"/>
      <c r="G46" s="410"/>
      <c r="H46" s="410"/>
      <c r="I46" s="410"/>
      <c r="J46" s="410"/>
      <c r="K46" s="410"/>
      <c r="L46" s="410"/>
      <c r="M46" s="410"/>
      <c r="N46" s="410"/>
      <c r="O46" s="410"/>
      <c r="P46" s="410"/>
      <c r="Q46" s="410"/>
      <c r="R46" s="410"/>
      <c r="S46" s="410"/>
      <c r="T46" s="410"/>
      <c r="U46" s="410"/>
      <c r="V46" s="410"/>
      <c r="W46" s="410"/>
      <c r="X46" s="410"/>
      <c r="Y46" s="410"/>
      <c r="Z46" s="410"/>
      <c r="AA46" s="411"/>
      <c r="AB46" s="16"/>
    </row>
    <row r="47" spans="2:28" x14ac:dyDescent="0.2">
      <c r="B47" s="14"/>
      <c r="C47" s="409"/>
      <c r="D47" s="410"/>
      <c r="E47" s="410"/>
      <c r="F47" s="410"/>
      <c r="G47" s="410"/>
      <c r="H47" s="410"/>
      <c r="I47" s="410"/>
      <c r="J47" s="410"/>
      <c r="K47" s="410"/>
      <c r="L47" s="410"/>
      <c r="M47" s="410"/>
      <c r="N47" s="410"/>
      <c r="O47" s="410"/>
      <c r="P47" s="410"/>
      <c r="Q47" s="410"/>
      <c r="R47" s="410"/>
      <c r="S47" s="410"/>
      <c r="T47" s="410"/>
      <c r="U47" s="410"/>
      <c r="V47" s="410"/>
      <c r="W47" s="410"/>
      <c r="X47" s="410"/>
      <c r="Y47" s="410"/>
      <c r="Z47" s="410"/>
      <c r="AA47" s="411"/>
      <c r="AB47" s="16"/>
    </row>
    <row r="48" spans="2:28" x14ac:dyDescent="0.2">
      <c r="B48" s="14"/>
      <c r="C48" s="409"/>
      <c r="D48" s="410"/>
      <c r="E48" s="410"/>
      <c r="F48" s="410"/>
      <c r="G48" s="410"/>
      <c r="H48" s="410"/>
      <c r="I48" s="410"/>
      <c r="J48" s="410"/>
      <c r="K48" s="410"/>
      <c r="L48" s="410"/>
      <c r="M48" s="410"/>
      <c r="N48" s="410"/>
      <c r="O48" s="410"/>
      <c r="P48" s="410"/>
      <c r="Q48" s="410"/>
      <c r="R48" s="410"/>
      <c r="S48" s="410"/>
      <c r="T48" s="410"/>
      <c r="U48" s="410"/>
      <c r="V48" s="410"/>
      <c r="W48" s="410"/>
      <c r="X48" s="410"/>
      <c r="Y48" s="410"/>
      <c r="Z48" s="410"/>
      <c r="AA48" s="411"/>
      <c r="AB48" s="16"/>
    </row>
    <row r="49" spans="2:28" x14ac:dyDescent="0.2">
      <c r="B49" s="14"/>
      <c r="C49" s="409"/>
      <c r="D49" s="410"/>
      <c r="E49" s="410"/>
      <c r="F49" s="410"/>
      <c r="G49" s="410"/>
      <c r="H49" s="410"/>
      <c r="I49" s="410"/>
      <c r="J49" s="410"/>
      <c r="K49" s="410"/>
      <c r="L49" s="410"/>
      <c r="M49" s="410"/>
      <c r="N49" s="410"/>
      <c r="O49" s="410"/>
      <c r="P49" s="410"/>
      <c r="Q49" s="410"/>
      <c r="R49" s="410"/>
      <c r="S49" s="410"/>
      <c r="T49" s="410"/>
      <c r="U49" s="410"/>
      <c r="V49" s="410"/>
      <c r="W49" s="410"/>
      <c r="X49" s="410"/>
      <c r="Y49" s="410"/>
      <c r="Z49" s="410"/>
      <c r="AA49" s="411"/>
      <c r="AB49" s="16"/>
    </row>
    <row r="50" spans="2:28" x14ac:dyDescent="0.2">
      <c r="B50" s="14"/>
      <c r="C50" s="409"/>
      <c r="D50" s="410"/>
      <c r="E50" s="410"/>
      <c r="F50" s="410"/>
      <c r="G50" s="410"/>
      <c r="H50" s="410"/>
      <c r="I50" s="410"/>
      <c r="J50" s="410"/>
      <c r="K50" s="410"/>
      <c r="L50" s="410"/>
      <c r="M50" s="410"/>
      <c r="N50" s="410"/>
      <c r="O50" s="410"/>
      <c r="P50" s="410"/>
      <c r="Q50" s="410"/>
      <c r="R50" s="410"/>
      <c r="S50" s="410"/>
      <c r="T50" s="410"/>
      <c r="U50" s="410"/>
      <c r="V50" s="410"/>
      <c r="W50" s="410"/>
      <c r="X50" s="410"/>
      <c r="Y50" s="410"/>
      <c r="Z50" s="410"/>
      <c r="AA50" s="411"/>
      <c r="AB50" s="16"/>
    </row>
    <row r="51" spans="2:28" x14ac:dyDescent="0.2">
      <c r="B51" s="14"/>
      <c r="C51" s="409"/>
      <c r="D51" s="410"/>
      <c r="E51" s="410"/>
      <c r="F51" s="410"/>
      <c r="G51" s="410"/>
      <c r="H51" s="410"/>
      <c r="I51" s="410"/>
      <c r="J51" s="410"/>
      <c r="K51" s="410"/>
      <c r="L51" s="410"/>
      <c r="M51" s="410"/>
      <c r="N51" s="410"/>
      <c r="O51" s="410"/>
      <c r="P51" s="410"/>
      <c r="Q51" s="410"/>
      <c r="R51" s="410"/>
      <c r="S51" s="410"/>
      <c r="T51" s="410"/>
      <c r="U51" s="410"/>
      <c r="V51" s="410"/>
      <c r="W51" s="410"/>
      <c r="X51" s="410"/>
      <c r="Y51" s="410"/>
      <c r="Z51" s="410"/>
      <c r="AA51" s="411"/>
      <c r="AB51" s="16"/>
    </row>
    <row r="52" spans="2:28" x14ac:dyDescent="0.2">
      <c r="B52" s="14"/>
      <c r="C52" s="409"/>
      <c r="D52" s="410"/>
      <c r="E52" s="410"/>
      <c r="F52" s="410"/>
      <c r="G52" s="410"/>
      <c r="H52" s="410"/>
      <c r="I52" s="410"/>
      <c r="J52" s="410"/>
      <c r="K52" s="410"/>
      <c r="L52" s="410"/>
      <c r="M52" s="410"/>
      <c r="N52" s="410"/>
      <c r="O52" s="410"/>
      <c r="P52" s="410"/>
      <c r="Q52" s="410"/>
      <c r="R52" s="410"/>
      <c r="S52" s="410"/>
      <c r="T52" s="410"/>
      <c r="U52" s="410"/>
      <c r="V52" s="410"/>
      <c r="W52" s="410"/>
      <c r="X52" s="410"/>
      <c r="Y52" s="410"/>
      <c r="Z52" s="410"/>
      <c r="AA52" s="411"/>
      <c r="AB52" s="16"/>
    </row>
    <row r="53" spans="2:28" x14ac:dyDescent="0.2">
      <c r="B53" s="14"/>
      <c r="C53" s="409"/>
      <c r="D53" s="410"/>
      <c r="E53" s="410"/>
      <c r="F53" s="410"/>
      <c r="G53" s="410"/>
      <c r="H53" s="410"/>
      <c r="I53" s="410"/>
      <c r="J53" s="410"/>
      <c r="K53" s="410"/>
      <c r="L53" s="410"/>
      <c r="M53" s="410"/>
      <c r="N53" s="410"/>
      <c r="O53" s="410"/>
      <c r="P53" s="410"/>
      <c r="Q53" s="410"/>
      <c r="R53" s="410"/>
      <c r="S53" s="410"/>
      <c r="T53" s="410"/>
      <c r="U53" s="410"/>
      <c r="V53" s="410"/>
      <c r="W53" s="410"/>
      <c r="X53" s="410"/>
      <c r="Y53" s="410"/>
      <c r="Z53" s="410"/>
      <c r="AA53" s="411"/>
      <c r="AB53" s="16"/>
    </row>
    <row r="54" spans="2:28" x14ac:dyDescent="0.2">
      <c r="B54" s="14"/>
      <c r="C54" s="409"/>
      <c r="D54" s="410"/>
      <c r="E54" s="410"/>
      <c r="F54" s="410"/>
      <c r="G54" s="410"/>
      <c r="H54" s="410"/>
      <c r="I54" s="410"/>
      <c r="J54" s="410"/>
      <c r="K54" s="410"/>
      <c r="L54" s="410"/>
      <c r="M54" s="410"/>
      <c r="N54" s="410"/>
      <c r="O54" s="410"/>
      <c r="P54" s="410"/>
      <c r="Q54" s="410"/>
      <c r="R54" s="410"/>
      <c r="S54" s="410"/>
      <c r="T54" s="410"/>
      <c r="U54" s="410"/>
      <c r="V54" s="410"/>
      <c r="W54" s="410"/>
      <c r="X54" s="410"/>
      <c r="Y54" s="410"/>
      <c r="Z54" s="410"/>
      <c r="AA54" s="411"/>
      <c r="AB54" s="16"/>
    </row>
    <row r="55" spans="2:28" x14ac:dyDescent="0.2">
      <c r="B55" s="14"/>
      <c r="C55" s="409"/>
      <c r="D55" s="410"/>
      <c r="E55" s="410"/>
      <c r="F55" s="410"/>
      <c r="G55" s="410"/>
      <c r="H55" s="410"/>
      <c r="I55" s="410"/>
      <c r="J55" s="410"/>
      <c r="K55" s="410"/>
      <c r="L55" s="410"/>
      <c r="M55" s="410"/>
      <c r="N55" s="410"/>
      <c r="O55" s="410"/>
      <c r="P55" s="410"/>
      <c r="Q55" s="410"/>
      <c r="R55" s="410"/>
      <c r="S55" s="410"/>
      <c r="T55" s="410"/>
      <c r="U55" s="410"/>
      <c r="V55" s="410"/>
      <c r="W55" s="410"/>
      <c r="X55" s="410"/>
      <c r="Y55" s="410"/>
      <c r="Z55" s="410"/>
      <c r="AA55" s="411"/>
      <c r="AB55" s="16"/>
    </row>
    <row r="56" spans="2:28" ht="15" thickBot="1" x14ac:dyDescent="0.25">
      <c r="B56" s="14"/>
      <c r="C56" s="412"/>
      <c r="D56" s="413"/>
      <c r="E56" s="413"/>
      <c r="F56" s="413"/>
      <c r="G56" s="413"/>
      <c r="H56" s="413"/>
      <c r="I56" s="413"/>
      <c r="J56" s="413"/>
      <c r="K56" s="413"/>
      <c r="L56" s="413"/>
      <c r="M56" s="413"/>
      <c r="N56" s="413"/>
      <c r="O56" s="413"/>
      <c r="P56" s="413"/>
      <c r="Q56" s="413"/>
      <c r="R56" s="413"/>
      <c r="S56" s="413"/>
      <c r="T56" s="413"/>
      <c r="U56" s="413"/>
      <c r="V56" s="413"/>
      <c r="W56" s="413"/>
      <c r="X56" s="413"/>
      <c r="Y56" s="413"/>
      <c r="Z56" s="413"/>
      <c r="AA56" s="414"/>
      <c r="AB56" s="16"/>
    </row>
    <row r="57" spans="2:28" x14ac:dyDescent="0.2">
      <c r="B57" s="37"/>
      <c r="C57" s="88"/>
      <c r="D57" s="88"/>
      <c r="E57" s="88"/>
      <c r="F57" s="88"/>
      <c r="G57" s="88"/>
      <c r="H57" s="88"/>
      <c r="I57" s="88"/>
      <c r="J57" s="88"/>
      <c r="K57" s="88"/>
      <c r="L57" s="88"/>
      <c r="M57" s="88"/>
      <c r="N57" s="88"/>
      <c r="O57" s="88"/>
      <c r="P57" s="88"/>
      <c r="Q57" s="88"/>
      <c r="R57" s="88"/>
      <c r="S57" s="88"/>
      <c r="T57" s="88"/>
      <c r="U57" s="88"/>
      <c r="V57" s="88"/>
      <c r="W57" s="88"/>
      <c r="X57" s="88"/>
      <c r="Y57" s="88"/>
      <c r="Z57" s="88"/>
      <c r="AA57" s="88"/>
      <c r="AB57" s="38"/>
    </row>
    <row r="58" spans="2:28" ht="15" thickBot="1" x14ac:dyDescent="0.25">
      <c r="B58" s="39"/>
      <c r="C58" s="36"/>
      <c r="D58" s="36"/>
      <c r="E58" s="36"/>
      <c r="F58" s="36"/>
      <c r="G58" s="36"/>
      <c r="H58" s="36"/>
      <c r="I58" s="36"/>
      <c r="J58" s="36"/>
      <c r="K58" s="36"/>
      <c r="L58" s="36"/>
      <c r="M58" s="36"/>
      <c r="N58" s="36"/>
      <c r="O58" s="36"/>
      <c r="P58" s="36"/>
      <c r="Q58" s="36"/>
      <c r="R58" s="36"/>
      <c r="S58" s="36"/>
      <c r="T58" s="36"/>
      <c r="U58" s="36"/>
      <c r="V58" s="36"/>
      <c r="W58" s="36"/>
      <c r="X58" s="36"/>
      <c r="Y58" s="36"/>
      <c r="Z58" s="36"/>
      <c r="AA58" s="36"/>
      <c r="AB58" s="40"/>
    </row>
    <row r="59" spans="2:28" ht="15.75" x14ac:dyDescent="0.2">
      <c r="B59" s="41"/>
      <c r="C59" s="379" t="s">
        <v>42</v>
      </c>
      <c r="D59" s="380"/>
      <c r="E59" s="380"/>
      <c r="F59" s="380"/>
      <c r="G59" s="381"/>
      <c r="H59" s="379" t="s">
        <v>54</v>
      </c>
      <c r="I59" s="381"/>
      <c r="J59" s="379" t="s">
        <v>55</v>
      </c>
      <c r="K59" s="380"/>
      <c r="L59" s="380"/>
      <c r="M59" s="381"/>
      <c r="N59" s="379" t="s">
        <v>56</v>
      </c>
      <c r="O59" s="380"/>
      <c r="P59" s="380"/>
      <c r="Q59" s="380"/>
      <c r="R59" s="380"/>
      <c r="S59" s="380"/>
      <c r="T59" s="380"/>
      <c r="U59" s="381"/>
      <c r="V59" s="373" t="s">
        <v>57</v>
      </c>
      <c r="W59" s="373"/>
      <c r="X59" s="373"/>
      <c r="Y59" s="373"/>
      <c r="Z59" s="373"/>
      <c r="AA59" s="374"/>
      <c r="AB59" s="42"/>
    </row>
    <row r="60" spans="2:28" ht="15.75" x14ac:dyDescent="0.2">
      <c r="B60" s="43"/>
      <c r="C60" s="382"/>
      <c r="D60" s="383"/>
      <c r="E60" s="383"/>
      <c r="F60" s="383"/>
      <c r="G60" s="384"/>
      <c r="H60" s="382"/>
      <c r="I60" s="384"/>
      <c r="J60" s="382"/>
      <c r="K60" s="383"/>
      <c r="L60" s="383"/>
      <c r="M60" s="384"/>
      <c r="N60" s="382"/>
      <c r="O60" s="383"/>
      <c r="P60" s="383"/>
      <c r="Q60" s="383"/>
      <c r="R60" s="383"/>
      <c r="S60" s="383"/>
      <c r="T60" s="383"/>
      <c r="U60" s="384"/>
      <c r="V60" s="375"/>
      <c r="W60" s="375"/>
      <c r="X60" s="375"/>
      <c r="Y60" s="375"/>
      <c r="Z60" s="375"/>
      <c r="AA60" s="376"/>
      <c r="AB60" s="42"/>
    </row>
    <row r="61" spans="2:28" ht="16.5" thickBot="1" x14ac:dyDescent="0.25">
      <c r="B61" s="43"/>
      <c r="C61" s="385"/>
      <c r="D61" s="386"/>
      <c r="E61" s="386"/>
      <c r="F61" s="386"/>
      <c r="G61" s="387"/>
      <c r="H61" s="382"/>
      <c r="I61" s="384"/>
      <c r="J61" s="382"/>
      <c r="K61" s="383"/>
      <c r="L61" s="383"/>
      <c r="M61" s="384"/>
      <c r="N61" s="385"/>
      <c r="O61" s="386"/>
      <c r="P61" s="386"/>
      <c r="Q61" s="386"/>
      <c r="R61" s="386"/>
      <c r="S61" s="386"/>
      <c r="T61" s="386"/>
      <c r="U61" s="387"/>
      <c r="V61" s="377"/>
      <c r="W61" s="377"/>
      <c r="X61" s="377"/>
      <c r="Y61" s="377"/>
      <c r="Z61" s="377"/>
      <c r="AA61" s="378"/>
      <c r="AB61" s="42"/>
    </row>
    <row r="62" spans="2:28" ht="131.25" customHeight="1" x14ac:dyDescent="0.2">
      <c r="B62" s="41"/>
      <c r="C62" s="671" t="s">
        <v>89</v>
      </c>
      <c r="D62" s="672"/>
      <c r="E62" s="672"/>
      <c r="F62" s="672"/>
      <c r="G62" s="672"/>
      <c r="H62" s="421">
        <v>0.99</v>
      </c>
      <c r="I62" s="420"/>
      <c r="J62" s="681">
        <f>J34</f>
        <v>0.64312977099236646</v>
      </c>
      <c r="K62" s="681"/>
      <c r="L62" s="681"/>
      <c r="M62" s="681"/>
      <c r="N62" s="388" t="s">
        <v>228</v>
      </c>
      <c r="O62" s="389"/>
      <c r="P62" s="389"/>
      <c r="Q62" s="389"/>
      <c r="R62" s="389"/>
      <c r="S62" s="389"/>
      <c r="T62" s="389"/>
      <c r="U62" s="390"/>
      <c r="V62" s="388" t="s">
        <v>227</v>
      </c>
      <c r="W62" s="389"/>
      <c r="X62" s="389"/>
      <c r="Y62" s="389"/>
      <c r="Z62" s="389"/>
      <c r="AA62" s="478"/>
      <c r="AB62" s="44"/>
    </row>
    <row r="63" spans="2:28" ht="15" x14ac:dyDescent="0.2">
      <c r="B63" s="41"/>
      <c r="C63" s="665" t="s">
        <v>90</v>
      </c>
      <c r="D63" s="666"/>
      <c r="E63" s="666"/>
      <c r="F63" s="666"/>
      <c r="G63" s="666"/>
      <c r="H63" s="682">
        <v>0.96799999999999997</v>
      </c>
      <c r="I63" s="491"/>
      <c r="J63" s="491"/>
      <c r="K63" s="491"/>
      <c r="L63" s="491"/>
      <c r="M63" s="491"/>
      <c r="N63" s="645"/>
      <c r="O63" s="646"/>
      <c r="P63" s="646"/>
      <c r="Q63" s="646"/>
      <c r="R63" s="646"/>
      <c r="S63" s="646"/>
      <c r="T63" s="646"/>
      <c r="U63" s="647"/>
      <c r="V63" s="645"/>
      <c r="W63" s="646"/>
      <c r="X63" s="646"/>
      <c r="Y63" s="646"/>
      <c r="Z63" s="646"/>
      <c r="AA63" s="651"/>
      <c r="AB63" s="44"/>
    </row>
    <row r="64" spans="2:28" ht="15" x14ac:dyDescent="0.2">
      <c r="B64" s="41"/>
      <c r="C64" s="665" t="s">
        <v>91</v>
      </c>
      <c r="D64" s="666"/>
      <c r="E64" s="666"/>
      <c r="F64" s="666"/>
      <c r="G64" s="666"/>
      <c r="H64" s="490">
        <v>0.99</v>
      </c>
      <c r="I64" s="491"/>
      <c r="J64" s="491"/>
      <c r="K64" s="491"/>
      <c r="L64" s="491"/>
      <c r="M64" s="491"/>
      <c r="N64" s="645"/>
      <c r="O64" s="646"/>
      <c r="P64" s="646"/>
      <c r="Q64" s="646"/>
      <c r="R64" s="646"/>
      <c r="S64" s="646"/>
      <c r="T64" s="646"/>
      <c r="U64" s="647"/>
      <c r="V64" s="645"/>
      <c r="W64" s="646"/>
      <c r="X64" s="646"/>
      <c r="Y64" s="646"/>
      <c r="Z64" s="646"/>
      <c r="AA64" s="651"/>
      <c r="AB64" s="44"/>
    </row>
    <row r="65" spans="2:28" ht="15" x14ac:dyDescent="0.2">
      <c r="B65" s="41"/>
      <c r="C65" s="665" t="s">
        <v>92</v>
      </c>
      <c r="D65" s="666"/>
      <c r="E65" s="666"/>
      <c r="F65" s="666"/>
      <c r="G65" s="666"/>
      <c r="H65" s="682">
        <v>0.91200000000000003</v>
      </c>
      <c r="I65" s="491"/>
      <c r="J65" s="491"/>
      <c r="K65" s="491"/>
      <c r="L65" s="491"/>
      <c r="M65" s="491"/>
      <c r="N65" s="645"/>
      <c r="O65" s="646"/>
      <c r="P65" s="646"/>
      <c r="Q65" s="646"/>
      <c r="R65" s="646"/>
      <c r="S65" s="646"/>
      <c r="T65" s="646"/>
      <c r="U65" s="647"/>
      <c r="V65" s="645"/>
      <c r="W65" s="646"/>
      <c r="X65" s="646"/>
      <c r="Y65" s="646"/>
      <c r="Z65" s="646"/>
      <c r="AA65" s="651"/>
      <c r="AB65" s="44"/>
    </row>
    <row r="66" spans="2:28" ht="15.75" customHeight="1" thickBot="1" x14ac:dyDescent="0.25">
      <c r="B66" s="41"/>
      <c r="C66" s="267"/>
      <c r="D66" s="268"/>
      <c r="E66" s="268"/>
      <c r="F66" s="268"/>
      <c r="G66" s="268"/>
      <c r="H66" s="268"/>
      <c r="I66" s="268"/>
      <c r="J66" s="268"/>
      <c r="K66" s="268"/>
      <c r="L66" s="268"/>
      <c r="M66" s="268"/>
      <c r="N66" s="422"/>
      <c r="O66" s="423"/>
      <c r="P66" s="423"/>
      <c r="Q66" s="423"/>
      <c r="R66" s="423"/>
      <c r="S66" s="423"/>
      <c r="T66" s="423"/>
      <c r="U66" s="425"/>
      <c r="V66" s="422"/>
      <c r="W66" s="423"/>
      <c r="X66" s="423"/>
      <c r="Y66" s="423"/>
      <c r="Z66" s="423"/>
      <c r="AA66" s="424"/>
      <c r="AB66" s="44"/>
    </row>
    <row r="67" spans="2:28" x14ac:dyDescent="0.2">
      <c r="B67" s="90"/>
      <c r="C67" s="88"/>
      <c r="D67" s="88"/>
      <c r="E67" s="88"/>
      <c r="F67" s="88"/>
      <c r="G67" s="88"/>
      <c r="H67" s="88"/>
      <c r="I67" s="88"/>
      <c r="J67" s="88"/>
      <c r="K67" s="88"/>
      <c r="L67" s="88"/>
      <c r="M67" s="88"/>
      <c r="N67" s="88"/>
      <c r="O67" s="88"/>
      <c r="P67" s="88"/>
      <c r="Q67" s="88"/>
      <c r="R67" s="88"/>
      <c r="S67" s="88"/>
      <c r="T67" s="88"/>
      <c r="U67" s="88"/>
      <c r="V67" s="88"/>
      <c r="W67" s="88"/>
      <c r="X67" s="88"/>
      <c r="Y67" s="88"/>
      <c r="Z67" s="88"/>
      <c r="AA67" s="88"/>
      <c r="AB67" s="89"/>
    </row>
    <row r="106" ht="6" customHeight="1" x14ac:dyDescent="0.2"/>
  </sheetData>
  <mergeCells count="91">
    <mergeCell ref="C65:G65"/>
    <mergeCell ref="H65:I65"/>
    <mergeCell ref="J65:M65"/>
    <mergeCell ref="N65:U65"/>
    <mergeCell ref="V65:AA65"/>
    <mergeCell ref="C66:G66"/>
    <mergeCell ref="H66:I66"/>
    <mergeCell ref="J66:M66"/>
    <mergeCell ref="N66:U66"/>
    <mergeCell ref="V66:AA66"/>
    <mergeCell ref="C63:G63"/>
    <mergeCell ref="H63:I63"/>
    <mergeCell ref="J63:M63"/>
    <mergeCell ref="N63:U63"/>
    <mergeCell ref="V63:AA63"/>
    <mergeCell ref="C64:G64"/>
    <mergeCell ref="H64:I64"/>
    <mergeCell ref="J64:M64"/>
    <mergeCell ref="N64:U64"/>
    <mergeCell ref="V64:AA64"/>
    <mergeCell ref="C62:G62"/>
    <mergeCell ref="H62:I62"/>
    <mergeCell ref="J62:M62"/>
    <mergeCell ref="N62:U62"/>
    <mergeCell ref="V62:AA62"/>
    <mergeCell ref="V59:AA61"/>
    <mergeCell ref="C38:G38"/>
    <mergeCell ref="K38:AA38"/>
    <mergeCell ref="C39:G39"/>
    <mergeCell ref="K39:AA39"/>
    <mergeCell ref="C42:AA43"/>
    <mergeCell ref="C44:AA56"/>
    <mergeCell ref="C59:G61"/>
    <mergeCell ref="H59:I61"/>
    <mergeCell ref="J59:M61"/>
    <mergeCell ref="N59:U61"/>
    <mergeCell ref="C37:G37"/>
    <mergeCell ref="K37:AA37"/>
    <mergeCell ref="C34:G34"/>
    <mergeCell ref="K34:AA34"/>
    <mergeCell ref="C35:G35"/>
    <mergeCell ref="K35:AA35"/>
    <mergeCell ref="C36:G36"/>
    <mergeCell ref="K36:AA36"/>
    <mergeCell ref="C26:H26"/>
    <mergeCell ref="I26:AA26"/>
    <mergeCell ref="C28:H28"/>
    <mergeCell ref="I28:J28"/>
    <mergeCell ref="K28:N28"/>
    <mergeCell ref="O28:Q28"/>
    <mergeCell ref="S28:T28"/>
    <mergeCell ref="V28:Z28"/>
    <mergeCell ref="C30:AA31"/>
    <mergeCell ref="C32:G33"/>
    <mergeCell ref="H32:H33"/>
    <mergeCell ref="I32:I33"/>
    <mergeCell ref="J32:J33"/>
    <mergeCell ref="K32:AA33"/>
    <mergeCell ref="C18:H18"/>
    <mergeCell ref="I18:AA18"/>
    <mergeCell ref="C20:H21"/>
    <mergeCell ref="I20:L21"/>
    <mergeCell ref="M20:S20"/>
    <mergeCell ref="T20:AA20"/>
    <mergeCell ref="M21:S21"/>
    <mergeCell ref="T21:AA21"/>
    <mergeCell ref="C23:I23"/>
    <mergeCell ref="J23:P23"/>
    <mergeCell ref="Q23:AA23"/>
    <mergeCell ref="C24:I24"/>
    <mergeCell ref="J24:P24"/>
    <mergeCell ref="Q24:AA24"/>
    <mergeCell ref="C16:H16"/>
    <mergeCell ref="I16:AA16"/>
    <mergeCell ref="C10:H11"/>
    <mergeCell ref="I10:Q11"/>
    <mergeCell ref="R10:U10"/>
    <mergeCell ref="V10:AA10"/>
    <mergeCell ref="R11:U11"/>
    <mergeCell ref="V11:AA11"/>
    <mergeCell ref="C7:H8"/>
    <mergeCell ref="I7:AA8"/>
    <mergeCell ref="C13:H14"/>
    <mergeCell ref="I13:S14"/>
    <mergeCell ref="T13:AA13"/>
    <mergeCell ref="T14:AA14"/>
    <mergeCell ref="B2:G4"/>
    <mergeCell ref="H2:AB2"/>
    <mergeCell ref="H3:O3"/>
    <mergeCell ref="P3:AB3"/>
    <mergeCell ref="H4:AB4"/>
  </mergeCells>
  <pageMargins left="0.70866141732283472" right="0.70866141732283472" top="0.74803149606299213" bottom="1.1098214285714285" header="0.31496062992125984" footer="0.31496062992125984"/>
  <pageSetup scale="63" fitToHeight="0" orientation="portrait" r:id="rId1"/>
  <headerFooter>
    <oddFooter>&amp;LCalle 26 No.57-41 Torre 8, Pisos 7 y 8 CEMSA – C.P. 111321
PBX: 3779555 – Información: Línea 195
www.umv.gov.co&amp;CDESI-FM-007
&amp;P de &amp;N</oddFooter>
  </headerFooter>
  <rowBreaks count="1" manualBreakCount="1">
    <brk id="40" min="1" max="25" man="1"/>
  </rowBreaks>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B1:AB106"/>
  <sheetViews>
    <sheetView showGridLines="0" view="pageBreakPreview" topLeftCell="A25" zoomScale="89" zoomScaleNormal="100" zoomScaleSheetLayoutView="89" zoomScalePageLayoutView="70" workbookViewId="0">
      <selection activeCell="H34" sqref="H34:J34"/>
    </sheetView>
  </sheetViews>
  <sheetFormatPr baseColWidth="10" defaultColWidth="3.7109375" defaultRowHeight="14.25" x14ac:dyDescent="0.2"/>
  <cols>
    <col min="1" max="1" width="3.7109375" style="1"/>
    <col min="2" max="2" width="2.85546875" style="1" customWidth="1"/>
    <col min="3" max="6" width="2.7109375" style="1" customWidth="1"/>
    <col min="7" max="7" width="4.28515625" style="1" customWidth="1"/>
    <col min="8" max="8" width="19.28515625" style="1" customWidth="1"/>
    <col min="9" max="9" width="20" style="1" customWidth="1"/>
    <col min="10" max="10" width="15" style="1" customWidth="1"/>
    <col min="11" max="12" width="3.42578125" style="1" customWidth="1"/>
    <col min="13" max="15" width="2.7109375" style="1" customWidth="1"/>
    <col min="16" max="16" width="3.42578125" style="1" customWidth="1"/>
    <col min="17" max="17" width="3.5703125" style="1" customWidth="1"/>
    <col min="18" max="18" width="3.7109375" style="1"/>
    <col min="19" max="19" width="3.28515625" style="1" customWidth="1"/>
    <col min="20" max="20" width="7.42578125" style="1" customWidth="1"/>
    <col min="21" max="21" width="3.5703125" style="1" customWidth="1"/>
    <col min="22" max="22" width="3.7109375" style="1"/>
    <col min="23" max="25" width="5" style="1" customWidth="1"/>
    <col min="26" max="26" width="6.7109375" style="1" customWidth="1"/>
    <col min="27" max="27" width="4.140625" style="1" customWidth="1"/>
    <col min="28" max="28" width="2" style="1" customWidth="1"/>
    <col min="29" max="16384" width="3.7109375" style="1"/>
  </cols>
  <sheetData>
    <row r="1" spans="2:28" ht="15" thickBot="1" x14ac:dyDescent="0.25">
      <c r="B1" s="2"/>
      <c r="C1" s="2"/>
      <c r="D1" s="2"/>
      <c r="E1" s="2"/>
      <c r="F1" s="2"/>
    </row>
    <row r="2" spans="2:28" ht="45.75" customHeight="1" x14ac:dyDescent="0.2">
      <c r="B2" s="263"/>
      <c r="C2" s="264"/>
      <c r="D2" s="264"/>
      <c r="E2" s="264"/>
      <c r="F2" s="264"/>
      <c r="G2" s="264"/>
      <c r="H2" s="269" t="s">
        <v>0</v>
      </c>
      <c r="I2" s="269"/>
      <c r="J2" s="269"/>
      <c r="K2" s="269"/>
      <c r="L2" s="269"/>
      <c r="M2" s="269"/>
      <c r="N2" s="269"/>
      <c r="O2" s="269"/>
      <c r="P2" s="269"/>
      <c r="Q2" s="269"/>
      <c r="R2" s="269"/>
      <c r="S2" s="269"/>
      <c r="T2" s="269"/>
      <c r="U2" s="269"/>
      <c r="V2" s="269"/>
      <c r="W2" s="269"/>
      <c r="X2" s="269"/>
      <c r="Y2" s="269"/>
      <c r="Z2" s="269"/>
      <c r="AA2" s="269"/>
      <c r="AB2" s="270"/>
    </row>
    <row r="3" spans="2:28" ht="15" x14ac:dyDescent="0.2">
      <c r="B3" s="265"/>
      <c r="C3" s="266"/>
      <c r="D3" s="266"/>
      <c r="E3" s="266"/>
      <c r="F3" s="266"/>
      <c r="G3" s="266"/>
      <c r="H3" s="271" t="s">
        <v>1</v>
      </c>
      <c r="I3" s="271"/>
      <c r="J3" s="271"/>
      <c r="K3" s="271"/>
      <c r="L3" s="271"/>
      <c r="M3" s="271"/>
      <c r="N3" s="271"/>
      <c r="O3" s="271"/>
      <c r="P3" s="271" t="s">
        <v>2</v>
      </c>
      <c r="Q3" s="271"/>
      <c r="R3" s="271"/>
      <c r="S3" s="271"/>
      <c r="T3" s="271"/>
      <c r="U3" s="271"/>
      <c r="V3" s="271"/>
      <c r="W3" s="271"/>
      <c r="X3" s="271"/>
      <c r="Y3" s="271"/>
      <c r="Z3" s="271"/>
      <c r="AA3" s="271"/>
      <c r="AB3" s="272"/>
    </row>
    <row r="4" spans="2:28" ht="15.75" thickBot="1" x14ac:dyDescent="0.25">
      <c r="B4" s="267"/>
      <c r="C4" s="268"/>
      <c r="D4" s="268"/>
      <c r="E4" s="268"/>
      <c r="F4" s="268"/>
      <c r="G4" s="268"/>
      <c r="H4" s="273" t="s">
        <v>3</v>
      </c>
      <c r="I4" s="273"/>
      <c r="J4" s="273"/>
      <c r="K4" s="273"/>
      <c r="L4" s="273"/>
      <c r="M4" s="273"/>
      <c r="N4" s="273"/>
      <c r="O4" s="273"/>
      <c r="P4" s="273"/>
      <c r="Q4" s="273"/>
      <c r="R4" s="273"/>
      <c r="S4" s="273"/>
      <c r="T4" s="273"/>
      <c r="U4" s="273"/>
      <c r="V4" s="273"/>
      <c r="W4" s="273"/>
      <c r="X4" s="273"/>
      <c r="Y4" s="273"/>
      <c r="Z4" s="273"/>
      <c r="AA4" s="273"/>
      <c r="AB4" s="274"/>
    </row>
    <row r="5" spans="2:28" ht="15" x14ac:dyDescent="0.2">
      <c r="H5" s="3"/>
      <c r="I5" s="3"/>
      <c r="J5" s="3"/>
      <c r="K5" s="3"/>
      <c r="L5" s="3"/>
      <c r="M5" s="3"/>
      <c r="N5" s="3"/>
      <c r="O5" s="3"/>
      <c r="P5" s="3"/>
      <c r="Q5" s="3"/>
      <c r="R5" s="3"/>
      <c r="S5" s="3"/>
      <c r="T5" s="3"/>
      <c r="U5" s="3"/>
      <c r="V5" s="3"/>
      <c r="W5" s="3"/>
      <c r="X5" s="3"/>
      <c r="Y5" s="3"/>
      <c r="Z5" s="3"/>
      <c r="AA5" s="3"/>
      <c r="AB5" s="3"/>
    </row>
    <row r="6" spans="2:28" ht="15.75"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275" t="s">
        <v>4</v>
      </c>
      <c r="D7" s="276"/>
      <c r="E7" s="276"/>
      <c r="F7" s="276"/>
      <c r="G7" s="276"/>
      <c r="H7" s="277"/>
      <c r="I7" s="281" t="s">
        <v>255</v>
      </c>
      <c r="J7" s="282"/>
      <c r="K7" s="282"/>
      <c r="L7" s="282"/>
      <c r="M7" s="282"/>
      <c r="N7" s="282"/>
      <c r="O7" s="282"/>
      <c r="P7" s="282"/>
      <c r="Q7" s="282"/>
      <c r="R7" s="282"/>
      <c r="S7" s="282"/>
      <c r="T7" s="282"/>
      <c r="U7" s="282"/>
      <c r="V7" s="282"/>
      <c r="W7" s="282"/>
      <c r="X7" s="282"/>
      <c r="Y7" s="282"/>
      <c r="Z7" s="282"/>
      <c r="AA7" s="283"/>
      <c r="AB7" s="10"/>
    </row>
    <row r="8" spans="2:28" ht="15.75" thickBot="1" x14ac:dyDescent="0.25">
      <c r="B8" s="9"/>
      <c r="C8" s="278"/>
      <c r="D8" s="279"/>
      <c r="E8" s="279"/>
      <c r="F8" s="279"/>
      <c r="G8" s="279"/>
      <c r="H8" s="280"/>
      <c r="I8" s="284"/>
      <c r="J8" s="285"/>
      <c r="K8" s="285"/>
      <c r="L8" s="285"/>
      <c r="M8" s="285"/>
      <c r="N8" s="285"/>
      <c r="O8" s="285"/>
      <c r="P8" s="285"/>
      <c r="Q8" s="285"/>
      <c r="R8" s="285"/>
      <c r="S8" s="285"/>
      <c r="T8" s="285"/>
      <c r="U8" s="285"/>
      <c r="V8" s="285"/>
      <c r="W8" s="285"/>
      <c r="X8" s="285"/>
      <c r="Y8" s="285"/>
      <c r="Z8" s="285"/>
      <c r="AA8" s="286"/>
      <c r="AB8" s="10"/>
    </row>
    <row r="9" spans="2:28" ht="15.75"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275" t="s">
        <v>6</v>
      </c>
      <c r="D10" s="276"/>
      <c r="E10" s="276"/>
      <c r="F10" s="276"/>
      <c r="G10" s="276"/>
      <c r="H10" s="277"/>
      <c r="I10" s="296" t="s">
        <v>254</v>
      </c>
      <c r="J10" s="297"/>
      <c r="K10" s="297"/>
      <c r="L10" s="297"/>
      <c r="M10" s="297"/>
      <c r="N10" s="297"/>
      <c r="O10" s="297"/>
      <c r="P10" s="297"/>
      <c r="Q10" s="298"/>
      <c r="R10" s="293" t="s">
        <v>8</v>
      </c>
      <c r="S10" s="294"/>
      <c r="T10" s="294"/>
      <c r="U10" s="295"/>
      <c r="V10" s="287" t="s">
        <v>9</v>
      </c>
      <c r="W10" s="288"/>
      <c r="X10" s="288"/>
      <c r="Y10" s="288"/>
      <c r="Z10" s="288"/>
      <c r="AA10" s="289"/>
      <c r="AB10" s="10"/>
    </row>
    <row r="11" spans="2:28" ht="28.5" customHeight="1" thickBot="1" x14ac:dyDescent="0.25">
      <c r="B11" s="9"/>
      <c r="C11" s="278"/>
      <c r="D11" s="279"/>
      <c r="E11" s="279"/>
      <c r="F11" s="279"/>
      <c r="G11" s="279"/>
      <c r="H11" s="280"/>
      <c r="I11" s="299"/>
      <c r="J11" s="300"/>
      <c r="K11" s="300"/>
      <c r="L11" s="300"/>
      <c r="M11" s="300"/>
      <c r="N11" s="300"/>
      <c r="O11" s="300"/>
      <c r="P11" s="300"/>
      <c r="Q11" s="301"/>
      <c r="R11" s="302" t="s">
        <v>253</v>
      </c>
      <c r="S11" s="303"/>
      <c r="T11" s="303"/>
      <c r="U11" s="304"/>
      <c r="V11" s="290" t="s">
        <v>223</v>
      </c>
      <c r="W11" s="291"/>
      <c r="X11" s="291"/>
      <c r="Y11" s="291"/>
      <c r="Z11" s="291"/>
      <c r="AA11" s="292"/>
      <c r="AB11" s="10"/>
    </row>
    <row r="12" spans="2:28" ht="15"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5" customHeight="1" x14ac:dyDescent="0.2">
      <c r="B13" s="14"/>
      <c r="C13" s="275" t="s">
        <v>12</v>
      </c>
      <c r="D13" s="276"/>
      <c r="E13" s="276"/>
      <c r="F13" s="276"/>
      <c r="G13" s="276"/>
      <c r="H13" s="277"/>
      <c r="I13" s="305" t="s">
        <v>252</v>
      </c>
      <c r="J13" s="306"/>
      <c r="K13" s="306"/>
      <c r="L13" s="306"/>
      <c r="M13" s="306"/>
      <c r="N13" s="306"/>
      <c r="O13" s="306"/>
      <c r="P13" s="306"/>
      <c r="Q13" s="306"/>
      <c r="R13" s="306"/>
      <c r="S13" s="307"/>
      <c r="T13" s="275" t="s">
        <v>14</v>
      </c>
      <c r="U13" s="276"/>
      <c r="V13" s="276"/>
      <c r="W13" s="276"/>
      <c r="X13" s="276"/>
      <c r="Y13" s="276"/>
      <c r="Z13" s="276"/>
      <c r="AA13" s="277"/>
      <c r="AB13" s="16"/>
    </row>
    <row r="14" spans="2:28" ht="30" customHeight="1" thickBot="1" x14ac:dyDescent="0.25">
      <c r="B14" s="14"/>
      <c r="C14" s="278"/>
      <c r="D14" s="279"/>
      <c r="E14" s="279"/>
      <c r="F14" s="279"/>
      <c r="G14" s="279"/>
      <c r="H14" s="280"/>
      <c r="I14" s="308"/>
      <c r="J14" s="309"/>
      <c r="K14" s="309"/>
      <c r="L14" s="309"/>
      <c r="M14" s="309"/>
      <c r="N14" s="309"/>
      <c r="O14" s="309"/>
      <c r="P14" s="309"/>
      <c r="Q14" s="309"/>
      <c r="R14" s="309"/>
      <c r="S14" s="310"/>
      <c r="T14" s="311" t="s">
        <v>15</v>
      </c>
      <c r="U14" s="312"/>
      <c r="V14" s="312"/>
      <c r="W14" s="312"/>
      <c r="X14" s="312"/>
      <c r="Y14" s="312"/>
      <c r="Z14" s="312"/>
      <c r="AA14" s="313"/>
      <c r="AB14" s="16"/>
    </row>
    <row r="15" spans="2:28" ht="15"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57.75" customHeight="1" thickBot="1" x14ac:dyDescent="0.25">
      <c r="B16" s="14"/>
      <c r="C16" s="320" t="s">
        <v>16</v>
      </c>
      <c r="D16" s="321"/>
      <c r="E16" s="321"/>
      <c r="F16" s="321"/>
      <c r="G16" s="321"/>
      <c r="H16" s="322"/>
      <c r="I16" s="323" t="s">
        <v>251</v>
      </c>
      <c r="J16" s="324"/>
      <c r="K16" s="324"/>
      <c r="L16" s="324"/>
      <c r="M16" s="324"/>
      <c r="N16" s="324"/>
      <c r="O16" s="324"/>
      <c r="P16" s="324"/>
      <c r="Q16" s="324"/>
      <c r="R16" s="324"/>
      <c r="S16" s="324"/>
      <c r="T16" s="324"/>
      <c r="U16" s="324"/>
      <c r="V16" s="324"/>
      <c r="W16" s="324"/>
      <c r="X16" s="324"/>
      <c r="Y16" s="324"/>
      <c r="Z16" s="324"/>
      <c r="AA16" s="325"/>
      <c r="AB16" s="16"/>
    </row>
    <row r="17" spans="2:28" ht="16.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8" ht="52.5" customHeight="1" thickBot="1" x14ac:dyDescent="0.25">
      <c r="B18" s="14"/>
      <c r="C18" s="320" t="s">
        <v>18</v>
      </c>
      <c r="D18" s="321"/>
      <c r="E18" s="321"/>
      <c r="F18" s="321"/>
      <c r="G18" s="321"/>
      <c r="H18" s="322"/>
      <c r="I18" s="323" t="s">
        <v>250</v>
      </c>
      <c r="J18" s="324"/>
      <c r="K18" s="324"/>
      <c r="L18" s="324"/>
      <c r="M18" s="324"/>
      <c r="N18" s="324"/>
      <c r="O18" s="324"/>
      <c r="P18" s="324"/>
      <c r="Q18" s="324"/>
      <c r="R18" s="324"/>
      <c r="S18" s="324"/>
      <c r="T18" s="324"/>
      <c r="U18" s="324"/>
      <c r="V18" s="324"/>
      <c r="W18" s="324"/>
      <c r="X18" s="324"/>
      <c r="Y18" s="324"/>
      <c r="Z18" s="324"/>
      <c r="AA18" s="325"/>
      <c r="AB18" s="16"/>
    </row>
    <row r="19" spans="2:28" ht="16.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8" ht="22.5" customHeight="1" x14ac:dyDescent="0.2">
      <c r="B20" s="14"/>
      <c r="C20" s="326" t="s">
        <v>20</v>
      </c>
      <c r="D20" s="327"/>
      <c r="E20" s="327"/>
      <c r="F20" s="327"/>
      <c r="G20" s="327"/>
      <c r="H20" s="328"/>
      <c r="I20" s="332" t="s">
        <v>249</v>
      </c>
      <c r="J20" s="333"/>
      <c r="K20" s="333"/>
      <c r="L20" s="334"/>
      <c r="M20" s="287" t="s">
        <v>22</v>
      </c>
      <c r="N20" s="288"/>
      <c r="O20" s="288"/>
      <c r="P20" s="288"/>
      <c r="Q20" s="288"/>
      <c r="R20" s="288"/>
      <c r="S20" s="289"/>
      <c r="T20" s="287" t="s">
        <v>23</v>
      </c>
      <c r="U20" s="288"/>
      <c r="V20" s="288"/>
      <c r="W20" s="288"/>
      <c r="X20" s="288"/>
      <c r="Y20" s="288"/>
      <c r="Z20" s="288"/>
      <c r="AA20" s="289"/>
      <c r="AB20" s="16"/>
    </row>
    <row r="21" spans="2:28" ht="30.75" customHeight="1" thickBot="1" x14ac:dyDescent="0.25">
      <c r="B21" s="14"/>
      <c r="C21" s="329"/>
      <c r="D21" s="330"/>
      <c r="E21" s="330"/>
      <c r="F21" s="330"/>
      <c r="G21" s="330"/>
      <c r="H21" s="331"/>
      <c r="I21" s="335"/>
      <c r="J21" s="336"/>
      <c r="K21" s="336"/>
      <c r="L21" s="337"/>
      <c r="M21" s="472" t="s">
        <v>113</v>
      </c>
      <c r="N21" s="473"/>
      <c r="O21" s="473"/>
      <c r="P21" s="473"/>
      <c r="Q21" s="473"/>
      <c r="R21" s="473"/>
      <c r="S21" s="474"/>
      <c r="T21" s="691" t="s">
        <v>120</v>
      </c>
      <c r="U21" s="473"/>
      <c r="V21" s="473"/>
      <c r="W21" s="473"/>
      <c r="X21" s="473"/>
      <c r="Y21" s="473"/>
      <c r="Z21" s="473"/>
      <c r="AA21" s="474"/>
      <c r="AB21" s="16"/>
    </row>
    <row r="22" spans="2:28" ht="15"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8" ht="31.5" customHeight="1" x14ac:dyDescent="0.2">
      <c r="B23" s="14"/>
      <c r="C23" s="287" t="s">
        <v>26</v>
      </c>
      <c r="D23" s="288"/>
      <c r="E23" s="288"/>
      <c r="F23" s="288"/>
      <c r="G23" s="288"/>
      <c r="H23" s="288"/>
      <c r="I23" s="289"/>
      <c r="J23" s="287" t="s">
        <v>27</v>
      </c>
      <c r="K23" s="288"/>
      <c r="L23" s="288"/>
      <c r="M23" s="288"/>
      <c r="N23" s="288"/>
      <c r="O23" s="288"/>
      <c r="P23" s="289"/>
      <c r="Q23" s="287" t="s">
        <v>28</v>
      </c>
      <c r="R23" s="288"/>
      <c r="S23" s="288"/>
      <c r="T23" s="288"/>
      <c r="U23" s="288"/>
      <c r="V23" s="288"/>
      <c r="W23" s="288"/>
      <c r="X23" s="288"/>
      <c r="Y23" s="288"/>
      <c r="Z23" s="288"/>
      <c r="AA23" s="289"/>
      <c r="AB23" s="16"/>
    </row>
    <row r="24" spans="2:28" ht="28.5" customHeight="1" thickBot="1" x14ac:dyDescent="0.25">
      <c r="B24" s="14"/>
      <c r="C24" s="314" t="s">
        <v>248</v>
      </c>
      <c r="D24" s="315"/>
      <c r="E24" s="315"/>
      <c r="F24" s="315"/>
      <c r="G24" s="315"/>
      <c r="H24" s="315"/>
      <c r="I24" s="316"/>
      <c r="J24" s="314" t="s">
        <v>247</v>
      </c>
      <c r="K24" s="315"/>
      <c r="L24" s="315"/>
      <c r="M24" s="315"/>
      <c r="N24" s="315"/>
      <c r="O24" s="315"/>
      <c r="P24" s="316"/>
      <c r="Q24" s="469" t="s">
        <v>215</v>
      </c>
      <c r="R24" s="470"/>
      <c r="S24" s="470"/>
      <c r="T24" s="470"/>
      <c r="U24" s="470"/>
      <c r="V24" s="470"/>
      <c r="W24" s="470"/>
      <c r="X24" s="470"/>
      <c r="Y24" s="470"/>
      <c r="Z24" s="470"/>
      <c r="AA24" s="471"/>
      <c r="AB24" s="16"/>
    </row>
    <row r="25" spans="2:28" ht="15"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8" ht="33" customHeight="1" thickBot="1" x14ac:dyDescent="0.25">
      <c r="B26" s="14"/>
      <c r="C26" s="320" t="s">
        <v>32</v>
      </c>
      <c r="D26" s="321"/>
      <c r="E26" s="321"/>
      <c r="F26" s="321"/>
      <c r="G26" s="321"/>
      <c r="H26" s="322"/>
      <c r="I26" s="323" t="s">
        <v>246</v>
      </c>
      <c r="J26" s="324"/>
      <c r="K26" s="324"/>
      <c r="L26" s="324"/>
      <c r="M26" s="324"/>
      <c r="N26" s="324"/>
      <c r="O26" s="324"/>
      <c r="P26" s="324"/>
      <c r="Q26" s="324"/>
      <c r="R26" s="324"/>
      <c r="S26" s="324"/>
      <c r="T26" s="324"/>
      <c r="U26" s="324"/>
      <c r="V26" s="324"/>
      <c r="W26" s="324"/>
      <c r="X26" s="324"/>
      <c r="Y26" s="324"/>
      <c r="Z26" s="324"/>
      <c r="AA26" s="325"/>
      <c r="AB26" s="16"/>
    </row>
    <row r="27" spans="2:28" ht="15.75"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8" ht="53.25" customHeight="1" thickBot="1" x14ac:dyDescent="0.25">
      <c r="B28" s="14"/>
      <c r="C28" s="320" t="s">
        <v>34</v>
      </c>
      <c r="D28" s="321"/>
      <c r="E28" s="321"/>
      <c r="F28" s="321"/>
      <c r="G28" s="321"/>
      <c r="H28" s="322"/>
      <c r="I28" s="441" t="s">
        <v>245</v>
      </c>
      <c r="J28" s="323"/>
      <c r="K28" s="350" t="s">
        <v>36</v>
      </c>
      <c r="L28" s="351"/>
      <c r="M28" s="351"/>
      <c r="N28" s="352"/>
      <c r="O28" s="353" t="s">
        <v>37</v>
      </c>
      <c r="P28" s="354"/>
      <c r="Q28" s="355"/>
      <c r="R28" s="47" t="s">
        <v>40</v>
      </c>
      <c r="S28" s="353" t="s">
        <v>38</v>
      </c>
      <c r="T28" s="354"/>
      <c r="U28" s="47"/>
      <c r="V28" s="356" t="s">
        <v>39</v>
      </c>
      <c r="W28" s="357"/>
      <c r="X28" s="357"/>
      <c r="Y28" s="357"/>
      <c r="Z28" s="358"/>
      <c r="AA28" s="19"/>
      <c r="AB28" s="16"/>
    </row>
    <row r="29" spans="2:28" ht="15"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8" s="21" customFormat="1" x14ac:dyDescent="0.2">
      <c r="B30" s="20"/>
      <c r="C30" s="359" t="s">
        <v>41</v>
      </c>
      <c r="D30" s="360"/>
      <c r="E30" s="360"/>
      <c r="F30" s="360"/>
      <c r="G30" s="360"/>
      <c r="H30" s="360"/>
      <c r="I30" s="360"/>
      <c r="J30" s="360"/>
      <c r="K30" s="360"/>
      <c r="L30" s="360"/>
      <c r="M30" s="360"/>
      <c r="N30" s="360"/>
      <c r="O30" s="360"/>
      <c r="P30" s="360"/>
      <c r="Q30" s="360"/>
      <c r="R30" s="360"/>
      <c r="S30" s="360"/>
      <c r="T30" s="360"/>
      <c r="U30" s="360"/>
      <c r="V30" s="360"/>
      <c r="W30" s="360"/>
      <c r="X30" s="360"/>
      <c r="Y30" s="360"/>
      <c r="Z30" s="360"/>
      <c r="AA30" s="361"/>
      <c r="AB30" s="16"/>
    </row>
    <row r="31" spans="2:28" s="21" customFormat="1" ht="15" thickBot="1" x14ac:dyDescent="0.25">
      <c r="B31" s="20"/>
      <c r="C31" s="362"/>
      <c r="D31" s="363"/>
      <c r="E31" s="363"/>
      <c r="F31" s="363"/>
      <c r="G31" s="363"/>
      <c r="H31" s="363"/>
      <c r="I31" s="363"/>
      <c r="J31" s="363"/>
      <c r="K31" s="363"/>
      <c r="L31" s="363"/>
      <c r="M31" s="363"/>
      <c r="N31" s="363"/>
      <c r="O31" s="363"/>
      <c r="P31" s="363"/>
      <c r="Q31" s="363"/>
      <c r="R31" s="363"/>
      <c r="S31" s="363"/>
      <c r="T31" s="363"/>
      <c r="U31" s="363"/>
      <c r="V31" s="363"/>
      <c r="W31" s="363"/>
      <c r="X31" s="363"/>
      <c r="Y31" s="363"/>
      <c r="Z31" s="363"/>
      <c r="AA31" s="364"/>
      <c r="AB31" s="16"/>
    </row>
    <row r="32" spans="2:28" s="21" customFormat="1" ht="15" customHeight="1" x14ac:dyDescent="0.2">
      <c r="B32" s="20"/>
      <c r="C32" s="359" t="s">
        <v>42</v>
      </c>
      <c r="D32" s="360"/>
      <c r="E32" s="360"/>
      <c r="F32" s="360"/>
      <c r="G32" s="361"/>
      <c r="H32" s="365" t="s">
        <v>244</v>
      </c>
      <c r="I32" s="365" t="s">
        <v>243</v>
      </c>
      <c r="J32" s="365" t="s">
        <v>45</v>
      </c>
      <c r="K32" s="367" t="s">
        <v>46</v>
      </c>
      <c r="L32" s="368"/>
      <c r="M32" s="368"/>
      <c r="N32" s="368"/>
      <c r="O32" s="368"/>
      <c r="P32" s="368"/>
      <c r="Q32" s="368"/>
      <c r="R32" s="368"/>
      <c r="S32" s="368"/>
      <c r="T32" s="368"/>
      <c r="U32" s="368"/>
      <c r="V32" s="368"/>
      <c r="W32" s="368"/>
      <c r="X32" s="368"/>
      <c r="Y32" s="368"/>
      <c r="Z32" s="368"/>
      <c r="AA32" s="369"/>
      <c r="AB32" s="16"/>
    </row>
    <row r="33" spans="2:28" s="21" customFormat="1" ht="45.75" customHeight="1" thickBot="1" x14ac:dyDescent="0.25">
      <c r="B33" s="20"/>
      <c r="C33" s="362"/>
      <c r="D33" s="363"/>
      <c r="E33" s="363"/>
      <c r="F33" s="363"/>
      <c r="G33" s="364"/>
      <c r="H33" s="366"/>
      <c r="I33" s="366"/>
      <c r="J33" s="366"/>
      <c r="K33" s="370"/>
      <c r="L33" s="371"/>
      <c r="M33" s="371"/>
      <c r="N33" s="371"/>
      <c r="O33" s="371"/>
      <c r="P33" s="371"/>
      <c r="Q33" s="371"/>
      <c r="R33" s="371"/>
      <c r="S33" s="371"/>
      <c r="T33" s="371"/>
      <c r="U33" s="371"/>
      <c r="V33" s="371"/>
      <c r="W33" s="371"/>
      <c r="X33" s="371"/>
      <c r="Y33" s="371"/>
      <c r="Z33" s="371"/>
      <c r="AA33" s="372"/>
      <c r="AB33" s="16"/>
    </row>
    <row r="34" spans="2:28" s="21" customFormat="1" ht="80.25" customHeight="1" x14ac:dyDescent="0.2">
      <c r="B34" s="20"/>
      <c r="C34" s="671" t="s">
        <v>89</v>
      </c>
      <c r="D34" s="672"/>
      <c r="E34" s="672"/>
      <c r="F34" s="672"/>
      <c r="G34" s="672"/>
      <c r="H34" s="93">
        <v>103</v>
      </c>
      <c r="I34" s="93">
        <v>117</v>
      </c>
      <c r="J34" s="23">
        <f>+H34/I34</f>
        <v>0.88034188034188032</v>
      </c>
      <c r="K34" s="347" t="s">
        <v>242</v>
      </c>
      <c r="L34" s="348"/>
      <c r="M34" s="348"/>
      <c r="N34" s="348"/>
      <c r="O34" s="348"/>
      <c r="P34" s="348"/>
      <c r="Q34" s="348"/>
      <c r="R34" s="348"/>
      <c r="S34" s="348"/>
      <c r="T34" s="348"/>
      <c r="U34" s="348"/>
      <c r="V34" s="348"/>
      <c r="W34" s="348"/>
      <c r="X34" s="348"/>
      <c r="Y34" s="348"/>
      <c r="Z34" s="348"/>
      <c r="AA34" s="349"/>
      <c r="AB34" s="16"/>
    </row>
    <row r="35" spans="2:28" s="21" customFormat="1" ht="15" x14ac:dyDescent="0.2">
      <c r="B35" s="20"/>
      <c r="C35" s="665" t="s">
        <v>90</v>
      </c>
      <c r="D35" s="666"/>
      <c r="E35" s="666"/>
      <c r="F35" s="666"/>
      <c r="G35" s="666"/>
      <c r="H35" s="24"/>
      <c r="I35" s="24"/>
      <c r="J35" s="23" t="e">
        <f>+H35/I35</f>
        <v>#DIV/0!</v>
      </c>
      <c r="K35" s="344"/>
      <c r="L35" s="345"/>
      <c r="M35" s="345"/>
      <c r="N35" s="345"/>
      <c r="O35" s="345"/>
      <c r="P35" s="345"/>
      <c r="Q35" s="345"/>
      <c r="R35" s="345"/>
      <c r="S35" s="345"/>
      <c r="T35" s="345"/>
      <c r="U35" s="345"/>
      <c r="V35" s="345"/>
      <c r="W35" s="345"/>
      <c r="X35" s="345"/>
      <c r="Y35" s="345"/>
      <c r="Z35" s="345"/>
      <c r="AA35" s="346"/>
      <c r="AB35" s="16"/>
    </row>
    <row r="36" spans="2:28" s="21" customFormat="1" ht="15" x14ac:dyDescent="0.2">
      <c r="B36" s="20"/>
      <c r="C36" s="665" t="s">
        <v>91</v>
      </c>
      <c r="D36" s="666"/>
      <c r="E36" s="666"/>
      <c r="F36" s="666"/>
      <c r="G36" s="666"/>
      <c r="H36" s="24"/>
      <c r="I36" s="24"/>
      <c r="J36" s="23" t="e">
        <f>+H36/I36</f>
        <v>#DIV/0!</v>
      </c>
      <c r="K36" s="344"/>
      <c r="L36" s="345"/>
      <c r="M36" s="345"/>
      <c r="N36" s="345"/>
      <c r="O36" s="345"/>
      <c r="P36" s="345"/>
      <c r="Q36" s="345"/>
      <c r="R36" s="345"/>
      <c r="S36" s="345"/>
      <c r="T36" s="345"/>
      <c r="U36" s="345"/>
      <c r="V36" s="345"/>
      <c r="W36" s="345"/>
      <c r="X36" s="345"/>
      <c r="Y36" s="345"/>
      <c r="Z36" s="345"/>
      <c r="AA36" s="346"/>
      <c r="AB36" s="16"/>
    </row>
    <row r="37" spans="2:28" s="21" customFormat="1" ht="15" x14ac:dyDescent="0.2">
      <c r="B37" s="20"/>
      <c r="C37" s="665" t="s">
        <v>92</v>
      </c>
      <c r="D37" s="666"/>
      <c r="E37" s="666"/>
      <c r="F37" s="666"/>
      <c r="G37" s="666"/>
      <c r="H37" s="24"/>
      <c r="I37" s="24"/>
      <c r="J37" s="23" t="e">
        <f>+H37/I37</f>
        <v>#DIV/0!</v>
      </c>
      <c r="K37" s="344"/>
      <c r="L37" s="345"/>
      <c r="M37" s="345"/>
      <c r="N37" s="345"/>
      <c r="O37" s="345"/>
      <c r="P37" s="345"/>
      <c r="Q37" s="345"/>
      <c r="R37" s="345"/>
      <c r="S37" s="345"/>
      <c r="T37" s="345"/>
      <c r="U37" s="345"/>
      <c r="V37" s="345"/>
      <c r="W37" s="345"/>
      <c r="X37" s="345"/>
      <c r="Y37" s="345"/>
      <c r="Z37" s="345"/>
      <c r="AA37" s="346"/>
      <c r="AB37" s="16"/>
    </row>
    <row r="38" spans="2:28" s="21" customFormat="1" ht="15" thickBot="1" x14ac:dyDescent="0.25">
      <c r="B38" s="20"/>
      <c r="C38" s="341"/>
      <c r="D38" s="342"/>
      <c r="E38" s="342"/>
      <c r="F38" s="342"/>
      <c r="G38" s="343"/>
      <c r="H38" s="24"/>
      <c r="I38" s="24"/>
      <c r="J38" s="23"/>
      <c r="K38" s="344"/>
      <c r="L38" s="345"/>
      <c r="M38" s="345"/>
      <c r="N38" s="345"/>
      <c r="O38" s="345"/>
      <c r="P38" s="345"/>
      <c r="Q38" s="345"/>
      <c r="R38" s="345"/>
      <c r="S38" s="345"/>
      <c r="T38" s="345"/>
      <c r="U38" s="345"/>
      <c r="V38" s="345"/>
      <c r="W38" s="345"/>
      <c r="X38" s="345"/>
      <c r="Y38" s="345"/>
      <c r="Z38" s="345"/>
      <c r="AA38" s="346"/>
      <c r="AB38" s="16"/>
    </row>
    <row r="39" spans="2:28" s="21" customFormat="1" ht="15.75" customHeight="1" thickBot="1" x14ac:dyDescent="0.3">
      <c r="B39" s="20"/>
      <c r="C39" s="394" t="s">
        <v>51</v>
      </c>
      <c r="D39" s="395"/>
      <c r="E39" s="395"/>
      <c r="F39" s="395"/>
      <c r="G39" s="396"/>
      <c r="H39" s="31"/>
      <c r="I39" s="31"/>
      <c r="J39" s="33"/>
      <c r="K39" s="397"/>
      <c r="L39" s="398"/>
      <c r="M39" s="398"/>
      <c r="N39" s="398"/>
      <c r="O39" s="398"/>
      <c r="P39" s="398"/>
      <c r="Q39" s="398"/>
      <c r="R39" s="398"/>
      <c r="S39" s="398"/>
      <c r="T39" s="398"/>
      <c r="U39" s="398"/>
      <c r="V39" s="398"/>
      <c r="W39" s="398"/>
      <c r="X39" s="398"/>
      <c r="Y39" s="398"/>
      <c r="Z39" s="398"/>
      <c r="AA39" s="399"/>
      <c r="AB39" s="16"/>
    </row>
    <row r="40" spans="2:28" s="21" customFormat="1" ht="5.25" customHeight="1" x14ac:dyDescent="0.2">
      <c r="B40" s="20"/>
      <c r="C40" s="15"/>
      <c r="D40" s="15"/>
      <c r="E40" s="15"/>
      <c r="F40" s="15"/>
      <c r="G40" s="15"/>
      <c r="H40" s="34"/>
      <c r="I40" s="34"/>
      <c r="J40" s="35"/>
      <c r="K40" s="15"/>
      <c r="L40" s="15"/>
      <c r="M40" s="15"/>
      <c r="N40" s="15"/>
      <c r="O40" s="15"/>
      <c r="P40" s="15"/>
      <c r="Q40" s="15"/>
      <c r="R40" s="15"/>
      <c r="S40" s="15"/>
      <c r="T40" s="15"/>
      <c r="U40" s="15"/>
      <c r="V40" s="15"/>
      <c r="W40" s="15"/>
      <c r="X40" s="15"/>
      <c r="Y40" s="15"/>
      <c r="Z40" s="15"/>
      <c r="AA40" s="15"/>
      <c r="AB40" s="16"/>
    </row>
    <row r="41" spans="2:28" s="21" customFormat="1" ht="15" thickBot="1" x14ac:dyDescent="0.25">
      <c r="B41" s="20"/>
      <c r="C41" s="15"/>
      <c r="D41" s="15"/>
      <c r="E41" s="15"/>
      <c r="F41" s="15"/>
      <c r="G41" s="15"/>
      <c r="H41" s="34"/>
      <c r="I41" s="34"/>
      <c r="J41" s="35"/>
      <c r="K41" s="15"/>
      <c r="L41" s="15"/>
      <c r="M41" s="15"/>
      <c r="N41" s="15"/>
      <c r="O41" s="15"/>
      <c r="P41" s="15"/>
      <c r="Q41" s="15"/>
      <c r="R41" s="15"/>
      <c r="S41" s="15"/>
      <c r="T41" s="15"/>
      <c r="U41" s="15"/>
      <c r="V41" s="15"/>
      <c r="W41" s="15"/>
      <c r="X41" s="15"/>
      <c r="Y41" s="15"/>
      <c r="Z41" s="15"/>
      <c r="AA41" s="15"/>
      <c r="AB41" s="16"/>
    </row>
    <row r="42" spans="2:28" s="21" customFormat="1" x14ac:dyDescent="0.2">
      <c r="B42" s="20"/>
      <c r="C42" s="400" t="s">
        <v>52</v>
      </c>
      <c r="D42" s="401"/>
      <c r="E42" s="401"/>
      <c r="F42" s="401"/>
      <c r="G42" s="401"/>
      <c r="H42" s="401"/>
      <c r="I42" s="401"/>
      <c r="J42" s="401"/>
      <c r="K42" s="401"/>
      <c r="L42" s="401"/>
      <c r="M42" s="401"/>
      <c r="N42" s="401"/>
      <c r="O42" s="401"/>
      <c r="P42" s="401"/>
      <c r="Q42" s="401"/>
      <c r="R42" s="401"/>
      <c r="S42" s="401"/>
      <c r="T42" s="401"/>
      <c r="U42" s="401"/>
      <c r="V42" s="401"/>
      <c r="W42" s="401"/>
      <c r="X42" s="401"/>
      <c r="Y42" s="401"/>
      <c r="Z42" s="401"/>
      <c r="AA42" s="402"/>
      <c r="AB42" s="16"/>
    </row>
    <row r="43" spans="2:28" ht="15" thickBot="1" x14ac:dyDescent="0.25">
      <c r="B43" s="14"/>
      <c r="C43" s="403"/>
      <c r="D43" s="404"/>
      <c r="E43" s="404"/>
      <c r="F43" s="404"/>
      <c r="G43" s="404"/>
      <c r="H43" s="404"/>
      <c r="I43" s="404"/>
      <c r="J43" s="404"/>
      <c r="K43" s="404"/>
      <c r="L43" s="404"/>
      <c r="M43" s="404"/>
      <c r="N43" s="404"/>
      <c r="O43" s="404"/>
      <c r="P43" s="404"/>
      <c r="Q43" s="404"/>
      <c r="R43" s="404"/>
      <c r="S43" s="404"/>
      <c r="T43" s="404"/>
      <c r="U43" s="404"/>
      <c r="V43" s="404"/>
      <c r="W43" s="404"/>
      <c r="X43" s="404"/>
      <c r="Y43" s="404"/>
      <c r="Z43" s="404"/>
      <c r="AA43" s="405"/>
      <c r="AB43" s="16"/>
    </row>
    <row r="44" spans="2:28" x14ac:dyDescent="0.2">
      <c r="B44" s="14"/>
      <c r="C44" s="406"/>
      <c r="D44" s="407"/>
      <c r="E44" s="407"/>
      <c r="F44" s="407"/>
      <c r="G44" s="407"/>
      <c r="H44" s="407"/>
      <c r="I44" s="407"/>
      <c r="J44" s="407"/>
      <c r="K44" s="407"/>
      <c r="L44" s="407"/>
      <c r="M44" s="407"/>
      <c r="N44" s="407"/>
      <c r="O44" s="407"/>
      <c r="P44" s="407"/>
      <c r="Q44" s="407"/>
      <c r="R44" s="407"/>
      <c r="S44" s="407"/>
      <c r="T44" s="407"/>
      <c r="U44" s="407"/>
      <c r="V44" s="407"/>
      <c r="W44" s="407"/>
      <c r="X44" s="407"/>
      <c r="Y44" s="407"/>
      <c r="Z44" s="407"/>
      <c r="AA44" s="408"/>
      <c r="AB44" s="16"/>
    </row>
    <row r="45" spans="2:28" x14ac:dyDescent="0.2">
      <c r="B45" s="14"/>
      <c r="C45" s="409"/>
      <c r="D45" s="410"/>
      <c r="E45" s="410"/>
      <c r="F45" s="410"/>
      <c r="G45" s="410"/>
      <c r="H45" s="410"/>
      <c r="I45" s="410"/>
      <c r="J45" s="410"/>
      <c r="K45" s="410"/>
      <c r="L45" s="410"/>
      <c r="M45" s="410"/>
      <c r="N45" s="410"/>
      <c r="O45" s="410"/>
      <c r="P45" s="410"/>
      <c r="Q45" s="410"/>
      <c r="R45" s="410"/>
      <c r="S45" s="410"/>
      <c r="T45" s="410"/>
      <c r="U45" s="410"/>
      <c r="V45" s="410"/>
      <c r="W45" s="410"/>
      <c r="X45" s="410"/>
      <c r="Y45" s="410"/>
      <c r="Z45" s="410"/>
      <c r="AA45" s="411"/>
      <c r="AB45" s="16"/>
    </row>
    <row r="46" spans="2:28" x14ac:dyDescent="0.2">
      <c r="B46" s="14"/>
      <c r="C46" s="409"/>
      <c r="D46" s="410"/>
      <c r="E46" s="410"/>
      <c r="F46" s="410"/>
      <c r="G46" s="410"/>
      <c r="H46" s="410"/>
      <c r="I46" s="410"/>
      <c r="J46" s="410"/>
      <c r="K46" s="410"/>
      <c r="L46" s="410"/>
      <c r="M46" s="410"/>
      <c r="N46" s="410"/>
      <c r="O46" s="410"/>
      <c r="P46" s="410"/>
      <c r="Q46" s="410"/>
      <c r="R46" s="410"/>
      <c r="S46" s="410"/>
      <c r="T46" s="410"/>
      <c r="U46" s="410"/>
      <c r="V46" s="410"/>
      <c r="W46" s="410"/>
      <c r="X46" s="410"/>
      <c r="Y46" s="410"/>
      <c r="Z46" s="410"/>
      <c r="AA46" s="411"/>
      <c r="AB46" s="16"/>
    </row>
    <row r="47" spans="2:28" x14ac:dyDescent="0.2">
      <c r="B47" s="14"/>
      <c r="C47" s="409"/>
      <c r="D47" s="410"/>
      <c r="E47" s="410"/>
      <c r="F47" s="410"/>
      <c r="G47" s="410"/>
      <c r="H47" s="410"/>
      <c r="I47" s="410"/>
      <c r="J47" s="410"/>
      <c r="K47" s="410"/>
      <c r="L47" s="410"/>
      <c r="M47" s="410"/>
      <c r="N47" s="410"/>
      <c r="O47" s="410"/>
      <c r="P47" s="410"/>
      <c r="Q47" s="410"/>
      <c r="R47" s="410"/>
      <c r="S47" s="410"/>
      <c r="T47" s="410"/>
      <c r="U47" s="410"/>
      <c r="V47" s="410"/>
      <c r="W47" s="410"/>
      <c r="X47" s="410"/>
      <c r="Y47" s="410"/>
      <c r="Z47" s="410"/>
      <c r="AA47" s="411"/>
      <c r="AB47" s="16"/>
    </row>
    <row r="48" spans="2:28" x14ac:dyDescent="0.2">
      <c r="B48" s="14"/>
      <c r="C48" s="409"/>
      <c r="D48" s="410"/>
      <c r="E48" s="410"/>
      <c r="F48" s="410"/>
      <c r="G48" s="410"/>
      <c r="H48" s="410"/>
      <c r="I48" s="410"/>
      <c r="J48" s="410"/>
      <c r="K48" s="410"/>
      <c r="L48" s="410"/>
      <c r="M48" s="410"/>
      <c r="N48" s="410"/>
      <c r="O48" s="410"/>
      <c r="P48" s="410"/>
      <c r="Q48" s="410"/>
      <c r="R48" s="410"/>
      <c r="S48" s="410"/>
      <c r="T48" s="410"/>
      <c r="U48" s="410"/>
      <c r="V48" s="410"/>
      <c r="W48" s="410"/>
      <c r="X48" s="410"/>
      <c r="Y48" s="410"/>
      <c r="Z48" s="410"/>
      <c r="AA48" s="411"/>
      <c r="AB48" s="16"/>
    </row>
    <row r="49" spans="2:28" x14ac:dyDescent="0.2">
      <c r="B49" s="14"/>
      <c r="C49" s="409"/>
      <c r="D49" s="410"/>
      <c r="E49" s="410"/>
      <c r="F49" s="410"/>
      <c r="G49" s="410"/>
      <c r="H49" s="410"/>
      <c r="I49" s="410"/>
      <c r="J49" s="410"/>
      <c r="K49" s="410"/>
      <c r="L49" s="410"/>
      <c r="M49" s="410"/>
      <c r="N49" s="410"/>
      <c r="O49" s="410"/>
      <c r="P49" s="410"/>
      <c r="Q49" s="410"/>
      <c r="R49" s="410"/>
      <c r="S49" s="410"/>
      <c r="T49" s="410"/>
      <c r="U49" s="410"/>
      <c r="V49" s="410"/>
      <c r="W49" s="410"/>
      <c r="X49" s="410"/>
      <c r="Y49" s="410"/>
      <c r="Z49" s="410"/>
      <c r="AA49" s="411"/>
      <c r="AB49" s="16"/>
    </row>
    <row r="50" spans="2:28" x14ac:dyDescent="0.2">
      <c r="B50" s="14"/>
      <c r="C50" s="409"/>
      <c r="D50" s="410"/>
      <c r="E50" s="410"/>
      <c r="F50" s="410"/>
      <c r="G50" s="410"/>
      <c r="H50" s="410"/>
      <c r="I50" s="410"/>
      <c r="J50" s="410"/>
      <c r="K50" s="410"/>
      <c r="L50" s="410"/>
      <c r="M50" s="410"/>
      <c r="N50" s="410"/>
      <c r="O50" s="410"/>
      <c r="P50" s="410"/>
      <c r="Q50" s="410"/>
      <c r="R50" s="410"/>
      <c r="S50" s="410"/>
      <c r="T50" s="410"/>
      <c r="U50" s="410"/>
      <c r="V50" s="410"/>
      <c r="W50" s="410"/>
      <c r="X50" s="410"/>
      <c r="Y50" s="410"/>
      <c r="Z50" s="410"/>
      <c r="AA50" s="411"/>
      <c r="AB50" s="16"/>
    </row>
    <row r="51" spans="2:28" x14ac:dyDescent="0.2">
      <c r="B51" s="14"/>
      <c r="C51" s="409"/>
      <c r="D51" s="410"/>
      <c r="E51" s="410"/>
      <c r="F51" s="410"/>
      <c r="G51" s="410"/>
      <c r="H51" s="410"/>
      <c r="I51" s="410"/>
      <c r="J51" s="410"/>
      <c r="K51" s="410"/>
      <c r="L51" s="410"/>
      <c r="M51" s="410"/>
      <c r="N51" s="410"/>
      <c r="O51" s="410"/>
      <c r="P51" s="410"/>
      <c r="Q51" s="410"/>
      <c r="R51" s="410"/>
      <c r="S51" s="410"/>
      <c r="T51" s="410"/>
      <c r="U51" s="410"/>
      <c r="V51" s="410"/>
      <c r="W51" s="410"/>
      <c r="X51" s="410"/>
      <c r="Y51" s="410"/>
      <c r="Z51" s="410"/>
      <c r="AA51" s="411"/>
      <c r="AB51" s="16"/>
    </row>
    <row r="52" spans="2:28" x14ac:dyDescent="0.2">
      <c r="B52" s="14"/>
      <c r="C52" s="409"/>
      <c r="D52" s="410"/>
      <c r="E52" s="410"/>
      <c r="F52" s="410"/>
      <c r="G52" s="410"/>
      <c r="H52" s="410"/>
      <c r="I52" s="410"/>
      <c r="J52" s="410"/>
      <c r="K52" s="410"/>
      <c r="L52" s="410"/>
      <c r="M52" s="410"/>
      <c r="N52" s="410"/>
      <c r="O52" s="410"/>
      <c r="P52" s="410"/>
      <c r="Q52" s="410"/>
      <c r="R52" s="410"/>
      <c r="S52" s="410"/>
      <c r="T52" s="410"/>
      <c r="U52" s="410"/>
      <c r="V52" s="410"/>
      <c r="W52" s="410"/>
      <c r="X52" s="410"/>
      <c r="Y52" s="410"/>
      <c r="Z52" s="410"/>
      <c r="AA52" s="411"/>
      <c r="AB52" s="16"/>
    </row>
    <row r="53" spans="2:28" x14ac:dyDescent="0.2">
      <c r="B53" s="14"/>
      <c r="C53" s="409"/>
      <c r="D53" s="410"/>
      <c r="E53" s="410"/>
      <c r="F53" s="410"/>
      <c r="G53" s="410"/>
      <c r="H53" s="410"/>
      <c r="I53" s="410"/>
      <c r="J53" s="410"/>
      <c r="K53" s="410"/>
      <c r="L53" s="410"/>
      <c r="M53" s="410"/>
      <c r="N53" s="410"/>
      <c r="O53" s="410"/>
      <c r="P53" s="410"/>
      <c r="Q53" s="410"/>
      <c r="R53" s="410"/>
      <c r="S53" s="410"/>
      <c r="T53" s="410"/>
      <c r="U53" s="410"/>
      <c r="V53" s="410"/>
      <c r="W53" s="410"/>
      <c r="X53" s="410"/>
      <c r="Y53" s="410"/>
      <c r="Z53" s="410"/>
      <c r="AA53" s="411"/>
      <c r="AB53" s="16"/>
    </row>
    <row r="54" spans="2:28" x14ac:dyDescent="0.2">
      <c r="B54" s="14"/>
      <c r="C54" s="409"/>
      <c r="D54" s="410"/>
      <c r="E54" s="410"/>
      <c r="F54" s="410"/>
      <c r="G54" s="410"/>
      <c r="H54" s="410"/>
      <c r="I54" s="410"/>
      <c r="J54" s="410"/>
      <c r="K54" s="410"/>
      <c r="L54" s="410"/>
      <c r="M54" s="410"/>
      <c r="N54" s="410"/>
      <c r="O54" s="410"/>
      <c r="P54" s="410"/>
      <c r="Q54" s="410"/>
      <c r="R54" s="410"/>
      <c r="S54" s="410"/>
      <c r="T54" s="410"/>
      <c r="U54" s="410"/>
      <c r="V54" s="410"/>
      <c r="W54" s="410"/>
      <c r="X54" s="410"/>
      <c r="Y54" s="410"/>
      <c r="Z54" s="410"/>
      <c r="AA54" s="411"/>
      <c r="AB54" s="16"/>
    </row>
    <row r="55" spans="2:28" x14ac:dyDescent="0.2">
      <c r="B55" s="14"/>
      <c r="C55" s="409"/>
      <c r="D55" s="410"/>
      <c r="E55" s="410"/>
      <c r="F55" s="410"/>
      <c r="G55" s="410"/>
      <c r="H55" s="410"/>
      <c r="I55" s="410"/>
      <c r="J55" s="410"/>
      <c r="K55" s="410"/>
      <c r="L55" s="410"/>
      <c r="M55" s="410"/>
      <c r="N55" s="410"/>
      <c r="O55" s="410"/>
      <c r="P55" s="410"/>
      <c r="Q55" s="410"/>
      <c r="R55" s="410"/>
      <c r="S55" s="410"/>
      <c r="T55" s="410"/>
      <c r="U55" s="410"/>
      <c r="V55" s="410"/>
      <c r="W55" s="410"/>
      <c r="X55" s="410"/>
      <c r="Y55" s="410"/>
      <c r="Z55" s="410"/>
      <c r="AA55" s="411"/>
      <c r="AB55" s="16"/>
    </row>
    <row r="56" spans="2:28" ht="15" thickBot="1" x14ac:dyDescent="0.25">
      <c r="B56" s="14"/>
      <c r="C56" s="412"/>
      <c r="D56" s="413"/>
      <c r="E56" s="413"/>
      <c r="F56" s="413"/>
      <c r="G56" s="413"/>
      <c r="H56" s="413"/>
      <c r="I56" s="413"/>
      <c r="J56" s="413"/>
      <c r="K56" s="413"/>
      <c r="L56" s="413"/>
      <c r="M56" s="413"/>
      <c r="N56" s="413"/>
      <c r="O56" s="413"/>
      <c r="P56" s="413"/>
      <c r="Q56" s="413"/>
      <c r="R56" s="413"/>
      <c r="S56" s="413"/>
      <c r="T56" s="413"/>
      <c r="U56" s="413"/>
      <c r="V56" s="413"/>
      <c r="W56" s="413"/>
      <c r="X56" s="413"/>
      <c r="Y56" s="413"/>
      <c r="Z56" s="413"/>
      <c r="AA56" s="414"/>
      <c r="AB56" s="16"/>
    </row>
    <row r="57" spans="2:28" x14ac:dyDescent="0.2">
      <c r="B57" s="37"/>
      <c r="C57" s="88"/>
      <c r="D57" s="88"/>
      <c r="E57" s="88"/>
      <c r="F57" s="88"/>
      <c r="G57" s="88"/>
      <c r="H57" s="88"/>
      <c r="I57" s="88"/>
      <c r="J57" s="88"/>
      <c r="K57" s="88"/>
      <c r="L57" s="88"/>
      <c r="M57" s="88"/>
      <c r="N57" s="88"/>
      <c r="O57" s="88"/>
      <c r="P57" s="88"/>
      <c r="Q57" s="88"/>
      <c r="R57" s="88"/>
      <c r="S57" s="88"/>
      <c r="T57" s="88"/>
      <c r="U57" s="88"/>
      <c r="V57" s="88"/>
      <c r="W57" s="88"/>
      <c r="X57" s="88"/>
      <c r="Y57" s="88"/>
      <c r="Z57" s="88"/>
      <c r="AA57" s="88"/>
      <c r="AB57" s="38"/>
    </row>
    <row r="58" spans="2:28" ht="15" thickBot="1" x14ac:dyDescent="0.25">
      <c r="B58" s="39"/>
      <c r="C58" s="36"/>
      <c r="D58" s="36"/>
      <c r="E58" s="36"/>
      <c r="F58" s="36"/>
      <c r="G58" s="36"/>
      <c r="H58" s="36"/>
      <c r="I58" s="36"/>
      <c r="J58" s="36"/>
      <c r="K58" s="36"/>
      <c r="L58" s="36"/>
      <c r="M58" s="36"/>
      <c r="N58" s="36"/>
      <c r="O58" s="36"/>
      <c r="P58" s="36"/>
      <c r="Q58" s="36"/>
      <c r="R58" s="36"/>
      <c r="S58" s="36"/>
      <c r="T58" s="36"/>
      <c r="U58" s="36"/>
      <c r="V58" s="36"/>
      <c r="W58" s="36"/>
      <c r="X58" s="36"/>
      <c r="Y58" s="36"/>
      <c r="Z58" s="36"/>
      <c r="AA58" s="36"/>
      <c r="AB58" s="40"/>
    </row>
    <row r="59" spans="2:28" ht="15.75" x14ac:dyDescent="0.2">
      <c r="B59" s="41"/>
      <c r="C59" s="586" t="s">
        <v>42</v>
      </c>
      <c r="D59" s="587"/>
      <c r="E59" s="587"/>
      <c r="F59" s="587"/>
      <c r="G59" s="587"/>
      <c r="H59" s="587" t="s">
        <v>54</v>
      </c>
      <c r="I59" s="587"/>
      <c r="J59" s="587" t="s">
        <v>55</v>
      </c>
      <c r="K59" s="587"/>
      <c r="L59" s="587"/>
      <c r="M59" s="587"/>
      <c r="N59" s="587" t="s">
        <v>56</v>
      </c>
      <c r="O59" s="587"/>
      <c r="P59" s="587"/>
      <c r="Q59" s="587"/>
      <c r="R59" s="587"/>
      <c r="S59" s="587"/>
      <c r="T59" s="587"/>
      <c r="U59" s="587"/>
      <c r="V59" s="592" t="s">
        <v>57</v>
      </c>
      <c r="W59" s="592"/>
      <c r="X59" s="592"/>
      <c r="Y59" s="592"/>
      <c r="Z59" s="592"/>
      <c r="AA59" s="593"/>
      <c r="AB59" s="42"/>
    </row>
    <row r="60" spans="2:28" ht="15.75" x14ac:dyDescent="0.2">
      <c r="B60" s="43"/>
      <c r="C60" s="588"/>
      <c r="D60" s="589"/>
      <c r="E60" s="589"/>
      <c r="F60" s="589"/>
      <c r="G60" s="589"/>
      <c r="H60" s="589"/>
      <c r="I60" s="589"/>
      <c r="J60" s="589"/>
      <c r="K60" s="589"/>
      <c r="L60" s="589"/>
      <c r="M60" s="589"/>
      <c r="N60" s="589"/>
      <c r="O60" s="589"/>
      <c r="P60" s="589"/>
      <c r="Q60" s="589"/>
      <c r="R60" s="589"/>
      <c r="S60" s="589"/>
      <c r="T60" s="589"/>
      <c r="U60" s="589"/>
      <c r="V60" s="594"/>
      <c r="W60" s="594"/>
      <c r="X60" s="594"/>
      <c r="Y60" s="594"/>
      <c r="Z60" s="594"/>
      <c r="AA60" s="595"/>
      <c r="AB60" s="42"/>
    </row>
    <row r="61" spans="2:28" ht="16.5" thickBot="1" x14ac:dyDescent="0.25">
      <c r="B61" s="43"/>
      <c r="C61" s="590"/>
      <c r="D61" s="591"/>
      <c r="E61" s="591"/>
      <c r="F61" s="591"/>
      <c r="G61" s="591"/>
      <c r="H61" s="591"/>
      <c r="I61" s="591"/>
      <c r="J61" s="591"/>
      <c r="K61" s="591"/>
      <c r="L61" s="591"/>
      <c r="M61" s="591"/>
      <c r="N61" s="591"/>
      <c r="O61" s="591"/>
      <c r="P61" s="591"/>
      <c r="Q61" s="591"/>
      <c r="R61" s="591"/>
      <c r="S61" s="591"/>
      <c r="T61" s="591"/>
      <c r="U61" s="591"/>
      <c r="V61" s="596"/>
      <c r="W61" s="596"/>
      <c r="X61" s="596"/>
      <c r="Y61" s="596"/>
      <c r="Z61" s="596"/>
      <c r="AA61" s="597"/>
      <c r="AB61" s="42"/>
    </row>
    <row r="62" spans="2:28" ht="85.5" customHeight="1" x14ac:dyDescent="0.2">
      <c r="B62" s="41"/>
      <c r="C62" s="671" t="s">
        <v>89</v>
      </c>
      <c r="D62" s="672"/>
      <c r="E62" s="672"/>
      <c r="F62" s="672"/>
      <c r="G62" s="672"/>
      <c r="H62" s="686">
        <v>0.91</v>
      </c>
      <c r="I62" s="672"/>
      <c r="J62" s="687">
        <f>J34</f>
        <v>0.88034188034188032</v>
      </c>
      <c r="K62" s="688"/>
      <c r="L62" s="688"/>
      <c r="M62" s="689"/>
      <c r="N62" s="690" t="s">
        <v>241</v>
      </c>
      <c r="O62" s="690"/>
      <c r="P62" s="690"/>
      <c r="Q62" s="690"/>
      <c r="R62" s="690"/>
      <c r="S62" s="690"/>
      <c r="T62" s="690"/>
      <c r="U62" s="690"/>
      <c r="V62" s="388" t="s">
        <v>207</v>
      </c>
      <c r="W62" s="389"/>
      <c r="X62" s="389"/>
      <c r="Y62" s="389"/>
      <c r="Z62" s="389"/>
      <c r="AA62" s="478"/>
      <c r="AB62" s="44"/>
    </row>
    <row r="63" spans="2:28" ht="15" x14ac:dyDescent="0.2">
      <c r="B63" s="41"/>
      <c r="C63" s="665" t="s">
        <v>90</v>
      </c>
      <c r="D63" s="666"/>
      <c r="E63" s="666"/>
      <c r="F63" s="666"/>
      <c r="G63" s="666"/>
      <c r="H63" s="685">
        <v>0.87</v>
      </c>
      <c r="I63" s="685"/>
      <c r="J63" s="684" t="e">
        <f>J35</f>
        <v>#DIV/0!</v>
      </c>
      <c r="K63" s="266"/>
      <c r="L63" s="266"/>
      <c r="M63" s="266"/>
      <c r="N63" s="266"/>
      <c r="O63" s="266"/>
      <c r="P63" s="266"/>
      <c r="Q63" s="266"/>
      <c r="R63" s="266"/>
      <c r="S63" s="266"/>
      <c r="T63" s="266"/>
      <c r="U63" s="266"/>
      <c r="V63" s="266"/>
      <c r="W63" s="266"/>
      <c r="X63" s="266"/>
      <c r="Y63" s="266"/>
      <c r="Z63" s="266"/>
      <c r="AA63" s="603"/>
      <c r="AB63" s="44"/>
    </row>
    <row r="64" spans="2:28" ht="15" x14ac:dyDescent="0.2">
      <c r="B64" s="41"/>
      <c r="C64" s="665" t="s">
        <v>91</v>
      </c>
      <c r="D64" s="666"/>
      <c r="E64" s="666"/>
      <c r="F64" s="666"/>
      <c r="G64" s="666"/>
      <c r="H64" s="683">
        <v>0.82</v>
      </c>
      <c r="I64" s="666"/>
      <c r="J64" s="684" t="e">
        <f>J36</f>
        <v>#DIV/0!</v>
      </c>
      <c r="K64" s="266"/>
      <c r="L64" s="266"/>
      <c r="M64" s="266"/>
      <c r="N64" s="266"/>
      <c r="O64" s="266"/>
      <c r="P64" s="266"/>
      <c r="Q64" s="266"/>
      <c r="R64" s="266"/>
      <c r="S64" s="266"/>
      <c r="T64" s="266"/>
      <c r="U64" s="266"/>
      <c r="V64" s="266"/>
      <c r="W64" s="266"/>
      <c r="X64" s="266"/>
      <c r="Y64" s="266"/>
      <c r="Z64" s="266"/>
      <c r="AA64" s="603"/>
      <c r="AB64" s="44"/>
    </row>
    <row r="65" spans="2:28" ht="15" x14ac:dyDescent="0.2">
      <c r="B65" s="41"/>
      <c r="C65" s="665" t="s">
        <v>92</v>
      </c>
      <c r="D65" s="666"/>
      <c r="E65" s="666"/>
      <c r="F65" s="666"/>
      <c r="G65" s="666"/>
      <c r="H65" s="683">
        <v>0.89</v>
      </c>
      <c r="I65" s="666"/>
      <c r="J65" s="684" t="e">
        <f>J37</f>
        <v>#DIV/0!</v>
      </c>
      <c r="K65" s="266"/>
      <c r="L65" s="266"/>
      <c r="M65" s="266"/>
      <c r="N65" s="266"/>
      <c r="O65" s="266"/>
      <c r="P65" s="266"/>
      <c r="Q65" s="266"/>
      <c r="R65" s="266"/>
      <c r="S65" s="266"/>
      <c r="T65" s="266"/>
      <c r="U65" s="266"/>
      <c r="V65" s="266"/>
      <c r="W65" s="266"/>
      <c r="X65" s="266"/>
      <c r="Y65" s="266"/>
      <c r="Z65" s="266"/>
      <c r="AA65" s="603"/>
      <c r="AB65" s="44"/>
    </row>
    <row r="66" spans="2:28" ht="15" thickBot="1" x14ac:dyDescent="0.25">
      <c r="B66" s="41"/>
      <c r="C66" s="267"/>
      <c r="D66" s="268"/>
      <c r="E66" s="268"/>
      <c r="F66" s="268"/>
      <c r="G66" s="268"/>
      <c r="H66" s="268"/>
      <c r="I66" s="268"/>
      <c r="J66" s="268"/>
      <c r="K66" s="268"/>
      <c r="L66" s="268"/>
      <c r="M66" s="268"/>
      <c r="N66" s="268"/>
      <c r="O66" s="268"/>
      <c r="P66" s="268"/>
      <c r="Q66" s="268"/>
      <c r="R66" s="268"/>
      <c r="S66" s="268"/>
      <c r="T66" s="268"/>
      <c r="U66" s="268"/>
      <c r="V66" s="268"/>
      <c r="W66" s="268"/>
      <c r="X66" s="268"/>
      <c r="Y66" s="268"/>
      <c r="Z66" s="268"/>
      <c r="AA66" s="550"/>
      <c r="AB66" s="44"/>
    </row>
    <row r="67" spans="2:28" x14ac:dyDescent="0.2">
      <c r="B67" s="90"/>
      <c r="C67" s="88"/>
      <c r="D67" s="88"/>
      <c r="E67" s="88"/>
      <c r="F67" s="88"/>
      <c r="G67" s="88"/>
      <c r="H67" s="88"/>
      <c r="I67" s="88"/>
      <c r="J67" s="88"/>
      <c r="K67" s="88"/>
      <c r="L67" s="88"/>
      <c r="M67" s="88"/>
      <c r="N67" s="88"/>
      <c r="O67" s="88"/>
      <c r="P67" s="88"/>
      <c r="Q67" s="88"/>
      <c r="R67" s="88"/>
      <c r="S67" s="88"/>
      <c r="T67" s="88"/>
      <c r="U67" s="88"/>
      <c r="V67" s="88"/>
      <c r="W67" s="88"/>
      <c r="X67" s="88"/>
      <c r="Y67" s="88"/>
      <c r="Z67" s="88"/>
      <c r="AA67" s="88"/>
      <c r="AB67" s="89"/>
    </row>
    <row r="106" ht="6" customHeight="1" x14ac:dyDescent="0.2"/>
  </sheetData>
  <mergeCells count="91">
    <mergeCell ref="C7:H8"/>
    <mergeCell ref="I7:AA8"/>
    <mergeCell ref="B2:G4"/>
    <mergeCell ref="H2:AB2"/>
    <mergeCell ref="H3:O3"/>
    <mergeCell ref="P3:AB3"/>
    <mergeCell ref="H4:AB4"/>
    <mergeCell ref="C10:H11"/>
    <mergeCell ref="I10:Q11"/>
    <mergeCell ref="R10:U10"/>
    <mergeCell ref="V10:AA10"/>
    <mergeCell ref="R11:U11"/>
    <mergeCell ref="V11:AA11"/>
    <mergeCell ref="C13:H14"/>
    <mergeCell ref="I13:S14"/>
    <mergeCell ref="T13:AA13"/>
    <mergeCell ref="T14:AA14"/>
    <mergeCell ref="C16:H16"/>
    <mergeCell ref="I16:AA16"/>
    <mergeCell ref="C18:H18"/>
    <mergeCell ref="I18:AA18"/>
    <mergeCell ref="C20:H21"/>
    <mergeCell ref="I20:L21"/>
    <mergeCell ref="M20:S20"/>
    <mergeCell ref="T20:AA20"/>
    <mergeCell ref="M21:S21"/>
    <mergeCell ref="T21:AA21"/>
    <mergeCell ref="C23:I23"/>
    <mergeCell ref="J23:P23"/>
    <mergeCell ref="Q23:AA23"/>
    <mergeCell ref="C24:I24"/>
    <mergeCell ref="J24:P24"/>
    <mergeCell ref="Q24:AA24"/>
    <mergeCell ref="C26:H26"/>
    <mergeCell ref="I26:AA26"/>
    <mergeCell ref="C28:H28"/>
    <mergeCell ref="I28:J28"/>
    <mergeCell ref="K28:N28"/>
    <mergeCell ref="O28:Q28"/>
    <mergeCell ref="S28:T28"/>
    <mergeCell ref="V28:Z28"/>
    <mergeCell ref="C30:AA31"/>
    <mergeCell ref="C32:G33"/>
    <mergeCell ref="H32:H33"/>
    <mergeCell ref="I32:I33"/>
    <mergeCell ref="J32:J33"/>
    <mergeCell ref="K32:AA33"/>
    <mergeCell ref="C37:G37"/>
    <mergeCell ref="K37:AA37"/>
    <mergeCell ref="C38:G38"/>
    <mergeCell ref="K38:AA38"/>
    <mergeCell ref="C34:G34"/>
    <mergeCell ref="K34:AA34"/>
    <mergeCell ref="C35:G35"/>
    <mergeCell ref="K35:AA35"/>
    <mergeCell ref="C36:G36"/>
    <mergeCell ref="K36:AA36"/>
    <mergeCell ref="C39:G39"/>
    <mergeCell ref="K39:AA39"/>
    <mergeCell ref="C42:AA43"/>
    <mergeCell ref="C44:AA56"/>
    <mergeCell ref="C59:G61"/>
    <mergeCell ref="H59:I61"/>
    <mergeCell ref="J59:M61"/>
    <mergeCell ref="N59:U61"/>
    <mergeCell ref="V59:AA61"/>
    <mergeCell ref="C62:G62"/>
    <mergeCell ref="H62:I62"/>
    <mergeCell ref="J62:M62"/>
    <mergeCell ref="N62:U62"/>
    <mergeCell ref="V62:AA62"/>
    <mergeCell ref="C63:G63"/>
    <mergeCell ref="H63:I63"/>
    <mergeCell ref="J63:M63"/>
    <mergeCell ref="N63:U63"/>
    <mergeCell ref="V63:AA63"/>
    <mergeCell ref="C64:G64"/>
    <mergeCell ref="H64:I64"/>
    <mergeCell ref="J64:M64"/>
    <mergeCell ref="N64:U64"/>
    <mergeCell ref="V64:AA64"/>
    <mergeCell ref="C65:G65"/>
    <mergeCell ref="H65:I65"/>
    <mergeCell ref="J65:M65"/>
    <mergeCell ref="N65:U65"/>
    <mergeCell ref="V65:AA65"/>
    <mergeCell ref="C66:G66"/>
    <mergeCell ref="H66:I66"/>
    <mergeCell ref="J66:M66"/>
    <mergeCell ref="N66:U66"/>
    <mergeCell ref="V66:AA66"/>
  </mergeCells>
  <pageMargins left="0.70866141732283472" right="0.70866141732283472" top="0.74803149606299213" bottom="1.1098214285714285" header="0.31496062992125984" footer="0.31496062992125984"/>
  <pageSetup scale="64" fitToHeight="0" orientation="portrait" r:id="rId1"/>
  <headerFooter>
    <oddFooter>&amp;LCalle 26 No.57-41 Torre 8, Pisos 7 y 8 CEMSA – C.P. 111321
PBX: 3779555 – Información: Línea 195
www.umv.gov.co&amp;CDESI-FM-007
&amp;P de &amp;N</oddFooter>
  </headerFooter>
  <rowBreaks count="1" manualBreakCount="1">
    <brk id="40" min="1" max="25" man="1"/>
  </rowBreaks>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B1:AB106"/>
  <sheetViews>
    <sheetView showGridLines="0" view="pageBreakPreview" topLeftCell="A25" zoomScale="98" zoomScaleNormal="100" zoomScaleSheetLayoutView="98" zoomScalePageLayoutView="70" workbookViewId="0">
      <selection activeCell="J34" sqref="J34"/>
    </sheetView>
  </sheetViews>
  <sheetFormatPr baseColWidth="10" defaultColWidth="3.7109375" defaultRowHeight="14.25" x14ac:dyDescent="0.2"/>
  <cols>
    <col min="1" max="1" width="3.7109375" style="1"/>
    <col min="2" max="2" width="2.85546875" style="1" customWidth="1"/>
    <col min="3" max="6" width="2.7109375" style="1" customWidth="1"/>
    <col min="7" max="7" width="4.28515625" style="1" customWidth="1"/>
    <col min="8" max="8" width="16.140625" style="1" customWidth="1"/>
    <col min="9" max="9" width="18.5703125" style="1" customWidth="1"/>
    <col min="10" max="10" width="15" style="1" customWidth="1"/>
    <col min="11" max="12" width="3.42578125" style="1" customWidth="1"/>
    <col min="13" max="15" width="2.7109375" style="1" customWidth="1"/>
    <col min="16" max="16" width="3.42578125" style="1" customWidth="1"/>
    <col min="17" max="17" width="3.5703125" style="1" customWidth="1"/>
    <col min="18" max="18" width="3.7109375" style="1"/>
    <col min="19" max="19" width="3.28515625" style="1" customWidth="1"/>
    <col min="20" max="20" width="7.42578125" style="1" customWidth="1"/>
    <col min="21" max="21" width="3.5703125" style="1" customWidth="1"/>
    <col min="22" max="22" width="3.7109375" style="1"/>
    <col min="23" max="25" width="5" style="1" customWidth="1"/>
    <col min="26" max="26" width="6.7109375" style="1" customWidth="1"/>
    <col min="27" max="27" width="4.140625" style="1" customWidth="1"/>
    <col min="28" max="28" width="2" style="1" customWidth="1"/>
    <col min="29" max="16384" width="3.7109375" style="1"/>
  </cols>
  <sheetData>
    <row r="1" spans="2:28" ht="15" thickBot="1" x14ac:dyDescent="0.25">
      <c r="B1" s="2"/>
      <c r="C1" s="2"/>
      <c r="D1" s="2"/>
      <c r="E1" s="2"/>
      <c r="F1" s="2"/>
    </row>
    <row r="2" spans="2:28" ht="45.75" customHeight="1" x14ac:dyDescent="0.2">
      <c r="B2" s="263"/>
      <c r="C2" s="264"/>
      <c r="D2" s="264"/>
      <c r="E2" s="264"/>
      <c r="F2" s="264"/>
      <c r="G2" s="264"/>
      <c r="H2" s="269" t="s">
        <v>0</v>
      </c>
      <c r="I2" s="269"/>
      <c r="J2" s="269"/>
      <c r="K2" s="269"/>
      <c r="L2" s="269"/>
      <c r="M2" s="269"/>
      <c r="N2" s="269"/>
      <c r="O2" s="269"/>
      <c r="P2" s="269"/>
      <c r="Q2" s="269"/>
      <c r="R2" s="269"/>
      <c r="S2" s="269"/>
      <c r="T2" s="269"/>
      <c r="U2" s="269"/>
      <c r="V2" s="269"/>
      <c r="W2" s="269"/>
      <c r="X2" s="269"/>
      <c r="Y2" s="269"/>
      <c r="Z2" s="269"/>
      <c r="AA2" s="269"/>
      <c r="AB2" s="270"/>
    </row>
    <row r="3" spans="2:28" ht="15" x14ac:dyDescent="0.2">
      <c r="B3" s="265"/>
      <c r="C3" s="266"/>
      <c r="D3" s="266"/>
      <c r="E3" s="266"/>
      <c r="F3" s="266"/>
      <c r="G3" s="266"/>
      <c r="H3" s="271" t="s">
        <v>1</v>
      </c>
      <c r="I3" s="271"/>
      <c r="J3" s="271"/>
      <c r="K3" s="271"/>
      <c r="L3" s="271"/>
      <c r="M3" s="271"/>
      <c r="N3" s="271"/>
      <c r="O3" s="271"/>
      <c r="P3" s="271" t="s">
        <v>2</v>
      </c>
      <c r="Q3" s="271"/>
      <c r="R3" s="271"/>
      <c r="S3" s="271"/>
      <c r="T3" s="271"/>
      <c r="U3" s="271"/>
      <c r="V3" s="271"/>
      <c r="W3" s="271"/>
      <c r="X3" s="271"/>
      <c r="Y3" s="271"/>
      <c r="Z3" s="271"/>
      <c r="AA3" s="271"/>
      <c r="AB3" s="272"/>
    </row>
    <row r="4" spans="2:28" ht="15.75" thickBot="1" x14ac:dyDescent="0.25">
      <c r="B4" s="267"/>
      <c r="C4" s="268"/>
      <c r="D4" s="268"/>
      <c r="E4" s="268"/>
      <c r="F4" s="268"/>
      <c r="G4" s="268"/>
      <c r="H4" s="273" t="s">
        <v>3</v>
      </c>
      <c r="I4" s="273"/>
      <c r="J4" s="273"/>
      <c r="K4" s="273"/>
      <c r="L4" s="273"/>
      <c r="M4" s="273"/>
      <c r="N4" s="273"/>
      <c r="O4" s="273"/>
      <c r="P4" s="273"/>
      <c r="Q4" s="273"/>
      <c r="R4" s="273"/>
      <c r="S4" s="273"/>
      <c r="T4" s="273"/>
      <c r="U4" s="273"/>
      <c r="V4" s="273"/>
      <c r="W4" s="273"/>
      <c r="X4" s="273"/>
      <c r="Y4" s="273"/>
      <c r="Z4" s="273"/>
      <c r="AA4" s="273"/>
      <c r="AB4" s="274"/>
    </row>
    <row r="5" spans="2:28" ht="15" x14ac:dyDescent="0.2">
      <c r="H5" s="3"/>
      <c r="I5" s="3"/>
      <c r="J5" s="3"/>
      <c r="K5" s="3"/>
      <c r="L5" s="3"/>
      <c r="M5" s="3"/>
      <c r="N5" s="3"/>
      <c r="O5" s="3"/>
      <c r="P5" s="3"/>
      <c r="Q5" s="3"/>
      <c r="R5" s="3"/>
      <c r="S5" s="3"/>
      <c r="T5" s="3"/>
      <c r="U5" s="3"/>
      <c r="V5" s="3"/>
      <c r="W5" s="3"/>
      <c r="X5" s="3"/>
      <c r="Y5" s="3"/>
      <c r="Z5" s="3"/>
      <c r="AA5" s="3"/>
      <c r="AB5" s="3"/>
    </row>
    <row r="6" spans="2:28" ht="15.75"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275" t="s">
        <v>4</v>
      </c>
      <c r="D7" s="276"/>
      <c r="E7" s="276"/>
      <c r="F7" s="276"/>
      <c r="G7" s="276"/>
      <c r="H7" s="277"/>
      <c r="I7" s="281" t="s">
        <v>255</v>
      </c>
      <c r="J7" s="282"/>
      <c r="K7" s="282"/>
      <c r="L7" s="282"/>
      <c r="M7" s="282"/>
      <c r="N7" s="282"/>
      <c r="O7" s="282"/>
      <c r="P7" s="282"/>
      <c r="Q7" s="282"/>
      <c r="R7" s="282"/>
      <c r="S7" s="282"/>
      <c r="T7" s="282"/>
      <c r="U7" s="282"/>
      <c r="V7" s="282"/>
      <c r="W7" s="282"/>
      <c r="X7" s="282"/>
      <c r="Y7" s="282"/>
      <c r="Z7" s="282"/>
      <c r="AA7" s="283"/>
      <c r="AB7" s="10"/>
    </row>
    <row r="8" spans="2:28" ht="15.75" thickBot="1" x14ac:dyDescent="0.25">
      <c r="B8" s="9"/>
      <c r="C8" s="278"/>
      <c r="D8" s="279"/>
      <c r="E8" s="279"/>
      <c r="F8" s="279"/>
      <c r="G8" s="279"/>
      <c r="H8" s="280"/>
      <c r="I8" s="284"/>
      <c r="J8" s="285"/>
      <c r="K8" s="285"/>
      <c r="L8" s="285"/>
      <c r="M8" s="285"/>
      <c r="N8" s="285"/>
      <c r="O8" s="285"/>
      <c r="P8" s="285"/>
      <c r="Q8" s="285"/>
      <c r="R8" s="285"/>
      <c r="S8" s="285"/>
      <c r="T8" s="285"/>
      <c r="U8" s="285"/>
      <c r="V8" s="285"/>
      <c r="W8" s="285"/>
      <c r="X8" s="285"/>
      <c r="Y8" s="285"/>
      <c r="Z8" s="285"/>
      <c r="AA8" s="286"/>
      <c r="AB8" s="10"/>
    </row>
    <row r="9" spans="2:28" ht="15.75"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275" t="s">
        <v>6</v>
      </c>
      <c r="D10" s="276"/>
      <c r="E10" s="276"/>
      <c r="F10" s="276"/>
      <c r="G10" s="276"/>
      <c r="H10" s="277"/>
      <c r="I10" s="296" t="s">
        <v>267</v>
      </c>
      <c r="J10" s="297"/>
      <c r="K10" s="297"/>
      <c r="L10" s="297"/>
      <c r="M10" s="297"/>
      <c r="N10" s="297"/>
      <c r="O10" s="297"/>
      <c r="P10" s="297"/>
      <c r="Q10" s="298"/>
      <c r="R10" s="293" t="s">
        <v>8</v>
      </c>
      <c r="S10" s="294"/>
      <c r="T10" s="294"/>
      <c r="U10" s="295"/>
      <c r="V10" s="287" t="s">
        <v>9</v>
      </c>
      <c r="W10" s="288"/>
      <c r="X10" s="288"/>
      <c r="Y10" s="288"/>
      <c r="Z10" s="288"/>
      <c r="AA10" s="289"/>
      <c r="AB10" s="10"/>
    </row>
    <row r="11" spans="2:28" ht="28.5" customHeight="1" thickBot="1" x14ac:dyDescent="0.25">
      <c r="B11" s="9"/>
      <c r="C11" s="278"/>
      <c r="D11" s="279"/>
      <c r="E11" s="279"/>
      <c r="F11" s="279"/>
      <c r="G11" s="279"/>
      <c r="H11" s="280"/>
      <c r="I11" s="299"/>
      <c r="J11" s="300"/>
      <c r="K11" s="300"/>
      <c r="L11" s="300"/>
      <c r="M11" s="300"/>
      <c r="N11" s="300"/>
      <c r="O11" s="300"/>
      <c r="P11" s="300"/>
      <c r="Q11" s="301"/>
      <c r="R11" s="302" t="s">
        <v>266</v>
      </c>
      <c r="S11" s="303"/>
      <c r="T11" s="303"/>
      <c r="U11" s="304"/>
      <c r="V11" s="290" t="s">
        <v>223</v>
      </c>
      <c r="W11" s="291"/>
      <c r="X11" s="291"/>
      <c r="Y11" s="291"/>
      <c r="Z11" s="291"/>
      <c r="AA11" s="292"/>
      <c r="AB11" s="10"/>
    </row>
    <row r="12" spans="2:28" ht="15"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5" customHeight="1" x14ac:dyDescent="0.2">
      <c r="B13" s="14"/>
      <c r="C13" s="275" t="s">
        <v>12</v>
      </c>
      <c r="D13" s="276"/>
      <c r="E13" s="276"/>
      <c r="F13" s="276"/>
      <c r="G13" s="276"/>
      <c r="H13" s="277"/>
      <c r="I13" s="305" t="s">
        <v>265</v>
      </c>
      <c r="J13" s="306"/>
      <c r="K13" s="306"/>
      <c r="L13" s="306"/>
      <c r="M13" s="306"/>
      <c r="N13" s="306"/>
      <c r="O13" s="306"/>
      <c r="P13" s="306"/>
      <c r="Q13" s="306"/>
      <c r="R13" s="306"/>
      <c r="S13" s="307"/>
      <c r="T13" s="275" t="s">
        <v>14</v>
      </c>
      <c r="U13" s="276"/>
      <c r="V13" s="276"/>
      <c r="W13" s="276"/>
      <c r="X13" s="276"/>
      <c r="Y13" s="276"/>
      <c r="Z13" s="276"/>
      <c r="AA13" s="277"/>
      <c r="AB13" s="16"/>
    </row>
    <row r="14" spans="2:28" ht="30" customHeight="1" thickBot="1" x14ac:dyDescent="0.25">
      <c r="B14" s="14"/>
      <c r="C14" s="278"/>
      <c r="D14" s="279"/>
      <c r="E14" s="279"/>
      <c r="F14" s="279"/>
      <c r="G14" s="279"/>
      <c r="H14" s="280"/>
      <c r="I14" s="308"/>
      <c r="J14" s="309"/>
      <c r="K14" s="309"/>
      <c r="L14" s="309"/>
      <c r="M14" s="309"/>
      <c r="N14" s="309"/>
      <c r="O14" s="309"/>
      <c r="P14" s="309"/>
      <c r="Q14" s="309"/>
      <c r="R14" s="309"/>
      <c r="S14" s="310"/>
      <c r="T14" s="311" t="s">
        <v>15</v>
      </c>
      <c r="U14" s="312"/>
      <c r="V14" s="312"/>
      <c r="W14" s="312"/>
      <c r="X14" s="312"/>
      <c r="Y14" s="312"/>
      <c r="Z14" s="312"/>
      <c r="AA14" s="313"/>
      <c r="AB14" s="16"/>
    </row>
    <row r="15" spans="2:28" ht="15"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57.75" customHeight="1" thickBot="1" x14ac:dyDescent="0.25">
      <c r="B16" s="14"/>
      <c r="C16" s="320" t="s">
        <v>16</v>
      </c>
      <c r="D16" s="321"/>
      <c r="E16" s="321"/>
      <c r="F16" s="321"/>
      <c r="G16" s="321"/>
      <c r="H16" s="322"/>
      <c r="I16" s="323" t="s">
        <v>264</v>
      </c>
      <c r="J16" s="324"/>
      <c r="K16" s="324"/>
      <c r="L16" s="324"/>
      <c r="M16" s="324"/>
      <c r="N16" s="324"/>
      <c r="O16" s="324"/>
      <c r="P16" s="324"/>
      <c r="Q16" s="324"/>
      <c r="R16" s="324"/>
      <c r="S16" s="324"/>
      <c r="T16" s="324"/>
      <c r="U16" s="324"/>
      <c r="V16" s="324"/>
      <c r="W16" s="324"/>
      <c r="X16" s="324"/>
      <c r="Y16" s="324"/>
      <c r="Z16" s="324"/>
      <c r="AA16" s="325"/>
      <c r="AB16" s="16"/>
    </row>
    <row r="17" spans="2:28" ht="16.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8" ht="52.5" customHeight="1" thickBot="1" x14ac:dyDescent="0.25">
      <c r="B18" s="14"/>
      <c r="C18" s="320" t="s">
        <v>18</v>
      </c>
      <c r="D18" s="321"/>
      <c r="E18" s="321"/>
      <c r="F18" s="321"/>
      <c r="G18" s="321"/>
      <c r="H18" s="322"/>
      <c r="I18" s="323" t="s">
        <v>263</v>
      </c>
      <c r="J18" s="324"/>
      <c r="K18" s="324"/>
      <c r="L18" s="324"/>
      <c r="M18" s="324"/>
      <c r="N18" s="324"/>
      <c r="O18" s="324"/>
      <c r="P18" s="324"/>
      <c r="Q18" s="324"/>
      <c r="R18" s="324"/>
      <c r="S18" s="324"/>
      <c r="T18" s="324"/>
      <c r="U18" s="324"/>
      <c r="V18" s="324"/>
      <c r="W18" s="324"/>
      <c r="X18" s="324"/>
      <c r="Y18" s="324"/>
      <c r="Z18" s="324"/>
      <c r="AA18" s="325"/>
      <c r="AB18" s="16"/>
    </row>
    <row r="19" spans="2:28" ht="16.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8" ht="22.5" customHeight="1" x14ac:dyDescent="0.2">
      <c r="B20" s="14"/>
      <c r="C20" s="326" t="s">
        <v>20</v>
      </c>
      <c r="D20" s="327"/>
      <c r="E20" s="327"/>
      <c r="F20" s="327"/>
      <c r="G20" s="327"/>
      <c r="H20" s="328"/>
      <c r="I20" s="332" t="s">
        <v>262</v>
      </c>
      <c r="J20" s="333"/>
      <c r="K20" s="333"/>
      <c r="L20" s="334"/>
      <c r="M20" s="287" t="s">
        <v>22</v>
      </c>
      <c r="N20" s="288"/>
      <c r="O20" s="288"/>
      <c r="P20" s="288"/>
      <c r="Q20" s="288"/>
      <c r="R20" s="288"/>
      <c r="S20" s="289"/>
      <c r="T20" s="287" t="s">
        <v>23</v>
      </c>
      <c r="U20" s="288"/>
      <c r="V20" s="288"/>
      <c r="W20" s="288"/>
      <c r="X20" s="288"/>
      <c r="Y20" s="288"/>
      <c r="Z20" s="288"/>
      <c r="AA20" s="289"/>
      <c r="AB20" s="16"/>
    </row>
    <row r="21" spans="2:28" ht="30.75" customHeight="1" thickBot="1" x14ac:dyDescent="0.25">
      <c r="B21" s="14"/>
      <c r="C21" s="329"/>
      <c r="D21" s="330"/>
      <c r="E21" s="330"/>
      <c r="F21" s="330"/>
      <c r="G21" s="330"/>
      <c r="H21" s="331"/>
      <c r="I21" s="335"/>
      <c r="J21" s="336"/>
      <c r="K21" s="336"/>
      <c r="L21" s="337"/>
      <c r="M21" s="472" t="s">
        <v>113</v>
      </c>
      <c r="N21" s="473"/>
      <c r="O21" s="473"/>
      <c r="P21" s="473"/>
      <c r="Q21" s="473"/>
      <c r="R21" s="473"/>
      <c r="S21" s="474"/>
      <c r="T21" s="691" t="s">
        <v>120</v>
      </c>
      <c r="U21" s="473"/>
      <c r="V21" s="473"/>
      <c r="W21" s="473"/>
      <c r="X21" s="473"/>
      <c r="Y21" s="473"/>
      <c r="Z21" s="473"/>
      <c r="AA21" s="474"/>
      <c r="AB21" s="16"/>
    </row>
    <row r="22" spans="2:28" ht="15"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8" ht="31.5" customHeight="1" x14ac:dyDescent="0.2">
      <c r="B23" s="14"/>
      <c r="C23" s="287" t="s">
        <v>26</v>
      </c>
      <c r="D23" s="288"/>
      <c r="E23" s="288"/>
      <c r="F23" s="288"/>
      <c r="G23" s="288"/>
      <c r="H23" s="288"/>
      <c r="I23" s="289"/>
      <c r="J23" s="287" t="s">
        <v>27</v>
      </c>
      <c r="K23" s="288"/>
      <c r="L23" s="288"/>
      <c r="M23" s="288"/>
      <c r="N23" s="288"/>
      <c r="O23" s="288"/>
      <c r="P23" s="289"/>
      <c r="Q23" s="287" t="s">
        <v>28</v>
      </c>
      <c r="R23" s="288"/>
      <c r="S23" s="288"/>
      <c r="T23" s="288"/>
      <c r="U23" s="288"/>
      <c r="V23" s="288"/>
      <c r="W23" s="288"/>
      <c r="X23" s="288"/>
      <c r="Y23" s="288"/>
      <c r="Z23" s="288"/>
      <c r="AA23" s="289"/>
      <c r="AB23" s="16"/>
    </row>
    <row r="24" spans="2:28" ht="33.75" customHeight="1" thickBot="1" x14ac:dyDescent="0.25">
      <c r="B24" s="14"/>
      <c r="C24" s="314" t="s">
        <v>248</v>
      </c>
      <c r="D24" s="315"/>
      <c r="E24" s="315"/>
      <c r="F24" s="315"/>
      <c r="G24" s="315"/>
      <c r="H24" s="315"/>
      <c r="I24" s="316"/>
      <c r="J24" s="314" t="s">
        <v>247</v>
      </c>
      <c r="K24" s="315"/>
      <c r="L24" s="315"/>
      <c r="M24" s="315"/>
      <c r="N24" s="315"/>
      <c r="O24" s="315"/>
      <c r="P24" s="316"/>
      <c r="Q24" s="469" t="s">
        <v>215</v>
      </c>
      <c r="R24" s="470"/>
      <c r="S24" s="470"/>
      <c r="T24" s="470"/>
      <c r="U24" s="470"/>
      <c r="V24" s="470"/>
      <c r="W24" s="470"/>
      <c r="X24" s="470"/>
      <c r="Y24" s="470"/>
      <c r="Z24" s="470"/>
      <c r="AA24" s="471"/>
      <c r="AB24" s="16"/>
    </row>
    <row r="25" spans="2:28" ht="15"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8" ht="33" customHeight="1" thickBot="1" x14ac:dyDescent="0.25">
      <c r="B26" s="14"/>
      <c r="C26" s="320" t="s">
        <v>32</v>
      </c>
      <c r="D26" s="321"/>
      <c r="E26" s="321"/>
      <c r="F26" s="321"/>
      <c r="G26" s="321"/>
      <c r="H26" s="322"/>
      <c r="I26" s="323" t="s">
        <v>261</v>
      </c>
      <c r="J26" s="324"/>
      <c r="K26" s="324"/>
      <c r="L26" s="324"/>
      <c r="M26" s="324"/>
      <c r="N26" s="324"/>
      <c r="O26" s="324"/>
      <c r="P26" s="324"/>
      <c r="Q26" s="324"/>
      <c r="R26" s="324"/>
      <c r="S26" s="324"/>
      <c r="T26" s="324"/>
      <c r="U26" s="324"/>
      <c r="V26" s="324"/>
      <c r="W26" s="324"/>
      <c r="X26" s="324"/>
      <c r="Y26" s="324"/>
      <c r="Z26" s="324"/>
      <c r="AA26" s="325"/>
      <c r="AB26" s="16"/>
    </row>
    <row r="27" spans="2:28" ht="15.75"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8" ht="53.25" customHeight="1" thickBot="1" x14ac:dyDescent="0.25">
      <c r="B28" s="14"/>
      <c r="C28" s="320" t="s">
        <v>34</v>
      </c>
      <c r="D28" s="321"/>
      <c r="E28" s="321"/>
      <c r="F28" s="321"/>
      <c r="G28" s="321"/>
      <c r="H28" s="322"/>
      <c r="I28" s="441" t="s">
        <v>260</v>
      </c>
      <c r="J28" s="323"/>
      <c r="K28" s="350" t="s">
        <v>36</v>
      </c>
      <c r="L28" s="351"/>
      <c r="M28" s="351"/>
      <c r="N28" s="352"/>
      <c r="O28" s="353" t="s">
        <v>37</v>
      </c>
      <c r="P28" s="354"/>
      <c r="Q28" s="355"/>
      <c r="R28" s="47" t="s">
        <v>40</v>
      </c>
      <c r="S28" s="353" t="s">
        <v>38</v>
      </c>
      <c r="T28" s="354"/>
      <c r="U28" s="47"/>
      <c r="V28" s="356" t="s">
        <v>39</v>
      </c>
      <c r="W28" s="357"/>
      <c r="X28" s="357"/>
      <c r="Y28" s="357"/>
      <c r="Z28" s="358"/>
      <c r="AA28" s="19"/>
      <c r="AB28" s="16"/>
    </row>
    <row r="29" spans="2:28" ht="15"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8" s="21" customFormat="1" x14ac:dyDescent="0.2">
      <c r="B30" s="20"/>
      <c r="C30" s="359" t="s">
        <v>41</v>
      </c>
      <c r="D30" s="360"/>
      <c r="E30" s="360"/>
      <c r="F30" s="360"/>
      <c r="G30" s="360"/>
      <c r="H30" s="360"/>
      <c r="I30" s="360"/>
      <c r="J30" s="360"/>
      <c r="K30" s="360"/>
      <c r="L30" s="360"/>
      <c r="M30" s="360"/>
      <c r="N30" s="360"/>
      <c r="O30" s="360"/>
      <c r="P30" s="360"/>
      <c r="Q30" s="360"/>
      <c r="R30" s="360"/>
      <c r="S30" s="360"/>
      <c r="T30" s="360"/>
      <c r="U30" s="360"/>
      <c r="V30" s="360"/>
      <c r="W30" s="360"/>
      <c r="X30" s="360"/>
      <c r="Y30" s="360"/>
      <c r="Z30" s="360"/>
      <c r="AA30" s="361"/>
      <c r="AB30" s="16"/>
    </row>
    <row r="31" spans="2:28" s="21" customFormat="1" ht="15" thickBot="1" x14ac:dyDescent="0.25">
      <c r="B31" s="20"/>
      <c r="C31" s="362"/>
      <c r="D31" s="363"/>
      <c r="E31" s="363"/>
      <c r="F31" s="363"/>
      <c r="G31" s="363"/>
      <c r="H31" s="363"/>
      <c r="I31" s="363"/>
      <c r="J31" s="363"/>
      <c r="K31" s="363"/>
      <c r="L31" s="363"/>
      <c r="M31" s="363"/>
      <c r="N31" s="363"/>
      <c r="O31" s="363"/>
      <c r="P31" s="363"/>
      <c r="Q31" s="363"/>
      <c r="R31" s="363"/>
      <c r="S31" s="363"/>
      <c r="T31" s="363"/>
      <c r="U31" s="363"/>
      <c r="V31" s="363"/>
      <c r="W31" s="363"/>
      <c r="X31" s="363"/>
      <c r="Y31" s="363"/>
      <c r="Z31" s="363"/>
      <c r="AA31" s="364"/>
      <c r="AB31" s="16"/>
    </row>
    <row r="32" spans="2:28" s="21" customFormat="1" ht="15" customHeight="1" x14ac:dyDescent="0.2">
      <c r="B32" s="20"/>
      <c r="C32" s="359" t="s">
        <v>42</v>
      </c>
      <c r="D32" s="360"/>
      <c r="E32" s="360"/>
      <c r="F32" s="360"/>
      <c r="G32" s="361"/>
      <c r="H32" s="365" t="s">
        <v>259</v>
      </c>
      <c r="I32" s="365" t="s">
        <v>258</v>
      </c>
      <c r="J32" s="365" t="s">
        <v>45</v>
      </c>
      <c r="K32" s="367" t="s">
        <v>46</v>
      </c>
      <c r="L32" s="368"/>
      <c r="M32" s="368"/>
      <c r="N32" s="368"/>
      <c r="O32" s="368"/>
      <c r="P32" s="368"/>
      <c r="Q32" s="368"/>
      <c r="R32" s="368"/>
      <c r="S32" s="368"/>
      <c r="T32" s="368"/>
      <c r="U32" s="368"/>
      <c r="V32" s="368"/>
      <c r="W32" s="368"/>
      <c r="X32" s="368"/>
      <c r="Y32" s="368"/>
      <c r="Z32" s="368"/>
      <c r="AA32" s="369"/>
      <c r="AB32" s="16"/>
    </row>
    <row r="33" spans="2:28" s="21" customFormat="1" ht="47.25" customHeight="1" thickBot="1" x14ac:dyDescent="0.25">
      <c r="B33" s="20"/>
      <c r="C33" s="362"/>
      <c r="D33" s="363"/>
      <c r="E33" s="363"/>
      <c r="F33" s="363"/>
      <c r="G33" s="364"/>
      <c r="H33" s="366"/>
      <c r="I33" s="366"/>
      <c r="J33" s="366"/>
      <c r="K33" s="370"/>
      <c r="L33" s="371"/>
      <c r="M33" s="371"/>
      <c r="N33" s="371"/>
      <c r="O33" s="371"/>
      <c r="P33" s="371"/>
      <c r="Q33" s="371"/>
      <c r="R33" s="371"/>
      <c r="S33" s="371"/>
      <c r="T33" s="371"/>
      <c r="U33" s="371"/>
      <c r="V33" s="371"/>
      <c r="W33" s="371"/>
      <c r="X33" s="371"/>
      <c r="Y33" s="371"/>
      <c r="Z33" s="371"/>
      <c r="AA33" s="372"/>
      <c r="AB33" s="16"/>
    </row>
    <row r="34" spans="2:28" s="21" customFormat="1" ht="89.25" customHeight="1" x14ac:dyDescent="0.2">
      <c r="B34" s="20"/>
      <c r="C34" s="671" t="s">
        <v>89</v>
      </c>
      <c r="D34" s="672"/>
      <c r="E34" s="672"/>
      <c r="F34" s="672"/>
      <c r="G34" s="672"/>
      <c r="H34" s="93">
        <v>62</v>
      </c>
      <c r="I34" s="93">
        <v>69</v>
      </c>
      <c r="J34" s="92">
        <f>+H34/I34</f>
        <v>0.89855072463768115</v>
      </c>
      <c r="K34" s="347" t="s">
        <v>257</v>
      </c>
      <c r="L34" s="348"/>
      <c r="M34" s="348"/>
      <c r="N34" s="348"/>
      <c r="O34" s="348"/>
      <c r="P34" s="348"/>
      <c r="Q34" s="348"/>
      <c r="R34" s="348"/>
      <c r="S34" s="348"/>
      <c r="T34" s="348"/>
      <c r="U34" s="348"/>
      <c r="V34" s="348"/>
      <c r="W34" s="348"/>
      <c r="X34" s="348"/>
      <c r="Y34" s="348"/>
      <c r="Z34" s="348"/>
      <c r="AA34" s="349"/>
      <c r="AB34" s="16"/>
    </row>
    <row r="35" spans="2:28" s="21" customFormat="1" ht="15" x14ac:dyDescent="0.2">
      <c r="B35" s="20"/>
      <c r="C35" s="665" t="s">
        <v>90</v>
      </c>
      <c r="D35" s="666"/>
      <c r="E35" s="666"/>
      <c r="F35" s="666"/>
      <c r="G35" s="666"/>
      <c r="H35" s="24"/>
      <c r="I35" s="24"/>
      <c r="J35" s="23" t="e">
        <f>+H35/I35</f>
        <v>#DIV/0!</v>
      </c>
      <c r="K35" s="344"/>
      <c r="L35" s="345"/>
      <c r="M35" s="345"/>
      <c r="N35" s="345"/>
      <c r="O35" s="345"/>
      <c r="P35" s="345"/>
      <c r="Q35" s="345"/>
      <c r="R35" s="345"/>
      <c r="S35" s="345"/>
      <c r="T35" s="345"/>
      <c r="U35" s="345"/>
      <c r="V35" s="345"/>
      <c r="W35" s="345"/>
      <c r="X35" s="345"/>
      <c r="Y35" s="345"/>
      <c r="Z35" s="345"/>
      <c r="AA35" s="346"/>
      <c r="AB35" s="16"/>
    </row>
    <row r="36" spans="2:28" s="21" customFormat="1" ht="15" x14ac:dyDescent="0.2">
      <c r="B36" s="20"/>
      <c r="C36" s="665" t="s">
        <v>91</v>
      </c>
      <c r="D36" s="666"/>
      <c r="E36" s="666"/>
      <c r="F36" s="666"/>
      <c r="G36" s="666"/>
      <c r="H36" s="24"/>
      <c r="I36" s="24"/>
      <c r="J36" s="23" t="e">
        <f>+H36/I36</f>
        <v>#DIV/0!</v>
      </c>
      <c r="K36" s="344"/>
      <c r="L36" s="345"/>
      <c r="M36" s="345"/>
      <c r="N36" s="345"/>
      <c r="O36" s="345"/>
      <c r="P36" s="345"/>
      <c r="Q36" s="345"/>
      <c r="R36" s="345"/>
      <c r="S36" s="345"/>
      <c r="T36" s="345"/>
      <c r="U36" s="345"/>
      <c r="V36" s="345"/>
      <c r="W36" s="345"/>
      <c r="X36" s="345"/>
      <c r="Y36" s="345"/>
      <c r="Z36" s="345"/>
      <c r="AA36" s="346"/>
      <c r="AB36" s="16"/>
    </row>
    <row r="37" spans="2:28" s="21" customFormat="1" ht="15" x14ac:dyDescent="0.2">
      <c r="B37" s="20"/>
      <c r="C37" s="665" t="s">
        <v>92</v>
      </c>
      <c r="D37" s="666"/>
      <c r="E37" s="666"/>
      <c r="F37" s="666"/>
      <c r="G37" s="666"/>
      <c r="H37" s="24"/>
      <c r="I37" s="24"/>
      <c r="J37" s="23" t="e">
        <f>+H37/I37</f>
        <v>#DIV/0!</v>
      </c>
      <c r="K37" s="344"/>
      <c r="L37" s="345"/>
      <c r="M37" s="345"/>
      <c r="N37" s="345"/>
      <c r="O37" s="345"/>
      <c r="P37" s="345"/>
      <c r="Q37" s="345"/>
      <c r="R37" s="345"/>
      <c r="S37" s="345"/>
      <c r="T37" s="345"/>
      <c r="U37" s="345"/>
      <c r="V37" s="345"/>
      <c r="W37" s="345"/>
      <c r="X37" s="345"/>
      <c r="Y37" s="345"/>
      <c r="Z37" s="345"/>
      <c r="AA37" s="346"/>
      <c r="AB37" s="16"/>
    </row>
    <row r="38" spans="2:28" s="21" customFormat="1" ht="15" thickBot="1" x14ac:dyDescent="0.25">
      <c r="B38" s="20"/>
      <c r="C38" s="341"/>
      <c r="D38" s="342"/>
      <c r="E38" s="342"/>
      <c r="F38" s="342"/>
      <c r="G38" s="343"/>
      <c r="H38" s="24"/>
      <c r="I38" s="24"/>
      <c r="J38" s="23"/>
      <c r="K38" s="344"/>
      <c r="L38" s="345"/>
      <c r="M38" s="345"/>
      <c r="N38" s="345"/>
      <c r="O38" s="345"/>
      <c r="P38" s="345"/>
      <c r="Q38" s="345"/>
      <c r="R38" s="345"/>
      <c r="S38" s="345"/>
      <c r="T38" s="345"/>
      <c r="U38" s="345"/>
      <c r="V38" s="345"/>
      <c r="W38" s="345"/>
      <c r="X38" s="345"/>
      <c r="Y38" s="345"/>
      <c r="Z38" s="345"/>
      <c r="AA38" s="346"/>
      <c r="AB38" s="16"/>
    </row>
    <row r="39" spans="2:28" s="21" customFormat="1" ht="15.75" customHeight="1" thickBot="1" x14ac:dyDescent="0.3">
      <c r="B39" s="20"/>
      <c r="C39" s="394" t="s">
        <v>51</v>
      </c>
      <c r="D39" s="395"/>
      <c r="E39" s="395"/>
      <c r="F39" s="395"/>
      <c r="G39" s="396"/>
      <c r="H39" s="31"/>
      <c r="I39" s="31"/>
      <c r="J39" s="33"/>
      <c r="K39" s="397"/>
      <c r="L39" s="398"/>
      <c r="M39" s="398"/>
      <c r="N39" s="398"/>
      <c r="O39" s="398"/>
      <c r="P39" s="398"/>
      <c r="Q39" s="398"/>
      <c r="R39" s="398"/>
      <c r="S39" s="398"/>
      <c r="T39" s="398"/>
      <c r="U39" s="398"/>
      <c r="V39" s="398"/>
      <c r="W39" s="398"/>
      <c r="X39" s="398"/>
      <c r="Y39" s="398"/>
      <c r="Z39" s="398"/>
      <c r="AA39" s="399"/>
      <c r="AB39" s="16"/>
    </row>
    <row r="40" spans="2:28" s="21" customFormat="1" ht="5.25" customHeight="1" x14ac:dyDescent="0.2">
      <c r="B40" s="20"/>
      <c r="C40" s="15"/>
      <c r="D40" s="15"/>
      <c r="E40" s="15"/>
      <c r="F40" s="15"/>
      <c r="G40" s="15"/>
      <c r="H40" s="34"/>
      <c r="I40" s="34"/>
      <c r="J40" s="35"/>
      <c r="K40" s="15"/>
      <c r="L40" s="15"/>
      <c r="M40" s="15"/>
      <c r="N40" s="15"/>
      <c r="O40" s="15"/>
      <c r="P40" s="15"/>
      <c r="Q40" s="15"/>
      <c r="R40" s="15"/>
      <c r="S40" s="15"/>
      <c r="T40" s="15"/>
      <c r="U40" s="15"/>
      <c r="V40" s="15"/>
      <c r="W40" s="15"/>
      <c r="X40" s="15"/>
      <c r="Y40" s="15"/>
      <c r="Z40" s="15"/>
      <c r="AA40" s="15"/>
      <c r="AB40" s="16"/>
    </row>
    <row r="41" spans="2:28" s="21" customFormat="1" ht="15" thickBot="1" x14ac:dyDescent="0.25">
      <c r="B41" s="20"/>
      <c r="C41" s="15"/>
      <c r="D41" s="15"/>
      <c r="E41" s="15"/>
      <c r="F41" s="15"/>
      <c r="G41" s="15"/>
      <c r="H41" s="34"/>
      <c r="I41" s="34"/>
      <c r="J41" s="35"/>
      <c r="K41" s="15"/>
      <c r="L41" s="15"/>
      <c r="M41" s="15"/>
      <c r="N41" s="15"/>
      <c r="O41" s="15"/>
      <c r="P41" s="15"/>
      <c r="Q41" s="15"/>
      <c r="R41" s="15"/>
      <c r="S41" s="15"/>
      <c r="T41" s="15"/>
      <c r="U41" s="15"/>
      <c r="V41" s="15"/>
      <c r="W41" s="15"/>
      <c r="X41" s="15"/>
      <c r="Y41" s="15"/>
      <c r="Z41" s="15"/>
      <c r="AA41" s="15"/>
      <c r="AB41" s="16"/>
    </row>
    <row r="42" spans="2:28" s="21" customFormat="1" x14ac:dyDescent="0.2">
      <c r="B42" s="20"/>
      <c r="C42" s="400" t="s">
        <v>52</v>
      </c>
      <c r="D42" s="401"/>
      <c r="E42" s="401"/>
      <c r="F42" s="401"/>
      <c r="G42" s="401"/>
      <c r="H42" s="401"/>
      <c r="I42" s="401"/>
      <c r="J42" s="401"/>
      <c r="K42" s="401"/>
      <c r="L42" s="401"/>
      <c r="M42" s="401"/>
      <c r="N42" s="401"/>
      <c r="O42" s="401"/>
      <c r="P42" s="401"/>
      <c r="Q42" s="401"/>
      <c r="R42" s="401"/>
      <c r="S42" s="401"/>
      <c r="T42" s="401"/>
      <c r="U42" s="401"/>
      <c r="V42" s="401"/>
      <c r="W42" s="401"/>
      <c r="X42" s="401"/>
      <c r="Y42" s="401"/>
      <c r="Z42" s="401"/>
      <c r="AA42" s="402"/>
      <c r="AB42" s="16"/>
    </row>
    <row r="43" spans="2:28" ht="15" thickBot="1" x14ac:dyDescent="0.25">
      <c r="B43" s="14"/>
      <c r="C43" s="403"/>
      <c r="D43" s="404"/>
      <c r="E43" s="404"/>
      <c r="F43" s="404"/>
      <c r="G43" s="404"/>
      <c r="H43" s="404"/>
      <c r="I43" s="404"/>
      <c r="J43" s="404"/>
      <c r="K43" s="404"/>
      <c r="L43" s="404"/>
      <c r="M43" s="404"/>
      <c r="N43" s="404"/>
      <c r="O43" s="404"/>
      <c r="P43" s="404"/>
      <c r="Q43" s="404"/>
      <c r="R43" s="404"/>
      <c r="S43" s="404"/>
      <c r="T43" s="404"/>
      <c r="U43" s="404"/>
      <c r="V43" s="404"/>
      <c r="W43" s="404"/>
      <c r="X43" s="404"/>
      <c r="Y43" s="404"/>
      <c r="Z43" s="404"/>
      <c r="AA43" s="405"/>
      <c r="AB43" s="16"/>
    </row>
    <row r="44" spans="2:28" x14ac:dyDescent="0.2">
      <c r="B44" s="14"/>
      <c r="C44" s="406"/>
      <c r="D44" s="407"/>
      <c r="E44" s="407"/>
      <c r="F44" s="407"/>
      <c r="G44" s="407"/>
      <c r="H44" s="407"/>
      <c r="I44" s="407"/>
      <c r="J44" s="407"/>
      <c r="K44" s="407"/>
      <c r="L44" s="407"/>
      <c r="M44" s="407"/>
      <c r="N44" s="407"/>
      <c r="O44" s="407"/>
      <c r="P44" s="407"/>
      <c r="Q44" s="407"/>
      <c r="R44" s="407"/>
      <c r="S44" s="407"/>
      <c r="T44" s="407"/>
      <c r="U44" s="407"/>
      <c r="V44" s="407"/>
      <c r="W44" s="407"/>
      <c r="X44" s="407"/>
      <c r="Y44" s="407"/>
      <c r="Z44" s="407"/>
      <c r="AA44" s="408"/>
      <c r="AB44" s="16"/>
    </row>
    <row r="45" spans="2:28" x14ac:dyDescent="0.2">
      <c r="B45" s="14"/>
      <c r="C45" s="409"/>
      <c r="D45" s="410"/>
      <c r="E45" s="410"/>
      <c r="F45" s="410"/>
      <c r="G45" s="410"/>
      <c r="H45" s="410"/>
      <c r="I45" s="410"/>
      <c r="J45" s="410"/>
      <c r="K45" s="410"/>
      <c r="L45" s="410"/>
      <c r="M45" s="410"/>
      <c r="N45" s="410"/>
      <c r="O45" s="410"/>
      <c r="P45" s="410"/>
      <c r="Q45" s="410"/>
      <c r="R45" s="410"/>
      <c r="S45" s="410"/>
      <c r="T45" s="410"/>
      <c r="U45" s="410"/>
      <c r="V45" s="410"/>
      <c r="W45" s="410"/>
      <c r="X45" s="410"/>
      <c r="Y45" s="410"/>
      <c r="Z45" s="410"/>
      <c r="AA45" s="411"/>
      <c r="AB45" s="16"/>
    </row>
    <row r="46" spans="2:28" x14ac:dyDescent="0.2">
      <c r="B46" s="14"/>
      <c r="C46" s="409"/>
      <c r="D46" s="410"/>
      <c r="E46" s="410"/>
      <c r="F46" s="410"/>
      <c r="G46" s="410"/>
      <c r="H46" s="410"/>
      <c r="I46" s="410"/>
      <c r="J46" s="410"/>
      <c r="K46" s="410"/>
      <c r="L46" s="410"/>
      <c r="M46" s="410"/>
      <c r="N46" s="410"/>
      <c r="O46" s="410"/>
      <c r="P46" s="410"/>
      <c r="Q46" s="410"/>
      <c r="R46" s="410"/>
      <c r="S46" s="410"/>
      <c r="T46" s="410"/>
      <c r="U46" s="410"/>
      <c r="V46" s="410"/>
      <c r="W46" s="410"/>
      <c r="X46" s="410"/>
      <c r="Y46" s="410"/>
      <c r="Z46" s="410"/>
      <c r="AA46" s="411"/>
      <c r="AB46" s="16"/>
    </row>
    <row r="47" spans="2:28" x14ac:dyDescent="0.2">
      <c r="B47" s="14"/>
      <c r="C47" s="409"/>
      <c r="D47" s="410"/>
      <c r="E47" s="410"/>
      <c r="F47" s="410"/>
      <c r="G47" s="410"/>
      <c r="H47" s="410"/>
      <c r="I47" s="410"/>
      <c r="J47" s="410"/>
      <c r="K47" s="410"/>
      <c r="L47" s="410"/>
      <c r="M47" s="410"/>
      <c r="N47" s="410"/>
      <c r="O47" s="410"/>
      <c r="P47" s="410"/>
      <c r="Q47" s="410"/>
      <c r="R47" s="410"/>
      <c r="S47" s="410"/>
      <c r="T47" s="410"/>
      <c r="U47" s="410"/>
      <c r="V47" s="410"/>
      <c r="W47" s="410"/>
      <c r="X47" s="410"/>
      <c r="Y47" s="410"/>
      <c r="Z47" s="410"/>
      <c r="AA47" s="411"/>
      <c r="AB47" s="16"/>
    </row>
    <row r="48" spans="2:28" x14ac:dyDescent="0.2">
      <c r="B48" s="14"/>
      <c r="C48" s="409"/>
      <c r="D48" s="410"/>
      <c r="E48" s="410"/>
      <c r="F48" s="410"/>
      <c r="G48" s="410"/>
      <c r="H48" s="410"/>
      <c r="I48" s="410"/>
      <c r="J48" s="410"/>
      <c r="K48" s="410"/>
      <c r="L48" s="410"/>
      <c r="M48" s="410"/>
      <c r="N48" s="410"/>
      <c r="O48" s="410"/>
      <c r="P48" s="410"/>
      <c r="Q48" s="410"/>
      <c r="R48" s="410"/>
      <c r="S48" s="410"/>
      <c r="T48" s="410"/>
      <c r="U48" s="410"/>
      <c r="V48" s="410"/>
      <c r="W48" s="410"/>
      <c r="X48" s="410"/>
      <c r="Y48" s="410"/>
      <c r="Z48" s="410"/>
      <c r="AA48" s="411"/>
      <c r="AB48" s="16"/>
    </row>
    <row r="49" spans="2:28" x14ac:dyDescent="0.2">
      <c r="B49" s="14"/>
      <c r="C49" s="409"/>
      <c r="D49" s="410"/>
      <c r="E49" s="410"/>
      <c r="F49" s="410"/>
      <c r="G49" s="410"/>
      <c r="H49" s="410"/>
      <c r="I49" s="410"/>
      <c r="J49" s="410"/>
      <c r="K49" s="410"/>
      <c r="L49" s="410"/>
      <c r="M49" s="410"/>
      <c r="N49" s="410"/>
      <c r="O49" s="410"/>
      <c r="P49" s="410"/>
      <c r="Q49" s="410"/>
      <c r="R49" s="410"/>
      <c r="S49" s="410"/>
      <c r="T49" s="410"/>
      <c r="U49" s="410"/>
      <c r="V49" s="410"/>
      <c r="W49" s="410"/>
      <c r="X49" s="410"/>
      <c r="Y49" s="410"/>
      <c r="Z49" s="410"/>
      <c r="AA49" s="411"/>
      <c r="AB49" s="16"/>
    </row>
    <row r="50" spans="2:28" x14ac:dyDescent="0.2">
      <c r="B50" s="14"/>
      <c r="C50" s="409"/>
      <c r="D50" s="410"/>
      <c r="E50" s="410"/>
      <c r="F50" s="410"/>
      <c r="G50" s="410"/>
      <c r="H50" s="410"/>
      <c r="I50" s="410"/>
      <c r="J50" s="410"/>
      <c r="K50" s="410"/>
      <c r="L50" s="410"/>
      <c r="M50" s="410"/>
      <c r="N50" s="410"/>
      <c r="O50" s="410"/>
      <c r="P50" s="410"/>
      <c r="Q50" s="410"/>
      <c r="R50" s="410"/>
      <c r="S50" s="410"/>
      <c r="T50" s="410"/>
      <c r="U50" s="410"/>
      <c r="V50" s="410"/>
      <c r="W50" s="410"/>
      <c r="X50" s="410"/>
      <c r="Y50" s="410"/>
      <c r="Z50" s="410"/>
      <c r="AA50" s="411"/>
      <c r="AB50" s="16"/>
    </row>
    <row r="51" spans="2:28" x14ac:dyDescent="0.2">
      <c r="B51" s="14"/>
      <c r="C51" s="409"/>
      <c r="D51" s="410"/>
      <c r="E51" s="410"/>
      <c r="F51" s="410"/>
      <c r="G51" s="410"/>
      <c r="H51" s="410"/>
      <c r="I51" s="410"/>
      <c r="J51" s="410"/>
      <c r="K51" s="410"/>
      <c r="L51" s="410"/>
      <c r="M51" s="410"/>
      <c r="N51" s="410"/>
      <c r="O51" s="410"/>
      <c r="P51" s="410"/>
      <c r="Q51" s="410"/>
      <c r="R51" s="410"/>
      <c r="S51" s="410"/>
      <c r="T51" s="410"/>
      <c r="U51" s="410"/>
      <c r="V51" s="410"/>
      <c r="W51" s="410"/>
      <c r="X51" s="410"/>
      <c r="Y51" s="410"/>
      <c r="Z51" s="410"/>
      <c r="AA51" s="411"/>
      <c r="AB51" s="16"/>
    </row>
    <row r="52" spans="2:28" x14ac:dyDescent="0.2">
      <c r="B52" s="14"/>
      <c r="C52" s="409"/>
      <c r="D52" s="410"/>
      <c r="E52" s="410"/>
      <c r="F52" s="410"/>
      <c r="G52" s="410"/>
      <c r="H52" s="410"/>
      <c r="I52" s="410"/>
      <c r="J52" s="410"/>
      <c r="K52" s="410"/>
      <c r="L52" s="410"/>
      <c r="M52" s="410"/>
      <c r="N52" s="410"/>
      <c r="O52" s="410"/>
      <c r="P52" s="410"/>
      <c r="Q52" s="410"/>
      <c r="R52" s="410"/>
      <c r="S52" s="410"/>
      <c r="T52" s="410"/>
      <c r="U52" s="410"/>
      <c r="V52" s="410"/>
      <c r="W52" s="410"/>
      <c r="X52" s="410"/>
      <c r="Y52" s="410"/>
      <c r="Z52" s="410"/>
      <c r="AA52" s="411"/>
      <c r="AB52" s="16"/>
    </row>
    <row r="53" spans="2:28" x14ac:dyDescent="0.2">
      <c r="B53" s="14"/>
      <c r="C53" s="409"/>
      <c r="D53" s="410"/>
      <c r="E53" s="410"/>
      <c r="F53" s="410"/>
      <c r="G53" s="410"/>
      <c r="H53" s="410"/>
      <c r="I53" s="410"/>
      <c r="J53" s="410"/>
      <c r="K53" s="410"/>
      <c r="L53" s="410"/>
      <c r="M53" s="410"/>
      <c r="N53" s="410"/>
      <c r="O53" s="410"/>
      <c r="P53" s="410"/>
      <c r="Q53" s="410"/>
      <c r="R53" s="410"/>
      <c r="S53" s="410"/>
      <c r="T53" s="410"/>
      <c r="U53" s="410"/>
      <c r="V53" s="410"/>
      <c r="W53" s="410"/>
      <c r="X53" s="410"/>
      <c r="Y53" s="410"/>
      <c r="Z53" s="410"/>
      <c r="AA53" s="411"/>
      <c r="AB53" s="16"/>
    </row>
    <row r="54" spans="2:28" x14ac:dyDescent="0.2">
      <c r="B54" s="14"/>
      <c r="C54" s="409"/>
      <c r="D54" s="410"/>
      <c r="E54" s="410"/>
      <c r="F54" s="410"/>
      <c r="G54" s="410"/>
      <c r="H54" s="410"/>
      <c r="I54" s="410"/>
      <c r="J54" s="410"/>
      <c r="K54" s="410"/>
      <c r="L54" s="410"/>
      <c r="M54" s="410"/>
      <c r="N54" s="410"/>
      <c r="O54" s="410"/>
      <c r="P54" s="410"/>
      <c r="Q54" s="410"/>
      <c r="R54" s="410"/>
      <c r="S54" s="410"/>
      <c r="T54" s="410"/>
      <c r="U54" s="410"/>
      <c r="V54" s="410"/>
      <c r="W54" s="410"/>
      <c r="X54" s="410"/>
      <c r="Y54" s="410"/>
      <c r="Z54" s="410"/>
      <c r="AA54" s="411"/>
      <c r="AB54" s="16"/>
    </row>
    <row r="55" spans="2:28" x14ac:dyDescent="0.2">
      <c r="B55" s="14"/>
      <c r="C55" s="409"/>
      <c r="D55" s="410"/>
      <c r="E55" s="410"/>
      <c r="F55" s="410"/>
      <c r="G55" s="410"/>
      <c r="H55" s="410"/>
      <c r="I55" s="410"/>
      <c r="J55" s="410"/>
      <c r="K55" s="410"/>
      <c r="L55" s="410"/>
      <c r="M55" s="410"/>
      <c r="N55" s="410"/>
      <c r="O55" s="410"/>
      <c r="P55" s="410"/>
      <c r="Q55" s="410"/>
      <c r="R55" s="410"/>
      <c r="S55" s="410"/>
      <c r="T55" s="410"/>
      <c r="U55" s="410"/>
      <c r="V55" s="410"/>
      <c r="W55" s="410"/>
      <c r="X55" s="410"/>
      <c r="Y55" s="410"/>
      <c r="Z55" s="410"/>
      <c r="AA55" s="411"/>
      <c r="AB55" s="16"/>
    </row>
    <row r="56" spans="2:28" ht="15" thickBot="1" x14ac:dyDescent="0.25">
      <c r="B56" s="14"/>
      <c r="C56" s="412"/>
      <c r="D56" s="413"/>
      <c r="E56" s="413"/>
      <c r="F56" s="413"/>
      <c r="G56" s="413"/>
      <c r="H56" s="413"/>
      <c r="I56" s="413"/>
      <c r="J56" s="413"/>
      <c r="K56" s="413"/>
      <c r="L56" s="413"/>
      <c r="M56" s="413"/>
      <c r="N56" s="413"/>
      <c r="O56" s="413"/>
      <c r="P56" s="413"/>
      <c r="Q56" s="413"/>
      <c r="R56" s="413"/>
      <c r="S56" s="413"/>
      <c r="T56" s="413"/>
      <c r="U56" s="413"/>
      <c r="V56" s="413"/>
      <c r="W56" s="413"/>
      <c r="X56" s="413"/>
      <c r="Y56" s="413"/>
      <c r="Z56" s="413"/>
      <c r="AA56" s="414"/>
      <c r="AB56" s="16"/>
    </row>
    <row r="57" spans="2:28" x14ac:dyDescent="0.2">
      <c r="B57" s="37"/>
      <c r="C57" s="88"/>
      <c r="D57" s="88"/>
      <c r="E57" s="88"/>
      <c r="F57" s="88"/>
      <c r="G57" s="88"/>
      <c r="H57" s="88"/>
      <c r="I57" s="88"/>
      <c r="J57" s="88"/>
      <c r="K57" s="88"/>
      <c r="L57" s="88"/>
      <c r="M57" s="88"/>
      <c r="N57" s="88"/>
      <c r="O57" s="88"/>
      <c r="P57" s="88"/>
      <c r="Q57" s="88"/>
      <c r="R57" s="88"/>
      <c r="S57" s="88"/>
      <c r="T57" s="88"/>
      <c r="U57" s="88"/>
      <c r="V57" s="88"/>
      <c r="W57" s="88"/>
      <c r="X57" s="88"/>
      <c r="Y57" s="88"/>
      <c r="Z57" s="88"/>
      <c r="AA57" s="88"/>
      <c r="AB57" s="38"/>
    </row>
    <row r="58" spans="2:28" ht="15" thickBot="1" x14ac:dyDescent="0.25">
      <c r="B58" s="39"/>
      <c r="C58" s="36"/>
      <c r="D58" s="36"/>
      <c r="E58" s="36"/>
      <c r="F58" s="36"/>
      <c r="G58" s="36"/>
      <c r="H58" s="36"/>
      <c r="I58" s="36"/>
      <c r="J58" s="36"/>
      <c r="K58" s="36"/>
      <c r="L58" s="36"/>
      <c r="M58" s="36"/>
      <c r="N58" s="36"/>
      <c r="O58" s="36"/>
      <c r="P58" s="36"/>
      <c r="Q58" s="36"/>
      <c r="R58" s="36"/>
      <c r="S58" s="36"/>
      <c r="T58" s="36"/>
      <c r="U58" s="36"/>
      <c r="V58" s="36"/>
      <c r="W58" s="36"/>
      <c r="X58" s="36"/>
      <c r="Y58" s="36"/>
      <c r="Z58" s="36"/>
      <c r="AA58" s="36"/>
      <c r="AB58" s="40"/>
    </row>
    <row r="59" spans="2:28" ht="15.75" x14ac:dyDescent="0.2">
      <c r="B59" s="41"/>
      <c r="C59" s="379" t="s">
        <v>42</v>
      </c>
      <c r="D59" s="380"/>
      <c r="E59" s="380"/>
      <c r="F59" s="380"/>
      <c r="G59" s="381"/>
      <c r="H59" s="379" t="s">
        <v>54</v>
      </c>
      <c r="I59" s="381"/>
      <c r="J59" s="379" t="s">
        <v>55</v>
      </c>
      <c r="K59" s="380"/>
      <c r="L59" s="380"/>
      <c r="M59" s="381"/>
      <c r="N59" s="379" t="s">
        <v>56</v>
      </c>
      <c r="O59" s="380"/>
      <c r="P59" s="380"/>
      <c r="Q59" s="380"/>
      <c r="R59" s="380"/>
      <c r="S59" s="380"/>
      <c r="T59" s="380"/>
      <c r="U59" s="381"/>
      <c r="V59" s="373" t="s">
        <v>57</v>
      </c>
      <c r="W59" s="373"/>
      <c r="X59" s="373"/>
      <c r="Y59" s="373"/>
      <c r="Z59" s="373"/>
      <c r="AA59" s="374"/>
      <c r="AB59" s="42"/>
    </row>
    <row r="60" spans="2:28" ht="15.75" x14ac:dyDescent="0.2">
      <c r="B60" s="43"/>
      <c r="C60" s="382"/>
      <c r="D60" s="383"/>
      <c r="E60" s="383"/>
      <c r="F60" s="383"/>
      <c r="G60" s="384"/>
      <c r="H60" s="382"/>
      <c r="I60" s="384"/>
      <c r="J60" s="382"/>
      <c r="K60" s="383"/>
      <c r="L60" s="383"/>
      <c r="M60" s="384"/>
      <c r="N60" s="382"/>
      <c r="O60" s="383"/>
      <c r="P60" s="383"/>
      <c r="Q60" s="383"/>
      <c r="R60" s="383"/>
      <c r="S60" s="383"/>
      <c r="T60" s="383"/>
      <c r="U60" s="384"/>
      <c r="V60" s="375"/>
      <c r="W60" s="375"/>
      <c r="X60" s="375"/>
      <c r="Y60" s="375"/>
      <c r="Z60" s="375"/>
      <c r="AA60" s="376"/>
      <c r="AB60" s="42"/>
    </row>
    <row r="61" spans="2:28" ht="16.5" thickBot="1" x14ac:dyDescent="0.25">
      <c r="B61" s="43"/>
      <c r="C61" s="382"/>
      <c r="D61" s="383"/>
      <c r="E61" s="383"/>
      <c r="F61" s="383"/>
      <c r="G61" s="384"/>
      <c r="H61" s="382"/>
      <c r="I61" s="384"/>
      <c r="J61" s="385"/>
      <c r="K61" s="386"/>
      <c r="L61" s="386"/>
      <c r="M61" s="387"/>
      <c r="N61" s="385"/>
      <c r="O61" s="386"/>
      <c r="P61" s="386"/>
      <c r="Q61" s="386"/>
      <c r="R61" s="386"/>
      <c r="S61" s="386"/>
      <c r="T61" s="386"/>
      <c r="U61" s="387"/>
      <c r="V61" s="377"/>
      <c r="W61" s="377"/>
      <c r="X61" s="377"/>
      <c r="Y61" s="377"/>
      <c r="Z61" s="377"/>
      <c r="AA61" s="378"/>
      <c r="AB61" s="42"/>
    </row>
    <row r="62" spans="2:28" ht="43.5" customHeight="1" x14ac:dyDescent="0.2">
      <c r="B62" s="41"/>
      <c r="C62" s="671" t="s">
        <v>89</v>
      </c>
      <c r="D62" s="672"/>
      <c r="E62" s="672"/>
      <c r="F62" s="672"/>
      <c r="G62" s="672"/>
      <c r="H62" s="692">
        <v>0.87</v>
      </c>
      <c r="I62" s="264"/>
      <c r="J62" s="693">
        <f>J34</f>
        <v>0.89855072463768115</v>
      </c>
      <c r="K62" s="694"/>
      <c r="L62" s="694"/>
      <c r="M62" s="694"/>
      <c r="N62" s="415" t="s">
        <v>256</v>
      </c>
      <c r="O62" s="416"/>
      <c r="P62" s="416"/>
      <c r="Q62" s="416"/>
      <c r="R62" s="416"/>
      <c r="S62" s="416"/>
      <c r="T62" s="416"/>
      <c r="U62" s="642"/>
      <c r="V62" s="415" t="s">
        <v>207</v>
      </c>
      <c r="W62" s="416"/>
      <c r="X62" s="416"/>
      <c r="Y62" s="416"/>
      <c r="Z62" s="416"/>
      <c r="AA62" s="417"/>
      <c r="AB62" s="44"/>
    </row>
    <row r="63" spans="2:28" ht="15" x14ac:dyDescent="0.2">
      <c r="B63" s="41"/>
      <c r="C63" s="665" t="s">
        <v>90</v>
      </c>
      <c r="D63" s="666"/>
      <c r="E63" s="666"/>
      <c r="F63" s="666"/>
      <c r="G63" s="666"/>
      <c r="H63" s="684">
        <v>0.76</v>
      </c>
      <c r="I63" s="266"/>
      <c r="J63" s="391" t="e">
        <f>J35</f>
        <v>#DIV/0!</v>
      </c>
      <c r="K63" s="392"/>
      <c r="L63" s="392"/>
      <c r="M63" s="392"/>
      <c r="N63" s="391"/>
      <c r="O63" s="392"/>
      <c r="P63" s="392"/>
      <c r="Q63" s="392"/>
      <c r="R63" s="392"/>
      <c r="S63" s="392"/>
      <c r="T63" s="392"/>
      <c r="U63" s="393"/>
      <c r="V63" s="391"/>
      <c r="W63" s="392"/>
      <c r="X63" s="392"/>
      <c r="Y63" s="392"/>
      <c r="Z63" s="392"/>
      <c r="AA63" s="418"/>
      <c r="AB63" s="44"/>
    </row>
    <row r="64" spans="2:28" ht="15" x14ac:dyDescent="0.2">
      <c r="B64" s="41"/>
      <c r="C64" s="665" t="s">
        <v>91</v>
      </c>
      <c r="D64" s="666"/>
      <c r="E64" s="666"/>
      <c r="F64" s="666"/>
      <c r="G64" s="666"/>
      <c r="H64" s="684">
        <v>0.79</v>
      </c>
      <c r="I64" s="266"/>
      <c r="J64" s="391" t="e">
        <f>J36</f>
        <v>#DIV/0!</v>
      </c>
      <c r="K64" s="392"/>
      <c r="L64" s="392"/>
      <c r="M64" s="392"/>
      <c r="N64" s="391"/>
      <c r="O64" s="392"/>
      <c r="P64" s="392"/>
      <c r="Q64" s="392"/>
      <c r="R64" s="392"/>
      <c r="S64" s="392"/>
      <c r="T64" s="392"/>
      <c r="U64" s="393"/>
      <c r="V64" s="391"/>
      <c r="W64" s="392"/>
      <c r="X64" s="392"/>
      <c r="Y64" s="392"/>
      <c r="Z64" s="392"/>
      <c r="AA64" s="418"/>
      <c r="AB64" s="44"/>
    </row>
    <row r="65" spans="2:28" ht="15" x14ac:dyDescent="0.2">
      <c r="B65" s="41"/>
      <c r="C65" s="665" t="s">
        <v>92</v>
      </c>
      <c r="D65" s="666"/>
      <c r="E65" s="666"/>
      <c r="F65" s="666"/>
      <c r="G65" s="666"/>
      <c r="H65" s="684">
        <v>0.87</v>
      </c>
      <c r="I65" s="266"/>
      <c r="J65" s="391" t="e">
        <f>J37</f>
        <v>#DIV/0!</v>
      </c>
      <c r="K65" s="392"/>
      <c r="L65" s="392"/>
      <c r="M65" s="392"/>
      <c r="N65" s="391"/>
      <c r="O65" s="392"/>
      <c r="P65" s="392"/>
      <c r="Q65" s="392"/>
      <c r="R65" s="392"/>
      <c r="S65" s="392"/>
      <c r="T65" s="392"/>
      <c r="U65" s="393"/>
      <c r="V65" s="391"/>
      <c r="W65" s="392"/>
      <c r="X65" s="392"/>
      <c r="Y65" s="392"/>
      <c r="Z65" s="392"/>
      <c r="AA65" s="418"/>
      <c r="AB65" s="44"/>
    </row>
    <row r="66" spans="2:28" ht="15.75" customHeight="1" thickBot="1" x14ac:dyDescent="0.25">
      <c r="B66" s="41"/>
      <c r="C66" s="267"/>
      <c r="D66" s="268"/>
      <c r="E66" s="268"/>
      <c r="F66" s="268"/>
      <c r="G66" s="268"/>
      <c r="H66" s="268"/>
      <c r="I66" s="268"/>
      <c r="J66" s="268"/>
      <c r="K66" s="268"/>
      <c r="L66" s="268"/>
      <c r="M66" s="268"/>
      <c r="N66" s="422"/>
      <c r="O66" s="423"/>
      <c r="P66" s="423"/>
      <c r="Q66" s="423"/>
      <c r="R66" s="423"/>
      <c r="S66" s="423"/>
      <c r="T66" s="423"/>
      <c r="U66" s="425"/>
      <c r="V66" s="422"/>
      <c r="W66" s="423"/>
      <c r="X66" s="423"/>
      <c r="Y66" s="423"/>
      <c r="Z66" s="423"/>
      <c r="AA66" s="424"/>
      <c r="AB66" s="44"/>
    </row>
    <row r="67" spans="2:28" x14ac:dyDescent="0.2">
      <c r="B67" s="90"/>
      <c r="C67" s="88"/>
      <c r="D67" s="88"/>
      <c r="E67" s="88"/>
      <c r="F67" s="88"/>
      <c r="G67" s="88"/>
      <c r="H67" s="88"/>
      <c r="I67" s="88"/>
      <c r="J67" s="88"/>
      <c r="K67" s="88"/>
      <c r="L67" s="88"/>
      <c r="M67" s="88"/>
      <c r="N67" s="88"/>
      <c r="O67" s="88"/>
      <c r="P67" s="88"/>
      <c r="Q67" s="88"/>
      <c r="R67" s="88"/>
      <c r="S67" s="88"/>
      <c r="T67" s="88"/>
      <c r="U67" s="88"/>
      <c r="V67" s="88"/>
      <c r="W67" s="88"/>
      <c r="X67" s="88"/>
      <c r="Y67" s="88"/>
      <c r="Z67" s="88"/>
      <c r="AA67" s="88"/>
      <c r="AB67" s="89"/>
    </row>
    <row r="106" ht="6" customHeight="1" x14ac:dyDescent="0.2"/>
  </sheetData>
  <mergeCells count="91">
    <mergeCell ref="C7:H8"/>
    <mergeCell ref="I7:AA8"/>
    <mergeCell ref="B2:G4"/>
    <mergeCell ref="H2:AB2"/>
    <mergeCell ref="H3:O3"/>
    <mergeCell ref="P3:AB3"/>
    <mergeCell ref="H4:AB4"/>
    <mergeCell ref="C10:H11"/>
    <mergeCell ref="I10:Q11"/>
    <mergeCell ref="R10:U10"/>
    <mergeCell ref="V10:AA10"/>
    <mergeCell ref="R11:U11"/>
    <mergeCell ref="V11:AA11"/>
    <mergeCell ref="C13:H14"/>
    <mergeCell ref="I13:S14"/>
    <mergeCell ref="T13:AA13"/>
    <mergeCell ref="T14:AA14"/>
    <mergeCell ref="C16:H16"/>
    <mergeCell ref="I16:AA16"/>
    <mergeCell ref="C18:H18"/>
    <mergeCell ref="I18:AA18"/>
    <mergeCell ref="C20:H21"/>
    <mergeCell ref="I20:L21"/>
    <mergeCell ref="M20:S20"/>
    <mergeCell ref="T20:AA20"/>
    <mergeCell ref="M21:S21"/>
    <mergeCell ref="T21:AA21"/>
    <mergeCell ref="C23:I23"/>
    <mergeCell ref="J23:P23"/>
    <mergeCell ref="Q23:AA23"/>
    <mergeCell ref="C24:I24"/>
    <mergeCell ref="J24:P24"/>
    <mergeCell ref="Q24:AA24"/>
    <mergeCell ref="C26:H26"/>
    <mergeCell ref="I26:AA26"/>
    <mergeCell ref="C28:H28"/>
    <mergeCell ref="I28:J28"/>
    <mergeCell ref="K28:N28"/>
    <mergeCell ref="O28:Q28"/>
    <mergeCell ref="S28:T28"/>
    <mergeCell ref="V28:Z28"/>
    <mergeCell ref="C30:AA31"/>
    <mergeCell ref="C32:G33"/>
    <mergeCell ref="H32:H33"/>
    <mergeCell ref="I32:I33"/>
    <mergeCell ref="J32:J33"/>
    <mergeCell ref="K32:AA33"/>
    <mergeCell ref="C37:G37"/>
    <mergeCell ref="K37:AA37"/>
    <mergeCell ref="C38:G38"/>
    <mergeCell ref="K38:AA38"/>
    <mergeCell ref="C34:G34"/>
    <mergeCell ref="K34:AA34"/>
    <mergeCell ref="C35:G35"/>
    <mergeCell ref="K35:AA35"/>
    <mergeCell ref="C36:G36"/>
    <mergeCell ref="K36:AA36"/>
    <mergeCell ref="C39:G39"/>
    <mergeCell ref="K39:AA39"/>
    <mergeCell ref="C42:AA43"/>
    <mergeCell ref="C44:AA56"/>
    <mergeCell ref="C59:G61"/>
    <mergeCell ref="H59:I61"/>
    <mergeCell ref="J59:M61"/>
    <mergeCell ref="N59:U61"/>
    <mergeCell ref="V59:AA61"/>
    <mergeCell ref="C62:G62"/>
    <mergeCell ref="H62:I62"/>
    <mergeCell ref="J62:M62"/>
    <mergeCell ref="N62:U62"/>
    <mergeCell ref="V62:AA62"/>
    <mergeCell ref="C63:G63"/>
    <mergeCell ref="H63:I63"/>
    <mergeCell ref="J63:M63"/>
    <mergeCell ref="N63:U63"/>
    <mergeCell ref="V63:AA63"/>
    <mergeCell ref="C64:G64"/>
    <mergeCell ref="H64:I64"/>
    <mergeCell ref="J64:M64"/>
    <mergeCell ref="N64:U64"/>
    <mergeCell ref="V64:AA64"/>
    <mergeCell ref="C65:G65"/>
    <mergeCell ref="H65:I65"/>
    <mergeCell ref="J65:M65"/>
    <mergeCell ref="N65:U65"/>
    <mergeCell ref="V65:AA65"/>
    <mergeCell ref="C66:G66"/>
    <mergeCell ref="H66:I66"/>
    <mergeCell ref="J66:M66"/>
    <mergeCell ref="N66:U66"/>
    <mergeCell ref="V66:AA66"/>
  </mergeCells>
  <pageMargins left="0.70866141732283472" right="0.70866141732283472" top="0.74803149606299213" bottom="1.1098214285714285" header="0.31496062992125984" footer="0.31496062992125984"/>
  <pageSetup scale="66" fitToHeight="0" orientation="portrait" r:id="rId1"/>
  <headerFooter>
    <oddFooter>&amp;LCalle 26 No.57-41 Torre 8, Pisos 7 y 8 CEMSA – C.P. 111321
PBX: 3779555 – Información: Línea 195
www.umv.gov.co&amp;CDESI-FM-007
&amp;P de &amp;N</oddFooter>
  </headerFooter>
  <rowBreaks count="1" manualBreakCount="1">
    <brk id="40" min="1" max="25" man="1"/>
  </rowBreaks>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B1:AB106"/>
  <sheetViews>
    <sheetView showGridLines="0" view="pageBreakPreview" topLeftCell="A25" zoomScaleNormal="100" zoomScaleSheetLayoutView="100" zoomScalePageLayoutView="70" workbookViewId="0">
      <selection activeCell="H34" sqref="H34:J34"/>
    </sheetView>
  </sheetViews>
  <sheetFormatPr baseColWidth="10" defaultColWidth="3.7109375" defaultRowHeight="14.25" x14ac:dyDescent="0.2"/>
  <cols>
    <col min="1" max="1" width="3.7109375" style="1"/>
    <col min="2" max="2" width="2.85546875" style="1" customWidth="1"/>
    <col min="3" max="6" width="2.7109375" style="1" customWidth="1"/>
    <col min="7" max="7" width="4.28515625" style="1" customWidth="1"/>
    <col min="8" max="8" width="14.28515625" style="1" customWidth="1"/>
    <col min="9" max="9" width="13.42578125" style="1" customWidth="1"/>
    <col min="10" max="10" width="15" style="1" customWidth="1"/>
    <col min="11" max="12" width="3.42578125" style="1" customWidth="1"/>
    <col min="13" max="15" width="2.7109375" style="1" customWidth="1"/>
    <col min="16" max="16" width="3.42578125" style="1" customWidth="1"/>
    <col min="17" max="17" width="3.5703125" style="1" customWidth="1"/>
    <col min="18" max="18" width="3.7109375" style="1"/>
    <col min="19" max="19" width="3.28515625" style="1" customWidth="1"/>
    <col min="20" max="20" width="7.42578125" style="1" customWidth="1"/>
    <col min="21" max="21" width="3.5703125" style="1" customWidth="1"/>
    <col min="22" max="22" width="3.7109375" style="1"/>
    <col min="23" max="25" width="5" style="1" customWidth="1"/>
    <col min="26" max="26" width="6.7109375" style="1" customWidth="1"/>
    <col min="27" max="27" width="4.140625" style="1" customWidth="1"/>
    <col min="28" max="28" width="2" style="1" customWidth="1"/>
    <col min="29" max="16384" width="3.7109375" style="1"/>
  </cols>
  <sheetData>
    <row r="1" spans="2:28" ht="15" thickBot="1" x14ac:dyDescent="0.25">
      <c r="B1" s="2"/>
      <c r="C1" s="2"/>
      <c r="D1" s="2"/>
      <c r="E1" s="2"/>
      <c r="F1" s="2"/>
    </row>
    <row r="2" spans="2:28" ht="45.75" customHeight="1" x14ac:dyDescent="0.2">
      <c r="B2" s="263"/>
      <c r="C2" s="264"/>
      <c r="D2" s="264"/>
      <c r="E2" s="264"/>
      <c r="F2" s="264"/>
      <c r="G2" s="264"/>
      <c r="H2" s="269" t="s">
        <v>0</v>
      </c>
      <c r="I2" s="269"/>
      <c r="J2" s="269"/>
      <c r="K2" s="269"/>
      <c r="L2" s="269"/>
      <c r="M2" s="269"/>
      <c r="N2" s="269"/>
      <c r="O2" s="269"/>
      <c r="P2" s="269"/>
      <c r="Q2" s="269"/>
      <c r="R2" s="269"/>
      <c r="S2" s="269"/>
      <c r="T2" s="269"/>
      <c r="U2" s="269"/>
      <c r="V2" s="269"/>
      <c r="W2" s="269"/>
      <c r="X2" s="269"/>
      <c r="Y2" s="269"/>
      <c r="Z2" s="269"/>
      <c r="AA2" s="269"/>
      <c r="AB2" s="270"/>
    </row>
    <row r="3" spans="2:28" ht="15" x14ac:dyDescent="0.2">
      <c r="B3" s="265"/>
      <c r="C3" s="266"/>
      <c r="D3" s="266"/>
      <c r="E3" s="266"/>
      <c r="F3" s="266"/>
      <c r="G3" s="266"/>
      <c r="H3" s="271" t="s">
        <v>1</v>
      </c>
      <c r="I3" s="271"/>
      <c r="J3" s="271"/>
      <c r="K3" s="271"/>
      <c r="L3" s="271"/>
      <c r="M3" s="271"/>
      <c r="N3" s="271"/>
      <c r="O3" s="271"/>
      <c r="P3" s="271" t="s">
        <v>2</v>
      </c>
      <c r="Q3" s="271"/>
      <c r="R3" s="271"/>
      <c r="S3" s="271"/>
      <c r="T3" s="271"/>
      <c r="U3" s="271"/>
      <c r="V3" s="271"/>
      <c r="W3" s="271"/>
      <c r="X3" s="271"/>
      <c r="Y3" s="271"/>
      <c r="Z3" s="271"/>
      <c r="AA3" s="271"/>
      <c r="AB3" s="272"/>
    </row>
    <row r="4" spans="2:28" ht="15.75" thickBot="1" x14ac:dyDescent="0.25">
      <c r="B4" s="267"/>
      <c r="C4" s="268"/>
      <c r="D4" s="268"/>
      <c r="E4" s="268"/>
      <c r="F4" s="268"/>
      <c r="G4" s="268"/>
      <c r="H4" s="273" t="s">
        <v>3</v>
      </c>
      <c r="I4" s="273"/>
      <c r="J4" s="273"/>
      <c r="K4" s="273"/>
      <c r="L4" s="273"/>
      <c r="M4" s="273"/>
      <c r="N4" s="273"/>
      <c r="O4" s="273"/>
      <c r="P4" s="273"/>
      <c r="Q4" s="273"/>
      <c r="R4" s="273"/>
      <c r="S4" s="273"/>
      <c r="T4" s="273"/>
      <c r="U4" s="273"/>
      <c r="V4" s="273"/>
      <c r="W4" s="273"/>
      <c r="X4" s="273"/>
      <c r="Y4" s="273"/>
      <c r="Z4" s="273"/>
      <c r="AA4" s="273"/>
      <c r="AB4" s="274"/>
    </row>
    <row r="5" spans="2:28" ht="15" x14ac:dyDescent="0.2">
      <c r="H5" s="3"/>
      <c r="I5" s="3"/>
      <c r="J5" s="3"/>
      <c r="K5" s="3"/>
      <c r="L5" s="3"/>
      <c r="M5" s="3"/>
      <c r="N5" s="3"/>
      <c r="O5" s="3"/>
      <c r="P5" s="3"/>
      <c r="Q5" s="3"/>
      <c r="R5" s="3"/>
      <c r="S5" s="3"/>
      <c r="T5" s="3"/>
      <c r="U5" s="3"/>
      <c r="V5" s="3"/>
      <c r="W5" s="3"/>
      <c r="X5" s="3"/>
      <c r="Y5" s="3"/>
      <c r="Z5" s="3"/>
      <c r="AA5" s="3"/>
      <c r="AB5" s="3"/>
    </row>
    <row r="6" spans="2:28" ht="15.75"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275" t="s">
        <v>4</v>
      </c>
      <c r="D7" s="276"/>
      <c r="E7" s="276"/>
      <c r="F7" s="276"/>
      <c r="G7" s="276"/>
      <c r="H7" s="277"/>
      <c r="I7" s="281" t="s">
        <v>255</v>
      </c>
      <c r="J7" s="282"/>
      <c r="K7" s="282"/>
      <c r="L7" s="282"/>
      <c r="M7" s="282"/>
      <c r="N7" s="282"/>
      <c r="O7" s="282"/>
      <c r="P7" s="282"/>
      <c r="Q7" s="282"/>
      <c r="R7" s="282"/>
      <c r="S7" s="282"/>
      <c r="T7" s="282"/>
      <c r="U7" s="282"/>
      <c r="V7" s="282"/>
      <c r="W7" s="282"/>
      <c r="X7" s="282"/>
      <c r="Y7" s="282"/>
      <c r="Z7" s="282"/>
      <c r="AA7" s="283"/>
      <c r="AB7" s="10"/>
    </row>
    <row r="8" spans="2:28" ht="15.75" thickBot="1" x14ac:dyDescent="0.25">
      <c r="B8" s="9"/>
      <c r="C8" s="278"/>
      <c r="D8" s="279"/>
      <c r="E8" s="279"/>
      <c r="F8" s="279"/>
      <c r="G8" s="279"/>
      <c r="H8" s="280"/>
      <c r="I8" s="284"/>
      <c r="J8" s="285"/>
      <c r="K8" s="285"/>
      <c r="L8" s="285"/>
      <c r="M8" s="285"/>
      <c r="N8" s="285"/>
      <c r="O8" s="285"/>
      <c r="P8" s="285"/>
      <c r="Q8" s="285"/>
      <c r="R8" s="285"/>
      <c r="S8" s="285"/>
      <c r="T8" s="285"/>
      <c r="U8" s="285"/>
      <c r="V8" s="285"/>
      <c r="W8" s="285"/>
      <c r="X8" s="285"/>
      <c r="Y8" s="285"/>
      <c r="Z8" s="285"/>
      <c r="AA8" s="286"/>
      <c r="AB8" s="10"/>
    </row>
    <row r="9" spans="2:28" ht="15.75"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275" t="s">
        <v>6</v>
      </c>
      <c r="D10" s="276"/>
      <c r="E10" s="276"/>
      <c r="F10" s="276"/>
      <c r="G10" s="276"/>
      <c r="H10" s="277"/>
      <c r="I10" s="296" t="s">
        <v>276</v>
      </c>
      <c r="J10" s="297"/>
      <c r="K10" s="297"/>
      <c r="L10" s="297"/>
      <c r="M10" s="297"/>
      <c r="N10" s="297"/>
      <c r="O10" s="297"/>
      <c r="P10" s="297"/>
      <c r="Q10" s="298"/>
      <c r="R10" s="293" t="s">
        <v>8</v>
      </c>
      <c r="S10" s="294"/>
      <c r="T10" s="294"/>
      <c r="U10" s="295"/>
      <c r="V10" s="287" t="s">
        <v>9</v>
      </c>
      <c r="W10" s="288"/>
      <c r="X10" s="288"/>
      <c r="Y10" s="288"/>
      <c r="Z10" s="288"/>
      <c r="AA10" s="289"/>
      <c r="AB10" s="10"/>
    </row>
    <row r="11" spans="2:28" ht="28.5" customHeight="1" thickBot="1" x14ac:dyDescent="0.25">
      <c r="B11" s="9"/>
      <c r="C11" s="278"/>
      <c r="D11" s="279"/>
      <c r="E11" s="279"/>
      <c r="F11" s="279"/>
      <c r="G11" s="279"/>
      <c r="H11" s="280"/>
      <c r="I11" s="299"/>
      <c r="J11" s="300"/>
      <c r="K11" s="300"/>
      <c r="L11" s="300"/>
      <c r="M11" s="300"/>
      <c r="N11" s="300"/>
      <c r="O11" s="300"/>
      <c r="P11" s="300"/>
      <c r="Q11" s="301"/>
      <c r="R11" s="302" t="s">
        <v>275</v>
      </c>
      <c r="S11" s="303"/>
      <c r="T11" s="303"/>
      <c r="U11" s="304"/>
      <c r="V11" s="290" t="s">
        <v>223</v>
      </c>
      <c r="W11" s="291"/>
      <c r="X11" s="291"/>
      <c r="Y11" s="291"/>
      <c r="Z11" s="291"/>
      <c r="AA11" s="292"/>
      <c r="AB11" s="10"/>
    </row>
    <row r="12" spans="2:28" ht="15"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5" customHeight="1" x14ac:dyDescent="0.2">
      <c r="B13" s="14"/>
      <c r="C13" s="275" t="s">
        <v>12</v>
      </c>
      <c r="D13" s="276"/>
      <c r="E13" s="276"/>
      <c r="F13" s="276"/>
      <c r="G13" s="276"/>
      <c r="H13" s="277"/>
      <c r="I13" s="305" t="s">
        <v>274</v>
      </c>
      <c r="J13" s="306"/>
      <c r="K13" s="306"/>
      <c r="L13" s="306"/>
      <c r="M13" s="306"/>
      <c r="N13" s="306"/>
      <c r="O13" s="306"/>
      <c r="P13" s="306"/>
      <c r="Q13" s="306"/>
      <c r="R13" s="306"/>
      <c r="S13" s="307"/>
      <c r="T13" s="275" t="s">
        <v>14</v>
      </c>
      <c r="U13" s="276"/>
      <c r="V13" s="276"/>
      <c r="W13" s="276"/>
      <c r="X13" s="276"/>
      <c r="Y13" s="276"/>
      <c r="Z13" s="276"/>
      <c r="AA13" s="277"/>
      <c r="AB13" s="16"/>
    </row>
    <row r="14" spans="2:28" ht="30" customHeight="1" thickBot="1" x14ac:dyDescent="0.25">
      <c r="B14" s="14"/>
      <c r="C14" s="278"/>
      <c r="D14" s="279"/>
      <c r="E14" s="279"/>
      <c r="F14" s="279"/>
      <c r="G14" s="279"/>
      <c r="H14" s="280"/>
      <c r="I14" s="308"/>
      <c r="J14" s="309"/>
      <c r="K14" s="309"/>
      <c r="L14" s="309"/>
      <c r="M14" s="309"/>
      <c r="N14" s="309"/>
      <c r="O14" s="309"/>
      <c r="P14" s="309"/>
      <c r="Q14" s="309"/>
      <c r="R14" s="309"/>
      <c r="S14" s="310"/>
      <c r="T14" s="311" t="s">
        <v>15</v>
      </c>
      <c r="U14" s="312"/>
      <c r="V14" s="312"/>
      <c r="W14" s="312"/>
      <c r="X14" s="312"/>
      <c r="Y14" s="312"/>
      <c r="Z14" s="312"/>
      <c r="AA14" s="313"/>
      <c r="AB14" s="16"/>
    </row>
    <row r="15" spans="2:28" ht="15"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57.75" customHeight="1" thickBot="1" x14ac:dyDescent="0.25">
      <c r="B16" s="14"/>
      <c r="C16" s="320" t="s">
        <v>16</v>
      </c>
      <c r="D16" s="321"/>
      <c r="E16" s="321"/>
      <c r="F16" s="321"/>
      <c r="G16" s="321"/>
      <c r="H16" s="322"/>
      <c r="I16" s="323" t="s">
        <v>273</v>
      </c>
      <c r="J16" s="324"/>
      <c r="K16" s="324"/>
      <c r="L16" s="324"/>
      <c r="M16" s="324"/>
      <c r="N16" s="324"/>
      <c r="O16" s="324"/>
      <c r="P16" s="324"/>
      <c r="Q16" s="324"/>
      <c r="R16" s="324"/>
      <c r="S16" s="324"/>
      <c r="T16" s="324"/>
      <c r="U16" s="324"/>
      <c r="V16" s="324"/>
      <c r="W16" s="324"/>
      <c r="X16" s="324"/>
      <c r="Y16" s="324"/>
      <c r="Z16" s="324"/>
      <c r="AA16" s="325"/>
      <c r="AB16" s="16"/>
    </row>
    <row r="17" spans="2:28" ht="16.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8" ht="52.5" customHeight="1" thickBot="1" x14ac:dyDescent="0.25">
      <c r="B18" s="14"/>
      <c r="C18" s="320" t="s">
        <v>18</v>
      </c>
      <c r="D18" s="321"/>
      <c r="E18" s="321"/>
      <c r="F18" s="321"/>
      <c r="G18" s="321"/>
      <c r="H18" s="322"/>
      <c r="I18" s="323" t="s">
        <v>272</v>
      </c>
      <c r="J18" s="324"/>
      <c r="K18" s="324"/>
      <c r="L18" s="324"/>
      <c r="M18" s="324"/>
      <c r="N18" s="324"/>
      <c r="O18" s="324"/>
      <c r="P18" s="324"/>
      <c r="Q18" s="324"/>
      <c r="R18" s="324"/>
      <c r="S18" s="324"/>
      <c r="T18" s="324"/>
      <c r="U18" s="324"/>
      <c r="V18" s="324"/>
      <c r="W18" s="324"/>
      <c r="X18" s="324"/>
      <c r="Y18" s="324"/>
      <c r="Z18" s="324"/>
      <c r="AA18" s="325"/>
      <c r="AB18" s="16"/>
    </row>
    <row r="19" spans="2:28" ht="16.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8" ht="22.5" customHeight="1" x14ac:dyDescent="0.2">
      <c r="B20" s="14"/>
      <c r="C20" s="326" t="s">
        <v>20</v>
      </c>
      <c r="D20" s="327"/>
      <c r="E20" s="327"/>
      <c r="F20" s="327"/>
      <c r="G20" s="327"/>
      <c r="H20" s="328"/>
      <c r="I20" s="332" t="s">
        <v>262</v>
      </c>
      <c r="J20" s="333"/>
      <c r="K20" s="333"/>
      <c r="L20" s="334"/>
      <c r="M20" s="287" t="s">
        <v>22</v>
      </c>
      <c r="N20" s="288"/>
      <c r="O20" s="288"/>
      <c r="P20" s="288"/>
      <c r="Q20" s="288"/>
      <c r="R20" s="288"/>
      <c r="S20" s="289"/>
      <c r="T20" s="287" t="s">
        <v>23</v>
      </c>
      <c r="U20" s="288"/>
      <c r="V20" s="288"/>
      <c r="W20" s="288"/>
      <c r="X20" s="288"/>
      <c r="Y20" s="288"/>
      <c r="Z20" s="288"/>
      <c r="AA20" s="289"/>
      <c r="AB20" s="16"/>
    </row>
    <row r="21" spans="2:28" ht="30.75" customHeight="1" thickBot="1" x14ac:dyDescent="0.25">
      <c r="B21" s="14"/>
      <c r="C21" s="329"/>
      <c r="D21" s="330"/>
      <c r="E21" s="330"/>
      <c r="F21" s="330"/>
      <c r="G21" s="330"/>
      <c r="H21" s="331"/>
      <c r="I21" s="335"/>
      <c r="J21" s="336"/>
      <c r="K21" s="336"/>
      <c r="L21" s="337"/>
      <c r="M21" s="472" t="s">
        <v>113</v>
      </c>
      <c r="N21" s="473"/>
      <c r="O21" s="473"/>
      <c r="P21" s="473"/>
      <c r="Q21" s="473"/>
      <c r="R21" s="473"/>
      <c r="S21" s="474"/>
      <c r="T21" s="691" t="s">
        <v>120</v>
      </c>
      <c r="U21" s="473"/>
      <c r="V21" s="473"/>
      <c r="W21" s="473"/>
      <c r="X21" s="473"/>
      <c r="Y21" s="473"/>
      <c r="Z21" s="473"/>
      <c r="AA21" s="474"/>
      <c r="AB21" s="16"/>
    </row>
    <row r="22" spans="2:28" ht="15"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8" ht="31.5" customHeight="1" x14ac:dyDescent="0.2">
      <c r="B23" s="14"/>
      <c r="C23" s="287" t="s">
        <v>26</v>
      </c>
      <c r="D23" s="288"/>
      <c r="E23" s="288"/>
      <c r="F23" s="288"/>
      <c r="G23" s="288"/>
      <c r="H23" s="288"/>
      <c r="I23" s="289"/>
      <c r="J23" s="287" t="s">
        <v>27</v>
      </c>
      <c r="K23" s="288"/>
      <c r="L23" s="288"/>
      <c r="M23" s="288"/>
      <c r="N23" s="288"/>
      <c r="O23" s="288"/>
      <c r="P23" s="289"/>
      <c r="Q23" s="287" t="s">
        <v>28</v>
      </c>
      <c r="R23" s="288"/>
      <c r="S23" s="288"/>
      <c r="T23" s="288"/>
      <c r="U23" s="288"/>
      <c r="V23" s="288"/>
      <c r="W23" s="288"/>
      <c r="X23" s="288"/>
      <c r="Y23" s="288"/>
      <c r="Z23" s="288"/>
      <c r="AA23" s="289"/>
      <c r="AB23" s="16"/>
    </row>
    <row r="24" spans="2:28" ht="29.25" customHeight="1" thickBot="1" x14ac:dyDescent="0.25">
      <c r="B24" s="14"/>
      <c r="C24" s="314" t="s">
        <v>248</v>
      </c>
      <c r="D24" s="315"/>
      <c r="E24" s="315"/>
      <c r="F24" s="315"/>
      <c r="G24" s="315"/>
      <c r="H24" s="315"/>
      <c r="I24" s="316"/>
      <c r="J24" s="314" t="s">
        <v>247</v>
      </c>
      <c r="K24" s="315"/>
      <c r="L24" s="315"/>
      <c r="M24" s="315"/>
      <c r="N24" s="315"/>
      <c r="O24" s="315"/>
      <c r="P24" s="316"/>
      <c r="Q24" s="469" t="s">
        <v>215</v>
      </c>
      <c r="R24" s="470"/>
      <c r="S24" s="470"/>
      <c r="T24" s="470"/>
      <c r="U24" s="470"/>
      <c r="V24" s="470"/>
      <c r="W24" s="470"/>
      <c r="X24" s="470"/>
      <c r="Y24" s="470"/>
      <c r="Z24" s="470"/>
      <c r="AA24" s="471"/>
      <c r="AB24" s="16"/>
    </row>
    <row r="25" spans="2:28" ht="15"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8" ht="33" customHeight="1" thickBot="1" x14ac:dyDescent="0.25">
      <c r="B26" s="14"/>
      <c r="C26" s="320" t="s">
        <v>32</v>
      </c>
      <c r="D26" s="321"/>
      <c r="E26" s="321"/>
      <c r="F26" s="321"/>
      <c r="G26" s="321"/>
      <c r="H26" s="322"/>
      <c r="I26" s="323" t="s">
        <v>271</v>
      </c>
      <c r="J26" s="324"/>
      <c r="K26" s="324"/>
      <c r="L26" s="324"/>
      <c r="M26" s="324"/>
      <c r="N26" s="324"/>
      <c r="O26" s="324"/>
      <c r="P26" s="324"/>
      <c r="Q26" s="324"/>
      <c r="R26" s="324"/>
      <c r="S26" s="324"/>
      <c r="T26" s="324"/>
      <c r="U26" s="324"/>
      <c r="V26" s="324"/>
      <c r="W26" s="324"/>
      <c r="X26" s="324"/>
      <c r="Y26" s="324"/>
      <c r="Z26" s="324"/>
      <c r="AA26" s="325"/>
      <c r="AB26" s="16"/>
    </row>
    <row r="27" spans="2:28" ht="15.75"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8" ht="53.25" customHeight="1" thickBot="1" x14ac:dyDescent="0.25">
      <c r="B28" s="14"/>
      <c r="C28" s="320" t="s">
        <v>34</v>
      </c>
      <c r="D28" s="321"/>
      <c r="E28" s="321"/>
      <c r="F28" s="321"/>
      <c r="G28" s="321"/>
      <c r="H28" s="322"/>
      <c r="I28" s="441" t="s">
        <v>270</v>
      </c>
      <c r="J28" s="323"/>
      <c r="K28" s="350" t="s">
        <v>36</v>
      </c>
      <c r="L28" s="351"/>
      <c r="M28" s="351"/>
      <c r="N28" s="352"/>
      <c r="O28" s="353" t="s">
        <v>37</v>
      </c>
      <c r="P28" s="354"/>
      <c r="Q28" s="355"/>
      <c r="R28" s="47" t="s">
        <v>40</v>
      </c>
      <c r="S28" s="353" t="s">
        <v>38</v>
      </c>
      <c r="T28" s="354"/>
      <c r="U28" s="47"/>
      <c r="V28" s="356" t="s">
        <v>39</v>
      </c>
      <c r="W28" s="357"/>
      <c r="X28" s="357"/>
      <c r="Y28" s="357"/>
      <c r="Z28" s="358"/>
      <c r="AA28" s="19"/>
      <c r="AB28" s="16"/>
    </row>
    <row r="29" spans="2:28" ht="15"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8" s="21" customFormat="1" x14ac:dyDescent="0.2">
      <c r="B30" s="20"/>
      <c r="C30" s="359" t="s">
        <v>41</v>
      </c>
      <c r="D30" s="360"/>
      <c r="E30" s="360"/>
      <c r="F30" s="360"/>
      <c r="G30" s="360"/>
      <c r="H30" s="360"/>
      <c r="I30" s="360"/>
      <c r="J30" s="360"/>
      <c r="K30" s="360"/>
      <c r="L30" s="360"/>
      <c r="M30" s="360"/>
      <c r="N30" s="360"/>
      <c r="O30" s="360"/>
      <c r="P30" s="360"/>
      <c r="Q30" s="360"/>
      <c r="R30" s="360"/>
      <c r="S30" s="360"/>
      <c r="T30" s="360"/>
      <c r="U30" s="360"/>
      <c r="V30" s="360"/>
      <c r="W30" s="360"/>
      <c r="X30" s="360"/>
      <c r="Y30" s="360"/>
      <c r="Z30" s="360"/>
      <c r="AA30" s="361"/>
      <c r="AB30" s="16"/>
    </row>
    <row r="31" spans="2:28" s="21" customFormat="1" ht="15" thickBot="1" x14ac:dyDescent="0.25">
      <c r="B31" s="20"/>
      <c r="C31" s="362"/>
      <c r="D31" s="363"/>
      <c r="E31" s="363"/>
      <c r="F31" s="363"/>
      <c r="G31" s="363"/>
      <c r="H31" s="363"/>
      <c r="I31" s="363"/>
      <c r="J31" s="363"/>
      <c r="K31" s="363"/>
      <c r="L31" s="363"/>
      <c r="M31" s="363"/>
      <c r="N31" s="363"/>
      <c r="O31" s="363"/>
      <c r="P31" s="363"/>
      <c r="Q31" s="363"/>
      <c r="R31" s="363"/>
      <c r="S31" s="363"/>
      <c r="T31" s="363"/>
      <c r="U31" s="363"/>
      <c r="V31" s="363"/>
      <c r="W31" s="363"/>
      <c r="X31" s="363"/>
      <c r="Y31" s="363"/>
      <c r="Z31" s="363"/>
      <c r="AA31" s="364"/>
      <c r="AB31" s="16"/>
    </row>
    <row r="32" spans="2:28" s="21" customFormat="1" ht="15" customHeight="1" x14ac:dyDescent="0.2">
      <c r="B32" s="20"/>
      <c r="C32" s="359" t="s">
        <v>42</v>
      </c>
      <c r="D32" s="360"/>
      <c r="E32" s="360"/>
      <c r="F32" s="360"/>
      <c r="G32" s="361"/>
      <c r="H32" s="365" t="s">
        <v>114</v>
      </c>
      <c r="I32" s="365" t="s">
        <v>115</v>
      </c>
      <c r="J32" s="365" t="s">
        <v>45</v>
      </c>
      <c r="K32" s="367" t="s">
        <v>46</v>
      </c>
      <c r="L32" s="368"/>
      <c r="M32" s="368"/>
      <c r="N32" s="368"/>
      <c r="O32" s="368"/>
      <c r="P32" s="368"/>
      <c r="Q32" s="368"/>
      <c r="R32" s="368"/>
      <c r="S32" s="368"/>
      <c r="T32" s="368"/>
      <c r="U32" s="368"/>
      <c r="V32" s="368"/>
      <c r="W32" s="368"/>
      <c r="X32" s="368"/>
      <c r="Y32" s="368"/>
      <c r="Z32" s="368"/>
      <c r="AA32" s="369"/>
      <c r="AB32" s="16"/>
    </row>
    <row r="33" spans="2:28" s="21" customFormat="1" ht="31.5" customHeight="1" thickBot="1" x14ac:dyDescent="0.25">
      <c r="B33" s="20"/>
      <c r="C33" s="362"/>
      <c r="D33" s="363"/>
      <c r="E33" s="363"/>
      <c r="F33" s="363"/>
      <c r="G33" s="364"/>
      <c r="H33" s="366"/>
      <c r="I33" s="366"/>
      <c r="J33" s="366"/>
      <c r="K33" s="370"/>
      <c r="L33" s="371"/>
      <c r="M33" s="371"/>
      <c r="N33" s="371"/>
      <c r="O33" s="371"/>
      <c r="P33" s="371"/>
      <c r="Q33" s="371"/>
      <c r="R33" s="371"/>
      <c r="S33" s="371"/>
      <c r="T33" s="371"/>
      <c r="U33" s="371"/>
      <c r="V33" s="371"/>
      <c r="W33" s="371"/>
      <c r="X33" s="371"/>
      <c r="Y33" s="371"/>
      <c r="Z33" s="371"/>
      <c r="AA33" s="372"/>
      <c r="AB33" s="16"/>
    </row>
    <row r="34" spans="2:28" s="21" customFormat="1" ht="72" customHeight="1" x14ac:dyDescent="0.2">
      <c r="B34" s="20"/>
      <c r="C34" s="671" t="s">
        <v>89</v>
      </c>
      <c r="D34" s="672"/>
      <c r="E34" s="672"/>
      <c r="F34" s="672"/>
      <c r="G34" s="672"/>
      <c r="H34" s="93">
        <v>63.43</v>
      </c>
      <c r="I34" s="93">
        <v>67</v>
      </c>
      <c r="J34" s="92">
        <f>+H34/I34</f>
        <v>0.94671641791044781</v>
      </c>
      <c r="K34" s="347" t="s">
        <v>269</v>
      </c>
      <c r="L34" s="348"/>
      <c r="M34" s="348"/>
      <c r="N34" s="348"/>
      <c r="O34" s="348"/>
      <c r="P34" s="348"/>
      <c r="Q34" s="348"/>
      <c r="R34" s="348"/>
      <c r="S34" s="348"/>
      <c r="T34" s="348"/>
      <c r="U34" s="348"/>
      <c r="V34" s="348"/>
      <c r="W34" s="348"/>
      <c r="X34" s="348"/>
      <c r="Y34" s="348"/>
      <c r="Z34" s="348"/>
      <c r="AA34" s="349"/>
      <c r="AB34" s="16"/>
    </row>
    <row r="35" spans="2:28" s="21" customFormat="1" ht="15" x14ac:dyDescent="0.2">
      <c r="B35" s="20"/>
      <c r="C35" s="665" t="s">
        <v>90</v>
      </c>
      <c r="D35" s="666"/>
      <c r="E35" s="666"/>
      <c r="F35" s="666"/>
      <c r="G35" s="666"/>
      <c r="H35" s="24"/>
      <c r="I35" s="24"/>
      <c r="J35" s="23" t="e">
        <f>+H35/I35</f>
        <v>#DIV/0!</v>
      </c>
      <c r="K35" s="344"/>
      <c r="L35" s="345"/>
      <c r="M35" s="345"/>
      <c r="N35" s="345"/>
      <c r="O35" s="345"/>
      <c r="P35" s="345"/>
      <c r="Q35" s="345"/>
      <c r="R35" s="345"/>
      <c r="S35" s="345"/>
      <c r="T35" s="345"/>
      <c r="U35" s="345"/>
      <c r="V35" s="345"/>
      <c r="W35" s="345"/>
      <c r="X35" s="345"/>
      <c r="Y35" s="345"/>
      <c r="Z35" s="345"/>
      <c r="AA35" s="346"/>
      <c r="AB35" s="16"/>
    </row>
    <row r="36" spans="2:28" s="21" customFormat="1" ht="15" x14ac:dyDescent="0.2">
      <c r="B36" s="20"/>
      <c r="C36" s="665" t="s">
        <v>91</v>
      </c>
      <c r="D36" s="666"/>
      <c r="E36" s="666"/>
      <c r="F36" s="666"/>
      <c r="G36" s="666"/>
      <c r="H36" s="24"/>
      <c r="I36" s="24"/>
      <c r="J36" s="23" t="e">
        <f>+H36/I36</f>
        <v>#DIV/0!</v>
      </c>
      <c r="K36" s="344"/>
      <c r="L36" s="345"/>
      <c r="M36" s="345"/>
      <c r="N36" s="345"/>
      <c r="O36" s="345"/>
      <c r="P36" s="345"/>
      <c r="Q36" s="345"/>
      <c r="R36" s="345"/>
      <c r="S36" s="345"/>
      <c r="T36" s="345"/>
      <c r="U36" s="345"/>
      <c r="V36" s="345"/>
      <c r="W36" s="345"/>
      <c r="X36" s="345"/>
      <c r="Y36" s="345"/>
      <c r="Z36" s="345"/>
      <c r="AA36" s="346"/>
      <c r="AB36" s="16"/>
    </row>
    <row r="37" spans="2:28" s="21" customFormat="1" ht="15" x14ac:dyDescent="0.2">
      <c r="B37" s="20"/>
      <c r="C37" s="665" t="s">
        <v>92</v>
      </c>
      <c r="D37" s="666"/>
      <c r="E37" s="666"/>
      <c r="F37" s="666"/>
      <c r="G37" s="666"/>
      <c r="H37" s="24"/>
      <c r="I37" s="24"/>
      <c r="J37" s="23" t="e">
        <f>+H37/I37</f>
        <v>#DIV/0!</v>
      </c>
      <c r="K37" s="344"/>
      <c r="L37" s="345"/>
      <c r="M37" s="345"/>
      <c r="N37" s="345"/>
      <c r="O37" s="345"/>
      <c r="P37" s="345"/>
      <c r="Q37" s="345"/>
      <c r="R37" s="345"/>
      <c r="S37" s="345"/>
      <c r="T37" s="345"/>
      <c r="U37" s="345"/>
      <c r="V37" s="345"/>
      <c r="W37" s="345"/>
      <c r="X37" s="345"/>
      <c r="Y37" s="345"/>
      <c r="Z37" s="345"/>
      <c r="AA37" s="346"/>
      <c r="AB37" s="16"/>
    </row>
    <row r="38" spans="2:28" s="21" customFormat="1" ht="15" thickBot="1" x14ac:dyDescent="0.25">
      <c r="B38" s="20"/>
      <c r="C38" s="341"/>
      <c r="D38" s="342"/>
      <c r="E38" s="342"/>
      <c r="F38" s="342"/>
      <c r="G38" s="343"/>
      <c r="H38" s="45"/>
      <c r="I38" s="45"/>
      <c r="J38" s="23" t="e">
        <f>+H38/I38</f>
        <v>#DIV/0!</v>
      </c>
      <c r="K38" s="479"/>
      <c r="L38" s="480"/>
      <c r="M38" s="480"/>
      <c r="N38" s="480"/>
      <c r="O38" s="480"/>
      <c r="P38" s="480"/>
      <c r="Q38" s="480"/>
      <c r="R38" s="480"/>
      <c r="S38" s="480"/>
      <c r="T38" s="480"/>
      <c r="U38" s="480"/>
      <c r="V38" s="480"/>
      <c r="W38" s="480"/>
      <c r="X38" s="480"/>
      <c r="Y38" s="480"/>
      <c r="Z38" s="480"/>
      <c r="AA38" s="481"/>
      <c r="AB38" s="16"/>
    </row>
    <row r="39" spans="2:28" s="21" customFormat="1" ht="15.75" customHeight="1" thickBot="1" x14ac:dyDescent="0.3">
      <c r="B39" s="20"/>
      <c r="C39" s="394" t="s">
        <v>51</v>
      </c>
      <c r="D39" s="395"/>
      <c r="E39" s="395"/>
      <c r="F39" s="395"/>
      <c r="G39" s="396"/>
      <c r="H39" s="31"/>
      <c r="I39" s="31"/>
      <c r="J39" s="33"/>
      <c r="K39" s="397"/>
      <c r="L39" s="398"/>
      <c r="M39" s="398"/>
      <c r="N39" s="398"/>
      <c r="O39" s="398"/>
      <c r="P39" s="398"/>
      <c r="Q39" s="398"/>
      <c r="R39" s="398"/>
      <c r="S39" s="398"/>
      <c r="T39" s="398"/>
      <c r="U39" s="398"/>
      <c r="V39" s="398"/>
      <c r="W39" s="398"/>
      <c r="X39" s="398"/>
      <c r="Y39" s="398"/>
      <c r="Z39" s="398"/>
      <c r="AA39" s="399"/>
      <c r="AB39" s="16"/>
    </row>
    <row r="40" spans="2:28" s="21" customFormat="1" ht="5.25" customHeight="1" x14ac:dyDescent="0.2">
      <c r="B40" s="20"/>
      <c r="C40" s="15"/>
      <c r="D40" s="15"/>
      <c r="E40" s="15"/>
      <c r="F40" s="15"/>
      <c r="G40" s="15"/>
      <c r="H40" s="34"/>
      <c r="I40" s="34"/>
      <c r="J40" s="35"/>
      <c r="K40" s="15"/>
      <c r="L40" s="15"/>
      <c r="M40" s="15"/>
      <c r="N40" s="15"/>
      <c r="O40" s="15"/>
      <c r="P40" s="15"/>
      <c r="Q40" s="15"/>
      <c r="R40" s="15"/>
      <c r="S40" s="15"/>
      <c r="T40" s="15"/>
      <c r="U40" s="15"/>
      <c r="V40" s="15"/>
      <c r="W40" s="15"/>
      <c r="X40" s="15"/>
      <c r="Y40" s="15"/>
      <c r="Z40" s="15"/>
      <c r="AA40" s="15"/>
      <c r="AB40" s="16"/>
    </row>
    <row r="41" spans="2:28" s="21" customFormat="1" ht="15" thickBot="1" x14ac:dyDescent="0.25">
      <c r="B41" s="20"/>
      <c r="C41" s="15"/>
      <c r="D41" s="15"/>
      <c r="E41" s="15"/>
      <c r="F41" s="15"/>
      <c r="G41" s="15"/>
      <c r="H41" s="34"/>
      <c r="I41" s="34"/>
      <c r="J41" s="35"/>
      <c r="K41" s="15"/>
      <c r="L41" s="15"/>
      <c r="M41" s="15"/>
      <c r="N41" s="15"/>
      <c r="O41" s="15"/>
      <c r="P41" s="15"/>
      <c r="Q41" s="15"/>
      <c r="R41" s="15"/>
      <c r="S41" s="15"/>
      <c r="T41" s="15"/>
      <c r="U41" s="15"/>
      <c r="V41" s="15"/>
      <c r="W41" s="15"/>
      <c r="X41" s="15"/>
      <c r="Y41" s="15"/>
      <c r="Z41" s="15"/>
      <c r="AA41" s="15"/>
      <c r="AB41" s="16"/>
    </row>
    <row r="42" spans="2:28" s="21" customFormat="1" x14ac:dyDescent="0.2">
      <c r="B42" s="20"/>
      <c r="C42" s="400" t="s">
        <v>52</v>
      </c>
      <c r="D42" s="401"/>
      <c r="E42" s="401"/>
      <c r="F42" s="401"/>
      <c r="G42" s="401"/>
      <c r="H42" s="401"/>
      <c r="I42" s="401"/>
      <c r="J42" s="401"/>
      <c r="K42" s="401"/>
      <c r="L42" s="401"/>
      <c r="M42" s="401"/>
      <c r="N42" s="401"/>
      <c r="O42" s="401"/>
      <c r="P42" s="401"/>
      <c r="Q42" s="401"/>
      <c r="R42" s="401"/>
      <c r="S42" s="401"/>
      <c r="T42" s="401"/>
      <c r="U42" s="401"/>
      <c r="V42" s="401"/>
      <c r="W42" s="401"/>
      <c r="X42" s="401"/>
      <c r="Y42" s="401"/>
      <c r="Z42" s="401"/>
      <c r="AA42" s="402"/>
      <c r="AB42" s="16"/>
    </row>
    <row r="43" spans="2:28" ht="15" thickBot="1" x14ac:dyDescent="0.25">
      <c r="B43" s="14"/>
      <c r="C43" s="403"/>
      <c r="D43" s="404"/>
      <c r="E43" s="404"/>
      <c r="F43" s="404"/>
      <c r="G43" s="404"/>
      <c r="H43" s="404"/>
      <c r="I43" s="404"/>
      <c r="J43" s="404"/>
      <c r="K43" s="404"/>
      <c r="L43" s="404"/>
      <c r="M43" s="404"/>
      <c r="N43" s="404"/>
      <c r="O43" s="404"/>
      <c r="P43" s="404"/>
      <c r="Q43" s="404"/>
      <c r="R43" s="404"/>
      <c r="S43" s="404"/>
      <c r="T43" s="404"/>
      <c r="U43" s="404"/>
      <c r="V43" s="404"/>
      <c r="W43" s="404"/>
      <c r="X43" s="404"/>
      <c r="Y43" s="404"/>
      <c r="Z43" s="404"/>
      <c r="AA43" s="405"/>
      <c r="AB43" s="16"/>
    </row>
    <row r="44" spans="2:28" x14ac:dyDescent="0.2">
      <c r="B44" s="14"/>
      <c r="C44" s="406"/>
      <c r="D44" s="407"/>
      <c r="E44" s="407"/>
      <c r="F44" s="407"/>
      <c r="G44" s="407"/>
      <c r="H44" s="407"/>
      <c r="I44" s="407"/>
      <c r="J44" s="407"/>
      <c r="K44" s="407"/>
      <c r="L44" s="407"/>
      <c r="M44" s="407"/>
      <c r="N44" s="407"/>
      <c r="O44" s="407"/>
      <c r="P44" s="407"/>
      <c r="Q44" s="407"/>
      <c r="R44" s="407"/>
      <c r="S44" s="407"/>
      <c r="T44" s="407"/>
      <c r="U44" s="407"/>
      <c r="V44" s="407"/>
      <c r="W44" s="407"/>
      <c r="X44" s="407"/>
      <c r="Y44" s="407"/>
      <c r="Z44" s="407"/>
      <c r="AA44" s="408"/>
      <c r="AB44" s="16"/>
    </row>
    <row r="45" spans="2:28" x14ac:dyDescent="0.2">
      <c r="B45" s="14"/>
      <c r="C45" s="409"/>
      <c r="D45" s="410"/>
      <c r="E45" s="410"/>
      <c r="F45" s="410"/>
      <c r="G45" s="410"/>
      <c r="H45" s="410"/>
      <c r="I45" s="410"/>
      <c r="J45" s="410"/>
      <c r="K45" s="410"/>
      <c r="L45" s="410"/>
      <c r="M45" s="410"/>
      <c r="N45" s="410"/>
      <c r="O45" s="410"/>
      <c r="P45" s="410"/>
      <c r="Q45" s="410"/>
      <c r="R45" s="410"/>
      <c r="S45" s="410"/>
      <c r="T45" s="410"/>
      <c r="U45" s="410"/>
      <c r="V45" s="410"/>
      <c r="W45" s="410"/>
      <c r="X45" s="410"/>
      <c r="Y45" s="410"/>
      <c r="Z45" s="410"/>
      <c r="AA45" s="411"/>
      <c r="AB45" s="16"/>
    </row>
    <row r="46" spans="2:28" x14ac:dyDescent="0.2">
      <c r="B46" s="14"/>
      <c r="C46" s="409"/>
      <c r="D46" s="410"/>
      <c r="E46" s="410"/>
      <c r="F46" s="410"/>
      <c r="G46" s="410"/>
      <c r="H46" s="410"/>
      <c r="I46" s="410"/>
      <c r="J46" s="410"/>
      <c r="K46" s="410"/>
      <c r="L46" s="410"/>
      <c r="M46" s="410"/>
      <c r="N46" s="410"/>
      <c r="O46" s="410"/>
      <c r="P46" s="410"/>
      <c r="Q46" s="410"/>
      <c r="R46" s="410"/>
      <c r="S46" s="410"/>
      <c r="T46" s="410"/>
      <c r="U46" s="410"/>
      <c r="V46" s="410"/>
      <c r="W46" s="410"/>
      <c r="X46" s="410"/>
      <c r="Y46" s="410"/>
      <c r="Z46" s="410"/>
      <c r="AA46" s="411"/>
      <c r="AB46" s="16"/>
    </row>
    <row r="47" spans="2:28" x14ac:dyDescent="0.2">
      <c r="B47" s="14"/>
      <c r="C47" s="409"/>
      <c r="D47" s="410"/>
      <c r="E47" s="410"/>
      <c r="F47" s="410"/>
      <c r="G47" s="410"/>
      <c r="H47" s="410"/>
      <c r="I47" s="410"/>
      <c r="J47" s="410"/>
      <c r="K47" s="410"/>
      <c r="L47" s="410"/>
      <c r="M47" s="410"/>
      <c r="N47" s="410"/>
      <c r="O47" s="410"/>
      <c r="P47" s="410"/>
      <c r="Q47" s="410"/>
      <c r="R47" s="410"/>
      <c r="S47" s="410"/>
      <c r="T47" s="410"/>
      <c r="U47" s="410"/>
      <c r="V47" s="410"/>
      <c r="W47" s="410"/>
      <c r="X47" s="410"/>
      <c r="Y47" s="410"/>
      <c r="Z47" s="410"/>
      <c r="AA47" s="411"/>
      <c r="AB47" s="16"/>
    </row>
    <row r="48" spans="2:28" x14ac:dyDescent="0.2">
      <c r="B48" s="14"/>
      <c r="C48" s="409"/>
      <c r="D48" s="410"/>
      <c r="E48" s="410"/>
      <c r="F48" s="410"/>
      <c r="G48" s="410"/>
      <c r="H48" s="410"/>
      <c r="I48" s="410"/>
      <c r="J48" s="410"/>
      <c r="K48" s="410"/>
      <c r="L48" s="410"/>
      <c r="M48" s="410"/>
      <c r="N48" s="410"/>
      <c r="O48" s="410"/>
      <c r="P48" s="410"/>
      <c r="Q48" s="410"/>
      <c r="R48" s="410"/>
      <c r="S48" s="410"/>
      <c r="T48" s="410"/>
      <c r="U48" s="410"/>
      <c r="V48" s="410"/>
      <c r="W48" s="410"/>
      <c r="X48" s="410"/>
      <c r="Y48" s="410"/>
      <c r="Z48" s="410"/>
      <c r="AA48" s="411"/>
      <c r="AB48" s="16"/>
    </row>
    <row r="49" spans="2:28" x14ac:dyDescent="0.2">
      <c r="B49" s="14"/>
      <c r="C49" s="409"/>
      <c r="D49" s="410"/>
      <c r="E49" s="410"/>
      <c r="F49" s="410"/>
      <c r="G49" s="410"/>
      <c r="H49" s="410"/>
      <c r="I49" s="410"/>
      <c r="J49" s="410"/>
      <c r="K49" s="410"/>
      <c r="L49" s="410"/>
      <c r="M49" s="410"/>
      <c r="N49" s="410"/>
      <c r="O49" s="410"/>
      <c r="P49" s="410"/>
      <c r="Q49" s="410"/>
      <c r="R49" s="410"/>
      <c r="S49" s="410"/>
      <c r="T49" s="410"/>
      <c r="U49" s="410"/>
      <c r="V49" s="410"/>
      <c r="W49" s="410"/>
      <c r="X49" s="410"/>
      <c r="Y49" s="410"/>
      <c r="Z49" s="410"/>
      <c r="AA49" s="411"/>
      <c r="AB49" s="16"/>
    </row>
    <row r="50" spans="2:28" x14ac:dyDescent="0.2">
      <c r="B50" s="14"/>
      <c r="C50" s="409"/>
      <c r="D50" s="410"/>
      <c r="E50" s="410"/>
      <c r="F50" s="410"/>
      <c r="G50" s="410"/>
      <c r="H50" s="410"/>
      <c r="I50" s="410"/>
      <c r="J50" s="410"/>
      <c r="K50" s="410"/>
      <c r="L50" s="410"/>
      <c r="M50" s="410"/>
      <c r="N50" s="410"/>
      <c r="O50" s="410"/>
      <c r="P50" s="410"/>
      <c r="Q50" s="410"/>
      <c r="R50" s="410"/>
      <c r="S50" s="410"/>
      <c r="T50" s="410"/>
      <c r="U50" s="410"/>
      <c r="V50" s="410"/>
      <c r="W50" s="410"/>
      <c r="X50" s="410"/>
      <c r="Y50" s="410"/>
      <c r="Z50" s="410"/>
      <c r="AA50" s="411"/>
      <c r="AB50" s="16"/>
    </row>
    <row r="51" spans="2:28" x14ac:dyDescent="0.2">
      <c r="B51" s="14"/>
      <c r="C51" s="409"/>
      <c r="D51" s="410"/>
      <c r="E51" s="410"/>
      <c r="F51" s="410"/>
      <c r="G51" s="410"/>
      <c r="H51" s="410"/>
      <c r="I51" s="410"/>
      <c r="J51" s="410"/>
      <c r="K51" s="410"/>
      <c r="L51" s="410"/>
      <c r="M51" s="410"/>
      <c r="N51" s="410"/>
      <c r="O51" s="410"/>
      <c r="P51" s="410"/>
      <c r="Q51" s="410"/>
      <c r="R51" s="410"/>
      <c r="S51" s="410"/>
      <c r="T51" s="410"/>
      <c r="U51" s="410"/>
      <c r="V51" s="410"/>
      <c r="W51" s="410"/>
      <c r="X51" s="410"/>
      <c r="Y51" s="410"/>
      <c r="Z51" s="410"/>
      <c r="AA51" s="411"/>
      <c r="AB51" s="16"/>
    </row>
    <row r="52" spans="2:28" x14ac:dyDescent="0.2">
      <c r="B52" s="14"/>
      <c r="C52" s="409"/>
      <c r="D52" s="410"/>
      <c r="E52" s="410"/>
      <c r="F52" s="410"/>
      <c r="G52" s="410"/>
      <c r="H52" s="410"/>
      <c r="I52" s="410"/>
      <c r="J52" s="410"/>
      <c r="K52" s="410"/>
      <c r="L52" s="410"/>
      <c r="M52" s="410"/>
      <c r="N52" s="410"/>
      <c r="O52" s="410"/>
      <c r="P52" s="410"/>
      <c r="Q52" s="410"/>
      <c r="R52" s="410"/>
      <c r="S52" s="410"/>
      <c r="T52" s="410"/>
      <c r="U52" s="410"/>
      <c r="V52" s="410"/>
      <c r="W52" s="410"/>
      <c r="X52" s="410"/>
      <c r="Y52" s="410"/>
      <c r="Z52" s="410"/>
      <c r="AA52" s="411"/>
      <c r="AB52" s="16"/>
    </row>
    <row r="53" spans="2:28" x14ac:dyDescent="0.2">
      <c r="B53" s="14"/>
      <c r="C53" s="409"/>
      <c r="D53" s="410"/>
      <c r="E53" s="410"/>
      <c r="F53" s="410"/>
      <c r="G53" s="410"/>
      <c r="H53" s="410"/>
      <c r="I53" s="410"/>
      <c r="J53" s="410"/>
      <c r="K53" s="410"/>
      <c r="L53" s="410"/>
      <c r="M53" s="410"/>
      <c r="N53" s="410"/>
      <c r="O53" s="410"/>
      <c r="P53" s="410"/>
      <c r="Q53" s="410"/>
      <c r="R53" s="410"/>
      <c r="S53" s="410"/>
      <c r="T53" s="410"/>
      <c r="U53" s="410"/>
      <c r="V53" s="410"/>
      <c r="W53" s="410"/>
      <c r="X53" s="410"/>
      <c r="Y53" s="410"/>
      <c r="Z53" s="410"/>
      <c r="AA53" s="411"/>
      <c r="AB53" s="16"/>
    </row>
    <row r="54" spans="2:28" x14ac:dyDescent="0.2">
      <c r="B54" s="14"/>
      <c r="C54" s="409"/>
      <c r="D54" s="410"/>
      <c r="E54" s="410"/>
      <c r="F54" s="410"/>
      <c r="G54" s="410"/>
      <c r="H54" s="410"/>
      <c r="I54" s="410"/>
      <c r="J54" s="410"/>
      <c r="K54" s="410"/>
      <c r="L54" s="410"/>
      <c r="M54" s="410"/>
      <c r="N54" s="410"/>
      <c r="O54" s="410"/>
      <c r="P54" s="410"/>
      <c r="Q54" s="410"/>
      <c r="R54" s="410"/>
      <c r="S54" s="410"/>
      <c r="T54" s="410"/>
      <c r="U54" s="410"/>
      <c r="V54" s="410"/>
      <c r="W54" s="410"/>
      <c r="X54" s="410"/>
      <c r="Y54" s="410"/>
      <c r="Z54" s="410"/>
      <c r="AA54" s="411"/>
      <c r="AB54" s="16"/>
    </row>
    <row r="55" spans="2:28" x14ac:dyDescent="0.2">
      <c r="B55" s="14"/>
      <c r="C55" s="409"/>
      <c r="D55" s="410"/>
      <c r="E55" s="410"/>
      <c r="F55" s="410"/>
      <c r="G55" s="410"/>
      <c r="H55" s="410"/>
      <c r="I55" s="410"/>
      <c r="J55" s="410"/>
      <c r="K55" s="410"/>
      <c r="L55" s="410"/>
      <c r="M55" s="410"/>
      <c r="N55" s="410"/>
      <c r="O55" s="410"/>
      <c r="P55" s="410"/>
      <c r="Q55" s="410"/>
      <c r="R55" s="410"/>
      <c r="S55" s="410"/>
      <c r="T55" s="410"/>
      <c r="U55" s="410"/>
      <c r="V55" s="410"/>
      <c r="W55" s="410"/>
      <c r="X55" s="410"/>
      <c r="Y55" s="410"/>
      <c r="Z55" s="410"/>
      <c r="AA55" s="411"/>
      <c r="AB55" s="16"/>
    </row>
    <row r="56" spans="2:28" ht="15" thickBot="1" x14ac:dyDescent="0.25">
      <c r="B56" s="14"/>
      <c r="C56" s="412"/>
      <c r="D56" s="413"/>
      <c r="E56" s="413"/>
      <c r="F56" s="413"/>
      <c r="G56" s="413"/>
      <c r="H56" s="413"/>
      <c r="I56" s="413"/>
      <c r="J56" s="413"/>
      <c r="K56" s="413"/>
      <c r="L56" s="413"/>
      <c r="M56" s="413"/>
      <c r="N56" s="413"/>
      <c r="O56" s="413"/>
      <c r="P56" s="413"/>
      <c r="Q56" s="413"/>
      <c r="R56" s="413"/>
      <c r="S56" s="413"/>
      <c r="T56" s="413"/>
      <c r="U56" s="413"/>
      <c r="V56" s="413"/>
      <c r="W56" s="413"/>
      <c r="X56" s="413"/>
      <c r="Y56" s="413"/>
      <c r="Z56" s="413"/>
      <c r="AA56" s="414"/>
      <c r="AB56" s="16"/>
    </row>
    <row r="57" spans="2:28" x14ac:dyDescent="0.2">
      <c r="B57" s="37"/>
      <c r="C57" s="88"/>
      <c r="D57" s="88"/>
      <c r="E57" s="88"/>
      <c r="F57" s="88"/>
      <c r="G57" s="88"/>
      <c r="H57" s="88"/>
      <c r="I57" s="88"/>
      <c r="J57" s="88"/>
      <c r="K57" s="88"/>
      <c r="L57" s="88"/>
      <c r="M57" s="88"/>
      <c r="N57" s="88"/>
      <c r="O57" s="88"/>
      <c r="P57" s="88"/>
      <c r="Q57" s="88"/>
      <c r="R57" s="88"/>
      <c r="S57" s="88"/>
      <c r="T57" s="88"/>
      <c r="U57" s="88"/>
      <c r="V57" s="88"/>
      <c r="W57" s="88"/>
      <c r="X57" s="88"/>
      <c r="Y57" s="88"/>
      <c r="Z57" s="88"/>
      <c r="AA57" s="88"/>
      <c r="AB57" s="38"/>
    </row>
    <row r="58" spans="2:28" ht="15" thickBot="1" x14ac:dyDescent="0.25">
      <c r="B58" s="39"/>
      <c r="C58" s="36"/>
      <c r="D58" s="36"/>
      <c r="E58" s="36"/>
      <c r="F58" s="36"/>
      <c r="G58" s="36"/>
      <c r="H58" s="36"/>
      <c r="I58" s="36"/>
      <c r="J58" s="36"/>
      <c r="K58" s="36"/>
      <c r="L58" s="36"/>
      <c r="M58" s="36"/>
      <c r="N58" s="36"/>
      <c r="O58" s="36"/>
      <c r="P58" s="36"/>
      <c r="Q58" s="36"/>
      <c r="R58" s="36"/>
      <c r="S58" s="36"/>
      <c r="T58" s="36"/>
      <c r="U58" s="36"/>
      <c r="V58" s="36"/>
      <c r="W58" s="36"/>
      <c r="X58" s="36"/>
      <c r="Y58" s="36"/>
      <c r="Z58" s="36"/>
      <c r="AA58" s="36"/>
      <c r="AB58" s="40"/>
    </row>
    <row r="59" spans="2:28" ht="15.75" x14ac:dyDescent="0.2">
      <c r="B59" s="41"/>
      <c r="C59" s="379" t="s">
        <v>42</v>
      </c>
      <c r="D59" s="380"/>
      <c r="E59" s="380"/>
      <c r="F59" s="380"/>
      <c r="G59" s="381"/>
      <c r="H59" s="379" t="s">
        <v>54</v>
      </c>
      <c r="I59" s="381"/>
      <c r="J59" s="379" t="s">
        <v>55</v>
      </c>
      <c r="K59" s="380"/>
      <c r="L59" s="380"/>
      <c r="M59" s="381"/>
      <c r="N59" s="379" t="s">
        <v>56</v>
      </c>
      <c r="O59" s="380"/>
      <c r="P59" s="380"/>
      <c r="Q59" s="380"/>
      <c r="R59" s="380"/>
      <c r="S59" s="380"/>
      <c r="T59" s="380"/>
      <c r="U59" s="381"/>
      <c r="V59" s="373" t="s">
        <v>57</v>
      </c>
      <c r="W59" s="373"/>
      <c r="X59" s="373"/>
      <c r="Y59" s="373"/>
      <c r="Z59" s="373"/>
      <c r="AA59" s="374"/>
      <c r="AB59" s="42"/>
    </row>
    <row r="60" spans="2:28" ht="15.75" x14ac:dyDescent="0.2">
      <c r="B60" s="43"/>
      <c r="C60" s="382"/>
      <c r="D60" s="383"/>
      <c r="E60" s="383"/>
      <c r="F60" s="383"/>
      <c r="G60" s="384"/>
      <c r="H60" s="382"/>
      <c r="I60" s="384"/>
      <c r="J60" s="382"/>
      <c r="K60" s="383"/>
      <c r="L60" s="383"/>
      <c r="M60" s="384"/>
      <c r="N60" s="382"/>
      <c r="O60" s="383"/>
      <c r="P60" s="383"/>
      <c r="Q60" s="383"/>
      <c r="R60" s="383"/>
      <c r="S60" s="383"/>
      <c r="T60" s="383"/>
      <c r="U60" s="384"/>
      <c r="V60" s="375"/>
      <c r="W60" s="375"/>
      <c r="X60" s="375"/>
      <c r="Y60" s="375"/>
      <c r="Z60" s="375"/>
      <c r="AA60" s="376"/>
      <c r="AB60" s="42"/>
    </row>
    <row r="61" spans="2:28" ht="16.5" thickBot="1" x14ac:dyDescent="0.25">
      <c r="B61" s="43"/>
      <c r="C61" s="382"/>
      <c r="D61" s="383"/>
      <c r="E61" s="383"/>
      <c r="F61" s="383"/>
      <c r="G61" s="384"/>
      <c r="H61" s="382"/>
      <c r="I61" s="384"/>
      <c r="J61" s="382"/>
      <c r="K61" s="383"/>
      <c r="L61" s="383"/>
      <c r="M61" s="384"/>
      <c r="N61" s="385"/>
      <c r="O61" s="386"/>
      <c r="P61" s="386"/>
      <c r="Q61" s="386"/>
      <c r="R61" s="386"/>
      <c r="S61" s="386"/>
      <c r="T61" s="386"/>
      <c r="U61" s="387"/>
      <c r="V61" s="377"/>
      <c r="W61" s="377"/>
      <c r="X61" s="377"/>
      <c r="Y61" s="377"/>
      <c r="Z61" s="377"/>
      <c r="AA61" s="378"/>
      <c r="AB61" s="42"/>
    </row>
    <row r="62" spans="2:28" ht="67.5" customHeight="1" x14ac:dyDescent="0.2">
      <c r="B62" s="41"/>
      <c r="C62" s="671" t="s">
        <v>89</v>
      </c>
      <c r="D62" s="672"/>
      <c r="E62" s="672"/>
      <c r="F62" s="672"/>
      <c r="G62" s="672"/>
      <c r="H62" s="421">
        <v>0.93</v>
      </c>
      <c r="I62" s="420"/>
      <c r="J62" s="702">
        <f>J34</f>
        <v>0.94671641791044781</v>
      </c>
      <c r="K62" s="703"/>
      <c r="L62" s="703"/>
      <c r="M62" s="703"/>
      <c r="N62" s="388" t="s">
        <v>268</v>
      </c>
      <c r="O62" s="389"/>
      <c r="P62" s="389"/>
      <c r="Q62" s="389"/>
      <c r="R62" s="389"/>
      <c r="S62" s="389"/>
      <c r="T62" s="389"/>
      <c r="U62" s="390"/>
      <c r="V62" s="388" t="s">
        <v>207</v>
      </c>
      <c r="W62" s="389"/>
      <c r="X62" s="389"/>
      <c r="Y62" s="389"/>
      <c r="Z62" s="389"/>
      <c r="AA62" s="478"/>
      <c r="AB62" s="44"/>
    </row>
    <row r="63" spans="2:28" ht="15" x14ac:dyDescent="0.2">
      <c r="B63" s="41"/>
      <c r="C63" s="695" t="s">
        <v>90</v>
      </c>
      <c r="D63" s="696"/>
      <c r="E63" s="696"/>
      <c r="F63" s="696"/>
      <c r="G63" s="696"/>
      <c r="H63" s="697">
        <v>0.92</v>
      </c>
      <c r="I63" s="582"/>
      <c r="J63" s="659" t="e">
        <f>J35</f>
        <v>#DIV/0!</v>
      </c>
      <c r="K63" s="660"/>
      <c r="L63" s="660"/>
      <c r="M63" s="660"/>
      <c r="N63" s="698"/>
      <c r="O63" s="699"/>
      <c r="P63" s="699"/>
      <c r="Q63" s="699"/>
      <c r="R63" s="699"/>
      <c r="S63" s="699"/>
      <c r="T63" s="699"/>
      <c r="U63" s="700"/>
      <c r="V63" s="659"/>
      <c r="W63" s="660"/>
      <c r="X63" s="660"/>
      <c r="Y63" s="660"/>
      <c r="Z63" s="660"/>
      <c r="AA63" s="701"/>
      <c r="AB63" s="44"/>
    </row>
    <row r="64" spans="2:28" ht="15" x14ac:dyDescent="0.2">
      <c r="B64" s="41"/>
      <c r="C64" s="695" t="s">
        <v>91</v>
      </c>
      <c r="D64" s="696"/>
      <c r="E64" s="696"/>
      <c r="F64" s="696"/>
      <c r="G64" s="696"/>
      <c r="H64" s="697">
        <v>0.93</v>
      </c>
      <c r="I64" s="582"/>
      <c r="J64" s="659" t="e">
        <f>J36</f>
        <v>#DIV/0!</v>
      </c>
      <c r="K64" s="660"/>
      <c r="L64" s="660"/>
      <c r="M64" s="660"/>
      <c r="N64" s="698"/>
      <c r="O64" s="699"/>
      <c r="P64" s="699"/>
      <c r="Q64" s="699"/>
      <c r="R64" s="699"/>
      <c r="S64" s="699"/>
      <c r="T64" s="699"/>
      <c r="U64" s="700"/>
      <c r="V64" s="659"/>
      <c r="W64" s="660"/>
      <c r="X64" s="660"/>
      <c r="Y64" s="660"/>
      <c r="Z64" s="660"/>
      <c r="AA64" s="701"/>
      <c r="AB64" s="44"/>
    </row>
    <row r="65" spans="2:28" ht="15" x14ac:dyDescent="0.2">
      <c r="B65" s="41"/>
      <c r="C65" s="695" t="s">
        <v>92</v>
      </c>
      <c r="D65" s="696"/>
      <c r="E65" s="696"/>
      <c r="F65" s="696"/>
      <c r="G65" s="696"/>
      <c r="H65" s="697">
        <v>0.96</v>
      </c>
      <c r="I65" s="582"/>
      <c r="J65" s="659" t="e">
        <f>J37</f>
        <v>#DIV/0!</v>
      </c>
      <c r="K65" s="660"/>
      <c r="L65" s="660"/>
      <c r="M65" s="660"/>
      <c r="N65" s="698"/>
      <c r="O65" s="699"/>
      <c r="P65" s="699"/>
      <c r="Q65" s="699"/>
      <c r="R65" s="699"/>
      <c r="S65" s="699"/>
      <c r="T65" s="699"/>
      <c r="U65" s="700"/>
      <c r="V65" s="659"/>
      <c r="W65" s="660"/>
      <c r="X65" s="660"/>
      <c r="Y65" s="660"/>
      <c r="Z65" s="660"/>
      <c r="AA65" s="701"/>
      <c r="AB65" s="44"/>
    </row>
    <row r="66" spans="2:28" ht="15.75" customHeight="1" thickBot="1" x14ac:dyDescent="0.25">
      <c r="B66" s="41"/>
      <c r="C66" s="267"/>
      <c r="D66" s="268"/>
      <c r="E66" s="268"/>
      <c r="F66" s="268"/>
      <c r="G66" s="268"/>
      <c r="H66" s="268"/>
      <c r="I66" s="268"/>
      <c r="J66" s="268"/>
      <c r="K66" s="268"/>
      <c r="L66" s="268"/>
      <c r="M66" s="268"/>
      <c r="N66" s="422"/>
      <c r="O66" s="423"/>
      <c r="P66" s="423"/>
      <c r="Q66" s="423"/>
      <c r="R66" s="423"/>
      <c r="S66" s="423"/>
      <c r="T66" s="423"/>
      <c r="U66" s="425"/>
      <c r="V66" s="422"/>
      <c r="W66" s="423"/>
      <c r="X66" s="423"/>
      <c r="Y66" s="423"/>
      <c r="Z66" s="423"/>
      <c r="AA66" s="424"/>
      <c r="AB66" s="44"/>
    </row>
    <row r="67" spans="2:28" x14ac:dyDescent="0.2">
      <c r="B67" s="90"/>
      <c r="C67" s="88"/>
      <c r="D67" s="88"/>
      <c r="E67" s="88"/>
      <c r="F67" s="88"/>
      <c r="G67" s="88"/>
      <c r="H67" s="88"/>
      <c r="I67" s="88"/>
      <c r="J67" s="88"/>
      <c r="K67" s="88"/>
      <c r="L67" s="88"/>
      <c r="M67" s="88"/>
      <c r="N67" s="88"/>
      <c r="O67" s="88"/>
      <c r="P67" s="88"/>
      <c r="Q67" s="88"/>
      <c r="R67" s="88"/>
      <c r="S67" s="88"/>
      <c r="T67" s="88"/>
      <c r="U67" s="88"/>
      <c r="V67" s="88"/>
      <c r="W67" s="88"/>
      <c r="X67" s="88"/>
      <c r="Y67" s="88"/>
      <c r="Z67" s="88"/>
      <c r="AA67" s="88"/>
      <c r="AB67" s="89"/>
    </row>
    <row r="106" ht="6" customHeight="1" x14ac:dyDescent="0.2"/>
  </sheetData>
  <mergeCells count="91">
    <mergeCell ref="C7:H8"/>
    <mergeCell ref="I7:AA8"/>
    <mergeCell ref="B2:G4"/>
    <mergeCell ref="H2:AB2"/>
    <mergeCell ref="H3:O3"/>
    <mergeCell ref="P3:AB3"/>
    <mergeCell ref="H4:AB4"/>
    <mergeCell ref="C10:H11"/>
    <mergeCell ref="I10:Q11"/>
    <mergeCell ref="R10:U10"/>
    <mergeCell ref="V10:AA10"/>
    <mergeCell ref="R11:U11"/>
    <mergeCell ref="V11:AA11"/>
    <mergeCell ref="C13:H14"/>
    <mergeCell ref="I13:S14"/>
    <mergeCell ref="T13:AA13"/>
    <mergeCell ref="T14:AA14"/>
    <mergeCell ref="C16:H16"/>
    <mergeCell ref="I16:AA16"/>
    <mergeCell ref="C18:H18"/>
    <mergeCell ref="I18:AA18"/>
    <mergeCell ref="C20:H21"/>
    <mergeCell ref="I20:L21"/>
    <mergeCell ref="M20:S20"/>
    <mergeCell ref="T20:AA20"/>
    <mergeCell ref="M21:S21"/>
    <mergeCell ref="T21:AA21"/>
    <mergeCell ref="C23:I23"/>
    <mergeCell ref="J23:P23"/>
    <mergeCell ref="Q23:AA23"/>
    <mergeCell ref="C24:I24"/>
    <mergeCell ref="J24:P24"/>
    <mergeCell ref="Q24:AA24"/>
    <mergeCell ref="C26:H26"/>
    <mergeCell ref="I26:AA26"/>
    <mergeCell ref="C28:H28"/>
    <mergeCell ref="I28:J28"/>
    <mergeCell ref="K28:N28"/>
    <mergeCell ref="O28:Q28"/>
    <mergeCell ref="S28:T28"/>
    <mergeCell ref="V28:Z28"/>
    <mergeCell ref="C30:AA31"/>
    <mergeCell ref="C32:G33"/>
    <mergeCell ref="H32:H33"/>
    <mergeCell ref="I32:I33"/>
    <mergeCell ref="J32:J33"/>
    <mergeCell ref="K32:AA33"/>
    <mergeCell ref="C38:G38"/>
    <mergeCell ref="K38:AA38"/>
    <mergeCell ref="C37:G37"/>
    <mergeCell ref="K37:AA37"/>
    <mergeCell ref="C34:G34"/>
    <mergeCell ref="K34:AA34"/>
    <mergeCell ref="C35:G35"/>
    <mergeCell ref="K35:AA35"/>
    <mergeCell ref="C36:G36"/>
    <mergeCell ref="K36:AA36"/>
    <mergeCell ref="C39:G39"/>
    <mergeCell ref="K39:AA39"/>
    <mergeCell ref="C42:AA43"/>
    <mergeCell ref="C44:AA56"/>
    <mergeCell ref="C59:G61"/>
    <mergeCell ref="H59:I61"/>
    <mergeCell ref="J59:M61"/>
    <mergeCell ref="N59:U61"/>
    <mergeCell ref="V59:AA61"/>
    <mergeCell ref="C62:G62"/>
    <mergeCell ref="H62:I62"/>
    <mergeCell ref="J62:M62"/>
    <mergeCell ref="N62:U62"/>
    <mergeCell ref="V62:AA62"/>
    <mergeCell ref="C63:G63"/>
    <mergeCell ref="H63:I63"/>
    <mergeCell ref="J63:M63"/>
    <mergeCell ref="N63:U63"/>
    <mergeCell ref="V63:AA63"/>
    <mergeCell ref="C64:G64"/>
    <mergeCell ref="H64:I64"/>
    <mergeCell ref="J64:M64"/>
    <mergeCell ref="N64:U64"/>
    <mergeCell ref="V64:AA64"/>
    <mergeCell ref="C65:G65"/>
    <mergeCell ref="H65:I65"/>
    <mergeCell ref="J65:M65"/>
    <mergeCell ref="N65:U65"/>
    <mergeCell ref="V65:AA65"/>
    <mergeCell ref="C66:G66"/>
    <mergeCell ref="H66:I66"/>
    <mergeCell ref="J66:M66"/>
    <mergeCell ref="N66:U66"/>
    <mergeCell ref="V66:AA66"/>
  </mergeCells>
  <pageMargins left="0.70866141732283472" right="0.70866141732283472" top="0.74803149606299213" bottom="1.1098214285714285" header="0.31496062992125984" footer="0.31496062992125984"/>
  <pageSetup scale="69" fitToHeight="0" orientation="portrait" r:id="rId1"/>
  <headerFooter>
    <oddFooter>&amp;LCalle 26 No.57-41 Torre 8, Pisos 7 y 8 CEMSA – C.P. 111321
PBX: 3779555 – Información: Línea 195
www.umv.gov.co&amp;CDESI-FM-007
&amp;P de &amp;N</oddFooter>
  </headerFooter>
  <rowBreaks count="1" manualBreakCount="1">
    <brk id="40" min="1" max="25" man="1"/>
  </rowBreaks>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B1:AB106"/>
  <sheetViews>
    <sheetView showGridLines="0" view="pageBreakPreview" topLeftCell="A28" zoomScale="106" zoomScaleNormal="100" zoomScaleSheetLayoutView="106" zoomScalePageLayoutView="70" workbookViewId="0">
      <selection activeCell="H34" sqref="H34:J34"/>
    </sheetView>
  </sheetViews>
  <sheetFormatPr baseColWidth="10" defaultColWidth="3.7109375" defaultRowHeight="14.25" x14ac:dyDescent="0.2"/>
  <cols>
    <col min="1" max="1" width="3.7109375" style="1"/>
    <col min="2" max="2" width="2.85546875" style="1" customWidth="1"/>
    <col min="3" max="6" width="2.7109375" style="1" customWidth="1"/>
    <col min="7" max="7" width="4.28515625" style="1" customWidth="1"/>
    <col min="8" max="8" width="14.28515625" style="1" customWidth="1"/>
    <col min="9" max="9" width="15.28515625" style="1" customWidth="1"/>
    <col min="10" max="10" width="15" style="1" customWidth="1"/>
    <col min="11" max="12" width="3.42578125" style="1" customWidth="1"/>
    <col min="13" max="15" width="2.7109375" style="1" customWidth="1"/>
    <col min="16" max="16" width="3.42578125" style="1" customWidth="1"/>
    <col min="17" max="17" width="3.5703125" style="1" customWidth="1"/>
    <col min="18" max="18" width="3.7109375" style="1"/>
    <col min="19" max="19" width="3.28515625" style="1" customWidth="1"/>
    <col min="20" max="20" width="7.42578125" style="1" customWidth="1"/>
    <col min="21" max="21" width="3.5703125" style="1" customWidth="1"/>
    <col min="22" max="22" width="3.7109375" style="1"/>
    <col min="23" max="25" width="5" style="1" customWidth="1"/>
    <col min="26" max="26" width="6.7109375" style="1" customWidth="1"/>
    <col min="27" max="27" width="4.140625" style="1" customWidth="1"/>
    <col min="28" max="28" width="2" style="1" customWidth="1"/>
    <col min="29" max="16384" width="3.7109375" style="1"/>
  </cols>
  <sheetData>
    <row r="1" spans="2:28" ht="15" thickBot="1" x14ac:dyDescent="0.25">
      <c r="B1" s="2"/>
      <c r="C1" s="2"/>
      <c r="D1" s="2"/>
      <c r="E1" s="2"/>
      <c r="F1" s="2"/>
    </row>
    <row r="2" spans="2:28" ht="45.75" customHeight="1" x14ac:dyDescent="0.2">
      <c r="B2" s="263"/>
      <c r="C2" s="264"/>
      <c r="D2" s="264"/>
      <c r="E2" s="264"/>
      <c r="F2" s="264"/>
      <c r="G2" s="264"/>
      <c r="H2" s="269" t="s">
        <v>0</v>
      </c>
      <c r="I2" s="269"/>
      <c r="J2" s="269"/>
      <c r="K2" s="269"/>
      <c r="L2" s="269"/>
      <c r="M2" s="269"/>
      <c r="N2" s="269"/>
      <c r="O2" s="269"/>
      <c r="P2" s="269"/>
      <c r="Q2" s="269"/>
      <c r="R2" s="269"/>
      <c r="S2" s="269"/>
      <c r="T2" s="269"/>
      <c r="U2" s="269"/>
      <c r="V2" s="269"/>
      <c r="W2" s="269"/>
      <c r="X2" s="269"/>
      <c r="Y2" s="269"/>
      <c r="Z2" s="269"/>
      <c r="AA2" s="269"/>
      <c r="AB2" s="270"/>
    </row>
    <row r="3" spans="2:28" ht="15" x14ac:dyDescent="0.2">
      <c r="B3" s="265"/>
      <c r="C3" s="266"/>
      <c r="D3" s="266"/>
      <c r="E3" s="266"/>
      <c r="F3" s="266"/>
      <c r="G3" s="266"/>
      <c r="H3" s="271" t="s">
        <v>1</v>
      </c>
      <c r="I3" s="271"/>
      <c r="J3" s="271"/>
      <c r="K3" s="271"/>
      <c r="L3" s="271"/>
      <c r="M3" s="271"/>
      <c r="N3" s="271"/>
      <c r="O3" s="271"/>
      <c r="P3" s="271" t="s">
        <v>2</v>
      </c>
      <c r="Q3" s="271"/>
      <c r="R3" s="271"/>
      <c r="S3" s="271"/>
      <c r="T3" s="271"/>
      <c r="U3" s="271"/>
      <c r="V3" s="271"/>
      <c r="W3" s="271"/>
      <c r="X3" s="271"/>
      <c r="Y3" s="271"/>
      <c r="Z3" s="271"/>
      <c r="AA3" s="271"/>
      <c r="AB3" s="272"/>
    </row>
    <row r="4" spans="2:28" ht="15.75" thickBot="1" x14ac:dyDescent="0.25">
      <c r="B4" s="267"/>
      <c r="C4" s="268"/>
      <c r="D4" s="268"/>
      <c r="E4" s="268"/>
      <c r="F4" s="268"/>
      <c r="G4" s="268"/>
      <c r="H4" s="273" t="s">
        <v>3</v>
      </c>
      <c r="I4" s="273"/>
      <c r="J4" s="273"/>
      <c r="K4" s="273"/>
      <c r="L4" s="273"/>
      <c r="M4" s="273"/>
      <c r="N4" s="273"/>
      <c r="O4" s="273"/>
      <c r="P4" s="273"/>
      <c r="Q4" s="273"/>
      <c r="R4" s="273"/>
      <c r="S4" s="273"/>
      <c r="T4" s="273"/>
      <c r="U4" s="273"/>
      <c r="V4" s="273"/>
      <c r="W4" s="273"/>
      <c r="X4" s="273"/>
      <c r="Y4" s="273"/>
      <c r="Z4" s="273"/>
      <c r="AA4" s="273"/>
      <c r="AB4" s="274"/>
    </row>
    <row r="5" spans="2:28" ht="15" x14ac:dyDescent="0.2">
      <c r="H5" s="3"/>
      <c r="I5" s="3"/>
      <c r="J5" s="3"/>
      <c r="K5" s="3"/>
      <c r="L5" s="3"/>
      <c r="M5" s="3"/>
      <c r="N5" s="3"/>
      <c r="O5" s="3"/>
      <c r="P5" s="3"/>
      <c r="Q5" s="3"/>
      <c r="R5" s="3"/>
      <c r="S5" s="3"/>
      <c r="T5" s="3"/>
      <c r="U5" s="3"/>
      <c r="V5" s="3"/>
      <c r="W5" s="3"/>
      <c r="X5" s="3"/>
      <c r="Y5" s="3"/>
      <c r="Z5" s="3"/>
      <c r="AA5" s="3"/>
      <c r="AB5" s="3"/>
    </row>
    <row r="6" spans="2:28" ht="15.75"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275" t="s">
        <v>4</v>
      </c>
      <c r="D7" s="276"/>
      <c r="E7" s="276"/>
      <c r="F7" s="276"/>
      <c r="G7" s="276"/>
      <c r="H7" s="277"/>
      <c r="I7" s="281" t="s">
        <v>255</v>
      </c>
      <c r="J7" s="282"/>
      <c r="K7" s="282"/>
      <c r="L7" s="282"/>
      <c r="M7" s="282"/>
      <c r="N7" s="282"/>
      <c r="O7" s="282"/>
      <c r="P7" s="282"/>
      <c r="Q7" s="282"/>
      <c r="R7" s="282"/>
      <c r="S7" s="282"/>
      <c r="T7" s="282"/>
      <c r="U7" s="282"/>
      <c r="V7" s="282"/>
      <c r="W7" s="282"/>
      <c r="X7" s="282"/>
      <c r="Y7" s="282"/>
      <c r="Z7" s="282"/>
      <c r="AA7" s="283"/>
      <c r="AB7" s="10"/>
    </row>
    <row r="8" spans="2:28" ht="15.75" thickBot="1" x14ac:dyDescent="0.25">
      <c r="B8" s="9"/>
      <c r="C8" s="278"/>
      <c r="D8" s="279"/>
      <c r="E8" s="279"/>
      <c r="F8" s="279"/>
      <c r="G8" s="279"/>
      <c r="H8" s="280"/>
      <c r="I8" s="284"/>
      <c r="J8" s="285"/>
      <c r="K8" s="285"/>
      <c r="L8" s="285"/>
      <c r="M8" s="285"/>
      <c r="N8" s="285"/>
      <c r="O8" s="285"/>
      <c r="P8" s="285"/>
      <c r="Q8" s="285"/>
      <c r="R8" s="285"/>
      <c r="S8" s="285"/>
      <c r="T8" s="285"/>
      <c r="U8" s="285"/>
      <c r="V8" s="285"/>
      <c r="W8" s="285"/>
      <c r="X8" s="285"/>
      <c r="Y8" s="285"/>
      <c r="Z8" s="285"/>
      <c r="AA8" s="286"/>
      <c r="AB8" s="10"/>
    </row>
    <row r="9" spans="2:28" ht="15.75"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275" t="s">
        <v>6</v>
      </c>
      <c r="D10" s="276"/>
      <c r="E10" s="276"/>
      <c r="F10" s="276"/>
      <c r="G10" s="276"/>
      <c r="H10" s="277"/>
      <c r="I10" s="296" t="s">
        <v>290</v>
      </c>
      <c r="J10" s="297"/>
      <c r="K10" s="297"/>
      <c r="L10" s="297"/>
      <c r="M10" s="297"/>
      <c r="N10" s="297"/>
      <c r="O10" s="297"/>
      <c r="P10" s="297"/>
      <c r="Q10" s="298"/>
      <c r="R10" s="293" t="s">
        <v>8</v>
      </c>
      <c r="S10" s="294"/>
      <c r="T10" s="294"/>
      <c r="U10" s="295"/>
      <c r="V10" s="287" t="s">
        <v>9</v>
      </c>
      <c r="W10" s="288"/>
      <c r="X10" s="288"/>
      <c r="Y10" s="288"/>
      <c r="Z10" s="288"/>
      <c r="AA10" s="289"/>
      <c r="AB10" s="10"/>
    </row>
    <row r="11" spans="2:28" ht="28.5" customHeight="1" thickBot="1" x14ac:dyDescent="0.25">
      <c r="B11" s="9"/>
      <c r="C11" s="278"/>
      <c r="D11" s="279"/>
      <c r="E11" s="279"/>
      <c r="F11" s="279"/>
      <c r="G11" s="279"/>
      <c r="H11" s="280"/>
      <c r="I11" s="299"/>
      <c r="J11" s="300"/>
      <c r="K11" s="300"/>
      <c r="L11" s="300"/>
      <c r="M11" s="300"/>
      <c r="N11" s="300"/>
      <c r="O11" s="300"/>
      <c r="P11" s="300"/>
      <c r="Q11" s="301"/>
      <c r="R11" s="302" t="s">
        <v>289</v>
      </c>
      <c r="S11" s="303"/>
      <c r="T11" s="303"/>
      <c r="U11" s="304"/>
      <c r="V11" s="290" t="s">
        <v>288</v>
      </c>
      <c r="W11" s="291"/>
      <c r="X11" s="291"/>
      <c r="Y11" s="291"/>
      <c r="Z11" s="291"/>
      <c r="AA11" s="292"/>
      <c r="AB11" s="10"/>
    </row>
    <row r="12" spans="2:28" ht="15"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5" customHeight="1" x14ac:dyDescent="0.2">
      <c r="B13" s="14"/>
      <c r="C13" s="275" t="s">
        <v>12</v>
      </c>
      <c r="D13" s="276"/>
      <c r="E13" s="276"/>
      <c r="F13" s="276"/>
      <c r="G13" s="276"/>
      <c r="H13" s="277"/>
      <c r="I13" s="305" t="s">
        <v>287</v>
      </c>
      <c r="J13" s="306"/>
      <c r="K13" s="306"/>
      <c r="L13" s="306"/>
      <c r="M13" s="306"/>
      <c r="N13" s="306"/>
      <c r="O13" s="306"/>
      <c r="P13" s="306"/>
      <c r="Q13" s="306"/>
      <c r="R13" s="306"/>
      <c r="S13" s="307"/>
      <c r="T13" s="275" t="s">
        <v>14</v>
      </c>
      <c r="U13" s="276"/>
      <c r="V13" s="276"/>
      <c r="W13" s="276"/>
      <c r="X13" s="276"/>
      <c r="Y13" s="276"/>
      <c r="Z13" s="276"/>
      <c r="AA13" s="277"/>
      <c r="AB13" s="16"/>
    </row>
    <row r="14" spans="2:28" ht="30" customHeight="1" thickBot="1" x14ac:dyDescent="0.25">
      <c r="B14" s="14"/>
      <c r="C14" s="278"/>
      <c r="D14" s="279"/>
      <c r="E14" s="279"/>
      <c r="F14" s="279"/>
      <c r="G14" s="279"/>
      <c r="H14" s="280"/>
      <c r="I14" s="308"/>
      <c r="J14" s="309"/>
      <c r="K14" s="309"/>
      <c r="L14" s="309"/>
      <c r="M14" s="309"/>
      <c r="N14" s="309"/>
      <c r="O14" s="309"/>
      <c r="P14" s="309"/>
      <c r="Q14" s="309"/>
      <c r="R14" s="309"/>
      <c r="S14" s="310"/>
      <c r="T14" s="311" t="s">
        <v>15</v>
      </c>
      <c r="U14" s="312"/>
      <c r="V14" s="312"/>
      <c r="W14" s="312"/>
      <c r="X14" s="312"/>
      <c r="Y14" s="312"/>
      <c r="Z14" s="312"/>
      <c r="AA14" s="313"/>
      <c r="AB14" s="16"/>
    </row>
    <row r="15" spans="2:28" ht="15"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26.25" customHeight="1" thickBot="1" x14ac:dyDescent="0.25">
      <c r="B16" s="14"/>
      <c r="C16" s="320" t="s">
        <v>16</v>
      </c>
      <c r="D16" s="321"/>
      <c r="E16" s="321"/>
      <c r="F16" s="321"/>
      <c r="G16" s="321"/>
      <c r="H16" s="322"/>
      <c r="I16" s="323" t="s">
        <v>286</v>
      </c>
      <c r="J16" s="324"/>
      <c r="K16" s="324"/>
      <c r="L16" s="324"/>
      <c r="M16" s="324"/>
      <c r="N16" s="324"/>
      <c r="O16" s="324"/>
      <c r="P16" s="324"/>
      <c r="Q16" s="324"/>
      <c r="R16" s="324"/>
      <c r="S16" s="324"/>
      <c r="T16" s="324"/>
      <c r="U16" s="324"/>
      <c r="V16" s="324"/>
      <c r="W16" s="324"/>
      <c r="X16" s="324"/>
      <c r="Y16" s="324"/>
      <c r="Z16" s="324"/>
      <c r="AA16" s="325"/>
      <c r="AB16" s="16"/>
    </row>
    <row r="17" spans="2:28" ht="16.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8" ht="52.5" customHeight="1" thickBot="1" x14ac:dyDescent="0.25">
      <c r="B18" s="14"/>
      <c r="C18" s="320" t="s">
        <v>18</v>
      </c>
      <c r="D18" s="321"/>
      <c r="E18" s="321"/>
      <c r="F18" s="321"/>
      <c r="G18" s="321"/>
      <c r="H18" s="322"/>
      <c r="I18" s="323" t="s">
        <v>285</v>
      </c>
      <c r="J18" s="324"/>
      <c r="K18" s="324"/>
      <c r="L18" s="324"/>
      <c r="M18" s="324"/>
      <c r="N18" s="324"/>
      <c r="O18" s="324"/>
      <c r="P18" s="324"/>
      <c r="Q18" s="324"/>
      <c r="R18" s="324"/>
      <c r="S18" s="324"/>
      <c r="T18" s="324"/>
      <c r="U18" s="324"/>
      <c r="V18" s="324"/>
      <c r="W18" s="324"/>
      <c r="X18" s="324"/>
      <c r="Y18" s="324"/>
      <c r="Z18" s="324"/>
      <c r="AA18" s="325"/>
      <c r="AB18" s="16"/>
    </row>
    <row r="19" spans="2:28" ht="16.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8" ht="22.5" customHeight="1" x14ac:dyDescent="0.2">
      <c r="B20" s="14"/>
      <c r="C20" s="326" t="s">
        <v>20</v>
      </c>
      <c r="D20" s="327"/>
      <c r="E20" s="327"/>
      <c r="F20" s="327"/>
      <c r="G20" s="327"/>
      <c r="H20" s="328"/>
      <c r="I20" s="332" t="s">
        <v>218</v>
      </c>
      <c r="J20" s="333"/>
      <c r="K20" s="333"/>
      <c r="L20" s="334"/>
      <c r="M20" s="287" t="s">
        <v>22</v>
      </c>
      <c r="N20" s="288"/>
      <c r="O20" s="288"/>
      <c r="P20" s="288"/>
      <c r="Q20" s="288"/>
      <c r="R20" s="288"/>
      <c r="S20" s="289"/>
      <c r="T20" s="287" t="s">
        <v>23</v>
      </c>
      <c r="U20" s="288"/>
      <c r="V20" s="288"/>
      <c r="W20" s="288"/>
      <c r="X20" s="288"/>
      <c r="Y20" s="288"/>
      <c r="Z20" s="288"/>
      <c r="AA20" s="289"/>
      <c r="AB20" s="16"/>
    </row>
    <row r="21" spans="2:28" ht="30.75" customHeight="1" thickBot="1" x14ac:dyDescent="0.25">
      <c r="B21" s="14"/>
      <c r="C21" s="329"/>
      <c r="D21" s="330"/>
      <c r="E21" s="330"/>
      <c r="F21" s="330"/>
      <c r="G21" s="330"/>
      <c r="H21" s="331"/>
      <c r="I21" s="335"/>
      <c r="J21" s="336"/>
      <c r="K21" s="336"/>
      <c r="L21" s="337"/>
      <c r="M21" s="472" t="s">
        <v>74</v>
      </c>
      <c r="N21" s="473"/>
      <c r="O21" s="473"/>
      <c r="P21" s="473"/>
      <c r="Q21" s="473"/>
      <c r="R21" s="473"/>
      <c r="S21" s="474"/>
      <c r="T21" s="691" t="s">
        <v>25</v>
      </c>
      <c r="U21" s="473"/>
      <c r="V21" s="473"/>
      <c r="W21" s="473"/>
      <c r="X21" s="473"/>
      <c r="Y21" s="473"/>
      <c r="Z21" s="473"/>
      <c r="AA21" s="474"/>
      <c r="AB21" s="16"/>
    </row>
    <row r="22" spans="2:28" ht="15"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8" ht="31.5" customHeight="1" x14ac:dyDescent="0.2">
      <c r="B23" s="14"/>
      <c r="C23" s="287" t="s">
        <v>26</v>
      </c>
      <c r="D23" s="288"/>
      <c r="E23" s="288"/>
      <c r="F23" s="288"/>
      <c r="G23" s="288"/>
      <c r="H23" s="288"/>
      <c r="I23" s="289"/>
      <c r="J23" s="287" t="s">
        <v>27</v>
      </c>
      <c r="K23" s="288"/>
      <c r="L23" s="288"/>
      <c r="M23" s="288"/>
      <c r="N23" s="288"/>
      <c r="O23" s="288"/>
      <c r="P23" s="289"/>
      <c r="Q23" s="287" t="s">
        <v>28</v>
      </c>
      <c r="R23" s="288"/>
      <c r="S23" s="288"/>
      <c r="T23" s="288"/>
      <c r="U23" s="288"/>
      <c r="V23" s="288"/>
      <c r="W23" s="288"/>
      <c r="X23" s="288"/>
      <c r="Y23" s="288"/>
      <c r="Z23" s="288"/>
      <c r="AA23" s="289"/>
      <c r="AB23" s="16"/>
    </row>
    <row r="24" spans="2:28" ht="28.5" customHeight="1" thickBot="1" x14ac:dyDescent="0.25">
      <c r="B24" s="14"/>
      <c r="C24" s="314" t="s">
        <v>284</v>
      </c>
      <c r="D24" s="315"/>
      <c r="E24" s="315"/>
      <c r="F24" s="315"/>
      <c r="G24" s="315"/>
      <c r="H24" s="315"/>
      <c r="I24" s="316"/>
      <c r="J24" s="314" t="s">
        <v>283</v>
      </c>
      <c r="K24" s="315"/>
      <c r="L24" s="315"/>
      <c r="M24" s="315"/>
      <c r="N24" s="315"/>
      <c r="O24" s="315"/>
      <c r="P24" s="316"/>
      <c r="Q24" s="469" t="s">
        <v>215</v>
      </c>
      <c r="R24" s="470"/>
      <c r="S24" s="470"/>
      <c r="T24" s="470"/>
      <c r="U24" s="470"/>
      <c r="V24" s="470"/>
      <c r="W24" s="470"/>
      <c r="X24" s="470"/>
      <c r="Y24" s="470"/>
      <c r="Z24" s="470"/>
      <c r="AA24" s="471"/>
      <c r="AB24" s="16"/>
    </row>
    <row r="25" spans="2:28" ht="15"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8" ht="33" customHeight="1" thickBot="1" x14ac:dyDescent="0.25">
      <c r="B26" s="14"/>
      <c r="C26" s="320" t="s">
        <v>32</v>
      </c>
      <c r="D26" s="321"/>
      <c r="E26" s="321"/>
      <c r="F26" s="321"/>
      <c r="G26" s="321"/>
      <c r="H26" s="322"/>
      <c r="I26" s="323" t="s">
        <v>282</v>
      </c>
      <c r="J26" s="324"/>
      <c r="K26" s="324"/>
      <c r="L26" s="324"/>
      <c r="M26" s="324"/>
      <c r="N26" s="324"/>
      <c r="O26" s="324"/>
      <c r="P26" s="324"/>
      <c r="Q26" s="324"/>
      <c r="R26" s="324"/>
      <c r="S26" s="324"/>
      <c r="T26" s="324"/>
      <c r="U26" s="324"/>
      <c r="V26" s="324"/>
      <c r="W26" s="324"/>
      <c r="X26" s="324"/>
      <c r="Y26" s="324"/>
      <c r="Z26" s="324"/>
      <c r="AA26" s="325"/>
      <c r="AB26" s="16"/>
    </row>
    <row r="27" spans="2:28" ht="15.75"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8" ht="53.25" customHeight="1" thickBot="1" x14ac:dyDescent="0.25">
      <c r="B28" s="14"/>
      <c r="C28" s="320" t="s">
        <v>34</v>
      </c>
      <c r="D28" s="321"/>
      <c r="E28" s="321"/>
      <c r="F28" s="321"/>
      <c r="G28" s="321"/>
      <c r="H28" s="322"/>
      <c r="I28" s="704" t="s">
        <v>281</v>
      </c>
      <c r="J28" s="323"/>
      <c r="K28" s="350" t="s">
        <v>36</v>
      </c>
      <c r="L28" s="351"/>
      <c r="M28" s="351"/>
      <c r="N28" s="352"/>
      <c r="O28" s="353" t="s">
        <v>37</v>
      </c>
      <c r="P28" s="354"/>
      <c r="Q28" s="355"/>
      <c r="R28" s="47" t="s">
        <v>40</v>
      </c>
      <c r="S28" s="353" t="s">
        <v>38</v>
      </c>
      <c r="T28" s="354"/>
      <c r="U28" s="47"/>
      <c r="V28" s="356" t="s">
        <v>39</v>
      </c>
      <c r="W28" s="357"/>
      <c r="X28" s="357"/>
      <c r="Y28" s="357"/>
      <c r="Z28" s="358"/>
      <c r="AA28" s="19"/>
      <c r="AB28" s="16"/>
    </row>
    <row r="29" spans="2:28" ht="15"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8" s="21" customFormat="1" x14ac:dyDescent="0.2">
      <c r="B30" s="20"/>
      <c r="C30" s="359" t="s">
        <v>41</v>
      </c>
      <c r="D30" s="360"/>
      <c r="E30" s="360"/>
      <c r="F30" s="360"/>
      <c r="G30" s="360"/>
      <c r="H30" s="360"/>
      <c r="I30" s="360"/>
      <c r="J30" s="360"/>
      <c r="K30" s="360"/>
      <c r="L30" s="360"/>
      <c r="M30" s="360"/>
      <c r="N30" s="360"/>
      <c r="O30" s="360"/>
      <c r="P30" s="360"/>
      <c r="Q30" s="360"/>
      <c r="R30" s="360"/>
      <c r="S30" s="360"/>
      <c r="T30" s="360"/>
      <c r="U30" s="360"/>
      <c r="V30" s="360"/>
      <c r="W30" s="360"/>
      <c r="X30" s="360"/>
      <c r="Y30" s="360"/>
      <c r="Z30" s="360"/>
      <c r="AA30" s="361"/>
      <c r="AB30" s="16"/>
    </row>
    <row r="31" spans="2:28" s="21" customFormat="1" ht="15" thickBot="1" x14ac:dyDescent="0.25">
      <c r="B31" s="20"/>
      <c r="C31" s="362"/>
      <c r="D31" s="363"/>
      <c r="E31" s="363"/>
      <c r="F31" s="363"/>
      <c r="G31" s="363"/>
      <c r="H31" s="363"/>
      <c r="I31" s="363"/>
      <c r="J31" s="363"/>
      <c r="K31" s="363"/>
      <c r="L31" s="363"/>
      <c r="M31" s="363"/>
      <c r="N31" s="363"/>
      <c r="O31" s="363"/>
      <c r="P31" s="363"/>
      <c r="Q31" s="363"/>
      <c r="R31" s="363"/>
      <c r="S31" s="363"/>
      <c r="T31" s="363"/>
      <c r="U31" s="363"/>
      <c r="V31" s="363"/>
      <c r="W31" s="363"/>
      <c r="X31" s="363"/>
      <c r="Y31" s="363"/>
      <c r="Z31" s="363"/>
      <c r="AA31" s="364"/>
      <c r="AB31" s="16"/>
    </row>
    <row r="32" spans="2:28" s="21" customFormat="1" ht="15" customHeight="1" x14ac:dyDescent="0.2">
      <c r="B32" s="20"/>
      <c r="C32" s="359" t="s">
        <v>42</v>
      </c>
      <c r="D32" s="360"/>
      <c r="E32" s="360"/>
      <c r="F32" s="360"/>
      <c r="G32" s="361"/>
      <c r="H32" s="365" t="s">
        <v>280</v>
      </c>
      <c r="I32" s="365" t="s">
        <v>279</v>
      </c>
      <c r="J32" s="365" t="s">
        <v>45</v>
      </c>
      <c r="K32" s="367" t="s">
        <v>46</v>
      </c>
      <c r="L32" s="368"/>
      <c r="M32" s="368"/>
      <c r="N32" s="368"/>
      <c r="O32" s="368"/>
      <c r="P32" s="368"/>
      <c r="Q32" s="368"/>
      <c r="R32" s="368"/>
      <c r="S32" s="368"/>
      <c r="T32" s="368"/>
      <c r="U32" s="368"/>
      <c r="V32" s="368"/>
      <c r="W32" s="368"/>
      <c r="X32" s="368"/>
      <c r="Y32" s="368"/>
      <c r="Z32" s="368"/>
      <c r="AA32" s="369"/>
      <c r="AB32" s="16"/>
    </row>
    <row r="33" spans="2:28" s="21" customFormat="1" ht="58.5" customHeight="1" thickBot="1" x14ac:dyDescent="0.25">
      <c r="B33" s="20"/>
      <c r="C33" s="362"/>
      <c r="D33" s="363"/>
      <c r="E33" s="363"/>
      <c r="F33" s="363"/>
      <c r="G33" s="364"/>
      <c r="H33" s="366"/>
      <c r="I33" s="366"/>
      <c r="J33" s="366"/>
      <c r="K33" s="370"/>
      <c r="L33" s="371"/>
      <c r="M33" s="371"/>
      <c r="N33" s="371"/>
      <c r="O33" s="371"/>
      <c r="P33" s="371"/>
      <c r="Q33" s="371"/>
      <c r="R33" s="371"/>
      <c r="S33" s="371"/>
      <c r="T33" s="371"/>
      <c r="U33" s="371"/>
      <c r="V33" s="371"/>
      <c r="W33" s="371"/>
      <c r="X33" s="371"/>
      <c r="Y33" s="371"/>
      <c r="Z33" s="371"/>
      <c r="AA33" s="372"/>
      <c r="AB33" s="16"/>
    </row>
    <row r="34" spans="2:28" s="21" customFormat="1" ht="69.75" customHeight="1" x14ac:dyDescent="0.2">
      <c r="B34" s="20"/>
      <c r="C34" s="671" t="s">
        <v>89</v>
      </c>
      <c r="D34" s="672"/>
      <c r="E34" s="672"/>
      <c r="F34" s="672"/>
      <c r="G34" s="672"/>
      <c r="H34" s="93">
        <v>12443.7</v>
      </c>
      <c r="I34" s="93">
        <v>16560</v>
      </c>
      <c r="J34" s="23">
        <f>+H34/I34</f>
        <v>0.75143115942028993</v>
      </c>
      <c r="K34" s="347" t="s">
        <v>278</v>
      </c>
      <c r="L34" s="348"/>
      <c r="M34" s="348"/>
      <c r="N34" s="348"/>
      <c r="O34" s="348"/>
      <c r="P34" s="348"/>
      <c r="Q34" s="348"/>
      <c r="R34" s="348"/>
      <c r="S34" s="348"/>
      <c r="T34" s="348"/>
      <c r="U34" s="348"/>
      <c r="V34" s="348"/>
      <c r="W34" s="348"/>
      <c r="X34" s="348"/>
      <c r="Y34" s="348"/>
      <c r="Z34" s="348"/>
      <c r="AA34" s="349"/>
      <c r="AB34" s="16"/>
    </row>
    <row r="35" spans="2:28" s="21" customFormat="1" ht="15" x14ac:dyDescent="0.2">
      <c r="B35" s="20"/>
      <c r="C35" s="665" t="s">
        <v>90</v>
      </c>
      <c r="D35" s="666"/>
      <c r="E35" s="666"/>
      <c r="F35" s="666"/>
      <c r="G35" s="666"/>
      <c r="H35" s="24"/>
      <c r="I35" s="24"/>
      <c r="J35" s="23" t="e">
        <f>+H35/I35</f>
        <v>#DIV/0!</v>
      </c>
      <c r="K35" s="344"/>
      <c r="L35" s="345"/>
      <c r="M35" s="345"/>
      <c r="N35" s="345"/>
      <c r="O35" s="345"/>
      <c r="P35" s="345"/>
      <c r="Q35" s="345"/>
      <c r="R35" s="345"/>
      <c r="S35" s="345"/>
      <c r="T35" s="345"/>
      <c r="U35" s="345"/>
      <c r="V35" s="345"/>
      <c r="W35" s="345"/>
      <c r="X35" s="345"/>
      <c r="Y35" s="345"/>
      <c r="Z35" s="345"/>
      <c r="AA35" s="346"/>
      <c r="AB35" s="16"/>
    </row>
    <row r="36" spans="2:28" s="21" customFormat="1" ht="15" x14ac:dyDescent="0.2">
      <c r="B36" s="20"/>
      <c r="C36" s="665" t="s">
        <v>91</v>
      </c>
      <c r="D36" s="666"/>
      <c r="E36" s="666"/>
      <c r="F36" s="666"/>
      <c r="G36" s="666"/>
      <c r="H36" s="24"/>
      <c r="I36" s="24"/>
      <c r="J36" s="23" t="e">
        <f>+H36/I36</f>
        <v>#DIV/0!</v>
      </c>
      <c r="K36" s="344"/>
      <c r="L36" s="345"/>
      <c r="M36" s="345"/>
      <c r="N36" s="345"/>
      <c r="O36" s="345"/>
      <c r="P36" s="345"/>
      <c r="Q36" s="345"/>
      <c r="R36" s="345"/>
      <c r="S36" s="345"/>
      <c r="T36" s="345"/>
      <c r="U36" s="345"/>
      <c r="V36" s="345"/>
      <c r="W36" s="345"/>
      <c r="X36" s="345"/>
      <c r="Y36" s="345"/>
      <c r="Z36" s="345"/>
      <c r="AA36" s="346"/>
      <c r="AB36" s="16"/>
    </row>
    <row r="37" spans="2:28" s="21" customFormat="1" ht="15" x14ac:dyDescent="0.2">
      <c r="B37" s="20"/>
      <c r="C37" s="665" t="s">
        <v>92</v>
      </c>
      <c r="D37" s="666"/>
      <c r="E37" s="666"/>
      <c r="F37" s="666"/>
      <c r="G37" s="666"/>
      <c r="H37" s="24"/>
      <c r="I37" s="24"/>
      <c r="J37" s="23" t="e">
        <f>+H37/I37</f>
        <v>#DIV/0!</v>
      </c>
      <c r="K37" s="344"/>
      <c r="L37" s="345"/>
      <c r="M37" s="345"/>
      <c r="N37" s="345"/>
      <c r="O37" s="345"/>
      <c r="P37" s="345"/>
      <c r="Q37" s="345"/>
      <c r="R37" s="345"/>
      <c r="S37" s="345"/>
      <c r="T37" s="345"/>
      <c r="U37" s="345"/>
      <c r="V37" s="345"/>
      <c r="W37" s="345"/>
      <c r="X37" s="345"/>
      <c r="Y37" s="345"/>
      <c r="Z37" s="345"/>
      <c r="AA37" s="346"/>
      <c r="AB37" s="16"/>
    </row>
    <row r="38" spans="2:28" s="21" customFormat="1" ht="15" thickBot="1" x14ac:dyDescent="0.25">
      <c r="B38" s="20"/>
      <c r="C38" s="341"/>
      <c r="D38" s="342"/>
      <c r="E38" s="342"/>
      <c r="F38" s="342"/>
      <c r="G38" s="343"/>
      <c r="H38" s="45"/>
      <c r="I38" s="45"/>
      <c r="J38" s="23" t="e">
        <f>+H38/I38</f>
        <v>#DIV/0!</v>
      </c>
      <c r="K38" s="479"/>
      <c r="L38" s="480"/>
      <c r="M38" s="480"/>
      <c r="N38" s="480"/>
      <c r="O38" s="480"/>
      <c r="P38" s="480"/>
      <c r="Q38" s="480"/>
      <c r="R38" s="480"/>
      <c r="S38" s="480"/>
      <c r="T38" s="480"/>
      <c r="U38" s="480"/>
      <c r="V38" s="480"/>
      <c r="W38" s="480"/>
      <c r="X38" s="480"/>
      <c r="Y38" s="480"/>
      <c r="Z38" s="480"/>
      <c r="AA38" s="481"/>
      <c r="AB38" s="16"/>
    </row>
    <row r="39" spans="2:28" s="21" customFormat="1" ht="15.75" customHeight="1" thickBot="1" x14ac:dyDescent="0.3">
      <c r="B39" s="20"/>
      <c r="C39" s="394" t="s">
        <v>51</v>
      </c>
      <c r="D39" s="395"/>
      <c r="E39" s="395"/>
      <c r="F39" s="395"/>
      <c r="G39" s="396"/>
      <c r="H39" s="31"/>
      <c r="I39" s="31"/>
      <c r="J39" s="33"/>
      <c r="K39" s="397"/>
      <c r="L39" s="398"/>
      <c r="M39" s="398"/>
      <c r="N39" s="398"/>
      <c r="O39" s="398"/>
      <c r="P39" s="398"/>
      <c r="Q39" s="398"/>
      <c r="R39" s="398"/>
      <c r="S39" s="398"/>
      <c r="T39" s="398"/>
      <c r="U39" s="398"/>
      <c r="V39" s="398"/>
      <c r="W39" s="398"/>
      <c r="X39" s="398"/>
      <c r="Y39" s="398"/>
      <c r="Z39" s="398"/>
      <c r="AA39" s="399"/>
      <c r="AB39" s="16"/>
    </row>
    <row r="40" spans="2:28" s="21" customFormat="1" ht="5.25" customHeight="1" x14ac:dyDescent="0.2">
      <c r="B40" s="20"/>
      <c r="C40" s="15"/>
      <c r="D40" s="15"/>
      <c r="E40" s="15"/>
      <c r="F40" s="15"/>
      <c r="G40" s="15"/>
      <c r="H40" s="34"/>
      <c r="I40" s="34"/>
      <c r="J40" s="35"/>
      <c r="K40" s="15"/>
      <c r="L40" s="15"/>
      <c r="M40" s="15"/>
      <c r="N40" s="15"/>
      <c r="O40" s="15"/>
      <c r="P40" s="15"/>
      <c r="Q40" s="15"/>
      <c r="R40" s="15"/>
      <c r="S40" s="15"/>
      <c r="T40" s="15"/>
      <c r="U40" s="15"/>
      <c r="V40" s="15"/>
      <c r="W40" s="15"/>
      <c r="X40" s="15"/>
      <c r="Y40" s="15"/>
      <c r="Z40" s="15"/>
      <c r="AA40" s="15"/>
      <c r="AB40" s="16"/>
    </row>
    <row r="41" spans="2:28" s="21" customFormat="1" ht="15" thickBot="1" x14ac:dyDescent="0.25">
      <c r="B41" s="20"/>
      <c r="C41" s="15"/>
      <c r="D41" s="15"/>
      <c r="E41" s="15"/>
      <c r="F41" s="15"/>
      <c r="G41" s="15"/>
      <c r="H41" s="34"/>
      <c r="I41" s="34"/>
      <c r="J41" s="35"/>
      <c r="K41" s="15"/>
      <c r="L41" s="15"/>
      <c r="M41" s="15"/>
      <c r="N41" s="15"/>
      <c r="O41" s="15"/>
      <c r="P41" s="15"/>
      <c r="Q41" s="15"/>
      <c r="R41" s="15"/>
      <c r="S41" s="15"/>
      <c r="T41" s="15"/>
      <c r="U41" s="15"/>
      <c r="V41" s="15"/>
      <c r="W41" s="15"/>
      <c r="X41" s="15"/>
      <c r="Y41" s="15"/>
      <c r="Z41" s="15"/>
      <c r="AA41" s="15"/>
      <c r="AB41" s="16"/>
    </row>
    <row r="42" spans="2:28" s="21" customFormat="1" x14ac:dyDescent="0.2">
      <c r="B42" s="20"/>
      <c r="C42" s="400" t="s">
        <v>52</v>
      </c>
      <c r="D42" s="401"/>
      <c r="E42" s="401"/>
      <c r="F42" s="401"/>
      <c r="G42" s="401"/>
      <c r="H42" s="401"/>
      <c r="I42" s="401"/>
      <c r="J42" s="401"/>
      <c r="K42" s="401"/>
      <c r="L42" s="401"/>
      <c r="M42" s="401"/>
      <c r="N42" s="401"/>
      <c r="O42" s="401"/>
      <c r="P42" s="401"/>
      <c r="Q42" s="401"/>
      <c r="R42" s="401"/>
      <c r="S42" s="401"/>
      <c r="T42" s="401"/>
      <c r="U42" s="401"/>
      <c r="V42" s="401"/>
      <c r="W42" s="401"/>
      <c r="X42" s="401"/>
      <c r="Y42" s="401"/>
      <c r="Z42" s="401"/>
      <c r="AA42" s="402"/>
      <c r="AB42" s="16"/>
    </row>
    <row r="43" spans="2:28" ht="15" thickBot="1" x14ac:dyDescent="0.25">
      <c r="B43" s="14"/>
      <c r="C43" s="403"/>
      <c r="D43" s="404"/>
      <c r="E43" s="404"/>
      <c r="F43" s="404"/>
      <c r="G43" s="404"/>
      <c r="H43" s="404"/>
      <c r="I43" s="404"/>
      <c r="J43" s="404"/>
      <c r="K43" s="404"/>
      <c r="L43" s="404"/>
      <c r="M43" s="404"/>
      <c r="N43" s="404"/>
      <c r="O43" s="404"/>
      <c r="P43" s="404"/>
      <c r="Q43" s="404"/>
      <c r="R43" s="404"/>
      <c r="S43" s="404"/>
      <c r="T43" s="404"/>
      <c r="U43" s="404"/>
      <c r="V43" s="404"/>
      <c r="W43" s="404"/>
      <c r="X43" s="404"/>
      <c r="Y43" s="404"/>
      <c r="Z43" s="404"/>
      <c r="AA43" s="405"/>
      <c r="AB43" s="16"/>
    </row>
    <row r="44" spans="2:28" x14ac:dyDescent="0.2">
      <c r="B44" s="14"/>
      <c r="C44" s="406"/>
      <c r="D44" s="407"/>
      <c r="E44" s="407"/>
      <c r="F44" s="407"/>
      <c r="G44" s="407"/>
      <c r="H44" s="407"/>
      <c r="I44" s="407"/>
      <c r="J44" s="407"/>
      <c r="K44" s="407"/>
      <c r="L44" s="407"/>
      <c r="M44" s="407"/>
      <c r="N44" s="407"/>
      <c r="O44" s="407"/>
      <c r="P44" s="407"/>
      <c r="Q44" s="407"/>
      <c r="R44" s="407"/>
      <c r="S44" s="407"/>
      <c r="T44" s="407"/>
      <c r="U44" s="407"/>
      <c r="V44" s="407"/>
      <c r="W44" s="407"/>
      <c r="X44" s="407"/>
      <c r="Y44" s="407"/>
      <c r="Z44" s="407"/>
      <c r="AA44" s="408"/>
      <c r="AB44" s="16"/>
    </row>
    <row r="45" spans="2:28" x14ac:dyDescent="0.2">
      <c r="B45" s="14"/>
      <c r="C45" s="409"/>
      <c r="D45" s="410"/>
      <c r="E45" s="410"/>
      <c r="F45" s="410"/>
      <c r="G45" s="410"/>
      <c r="H45" s="410"/>
      <c r="I45" s="410"/>
      <c r="J45" s="410"/>
      <c r="K45" s="410"/>
      <c r="L45" s="410"/>
      <c r="M45" s="410"/>
      <c r="N45" s="410"/>
      <c r="O45" s="410"/>
      <c r="P45" s="410"/>
      <c r="Q45" s="410"/>
      <c r="R45" s="410"/>
      <c r="S45" s="410"/>
      <c r="T45" s="410"/>
      <c r="U45" s="410"/>
      <c r="V45" s="410"/>
      <c r="W45" s="410"/>
      <c r="X45" s="410"/>
      <c r="Y45" s="410"/>
      <c r="Z45" s="410"/>
      <c r="AA45" s="411"/>
      <c r="AB45" s="16"/>
    </row>
    <row r="46" spans="2:28" x14ac:dyDescent="0.2">
      <c r="B46" s="14"/>
      <c r="C46" s="409"/>
      <c r="D46" s="410"/>
      <c r="E46" s="410"/>
      <c r="F46" s="410"/>
      <c r="G46" s="410"/>
      <c r="H46" s="410"/>
      <c r="I46" s="410"/>
      <c r="J46" s="410"/>
      <c r="K46" s="410"/>
      <c r="L46" s="410"/>
      <c r="M46" s="410"/>
      <c r="N46" s="410"/>
      <c r="O46" s="410"/>
      <c r="P46" s="410"/>
      <c r="Q46" s="410"/>
      <c r="R46" s="410"/>
      <c r="S46" s="410"/>
      <c r="T46" s="410"/>
      <c r="U46" s="410"/>
      <c r="V46" s="410"/>
      <c r="W46" s="410"/>
      <c r="X46" s="410"/>
      <c r="Y46" s="410"/>
      <c r="Z46" s="410"/>
      <c r="AA46" s="411"/>
      <c r="AB46" s="16"/>
    </row>
    <row r="47" spans="2:28" x14ac:dyDescent="0.2">
      <c r="B47" s="14"/>
      <c r="C47" s="409"/>
      <c r="D47" s="410"/>
      <c r="E47" s="410"/>
      <c r="F47" s="410"/>
      <c r="G47" s="410"/>
      <c r="H47" s="410"/>
      <c r="I47" s="410"/>
      <c r="J47" s="410"/>
      <c r="K47" s="410"/>
      <c r="L47" s="410"/>
      <c r="M47" s="410"/>
      <c r="N47" s="410"/>
      <c r="O47" s="410"/>
      <c r="P47" s="410"/>
      <c r="Q47" s="410"/>
      <c r="R47" s="410"/>
      <c r="S47" s="410"/>
      <c r="T47" s="410"/>
      <c r="U47" s="410"/>
      <c r="V47" s="410"/>
      <c r="W47" s="410"/>
      <c r="X47" s="410"/>
      <c r="Y47" s="410"/>
      <c r="Z47" s="410"/>
      <c r="AA47" s="411"/>
      <c r="AB47" s="16"/>
    </row>
    <row r="48" spans="2:28" x14ac:dyDescent="0.2">
      <c r="B48" s="14"/>
      <c r="C48" s="409"/>
      <c r="D48" s="410"/>
      <c r="E48" s="410"/>
      <c r="F48" s="410"/>
      <c r="G48" s="410"/>
      <c r="H48" s="410"/>
      <c r="I48" s="410"/>
      <c r="J48" s="410"/>
      <c r="K48" s="410"/>
      <c r="L48" s="410"/>
      <c r="M48" s="410"/>
      <c r="N48" s="410"/>
      <c r="O48" s="410"/>
      <c r="P48" s="410"/>
      <c r="Q48" s="410"/>
      <c r="R48" s="410"/>
      <c r="S48" s="410"/>
      <c r="T48" s="410"/>
      <c r="U48" s="410"/>
      <c r="V48" s="410"/>
      <c r="W48" s="410"/>
      <c r="X48" s="410"/>
      <c r="Y48" s="410"/>
      <c r="Z48" s="410"/>
      <c r="AA48" s="411"/>
      <c r="AB48" s="16"/>
    </row>
    <row r="49" spans="2:28" x14ac:dyDescent="0.2">
      <c r="B49" s="14"/>
      <c r="C49" s="409"/>
      <c r="D49" s="410"/>
      <c r="E49" s="410"/>
      <c r="F49" s="410"/>
      <c r="G49" s="410"/>
      <c r="H49" s="410"/>
      <c r="I49" s="410"/>
      <c r="J49" s="410"/>
      <c r="K49" s="410"/>
      <c r="L49" s="410"/>
      <c r="M49" s="410"/>
      <c r="N49" s="410"/>
      <c r="O49" s="410"/>
      <c r="P49" s="410"/>
      <c r="Q49" s="410"/>
      <c r="R49" s="410"/>
      <c r="S49" s="410"/>
      <c r="T49" s="410"/>
      <c r="U49" s="410"/>
      <c r="V49" s="410"/>
      <c r="W49" s="410"/>
      <c r="X49" s="410"/>
      <c r="Y49" s="410"/>
      <c r="Z49" s="410"/>
      <c r="AA49" s="411"/>
      <c r="AB49" s="16"/>
    </row>
    <row r="50" spans="2:28" x14ac:dyDescent="0.2">
      <c r="B50" s="14"/>
      <c r="C50" s="409"/>
      <c r="D50" s="410"/>
      <c r="E50" s="410"/>
      <c r="F50" s="410"/>
      <c r="G50" s="410"/>
      <c r="H50" s="410"/>
      <c r="I50" s="410"/>
      <c r="J50" s="410"/>
      <c r="K50" s="410"/>
      <c r="L50" s="410"/>
      <c r="M50" s="410"/>
      <c r="N50" s="410"/>
      <c r="O50" s="410"/>
      <c r="P50" s="410"/>
      <c r="Q50" s="410"/>
      <c r="R50" s="410"/>
      <c r="S50" s="410"/>
      <c r="T50" s="410"/>
      <c r="U50" s="410"/>
      <c r="V50" s="410"/>
      <c r="W50" s="410"/>
      <c r="X50" s="410"/>
      <c r="Y50" s="410"/>
      <c r="Z50" s="410"/>
      <c r="AA50" s="411"/>
      <c r="AB50" s="16"/>
    </row>
    <row r="51" spans="2:28" x14ac:dyDescent="0.2">
      <c r="B51" s="14"/>
      <c r="C51" s="409"/>
      <c r="D51" s="410"/>
      <c r="E51" s="410"/>
      <c r="F51" s="410"/>
      <c r="G51" s="410"/>
      <c r="H51" s="410"/>
      <c r="I51" s="410"/>
      <c r="J51" s="410"/>
      <c r="K51" s="410"/>
      <c r="L51" s="410"/>
      <c r="M51" s="410"/>
      <c r="N51" s="410"/>
      <c r="O51" s="410"/>
      <c r="P51" s="410"/>
      <c r="Q51" s="410"/>
      <c r="R51" s="410"/>
      <c r="S51" s="410"/>
      <c r="T51" s="410"/>
      <c r="U51" s="410"/>
      <c r="V51" s="410"/>
      <c r="W51" s="410"/>
      <c r="X51" s="410"/>
      <c r="Y51" s="410"/>
      <c r="Z51" s="410"/>
      <c r="AA51" s="411"/>
      <c r="AB51" s="16"/>
    </row>
    <row r="52" spans="2:28" x14ac:dyDescent="0.2">
      <c r="B52" s="14"/>
      <c r="C52" s="409"/>
      <c r="D52" s="410"/>
      <c r="E52" s="410"/>
      <c r="F52" s="410"/>
      <c r="G52" s="410"/>
      <c r="H52" s="410"/>
      <c r="I52" s="410"/>
      <c r="J52" s="410"/>
      <c r="K52" s="410"/>
      <c r="L52" s="410"/>
      <c r="M52" s="410"/>
      <c r="N52" s="410"/>
      <c r="O52" s="410"/>
      <c r="P52" s="410"/>
      <c r="Q52" s="410"/>
      <c r="R52" s="410"/>
      <c r="S52" s="410"/>
      <c r="T52" s="410"/>
      <c r="U52" s="410"/>
      <c r="V52" s="410"/>
      <c r="W52" s="410"/>
      <c r="X52" s="410"/>
      <c r="Y52" s="410"/>
      <c r="Z52" s="410"/>
      <c r="AA52" s="411"/>
      <c r="AB52" s="16"/>
    </row>
    <row r="53" spans="2:28" x14ac:dyDescent="0.2">
      <c r="B53" s="14"/>
      <c r="C53" s="409"/>
      <c r="D53" s="410"/>
      <c r="E53" s="410"/>
      <c r="F53" s="410"/>
      <c r="G53" s="410"/>
      <c r="H53" s="410"/>
      <c r="I53" s="410"/>
      <c r="J53" s="410"/>
      <c r="K53" s="410"/>
      <c r="L53" s="410"/>
      <c r="M53" s="410"/>
      <c r="N53" s="410"/>
      <c r="O53" s="410"/>
      <c r="P53" s="410"/>
      <c r="Q53" s="410"/>
      <c r="R53" s="410"/>
      <c r="S53" s="410"/>
      <c r="T53" s="410"/>
      <c r="U53" s="410"/>
      <c r="V53" s="410"/>
      <c r="W53" s="410"/>
      <c r="X53" s="410"/>
      <c r="Y53" s="410"/>
      <c r="Z53" s="410"/>
      <c r="AA53" s="411"/>
      <c r="AB53" s="16"/>
    </row>
    <row r="54" spans="2:28" x14ac:dyDescent="0.2">
      <c r="B54" s="14"/>
      <c r="C54" s="409"/>
      <c r="D54" s="410"/>
      <c r="E54" s="410"/>
      <c r="F54" s="410"/>
      <c r="G54" s="410"/>
      <c r="H54" s="410"/>
      <c r="I54" s="410"/>
      <c r="J54" s="410"/>
      <c r="K54" s="410"/>
      <c r="L54" s="410"/>
      <c r="M54" s="410"/>
      <c r="N54" s="410"/>
      <c r="O54" s="410"/>
      <c r="P54" s="410"/>
      <c r="Q54" s="410"/>
      <c r="R54" s="410"/>
      <c r="S54" s="410"/>
      <c r="T54" s="410"/>
      <c r="U54" s="410"/>
      <c r="V54" s="410"/>
      <c r="W54" s="410"/>
      <c r="X54" s="410"/>
      <c r="Y54" s="410"/>
      <c r="Z54" s="410"/>
      <c r="AA54" s="411"/>
      <c r="AB54" s="16"/>
    </row>
    <row r="55" spans="2:28" x14ac:dyDescent="0.2">
      <c r="B55" s="14"/>
      <c r="C55" s="409"/>
      <c r="D55" s="410"/>
      <c r="E55" s="410"/>
      <c r="F55" s="410"/>
      <c r="G55" s="410"/>
      <c r="H55" s="410"/>
      <c r="I55" s="410"/>
      <c r="J55" s="410"/>
      <c r="K55" s="410"/>
      <c r="L55" s="410"/>
      <c r="M55" s="410"/>
      <c r="N55" s="410"/>
      <c r="O55" s="410"/>
      <c r="P55" s="410"/>
      <c r="Q55" s="410"/>
      <c r="R55" s="410"/>
      <c r="S55" s="410"/>
      <c r="T55" s="410"/>
      <c r="U55" s="410"/>
      <c r="V55" s="410"/>
      <c r="W55" s="410"/>
      <c r="X55" s="410"/>
      <c r="Y55" s="410"/>
      <c r="Z55" s="410"/>
      <c r="AA55" s="411"/>
      <c r="AB55" s="16"/>
    </row>
    <row r="56" spans="2:28" ht="15" thickBot="1" x14ac:dyDescent="0.25">
      <c r="B56" s="14"/>
      <c r="C56" s="412"/>
      <c r="D56" s="413"/>
      <c r="E56" s="413"/>
      <c r="F56" s="413"/>
      <c r="G56" s="413"/>
      <c r="H56" s="413"/>
      <c r="I56" s="413"/>
      <c r="J56" s="413"/>
      <c r="K56" s="413"/>
      <c r="L56" s="413"/>
      <c r="M56" s="413"/>
      <c r="N56" s="413"/>
      <c r="O56" s="413"/>
      <c r="P56" s="413"/>
      <c r="Q56" s="413"/>
      <c r="R56" s="413"/>
      <c r="S56" s="413"/>
      <c r="T56" s="413"/>
      <c r="U56" s="413"/>
      <c r="V56" s="413"/>
      <c r="W56" s="413"/>
      <c r="X56" s="413"/>
      <c r="Y56" s="413"/>
      <c r="Z56" s="413"/>
      <c r="AA56" s="414"/>
      <c r="AB56" s="16"/>
    </row>
    <row r="57" spans="2:28" x14ac:dyDescent="0.2">
      <c r="B57" s="37"/>
      <c r="C57" s="88"/>
      <c r="D57" s="88"/>
      <c r="E57" s="88"/>
      <c r="F57" s="88"/>
      <c r="G57" s="88"/>
      <c r="H57" s="88"/>
      <c r="I57" s="88"/>
      <c r="J57" s="88"/>
      <c r="K57" s="88"/>
      <c r="L57" s="88"/>
      <c r="M57" s="88"/>
      <c r="N57" s="88"/>
      <c r="O57" s="88"/>
      <c r="P57" s="88"/>
      <c r="Q57" s="88"/>
      <c r="R57" s="88"/>
      <c r="S57" s="88"/>
      <c r="T57" s="88"/>
      <c r="U57" s="88"/>
      <c r="V57" s="88"/>
      <c r="W57" s="88"/>
      <c r="X57" s="88"/>
      <c r="Y57" s="88"/>
      <c r="Z57" s="88"/>
      <c r="AA57" s="88"/>
      <c r="AB57" s="38"/>
    </row>
    <row r="58" spans="2:28" ht="15" thickBot="1" x14ac:dyDescent="0.25">
      <c r="B58" s="39"/>
      <c r="C58" s="36"/>
      <c r="D58" s="36"/>
      <c r="E58" s="36"/>
      <c r="F58" s="36"/>
      <c r="G58" s="36"/>
      <c r="H58" s="36"/>
      <c r="I58" s="36"/>
      <c r="J58" s="36"/>
      <c r="K58" s="36"/>
      <c r="L58" s="36"/>
      <c r="M58" s="36"/>
      <c r="N58" s="36"/>
      <c r="O58" s="36"/>
      <c r="P58" s="36"/>
      <c r="Q58" s="36"/>
      <c r="R58" s="36"/>
      <c r="S58" s="36"/>
      <c r="T58" s="36"/>
      <c r="U58" s="36"/>
      <c r="V58" s="36"/>
      <c r="W58" s="36"/>
      <c r="X58" s="36"/>
      <c r="Y58" s="36"/>
      <c r="Z58" s="36"/>
      <c r="AA58" s="36"/>
      <c r="AB58" s="40"/>
    </row>
    <row r="59" spans="2:28" ht="15.75" x14ac:dyDescent="0.2">
      <c r="B59" s="41"/>
      <c r="C59" s="379" t="s">
        <v>42</v>
      </c>
      <c r="D59" s="380"/>
      <c r="E59" s="380"/>
      <c r="F59" s="380"/>
      <c r="G59" s="381"/>
      <c r="H59" s="379" t="s">
        <v>54</v>
      </c>
      <c r="I59" s="381"/>
      <c r="J59" s="379" t="s">
        <v>55</v>
      </c>
      <c r="K59" s="380"/>
      <c r="L59" s="380"/>
      <c r="M59" s="381"/>
      <c r="N59" s="379" t="s">
        <v>56</v>
      </c>
      <c r="O59" s="380"/>
      <c r="P59" s="380"/>
      <c r="Q59" s="380"/>
      <c r="R59" s="380"/>
      <c r="S59" s="380"/>
      <c r="T59" s="380"/>
      <c r="U59" s="381"/>
      <c r="V59" s="373" t="s">
        <v>57</v>
      </c>
      <c r="W59" s="373"/>
      <c r="X59" s="373"/>
      <c r="Y59" s="373"/>
      <c r="Z59" s="373"/>
      <c r="AA59" s="374"/>
      <c r="AB59" s="42"/>
    </row>
    <row r="60" spans="2:28" ht="15.75" x14ac:dyDescent="0.2">
      <c r="B60" s="43"/>
      <c r="C60" s="382"/>
      <c r="D60" s="383"/>
      <c r="E60" s="383"/>
      <c r="F60" s="383"/>
      <c r="G60" s="384"/>
      <c r="H60" s="382"/>
      <c r="I60" s="384"/>
      <c r="J60" s="382"/>
      <c r="K60" s="383"/>
      <c r="L60" s="383"/>
      <c r="M60" s="384"/>
      <c r="N60" s="382"/>
      <c r="O60" s="383"/>
      <c r="P60" s="383"/>
      <c r="Q60" s="383"/>
      <c r="R60" s="383"/>
      <c r="S60" s="383"/>
      <c r="T60" s="383"/>
      <c r="U60" s="384"/>
      <c r="V60" s="375"/>
      <c r="W60" s="375"/>
      <c r="X60" s="375"/>
      <c r="Y60" s="375"/>
      <c r="Z60" s="375"/>
      <c r="AA60" s="376"/>
      <c r="AB60" s="42"/>
    </row>
    <row r="61" spans="2:28" ht="16.5" thickBot="1" x14ac:dyDescent="0.25">
      <c r="B61" s="43"/>
      <c r="C61" s="382"/>
      <c r="D61" s="383"/>
      <c r="E61" s="383"/>
      <c r="F61" s="383"/>
      <c r="G61" s="384"/>
      <c r="H61" s="382"/>
      <c r="I61" s="384"/>
      <c r="J61" s="382"/>
      <c r="K61" s="383"/>
      <c r="L61" s="383"/>
      <c r="M61" s="384"/>
      <c r="N61" s="385"/>
      <c r="O61" s="386"/>
      <c r="P61" s="386"/>
      <c r="Q61" s="386"/>
      <c r="R61" s="386"/>
      <c r="S61" s="386"/>
      <c r="T61" s="386"/>
      <c r="U61" s="387"/>
      <c r="V61" s="377"/>
      <c r="W61" s="377"/>
      <c r="X61" s="377"/>
      <c r="Y61" s="377"/>
      <c r="Z61" s="377"/>
      <c r="AA61" s="378"/>
      <c r="AB61" s="42"/>
    </row>
    <row r="62" spans="2:28" ht="75" customHeight="1" x14ac:dyDescent="0.2">
      <c r="B62" s="41"/>
      <c r="C62" s="671" t="s">
        <v>89</v>
      </c>
      <c r="D62" s="672"/>
      <c r="E62" s="672"/>
      <c r="F62" s="672"/>
      <c r="G62" s="672"/>
      <c r="H62" s="681">
        <v>0.59099999999999997</v>
      </c>
      <c r="I62" s="681"/>
      <c r="J62" s="421">
        <f>J34</f>
        <v>0.75143115942028993</v>
      </c>
      <c r="K62" s="420"/>
      <c r="L62" s="420"/>
      <c r="M62" s="420"/>
      <c r="N62" s="388" t="s">
        <v>277</v>
      </c>
      <c r="O62" s="389"/>
      <c r="P62" s="389"/>
      <c r="Q62" s="389"/>
      <c r="R62" s="389"/>
      <c r="S62" s="389"/>
      <c r="T62" s="389"/>
      <c r="U62" s="390"/>
      <c r="V62" s="388" t="s">
        <v>207</v>
      </c>
      <c r="W62" s="389"/>
      <c r="X62" s="389"/>
      <c r="Y62" s="389"/>
      <c r="Z62" s="389"/>
      <c r="AA62" s="478"/>
      <c r="AB62" s="44"/>
    </row>
    <row r="63" spans="2:28" ht="15" x14ac:dyDescent="0.2">
      <c r="B63" s="41"/>
      <c r="C63" s="695" t="s">
        <v>90</v>
      </c>
      <c r="D63" s="696"/>
      <c r="E63" s="696"/>
      <c r="F63" s="696"/>
      <c r="G63" s="696"/>
      <c r="H63" s="490">
        <v>1.23</v>
      </c>
      <c r="I63" s="491"/>
      <c r="J63" s="491"/>
      <c r="K63" s="491"/>
      <c r="L63" s="491"/>
      <c r="M63" s="491"/>
      <c r="N63" s="645"/>
      <c r="O63" s="646"/>
      <c r="P63" s="646"/>
      <c r="Q63" s="646"/>
      <c r="R63" s="646"/>
      <c r="S63" s="646"/>
      <c r="T63" s="646"/>
      <c r="U63" s="647"/>
      <c r="V63" s="645"/>
      <c r="W63" s="646"/>
      <c r="X63" s="646"/>
      <c r="Y63" s="646"/>
      <c r="Z63" s="646"/>
      <c r="AA63" s="651"/>
      <c r="AB63" s="44"/>
    </row>
    <row r="64" spans="2:28" ht="15" x14ac:dyDescent="0.2">
      <c r="B64" s="41"/>
      <c r="C64" s="695" t="s">
        <v>91</v>
      </c>
      <c r="D64" s="696"/>
      <c r="E64" s="696"/>
      <c r="F64" s="696"/>
      <c r="G64" s="696"/>
      <c r="H64" s="490">
        <v>0.78</v>
      </c>
      <c r="I64" s="491"/>
      <c r="J64" s="491"/>
      <c r="K64" s="491"/>
      <c r="L64" s="491"/>
      <c r="M64" s="491"/>
      <c r="N64" s="645"/>
      <c r="O64" s="646"/>
      <c r="P64" s="646"/>
      <c r="Q64" s="646"/>
      <c r="R64" s="646"/>
      <c r="S64" s="646"/>
      <c r="T64" s="646"/>
      <c r="U64" s="647"/>
      <c r="V64" s="645"/>
      <c r="W64" s="646"/>
      <c r="X64" s="646"/>
      <c r="Y64" s="646"/>
      <c r="Z64" s="646"/>
      <c r="AA64" s="651"/>
      <c r="AB64" s="44"/>
    </row>
    <row r="65" spans="2:28" ht="15" x14ac:dyDescent="0.2">
      <c r="B65" s="41"/>
      <c r="C65" s="695" t="s">
        <v>92</v>
      </c>
      <c r="D65" s="696"/>
      <c r="E65" s="696"/>
      <c r="F65" s="696"/>
      <c r="G65" s="696"/>
      <c r="H65" s="490">
        <v>1</v>
      </c>
      <c r="I65" s="491"/>
      <c r="J65" s="491"/>
      <c r="K65" s="491"/>
      <c r="L65" s="491"/>
      <c r="M65" s="491"/>
      <c r="N65" s="645"/>
      <c r="O65" s="646"/>
      <c r="P65" s="646"/>
      <c r="Q65" s="646"/>
      <c r="R65" s="646"/>
      <c r="S65" s="646"/>
      <c r="T65" s="646"/>
      <c r="U65" s="647"/>
      <c r="V65" s="645"/>
      <c r="W65" s="646"/>
      <c r="X65" s="646"/>
      <c r="Y65" s="646"/>
      <c r="Z65" s="646"/>
      <c r="AA65" s="651"/>
      <c r="AB65" s="44"/>
    </row>
    <row r="66" spans="2:28" ht="15.75" customHeight="1" thickBot="1" x14ac:dyDescent="0.25">
      <c r="B66" s="41"/>
      <c r="C66" s="267"/>
      <c r="D66" s="268"/>
      <c r="E66" s="268"/>
      <c r="F66" s="268"/>
      <c r="G66" s="268"/>
      <c r="H66" s="644"/>
      <c r="I66" s="644"/>
      <c r="J66" s="644"/>
      <c r="K66" s="644"/>
      <c r="L66" s="644"/>
      <c r="M66" s="644"/>
      <c r="N66" s="648"/>
      <c r="O66" s="649"/>
      <c r="P66" s="649"/>
      <c r="Q66" s="649"/>
      <c r="R66" s="649"/>
      <c r="S66" s="649"/>
      <c r="T66" s="649"/>
      <c r="U66" s="650"/>
      <c r="V66" s="648"/>
      <c r="W66" s="649"/>
      <c r="X66" s="649"/>
      <c r="Y66" s="649"/>
      <c r="Z66" s="649"/>
      <c r="AA66" s="652"/>
      <c r="AB66" s="44"/>
    </row>
    <row r="67" spans="2:28" x14ac:dyDescent="0.2">
      <c r="B67" s="90"/>
      <c r="C67" s="88"/>
      <c r="D67" s="88"/>
      <c r="E67" s="88"/>
      <c r="F67" s="88"/>
      <c r="G67" s="88"/>
      <c r="H67" s="88"/>
      <c r="I67" s="88"/>
      <c r="J67" s="88"/>
      <c r="K67" s="88"/>
      <c r="L67" s="88"/>
      <c r="M67" s="88"/>
      <c r="N67" s="88"/>
      <c r="O67" s="88"/>
      <c r="P67" s="88"/>
      <c r="Q67" s="88"/>
      <c r="R67" s="88"/>
      <c r="S67" s="88"/>
      <c r="T67" s="88"/>
      <c r="U67" s="88"/>
      <c r="V67" s="88"/>
      <c r="W67" s="88"/>
      <c r="X67" s="88"/>
      <c r="Y67" s="88"/>
      <c r="Z67" s="88"/>
      <c r="AA67" s="88"/>
      <c r="AB67" s="89"/>
    </row>
    <row r="106" ht="6" customHeight="1" x14ac:dyDescent="0.2"/>
  </sheetData>
  <mergeCells count="91">
    <mergeCell ref="C7:H8"/>
    <mergeCell ref="I7:AA8"/>
    <mergeCell ref="B2:G4"/>
    <mergeCell ref="H2:AB2"/>
    <mergeCell ref="H3:O3"/>
    <mergeCell ref="P3:AB3"/>
    <mergeCell ref="H4:AB4"/>
    <mergeCell ref="C10:H11"/>
    <mergeCell ref="I10:Q11"/>
    <mergeCell ref="R10:U10"/>
    <mergeCell ref="V10:AA10"/>
    <mergeCell ref="R11:U11"/>
    <mergeCell ref="V11:AA11"/>
    <mergeCell ref="C13:H14"/>
    <mergeCell ref="I13:S14"/>
    <mergeCell ref="T13:AA13"/>
    <mergeCell ref="T14:AA14"/>
    <mergeCell ref="C16:H16"/>
    <mergeCell ref="I16:AA16"/>
    <mergeCell ref="C18:H18"/>
    <mergeCell ref="I18:AA18"/>
    <mergeCell ref="C20:H21"/>
    <mergeCell ref="I20:L21"/>
    <mergeCell ref="M20:S20"/>
    <mergeCell ref="T20:AA20"/>
    <mergeCell ref="M21:S21"/>
    <mergeCell ref="T21:AA21"/>
    <mergeCell ref="C23:I23"/>
    <mergeCell ref="J23:P23"/>
    <mergeCell ref="Q23:AA23"/>
    <mergeCell ref="C24:I24"/>
    <mergeCell ref="J24:P24"/>
    <mergeCell ref="Q24:AA24"/>
    <mergeCell ref="C26:H26"/>
    <mergeCell ref="I26:AA26"/>
    <mergeCell ref="C28:H28"/>
    <mergeCell ref="I28:J28"/>
    <mergeCell ref="K28:N28"/>
    <mergeCell ref="O28:Q28"/>
    <mergeCell ref="S28:T28"/>
    <mergeCell ref="V28:Z28"/>
    <mergeCell ref="C30:AA31"/>
    <mergeCell ref="C32:G33"/>
    <mergeCell ref="H32:H33"/>
    <mergeCell ref="I32:I33"/>
    <mergeCell ref="J32:J33"/>
    <mergeCell ref="K32:AA33"/>
    <mergeCell ref="C38:G38"/>
    <mergeCell ref="K38:AA38"/>
    <mergeCell ref="C37:G37"/>
    <mergeCell ref="K37:AA37"/>
    <mergeCell ref="C34:G34"/>
    <mergeCell ref="K34:AA34"/>
    <mergeCell ref="C35:G35"/>
    <mergeCell ref="K35:AA35"/>
    <mergeCell ref="C36:G36"/>
    <mergeCell ref="K36:AA36"/>
    <mergeCell ref="C39:G39"/>
    <mergeCell ref="K39:AA39"/>
    <mergeCell ref="C42:AA43"/>
    <mergeCell ref="C44:AA56"/>
    <mergeCell ref="C59:G61"/>
    <mergeCell ref="H59:I61"/>
    <mergeCell ref="J59:M61"/>
    <mergeCell ref="N59:U61"/>
    <mergeCell ref="V59:AA61"/>
    <mergeCell ref="C62:G62"/>
    <mergeCell ref="H62:I62"/>
    <mergeCell ref="J62:M62"/>
    <mergeCell ref="N62:U62"/>
    <mergeCell ref="V62:AA62"/>
    <mergeCell ref="C63:G63"/>
    <mergeCell ref="H63:I63"/>
    <mergeCell ref="J63:M63"/>
    <mergeCell ref="N63:U63"/>
    <mergeCell ref="V63:AA63"/>
    <mergeCell ref="C64:G64"/>
    <mergeCell ref="H64:I64"/>
    <mergeCell ref="J64:M64"/>
    <mergeCell ref="N64:U64"/>
    <mergeCell ref="V64:AA64"/>
    <mergeCell ref="C65:G65"/>
    <mergeCell ref="H65:I65"/>
    <mergeCell ref="J65:M65"/>
    <mergeCell ref="N65:U65"/>
    <mergeCell ref="V65:AA65"/>
    <mergeCell ref="C66:G66"/>
    <mergeCell ref="H66:I66"/>
    <mergeCell ref="J66:M66"/>
    <mergeCell ref="N66:U66"/>
    <mergeCell ref="V66:AA66"/>
  </mergeCells>
  <pageMargins left="0.70866141732283472" right="0.70866141732283472" top="0.74803149606299213" bottom="1.1098214285714285" header="0.31496062992125984" footer="0.31496062992125984"/>
  <pageSetup scale="68" fitToHeight="0" orientation="portrait" r:id="rId1"/>
  <headerFooter>
    <oddFooter>&amp;LCalle 26 No.57-41 Torre 8, Pisos 7 y 8 CEMSA – C.P. 111321
PBX: 3779555 – Información: Línea 195
www.umv.gov.co&amp;CDESI-FM-007
&amp;P de &amp;N</oddFooter>
  </headerFooter>
  <rowBreaks count="1" manualBreakCount="1">
    <brk id="40" min="1" max="25" man="1"/>
  </rowBreaks>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B1:AB117"/>
  <sheetViews>
    <sheetView view="pageBreakPreview" topLeftCell="A55" zoomScaleNormal="100" zoomScaleSheetLayoutView="100" zoomScalePageLayoutView="70" workbookViewId="0">
      <selection activeCell="H46" sqref="H46:I46"/>
    </sheetView>
  </sheetViews>
  <sheetFormatPr baseColWidth="10" defaultColWidth="3.7109375" defaultRowHeight="14.25" x14ac:dyDescent="0.2"/>
  <cols>
    <col min="1" max="1" width="3.7109375" style="1"/>
    <col min="2" max="2" width="2.85546875" style="1" customWidth="1"/>
    <col min="3" max="6" width="2.7109375" style="1" customWidth="1"/>
    <col min="7" max="7" width="4.28515625" style="1" customWidth="1"/>
    <col min="8" max="8" width="14.28515625" style="1" customWidth="1"/>
    <col min="9" max="9" width="13.42578125" style="1" customWidth="1"/>
    <col min="10" max="10" width="15" style="1" customWidth="1"/>
    <col min="11" max="12" width="3.42578125" style="1" customWidth="1"/>
    <col min="13" max="15" width="2.7109375" style="1" customWidth="1"/>
    <col min="16" max="16" width="3.42578125" style="1" customWidth="1"/>
    <col min="17" max="17" width="3.5703125" style="1" customWidth="1"/>
    <col min="18" max="18" width="3.7109375" style="1"/>
    <col min="19" max="19" width="3.28515625" style="1" customWidth="1"/>
    <col min="20" max="20" width="7.42578125" style="1" customWidth="1"/>
    <col min="21" max="21" width="3.5703125" style="1" customWidth="1"/>
    <col min="22" max="22" width="3.7109375" style="1"/>
    <col min="23" max="25" width="5" style="1" customWidth="1"/>
    <col min="26" max="26" width="6.7109375" style="1" customWidth="1"/>
    <col min="27" max="27" width="4.140625" style="1" customWidth="1"/>
    <col min="28" max="28" width="2" style="1" customWidth="1"/>
    <col min="29" max="16384" width="3.7109375" style="1"/>
  </cols>
  <sheetData>
    <row r="1" spans="2:28" ht="15" thickBot="1" x14ac:dyDescent="0.25">
      <c r="B1" s="2"/>
      <c r="C1" s="2"/>
      <c r="D1" s="2"/>
      <c r="E1" s="2"/>
      <c r="F1" s="2"/>
    </row>
    <row r="2" spans="2:28" ht="45.75" customHeight="1" x14ac:dyDescent="0.2">
      <c r="B2" s="263"/>
      <c r="C2" s="264"/>
      <c r="D2" s="264"/>
      <c r="E2" s="264"/>
      <c r="F2" s="264"/>
      <c r="G2" s="264"/>
      <c r="H2" s="269" t="s">
        <v>0</v>
      </c>
      <c r="I2" s="269"/>
      <c r="J2" s="269"/>
      <c r="K2" s="269"/>
      <c r="L2" s="269"/>
      <c r="M2" s="269"/>
      <c r="N2" s="269"/>
      <c r="O2" s="269"/>
      <c r="P2" s="269"/>
      <c r="Q2" s="269"/>
      <c r="R2" s="269"/>
      <c r="S2" s="269"/>
      <c r="T2" s="269"/>
      <c r="U2" s="269"/>
      <c r="V2" s="269"/>
      <c r="W2" s="269"/>
      <c r="X2" s="269"/>
      <c r="Y2" s="269"/>
      <c r="Z2" s="269"/>
      <c r="AA2" s="269"/>
      <c r="AB2" s="270"/>
    </row>
    <row r="3" spans="2:28" ht="15" x14ac:dyDescent="0.2">
      <c r="B3" s="265"/>
      <c r="C3" s="266"/>
      <c r="D3" s="266"/>
      <c r="E3" s="266"/>
      <c r="F3" s="266"/>
      <c r="G3" s="266"/>
      <c r="H3" s="271" t="s">
        <v>1</v>
      </c>
      <c r="I3" s="271"/>
      <c r="J3" s="271"/>
      <c r="K3" s="271"/>
      <c r="L3" s="271"/>
      <c r="M3" s="271"/>
      <c r="N3" s="271"/>
      <c r="O3" s="271"/>
      <c r="P3" s="271" t="s">
        <v>2</v>
      </c>
      <c r="Q3" s="271"/>
      <c r="R3" s="271"/>
      <c r="S3" s="271"/>
      <c r="T3" s="271"/>
      <c r="U3" s="271"/>
      <c r="V3" s="271"/>
      <c r="W3" s="271"/>
      <c r="X3" s="271"/>
      <c r="Y3" s="271"/>
      <c r="Z3" s="271"/>
      <c r="AA3" s="271"/>
      <c r="AB3" s="272"/>
    </row>
    <row r="4" spans="2:28" ht="15.75" thickBot="1" x14ac:dyDescent="0.25">
      <c r="B4" s="267"/>
      <c r="C4" s="268"/>
      <c r="D4" s="268"/>
      <c r="E4" s="268"/>
      <c r="F4" s="268"/>
      <c r="G4" s="268"/>
      <c r="H4" s="273" t="s">
        <v>3</v>
      </c>
      <c r="I4" s="273"/>
      <c r="J4" s="273"/>
      <c r="K4" s="273"/>
      <c r="L4" s="273"/>
      <c r="M4" s="273"/>
      <c r="N4" s="273"/>
      <c r="O4" s="273"/>
      <c r="P4" s="273"/>
      <c r="Q4" s="273"/>
      <c r="R4" s="273"/>
      <c r="S4" s="273"/>
      <c r="T4" s="273"/>
      <c r="U4" s="273"/>
      <c r="V4" s="273"/>
      <c r="W4" s="273"/>
      <c r="X4" s="273"/>
      <c r="Y4" s="273"/>
      <c r="Z4" s="273"/>
      <c r="AA4" s="273"/>
      <c r="AB4" s="274"/>
    </row>
    <row r="5" spans="2:28" ht="15" x14ac:dyDescent="0.2">
      <c r="H5" s="3"/>
      <c r="I5" s="3"/>
      <c r="J5" s="3"/>
      <c r="K5" s="3"/>
      <c r="L5" s="3"/>
      <c r="M5" s="3"/>
      <c r="N5" s="3"/>
      <c r="O5" s="3"/>
      <c r="P5" s="3"/>
      <c r="Q5" s="3"/>
      <c r="R5" s="3"/>
      <c r="S5" s="3"/>
      <c r="T5" s="3"/>
      <c r="U5" s="3"/>
      <c r="V5" s="3"/>
      <c r="W5" s="3"/>
      <c r="X5" s="3"/>
      <c r="Y5" s="3"/>
      <c r="Z5" s="3"/>
      <c r="AA5" s="3"/>
      <c r="AB5" s="3"/>
    </row>
    <row r="6" spans="2:28" ht="15.75"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275" t="s">
        <v>4</v>
      </c>
      <c r="D7" s="276"/>
      <c r="E7" s="276"/>
      <c r="F7" s="276"/>
      <c r="G7" s="276"/>
      <c r="H7" s="277"/>
      <c r="I7" s="281" t="s">
        <v>325</v>
      </c>
      <c r="J7" s="282"/>
      <c r="K7" s="282"/>
      <c r="L7" s="282"/>
      <c r="M7" s="282"/>
      <c r="N7" s="282"/>
      <c r="O7" s="282"/>
      <c r="P7" s="282"/>
      <c r="Q7" s="282"/>
      <c r="R7" s="282"/>
      <c r="S7" s="282"/>
      <c r="T7" s="282"/>
      <c r="U7" s="282"/>
      <c r="V7" s="282"/>
      <c r="W7" s="282"/>
      <c r="X7" s="282"/>
      <c r="Y7" s="282"/>
      <c r="Z7" s="282"/>
      <c r="AA7" s="283"/>
      <c r="AB7" s="10"/>
    </row>
    <row r="8" spans="2:28" ht="15.75" thickBot="1" x14ac:dyDescent="0.25">
      <c r="B8" s="9"/>
      <c r="C8" s="278"/>
      <c r="D8" s="279"/>
      <c r="E8" s="279"/>
      <c r="F8" s="279"/>
      <c r="G8" s="279"/>
      <c r="H8" s="280"/>
      <c r="I8" s="284"/>
      <c r="J8" s="285"/>
      <c r="K8" s="285"/>
      <c r="L8" s="285"/>
      <c r="M8" s="285"/>
      <c r="N8" s="285"/>
      <c r="O8" s="285"/>
      <c r="P8" s="285"/>
      <c r="Q8" s="285"/>
      <c r="R8" s="285"/>
      <c r="S8" s="285"/>
      <c r="T8" s="285"/>
      <c r="U8" s="285"/>
      <c r="V8" s="285"/>
      <c r="W8" s="285"/>
      <c r="X8" s="285"/>
      <c r="Y8" s="285"/>
      <c r="Z8" s="285"/>
      <c r="AA8" s="286"/>
      <c r="AB8" s="10"/>
    </row>
    <row r="9" spans="2:28" ht="15.75"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275" t="s">
        <v>6</v>
      </c>
      <c r="D10" s="276"/>
      <c r="E10" s="276"/>
      <c r="F10" s="276"/>
      <c r="G10" s="276"/>
      <c r="H10" s="277"/>
      <c r="I10" s="296" t="s">
        <v>324</v>
      </c>
      <c r="J10" s="297"/>
      <c r="K10" s="297"/>
      <c r="L10" s="297"/>
      <c r="M10" s="297"/>
      <c r="N10" s="297"/>
      <c r="O10" s="297"/>
      <c r="P10" s="297"/>
      <c r="Q10" s="298"/>
      <c r="R10" s="293" t="s">
        <v>8</v>
      </c>
      <c r="S10" s="294"/>
      <c r="T10" s="294"/>
      <c r="U10" s="295"/>
      <c r="V10" s="287" t="s">
        <v>9</v>
      </c>
      <c r="W10" s="288"/>
      <c r="X10" s="288"/>
      <c r="Y10" s="288"/>
      <c r="Z10" s="288"/>
      <c r="AA10" s="289"/>
      <c r="AB10" s="10"/>
    </row>
    <row r="11" spans="2:28" ht="28.5" customHeight="1" thickBot="1" x14ac:dyDescent="0.25">
      <c r="B11" s="9"/>
      <c r="C11" s="278"/>
      <c r="D11" s="279"/>
      <c r="E11" s="279"/>
      <c r="F11" s="279"/>
      <c r="G11" s="279"/>
      <c r="H11" s="280"/>
      <c r="I11" s="299"/>
      <c r="J11" s="300"/>
      <c r="K11" s="300"/>
      <c r="L11" s="300"/>
      <c r="M11" s="300"/>
      <c r="N11" s="300"/>
      <c r="O11" s="300"/>
      <c r="P11" s="300"/>
      <c r="Q11" s="301"/>
      <c r="R11" s="302" t="s">
        <v>323</v>
      </c>
      <c r="S11" s="303"/>
      <c r="T11" s="303"/>
      <c r="U11" s="304"/>
      <c r="V11" s="290">
        <v>7</v>
      </c>
      <c r="W11" s="291"/>
      <c r="X11" s="291"/>
      <c r="Y11" s="291"/>
      <c r="Z11" s="291"/>
      <c r="AA11" s="292"/>
      <c r="AB11" s="10"/>
    </row>
    <row r="12" spans="2:28" ht="15"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5" customHeight="1" x14ac:dyDescent="0.2">
      <c r="B13" s="14"/>
      <c r="C13" s="275" t="s">
        <v>12</v>
      </c>
      <c r="D13" s="276"/>
      <c r="E13" s="276"/>
      <c r="F13" s="276"/>
      <c r="G13" s="276"/>
      <c r="H13" s="277"/>
      <c r="I13" s="305" t="s">
        <v>322</v>
      </c>
      <c r="J13" s="306"/>
      <c r="K13" s="306"/>
      <c r="L13" s="306"/>
      <c r="M13" s="306"/>
      <c r="N13" s="306"/>
      <c r="O13" s="306"/>
      <c r="P13" s="306"/>
      <c r="Q13" s="306"/>
      <c r="R13" s="306"/>
      <c r="S13" s="307"/>
      <c r="T13" s="275" t="s">
        <v>14</v>
      </c>
      <c r="U13" s="276"/>
      <c r="V13" s="276"/>
      <c r="W13" s="276"/>
      <c r="X13" s="276"/>
      <c r="Y13" s="276"/>
      <c r="Z13" s="276"/>
      <c r="AA13" s="277"/>
      <c r="AB13" s="16"/>
    </row>
    <row r="14" spans="2:28" ht="51" customHeight="1" thickBot="1" x14ac:dyDescent="0.25">
      <c r="B14" s="14"/>
      <c r="C14" s="278"/>
      <c r="D14" s="279"/>
      <c r="E14" s="279"/>
      <c r="F14" s="279"/>
      <c r="G14" s="279"/>
      <c r="H14" s="280"/>
      <c r="I14" s="308"/>
      <c r="J14" s="309"/>
      <c r="K14" s="309"/>
      <c r="L14" s="309"/>
      <c r="M14" s="309"/>
      <c r="N14" s="309"/>
      <c r="O14" s="309"/>
      <c r="P14" s="309"/>
      <c r="Q14" s="309"/>
      <c r="R14" s="309"/>
      <c r="S14" s="310"/>
      <c r="T14" s="311" t="s">
        <v>15</v>
      </c>
      <c r="U14" s="312"/>
      <c r="V14" s="312"/>
      <c r="W14" s="312"/>
      <c r="X14" s="312"/>
      <c r="Y14" s="312"/>
      <c r="Z14" s="312"/>
      <c r="AA14" s="313"/>
      <c r="AB14" s="16"/>
    </row>
    <row r="15" spans="2:28" ht="15"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57.75" customHeight="1" thickBot="1" x14ac:dyDescent="0.25">
      <c r="B16" s="14"/>
      <c r="C16" s="320" t="s">
        <v>16</v>
      </c>
      <c r="D16" s="321"/>
      <c r="E16" s="321"/>
      <c r="F16" s="321"/>
      <c r="G16" s="321"/>
      <c r="H16" s="322"/>
      <c r="I16" s="323" t="s">
        <v>321</v>
      </c>
      <c r="J16" s="324"/>
      <c r="K16" s="324"/>
      <c r="L16" s="324"/>
      <c r="M16" s="324"/>
      <c r="N16" s="324"/>
      <c r="O16" s="324"/>
      <c r="P16" s="324"/>
      <c r="Q16" s="324"/>
      <c r="R16" s="324"/>
      <c r="S16" s="324"/>
      <c r="T16" s="324"/>
      <c r="U16" s="324"/>
      <c r="V16" s="324"/>
      <c r="W16" s="324"/>
      <c r="X16" s="324"/>
      <c r="Y16" s="324"/>
      <c r="Z16" s="324"/>
      <c r="AA16" s="325"/>
      <c r="AB16" s="16"/>
    </row>
    <row r="17" spans="2:28" ht="16.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8" ht="52.5" customHeight="1" thickBot="1" x14ac:dyDescent="0.25">
      <c r="B18" s="14"/>
      <c r="C18" s="320" t="s">
        <v>18</v>
      </c>
      <c r="D18" s="321"/>
      <c r="E18" s="321"/>
      <c r="F18" s="321"/>
      <c r="G18" s="321"/>
      <c r="H18" s="322"/>
      <c r="I18" s="323" t="s">
        <v>320</v>
      </c>
      <c r="J18" s="324"/>
      <c r="K18" s="324"/>
      <c r="L18" s="324"/>
      <c r="M18" s="324"/>
      <c r="N18" s="324"/>
      <c r="O18" s="324"/>
      <c r="P18" s="324"/>
      <c r="Q18" s="324"/>
      <c r="R18" s="324"/>
      <c r="S18" s="324"/>
      <c r="T18" s="324"/>
      <c r="U18" s="324"/>
      <c r="V18" s="324"/>
      <c r="W18" s="324"/>
      <c r="X18" s="324"/>
      <c r="Y18" s="324"/>
      <c r="Z18" s="324"/>
      <c r="AA18" s="325"/>
      <c r="AB18" s="16"/>
    </row>
    <row r="19" spans="2:28" ht="16.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8" ht="22.5" customHeight="1" x14ac:dyDescent="0.2">
      <c r="B20" s="14"/>
      <c r="C20" s="326" t="s">
        <v>20</v>
      </c>
      <c r="D20" s="327"/>
      <c r="E20" s="327"/>
      <c r="F20" s="327"/>
      <c r="G20" s="327"/>
      <c r="H20" s="328"/>
      <c r="I20" s="332" t="s">
        <v>319</v>
      </c>
      <c r="J20" s="333"/>
      <c r="K20" s="333"/>
      <c r="L20" s="334"/>
      <c r="M20" s="287" t="s">
        <v>22</v>
      </c>
      <c r="N20" s="288"/>
      <c r="O20" s="288"/>
      <c r="P20" s="288"/>
      <c r="Q20" s="288"/>
      <c r="R20" s="288"/>
      <c r="S20" s="289"/>
      <c r="T20" s="287" t="s">
        <v>23</v>
      </c>
      <c r="U20" s="288"/>
      <c r="V20" s="288"/>
      <c r="W20" s="288"/>
      <c r="X20" s="288"/>
      <c r="Y20" s="288"/>
      <c r="Z20" s="288"/>
      <c r="AA20" s="289"/>
      <c r="AB20" s="16"/>
    </row>
    <row r="21" spans="2:28" ht="30.75" customHeight="1" thickBot="1" x14ac:dyDescent="0.25">
      <c r="B21" s="14"/>
      <c r="C21" s="329"/>
      <c r="D21" s="330"/>
      <c r="E21" s="330"/>
      <c r="F21" s="330"/>
      <c r="G21" s="330"/>
      <c r="H21" s="331"/>
      <c r="I21" s="335"/>
      <c r="J21" s="336"/>
      <c r="K21" s="336"/>
      <c r="L21" s="337"/>
      <c r="M21" s="338" t="s">
        <v>318</v>
      </c>
      <c r="N21" s="339"/>
      <c r="O21" s="339"/>
      <c r="P21" s="339"/>
      <c r="Q21" s="339"/>
      <c r="R21" s="339"/>
      <c r="S21" s="340"/>
      <c r="T21" s="290" t="s">
        <v>317</v>
      </c>
      <c r="U21" s="339"/>
      <c r="V21" s="339"/>
      <c r="W21" s="339"/>
      <c r="X21" s="339"/>
      <c r="Y21" s="339"/>
      <c r="Z21" s="339"/>
      <c r="AA21" s="340"/>
      <c r="AB21" s="16"/>
    </row>
    <row r="22" spans="2:28" ht="15"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8" ht="31.5" customHeight="1" x14ac:dyDescent="0.2">
      <c r="B23" s="14"/>
      <c r="C23" s="287" t="s">
        <v>26</v>
      </c>
      <c r="D23" s="288"/>
      <c r="E23" s="288"/>
      <c r="F23" s="288"/>
      <c r="G23" s="288"/>
      <c r="H23" s="288"/>
      <c r="I23" s="289"/>
      <c r="J23" s="287" t="s">
        <v>27</v>
      </c>
      <c r="K23" s="288"/>
      <c r="L23" s="288"/>
      <c r="M23" s="288"/>
      <c r="N23" s="288"/>
      <c r="O23" s="288"/>
      <c r="P23" s="289"/>
      <c r="Q23" s="287" t="s">
        <v>28</v>
      </c>
      <c r="R23" s="288"/>
      <c r="S23" s="288"/>
      <c r="T23" s="288"/>
      <c r="U23" s="288"/>
      <c r="V23" s="288"/>
      <c r="W23" s="288"/>
      <c r="X23" s="288"/>
      <c r="Y23" s="288"/>
      <c r="Z23" s="288"/>
      <c r="AA23" s="289"/>
      <c r="AB23" s="16"/>
    </row>
    <row r="24" spans="2:28" ht="33.75" customHeight="1" thickBot="1" x14ac:dyDescent="0.25">
      <c r="B24" s="14"/>
      <c r="C24" s="314" t="s">
        <v>316</v>
      </c>
      <c r="D24" s="315"/>
      <c r="E24" s="315"/>
      <c r="F24" s="315"/>
      <c r="G24" s="315"/>
      <c r="H24" s="315"/>
      <c r="I24" s="316"/>
      <c r="J24" s="314" t="s">
        <v>315</v>
      </c>
      <c r="K24" s="315"/>
      <c r="L24" s="315"/>
      <c r="M24" s="315"/>
      <c r="N24" s="315"/>
      <c r="O24" s="315"/>
      <c r="P24" s="316"/>
      <c r="Q24" s="317" t="s">
        <v>314</v>
      </c>
      <c r="R24" s="318"/>
      <c r="S24" s="318"/>
      <c r="T24" s="318"/>
      <c r="U24" s="318"/>
      <c r="V24" s="318"/>
      <c r="W24" s="318"/>
      <c r="X24" s="318"/>
      <c r="Y24" s="318"/>
      <c r="Z24" s="318"/>
      <c r="AA24" s="319"/>
      <c r="AB24" s="16"/>
    </row>
    <row r="25" spans="2:28" ht="15"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8" ht="39" customHeight="1" thickBot="1" x14ac:dyDescent="0.25">
      <c r="B26" s="14"/>
      <c r="C26" s="320" t="s">
        <v>32</v>
      </c>
      <c r="D26" s="321"/>
      <c r="E26" s="321"/>
      <c r="F26" s="321"/>
      <c r="G26" s="321"/>
      <c r="H26" s="322"/>
      <c r="I26" s="323" t="s">
        <v>313</v>
      </c>
      <c r="J26" s="324"/>
      <c r="K26" s="324"/>
      <c r="L26" s="324"/>
      <c r="M26" s="324"/>
      <c r="N26" s="324"/>
      <c r="O26" s="324"/>
      <c r="P26" s="324"/>
      <c r="Q26" s="324"/>
      <c r="R26" s="324"/>
      <c r="S26" s="324"/>
      <c r="T26" s="324"/>
      <c r="U26" s="324"/>
      <c r="V26" s="324"/>
      <c r="W26" s="324"/>
      <c r="X26" s="324"/>
      <c r="Y26" s="324"/>
      <c r="Z26" s="324"/>
      <c r="AA26" s="325"/>
      <c r="AB26" s="16"/>
    </row>
    <row r="27" spans="2:28" ht="15.75"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8" ht="53.25" customHeight="1" thickBot="1" x14ac:dyDescent="0.25">
      <c r="B28" s="14"/>
      <c r="C28" s="320" t="s">
        <v>34</v>
      </c>
      <c r="D28" s="321"/>
      <c r="E28" s="321"/>
      <c r="F28" s="321"/>
      <c r="G28" s="321"/>
      <c r="H28" s="322"/>
      <c r="I28" s="441" t="s">
        <v>312</v>
      </c>
      <c r="J28" s="323"/>
      <c r="K28" s="350" t="s">
        <v>36</v>
      </c>
      <c r="L28" s="351"/>
      <c r="M28" s="351"/>
      <c r="N28" s="352"/>
      <c r="O28" s="353" t="s">
        <v>37</v>
      </c>
      <c r="P28" s="354"/>
      <c r="Q28" s="355"/>
      <c r="R28" s="47" t="s">
        <v>86</v>
      </c>
      <c r="S28" s="353" t="s">
        <v>38</v>
      </c>
      <c r="T28" s="354"/>
      <c r="U28" s="47"/>
      <c r="V28" s="356" t="s">
        <v>39</v>
      </c>
      <c r="W28" s="357"/>
      <c r="X28" s="357"/>
      <c r="Y28" s="357"/>
      <c r="Z28" s="358"/>
      <c r="AA28" s="19"/>
      <c r="AB28" s="16"/>
    </row>
    <row r="29" spans="2:28" ht="15"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8" s="21" customFormat="1" x14ac:dyDescent="0.2">
      <c r="B30" s="20"/>
      <c r="C30" s="359" t="s">
        <v>41</v>
      </c>
      <c r="D30" s="360"/>
      <c r="E30" s="360"/>
      <c r="F30" s="360"/>
      <c r="G30" s="360"/>
      <c r="H30" s="360"/>
      <c r="I30" s="360"/>
      <c r="J30" s="360"/>
      <c r="K30" s="360"/>
      <c r="L30" s="360"/>
      <c r="M30" s="360"/>
      <c r="N30" s="360"/>
      <c r="O30" s="360"/>
      <c r="P30" s="360"/>
      <c r="Q30" s="360"/>
      <c r="R30" s="360"/>
      <c r="S30" s="360"/>
      <c r="T30" s="360"/>
      <c r="U30" s="360"/>
      <c r="V30" s="360"/>
      <c r="W30" s="360"/>
      <c r="X30" s="360"/>
      <c r="Y30" s="360"/>
      <c r="Z30" s="360"/>
      <c r="AA30" s="361"/>
      <c r="AB30" s="16"/>
    </row>
    <row r="31" spans="2:28" s="21" customFormat="1" ht="15" thickBot="1" x14ac:dyDescent="0.25">
      <c r="B31" s="20"/>
      <c r="C31" s="362"/>
      <c r="D31" s="363"/>
      <c r="E31" s="363"/>
      <c r="F31" s="363"/>
      <c r="G31" s="363"/>
      <c r="H31" s="363"/>
      <c r="I31" s="363"/>
      <c r="J31" s="363"/>
      <c r="K31" s="363"/>
      <c r="L31" s="363"/>
      <c r="M31" s="363"/>
      <c r="N31" s="363"/>
      <c r="O31" s="363"/>
      <c r="P31" s="363"/>
      <c r="Q31" s="363"/>
      <c r="R31" s="363"/>
      <c r="S31" s="363"/>
      <c r="T31" s="363"/>
      <c r="U31" s="363"/>
      <c r="V31" s="363"/>
      <c r="W31" s="363"/>
      <c r="X31" s="363"/>
      <c r="Y31" s="363"/>
      <c r="Z31" s="363"/>
      <c r="AA31" s="364"/>
      <c r="AB31" s="16"/>
    </row>
    <row r="32" spans="2:28" s="21" customFormat="1" ht="15" customHeight="1" x14ac:dyDescent="0.2">
      <c r="B32" s="20"/>
      <c r="C32" s="359" t="s">
        <v>42</v>
      </c>
      <c r="D32" s="360"/>
      <c r="E32" s="360"/>
      <c r="F32" s="360"/>
      <c r="G32" s="361"/>
      <c r="H32" s="365" t="s">
        <v>311</v>
      </c>
      <c r="I32" s="365" t="s">
        <v>310</v>
      </c>
      <c r="J32" s="365" t="s">
        <v>309</v>
      </c>
      <c r="K32" s="367" t="s">
        <v>308</v>
      </c>
      <c r="L32" s="368"/>
      <c r="M32" s="368"/>
      <c r="N32" s="368"/>
      <c r="O32" s="368"/>
      <c r="P32" s="368"/>
      <c r="Q32" s="367" t="s">
        <v>46</v>
      </c>
      <c r="R32" s="368"/>
      <c r="S32" s="368"/>
      <c r="T32" s="368"/>
      <c r="U32" s="368"/>
      <c r="V32" s="368"/>
      <c r="W32" s="368"/>
      <c r="X32" s="368"/>
      <c r="Y32" s="368"/>
      <c r="Z32" s="368"/>
      <c r="AA32" s="369"/>
      <c r="AB32" s="16"/>
    </row>
    <row r="33" spans="2:28" s="21" customFormat="1" ht="73.5" customHeight="1" thickBot="1" x14ac:dyDescent="0.25">
      <c r="B33" s="20"/>
      <c r="C33" s="362"/>
      <c r="D33" s="363"/>
      <c r="E33" s="363"/>
      <c r="F33" s="363"/>
      <c r="G33" s="364"/>
      <c r="H33" s="366"/>
      <c r="I33" s="366"/>
      <c r="J33" s="366"/>
      <c r="K33" s="370"/>
      <c r="L33" s="371"/>
      <c r="M33" s="371"/>
      <c r="N33" s="371"/>
      <c r="O33" s="371"/>
      <c r="P33" s="371"/>
      <c r="Q33" s="370"/>
      <c r="R33" s="371"/>
      <c r="S33" s="371"/>
      <c r="T33" s="371"/>
      <c r="U33" s="371"/>
      <c r="V33" s="371"/>
      <c r="W33" s="371"/>
      <c r="X33" s="371"/>
      <c r="Y33" s="371"/>
      <c r="Z33" s="371"/>
      <c r="AA33" s="372"/>
      <c r="AB33" s="16"/>
    </row>
    <row r="34" spans="2:28" s="21" customFormat="1" ht="61.5" customHeight="1" x14ac:dyDescent="0.2">
      <c r="B34" s="20"/>
      <c r="C34" s="718" t="s">
        <v>295</v>
      </c>
      <c r="D34" s="719"/>
      <c r="E34" s="719"/>
      <c r="F34" s="719"/>
      <c r="G34" s="719"/>
      <c r="H34" s="136">
        <v>26.87</v>
      </c>
      <c r="I34" s="136">
        <v>26.55</v>
      </c>
      <c r="J34" s="135">
        <f t="shared" ref="J34:J45" si="0">+H34/I34</f>
        <v>1.0120527306967986</v>
      </c>
      <c r="K34" s="707">
        <f>+H34/I47</f>
        <v>8.9551741376437261E-2</v>
      </c>
      <c r="L34" s="707"/>
      <c r="M34" s="707"/>
      <c r="N34" s="707"/>
      <c r="O34" s="707"/>
      <c r="P34" s="707"/>
      <c r="Q34" s="709" t="s">
        <v>307</v>
      </c>
      <c r="R34" s="710"/>
      <c r="S34" s="710"/>
      <c r="T34" s="710"/>
      <c r="U34" s="710"/>
      <c r="V34" s="710"/>
      <c r="W34" s="710"/>
      <c r="X34" s="710"/>
      <c r="Y34" s="710"/>
      <c r="Z34" s="710"/>
      <c r="AA34" s="711"/>
      <c r="AB34" s="16"/>
    </row>
    <row r="35" spans="2:28" s="21" customFormat="1" ht="60.75" customHeight="1" x14ac:dyDescent="0.2">
      <c r="B35" s="20"/>
      <c r="C35" s="705" t="s">
        <v>306</v>
      </c>
      <c r="D35" s="706"/>
      <c r="E35" s="706"/>
      <c r="F35" s="706"/>
      <c r="G35" s="706"/>
      <c r="H35" s="134">
        <v>26.15</v>
      </c>
      <c r="I35" s="134">
        <v>24.43</v>
      </c>
      <c r="J35" s="133">
        <f t="shared" si="0"/>
        <v>1.0704052394596806</v>
      </c>
      <c r="K35" s="708">
        <f>(+H34+H35)/I47</f>
        <v>0.17670388268621895</v>
      </c>
      <c r="L35" s="708"/>
      <c r="M35" s="708"/>
      <c r="N35" s="708"/>
      <c r="O35" s="708"/>
      <c r="P35" s="708"/>
      <c r="Q35" s="712"/>
      <c r="R35" s="713"/>
      <c r="S35" s="713"/>
      <c r="T35" s="713"/>
      <c r="U35" s="713"/>
      <c r="V35" s="713"/>
      <c r="W35" s="713"/>
      <c r="X35" s="713"/>
      <c r="Y35" s="713"/>
      <c r="Z35" s="713"/>
      <c r="AA35" s="714"/>
      <c r="AB35" s="16"/>
    </row>
    <row r="36" spans="2:28" s="21" customFormat="1" ht="69.75" customHeight="1" x14ac:dyDescent="0.2">
      <c r="B36" s="20"/>
      <c r="C36" s="705" t="s">
        <v>292</v>
      </c>
      <c r="D36" s="706"/>
      <c r="E36" s="706"/>
      <c r="F36" s="706"/>
      <c r="G36" s="706"/>
      <c r="H36" s="134">
        <v>8.58</v>
      </c>
      <c r="I36" s="134">
        <v>16.53</v>
      </c>
      <c r="J36" s="133">
        <f t="shared" si="0"/>
        <v>0.51905626134301264</v>
      </c>
      <c r="K36" s="708">
        <f>(+H34+H35+H36)/I47</f>
        <v>0.20529911681386434</v>
      </c>
      <c r="L36" s="708"/>
      <c r="M36" s="708"/>
      <c r="N36" s="708"/>
      <c r="O36" s="708"/>
      <c r="P36" s="708"/>
      <c r="Q36" s="715"/>
      <c r="R36" s="716"/>
      <c r="S36" s="716"/>
      <c r="T36" s="716"/>
      <c r="U36" s="716"/>
      <c r="V36" s="716"/>
      <c r="W36" s="716"/>
      <c r="X36" s="716"/>
      <c r="Y36" s="716"/>
      <c r="Z36" s="716"/>
      <c r="AA36" s="717"/>
      <c r="AB36" s="16"/>
    </row>
    <row r="37" spans="2:28" s="21" customFormat="1" x14ac:dyDescent="0.2">
      <c r="B37" s="20"/>
      <c r="C37" s="705" t="s">
        <v>305</v>
      </c>
      <c r="D37" s="706"/>
      <c r="E37" s="706"/>
      <c r="F37" s="706"/>
      <c r="G37" s="706"/>
      <c r="H37" s="134"/>
      <c r="I37" s="134">
        <v>8.69</v>
      </c>
      <c r="J37" s="133">
        <f t="shared" si="0"/>
        <v>0</v>
      </c>
      <c r="K37" s="708" t="e">
        <f t="shared" ref="K37:K45" si="1">+H37/I50</f>
        <v>#DIV/0!</v>
      </c>
      <c r="L37" s="708"/>
      <c r="M37" s="708"/>
      <c r="N37" s="708"/>
      <c r="O37" s="708"/>
      <c r="P37" s="708"/>
      <c r="Q37" s="345"/>
      <c r="R37" s="345"/>
      <c r="S37" s="345"/>
      <c r="T37" s="345"/>
      <c r="U37" s="345"/>
      <c r="V37" s="345"/>
      <c r="W37" s="345"/>
      <c r="X37" s="345"/>
      <c r="Y37" s="345"/>
      <c r="Z37" s="345"/>
      <c r="AA37" s="346"/>
      <c r="AB37" s="16"/>
    </row>
    <row r="38" spans="2:28" s="21" customFormat="1" x14ac:dyDescent="0.2">
      <c r="B38" s="20"/>
      <c r="C38" s="705" t="s">
        <v>304</v>
      </c>
      <c r="D38" s="706"/>
      <c r="E38" s="706"/>
      <c r="F38" s="706"/>
      <c r="G38" s="706"/>
      <c r="H38" s="134"/>
      <c r="I38" s="134">
        <v>6.89</v>
      </c>
      <c r="J38" s="133">
        <f t="shared" si="0"/>
        <v>0</v>
      </c>
      <c r="K38" s="708" t="e">
        <f t="shared" si="1"/>
        <v>#DIV/0!</v>
      </c>
      <c r="L38" s="708"/>
      <c r="M38" s="708"/>
      <c r="N38" s="708"/>
      <c r="O38" s="708"/>
      <c r="P38" s="708"/>
      <c r="Q38" s="345"/>
      <c r="R38" s="345"/>
      <c r="S38" s="345"/>
      <c r="T38" s="345"/>
      <c r="U38" s="345"/>
      <c r="V38" s="345"/>
      <c r="W38" s="345"/>
      <c r="X38" s="345"/>
      <c r="Y38" s="345"/>
      <c r="Z38" s="345"/>
      <c r="AA38" s="346"/>
      <c r="AB38" s="16"/>
    </row>
    <row r="39" spans="2:28" s="21" customFormat="1" x14ac:dyDescent="0.2">
      <c r="B39" s="20"/>
      <c r="C39" s="705" t="s">
        <v>303</v>
      </c>
      <c r="D39" s="706"/>
      <c r="E39" s="706"/>
      <c r="F39" s="706"/>
      <c r="G39" s="706"/>
      <c r="H39" s="134"/>
      <c r="I39" s="134"/>
      <c r="J39" s="133" t="e">
        <f t="shared" si="0"/>
        <v>#DIV/0!</v>
      </c>
      <c r="K39" s="708" t="e">
        <f t="shared" si="1"/>
        <v>#DIV/0!</v>
      </c>
      <c r="L39" s="708"/>
      <c r="M39" s="708"/>
      <c r="N39" s="708"/>
      <c r="O39" s="708"/>
      <c r="P39" s="708"/>
      <c r="Q39" s="345"/>
      <c r="R39" s="345"/>
      <c r="S39" s="345"/>
      <c r="T39" s="345"/>
      <c r="U39" s="345"/>
      <c r="V39" s="345"/>
      <c r="W39" s="345"/>
      <c r="X39" s="345"/>
      <c r="Y39" s="345"/>
      <c r="Z39" s="345"/>
      <c r="AA39" s="346"/>
      <c r="AB39" s="16"/>
    </row>
    <row r="40" spans="2:28" s="21" customFormat="1" x14ac:dyDescent="0.2">
      <c r="B40" s="20"/>
      <c r="C40" s="705" t="s">
        <v>302</v>
      </c>
      <c r="D40" s="706"/>
      <c r="E40" s="706"/>
      <c r="F40" s="706"/>
      <c r="G40" s="706"/>
      <c r="H40" s="134"/>
      <c r="I40" s="134"/>
      <c r="J40" s="133" t="e">
        <f t="shared" si="0"/>
        <v>#DIV/0!</v>
      </c>
      <c r="K40" s="708" t="e">
        <f t="shared" si="1"/>
        <v>#DIV/0!</v>
      </c>
      <c r="L40" s="708"/>
      <c r="M40" s="708"/>
      <c r="N40" s="708"/>
      <c r="O40" s="708"/>
      <c r="P40" s="708"/>
      <c r="Q40" s="345"/>
      <c r="R40" s="345"/>
      <c r="S40" s="345"/>
      <c r="T40" s="345"/>
      <c r="U40" s="345"/>
      <c r="V40" s="345"/>
      <c r="W40" s="345"/>
      <c r="X40" s="345"/>
      <c r="Y40" s="345"/>
      <c r="Z40" s="345"/>
      <c r="AA40" s="346"/>
      <c r="AB40" s="16"/>
    </row>
    <row r="41" spans="2:28" s="21" customFormat="1" x14ac:dyDescent="0.2">
      <c r="B41" s="20"/>
      <c r="C41" s="705" t="s">
        <v>301</v>
      </c>
      <c r="D41" s="706"/>
      <c r="E41" s="706"/>
      <c r="F41" s="706"/>
      <c r="G41" s="706"/>
      <c r="H41" s="134"/>
      <c r="I41" s="134"/>
      <c r="J41" s="133" t="e">
        <f t="shared" si="0"/>
        <v>#DIV/0!</v>
      </c>
      <c r="K41" s="708" t="e">
        <f t="shared" si="1"/>
        <v>#DIV/0!</v>
      </c>
      <c r="L41" s="708"/>
      <c r="M41" s="708"/>
      <c r="N41" s="708"/>
      <c r="O41" s="708"/>
      <c r="P41" s="708"/>
      <c r="Q41" s="345"/>
      <c r="R41" s="345"/>
      <c r="S41" s="345"/>
      <c r="T41" s="345"/>
      <c r="U41" s="345"/>
      <c r="V41" s="345"/>
      <c r="W41" s="345"/>
      <c r="X41" s="345"/>
      <c r="Y41" s="345"/>
      <c r="Z41" s="345"/>
      <c r="AA41" s="346"/>
      <c r="AB41" s="16"/>
    </row>
    <row r="42" spans="2:28" s="21" customFormat="1" x14ac:dyDescent="0.2">
      <c r="B42" s="20"/>
      <c r="C42" s="705" t="s">
        <v>300</v>
      </c>
      <c r="D42" s="706"/>
      <c r="E42" s="706"/>
      <c r="F42" s="706"/>
      <c r="G42" s="706"/>
      <c r="H42" s="134"/>
      <c r="I42" s="134"/>
      <c r="J42" s="133" t="e">
        <f t="shared" si="0"/>
        <v>#DIV/0!</v>
      </c>
      <c r="K42" s="708" t="e">
        <f t="shared" si="1"/>
        <v>#DIV/0!</v>
      </c>
      <c r="L42" s="708"/>
      <c r="M42" s="708"/>
      <c r="N42" s="708"/>
      <c r="O42" s="708"/>
      <c r="P42" s="708"/>
      <c r="Q42" s="345"/>
      <c r="R42" s="345"/>
      <c r="S42" s="345"/>
      <c r="T42" s="345"/>
      <c r="U42" s="345"/>
      <c r="V42" s="345"/>
      <c r="W42" s="345"/>
      <c r="X42" s="345"/>
      <c r="Y42" s="345"/>
      <c r="Z42" s="345"/>
      <c r="AA42" s="346"/>
      <c r="AB42" s="16"/>
    </row>
    <row r="43" spans="2:28" s="21" customFormat="1" x14ac:dyDescent="0.2">
      <c r="B43" s="20"/>
      <c r="C43" s="705" t="s">
        <v>299</v>
      </c>
      <c r="D43" s="706"/>
      <c r="E43" s="706"/>
      <c r="F43" s="706"/>
      <c r="G43" s="706"/>
      <c r="H43" s="134"/>
      <c r="I43" s="134"/>
      <c r="J43" s="133" t="e">
        <f t="shared" si="0"/>
        <v>#DIV/0!</v>
      </c>
      <c r="K43" s="708" t="e">
        <f t="shared" si="1"/>
        <v>#DIV/0!</v>
      </c>
      <c r="L43" s="708"/>
      <c r="M43" s="708"/>
      <c r="N43" s="708"/>
      <c r="O43" s="708"/>
      <c r="P43" s="708"/>
      <c r="Q43" s="345"/>
      <c r="R43" s="345"/>
      <c r="S43" s="345"/>
      <c r="T43" s="345"/>
      <c r="U43" s="345"/>
      <c r="V43" s="345"/>
      <c r="W43" s="345"/>
      <c r="X43" s="345"/>
      <c r="Y43" s="345"/>
      <c r="Z43" s="345"/>
      <c r="AA43" s="346"/>
      <c r="AB43" s="16"/>
    </row>
    <row r="44" spans="2:28" s="21" customFormat="1" x14ac:dyDescent="0.2">
      <c r="B44" s="20"/>
      <c r="C44" s="705" t="s">
        <v>298</v>
      </c>
      <c r="D44" s="706"/>
      <c r="E44" s="706"/>
      <c r="F44" s="706"/>
      <c r="G44" s="706"/>
      <c r="H44" s="134"/>
      <c r="I44" s="134"/>
      <c r="J44" s="133" t="e">
        <f t="shared" si="0"/>
        <v>#DIV/0!</v>
      </c>
      <c r="K44" s="708" t="e">
        <f t="shared" si="1"/>
        <v>#DIV/0!</v>
      </c>
      <c r="L44" s="708"/>
      <c r="M44" s="708"/>
      <c r="N44" s="708"/>
      <c r="O44" s="708"/>
      <c r="P44" s="708"/>
      <c r="Q44" s="345"/>
      <c r="R44" s="345"/>
      <c r="S44" s="345"/>
      <c r="T44" s="345"/>
      <c r="U44" s="345"/>
      <c r="V44" s="345"/>
      <c r="W44" s="345"/>
      <c r="X44" s="345"/>
      <c r="Y44" s="345"/>
      <c r="Z44" s="345"/>
      <c r="AA44" s="346"/>
      <c r="AB44" s="16"/>
    </row>
    <row r="45" spans="2:28" s="21" customFormat="1" x14ac:dyDescent="0.2">
      <c r="B45" s="20"/>
      <c r="C45" s="705" t="s">
        <v>297</v>
      </c>
      <c r="D45" s="706"/>
      <c r="E45" s="706"/>
      <c r="F45" s="706"/>
      <c r="G45" s="706"/>
      <c r="H45" s="134"/>
      <c r="I45" s="134"/>
      <c r="J45" s="133" t="e">
        <f t="shared" si="0"/>
        <v>#DIV/0!</v>
      </c>
      <c r="K45" s="708" t="e">
        <f t="shared" si="1"/>
        <v>#DIV/0!</v>
      </c>
      <c r="L45" s="708"/>
      <c r="M45" s="708"/>
      <c r="N45" s="708"/>
      <c r="O45" s="708"/>
      <c r="P45" s="708"/>
      <c r="Q45" s="345"/>
      <c r="R45" s="345"/>
      <c r="S45" s="345"/>
      <c r="T45" s="345"/>
      <c r="U45" s="345"/>
      <c r="V45" s="345"/>
      <c r="W45" s="345"/>
      <c r="X45" s="345"/>
      <c r="Y45" s="345"/>
      <c r="Z45" s="345"/>
      <c r="AA45" s="346"/>
      <c r="AB45" s="16"/>
    </row>
    <row r="46" spans="2:28" s="21" customFormat="1" ht="15.75" customHeight="1" thickBot="1" x14ac:dyDescent="0.3">
      <c r="B46" s="20"/>
      <c r="C46" s="720" t="s">
        <v>51</v>
      </c>
      <c r="D46" s="721"/>
      <c r="E46" s="721"/>
      <c r="F46" s="721"/>
      <c r="G46" s="722"/>
      <c r="H46" s="132">
        <f>SUM(H34:H45)</f>
        <v>61.599999999999994</v>
      </c>
      <c r="I46" s="131">
        <f>+SUM(I34:I45)</f>
        <v>83.09</v>
      </c>
      <c r="J46" s="130"/>
      <c r="K46" s="662"/>
      <c r="L46" s="663"/>
      <c r="M46" s="663"/>
      <c r="N46" s="663"/>
      <c r="O46" s="663"/>
      <c r="P46" s="663"/>
      <c r="Q46" s="663"/>
      <c r="R46" s="663"/>
      <c r="S46" s="663"/>
      <c r="T46" s="663"/>
      <c r="U46" s="663"/>
      <c r="V46" s="663"/>
      <c r="W46" s="663"/>
      <c r="X46" s="663"/>
      <c r="Y46" s="663"/>
      <c r="Z46" s="663"/>
      <c r="AA46" s="664"/>
      <c r="AB46" s="16"/>
    </row>
    <row r="47" spans="2:28" s="21" customFormat="1" ht="15.75" customHeight="1" x14ac:dyDescent="0.2">
      <c r="B47" s="20"/>
      <c r="C47" s="726" t="s">
        <v>296</v>
      </c>
      <c r="D47" s="726"/>
      <c r="E47" s="726"/>
      <c r="F47" s="726"/>
      <c r="G47" s="726"/>
      <c r="H47" s="726"/>
      <c r="I47" s="129">
        <v>300.05</v>
      </c>
      <c r="J47" s="128"/>
      <c r="K47" s="127"/>
      <c r="L47" s="127"/>
      <c r="M47" s="127"/>
      <c r="N47" s="127"/>
      <c r="O47" s="127"/>
      <c r="P47" s="127"/>
      <c r="Q47" s="127"/>
      <c r="R47" s="127"/>
      <c r="S47" s="127"/>
      <c r="T47" s="127"/>
      <c r="U47" s="127"/>
      <c r="V47" s="127"/>
      <c r="W47" s="127"/>
      <c r="X47" s="127"/>
      <c r="Y47" s="127"/>
      <c r="Z47" s="127"/>
      <c r="AA47" s="127"/>
      <c r="AB47" s="16"/>
    </row>
    <row r="48" spans="2:28" s="21" customFormat="1" ht="19.5" customHeight="1" x14ac:dyDescent="0.2">
      <c r="B48" s="20"/>
      <c r="C48" s="15"/>
      <c r="D48" s="15"/>
      <c r="E48" s="15"/>
      <c r="F48" s="15"/>
      <c r="G48" s="15"/>
      <c r="H48" s="34"/>
      <c r="I48" s="126"/>
      <c r="J48" s="35"/>
      <c r="K48" s="15"/>
      <c r="L48" s="15"/>
      <c r="M48" s="15"/>
      <c r="N48" s="15"/>
      <c r="O48" s="15"/>
      <c r="P48" s="15"/>
      <c r="Q48" s="15"/>
      <c r="R48" s="15"/>
      <c r="S48" s="15"/>
      <c r="T48" s="15"/>
      <c r="U48" s="15"/>
      <c r="V48" s="15"/>
      <c r="W48" s="15"/>
      <c r="X48" s="15"/>
      <c r="Y48" s="15"/>
      <c r="Z48" s="15"/>
      <c r="AA48" s="15"/>
      <c r="AB48" s="16"/>
    </row>
    <row r="49" spans="2:28" s="21" customFormat="1" ht="15" thickBot="1" x14ac:dyDescent="0.25">
      <c r="B49" s="20"/>
      <c r="C49" s="15"/>
      <c r="D49" s="15"/>
      <c r="E49" s="15"/>
      <c r="F49" s="15"/>
      <c r="G49" s="15"/>
      <c r="H49" s="34"/>
      <c r="I49" s="34"/>
      <c r="J49" s="35"/>
      <c r="K49" s="15"/>
      <c r="L49" s="15"/>
      <c r="M49" s="15"/>
      <c r="N49" s="15"/>
      <c r="O49" s="15"/>
      <c r="P49" s="15"/>
      <c r="Q49" s="15"/>
      <c r="R49" s="15"/>
      <c r="S49" s="15"/>
      <c r="T49" s="15"/>
      <c r="U49" s="15"/>
      <c r="V49" s="15"/>
      <c r="W49" s="15"/>
      <c r="X49" s="15"/>
      <c r="Y49" s="15"/>
      <c r="Z49" s="15"/>
      <c r="AA49" s="15"/>
      <c r="AB49" s="16"/>
    </row>
    <row r="50" spans="2:28" s="21" customFormat="1" x14ac:dyDescent="0.2">
      <c r="B50" s="20"/>
      <c r="C50" s="400" t="s">
        <v>52</v>
      </c>
      <c r="D50" s="401"/>
      <c r="E50" s="401"/>
      <c r="F50" s="401"/>
      <c r="G50" s="401"/>
      <c r="H50" s="401"/>
      <c r="I50" s="401"/>
      <c r="J50" s="401"/>
      <c r="K50" s="401"/>
      <c r="L50" s="401"/>
      <c r="M50" s="401"/>
      <c r="N50" s="401"/>
      <c r="O50" s="401"/>
      <c r="P50" s="401"/>
      <c r="Q50" s="401"/>
      <c r="R50" s="401"/>
      <c r="S50" s="401"/>
      <c r="T50" s="401"/>
      <c r="U50" s="401"/>
      <c r="V50" s="401"/>
      <c r="W50" s="401"/>
      <c r="X50" s="401"/>
      <c r="Y50" s="401"/>
      <c r="Z50" s="401"/>
      <c r="AA50" s="402"/>
      <c r="AB50" s="16"/>
    </row>
    <row r="51" spans="2:28" ht="15" thickBot="1" x14ac:dyDescent="0.25">
      <c r="B51" s="14"/>
      <c r="C51" s="403"/>
      <c r="D51" s="404"/>
      <c r="E51" s="404"/>
      <c r="F51" s="404"/>
      <c r="G51" s="404"/>
      <c r="H51" s="404"/>
      <c r="I51" s="404"/>
      <c r="J51" s="404"/>
      <c r="K51" s="404"/>
      <c r="L51" s="404"/>
      <c r="M51" s="404"/>
      <c r="N51" s="404"/>
      <c r="O51" s="404"/>
      <c r="P51" s="404"/>
      <c r="Q51" s="404"/>
      <c r="R51" s="404"/>
      <c r="S51" s="404"/>
      <c r="T51" s="404"/>
      <c r="U51" s="404"/>
      <c r="V51" s="404"/>
      <c r="W51" s="404"/>
      <c r="X51" s="404"/>
      <c r="Y51" s="404"/>
      <c r="Z51" s="404"/>
      <c r="AA51" s="405"/>
      <c r="AB51" s="16"/>
    </row>
    <row r="52" spans="2:28" x14ac:dyDescent="0.2">
      <c r="B52" s="14"/>
      <c r="C52" s="406" t="s">
        <v>121</v>
      </c>
      <c r="D52" s="407"/>
      <c r="E52" s="407"/>
      <c r="F52" s="407"/>
      <c r="G52" s="407"/>
      <c r="H52" s="407"/>
      <c r="I52" s="407"/>
      <c r="J52" s="407"/>
      <c r="K52" s="407"/>
      <c r="L52" s="407"/>
      <c r="M52" s="407"/>
      <c r="N52" s="407"/>
      <c r="O52" s="407"/>
      <c r="P52" s="407"/>
      <c r="Q52" s="407"/>
      <c r="R52" s="407"/>
      <c r="S52" s="407"/>
      <c r="T52" s="407"/>
      <c r="U52" s="407"/>
      <c r="V52" s="407"/>
      <c r="W52" s="407"/>
      <c r="X52" s="407"/>
      <c r="Y52" s="407"/>
      <c r="Z52" s="407"/>
      <c r="AA52" s="408"/>
      <c r="AB52" s="16"/>
    </row>
    <row r="53" spans="2:28" x14ac:dyDescent="0.2">
      <c r="B53" s="14"/>
      <c r="C53" s="409"/>
      <c r="D53" s="410"/>
      <c r="E53" s="410"/>
      <c r="F53" s="410"/>
      <c r="G53" s="410"/>
      <c r="H53" s="410"/>
      <c r="I53" s="410"/>
      <c r="J53" s="410"/>
      <c r="K53" s="410"/>
      <c r="L53" s="410"/>
      <c r="M53" s="410"/>
      <c r="N53" s="410"/>
      <c r="O53" s="410"/>
      <c r="P53" s="410"/>
      <c r="Q53" s="410"/>
      <c r="R53" s="410"/>
      <c r="S53" s="410"/>
      <c r="T53" s="410"/>
      <c r="U53" s="410"/>
      <c r="V53" s="410"/>
      <c r="W53" s="410"/>
      <c r="X53" s="410"/>
      <c r="Y53" s="410"/>
      <c r="Z53" s="410"/>
      <c r="AA53" s="411"/>
      <c r="AB53" s="16"/>
    </row>
    <row r="54" spans="2:28" x14ac:dyDescent="0.2">
      <c r="B54" s="14"/>
      <c r="C54" s="409"/>
      <c r="D54" s="410"/>
      <c r="E54" s="410"/>
      <c r="F54" s="410"/>
      <c r="G54" s="410"/>
      <c r="H54" s="410"/>
      <c r="I54" s="410"/>
      <c r="J54" s="410"/>
      <c r="K54" s="410"/>
      <c r="L54" s="410"/>
      <c r="M54" s="410"/>
      <c r="N54" s="410"/>
      <c r="O54" s="410"/>
      <c r="P54" s="410"/>
      <c r="Q54" s="410"/>
      <c r="R54" s="410"/>
      <c r="S54" s="410"/>
      <c r="T54" s="410"/>
      <c r="U54" s="410"/>
      <c r="V54" s="410"/>
      <c r="W54" s="410"/>
      <c r="X54" s="410"/>
      <c r="Y54" s="410"/>
      <c r="Z54" s="410"/>
      <c r="AA54" s="411"/>
      <c r="AB54" s="16"/>
    </row>
    <row r="55" spans="2:28" x14ac:dyDescent="0.2">
      <c r="B55" s="14"/>
      <c r="C55" s="409"/>
      <c r="D55" s="410"/>
      <c r="E55" s="410"/>
      <c r="F55" s="410"/>
      <c r="G55" s="410"/>
      <c r="H55" s="410"/>
      <c r="I55" s="410"/>
      <c r="J55" s="410"/>
      <c r="K55" s="410"/>
      <c r="L55" s="410"/>
      <c r="M55" s="410"/>
      <c r="N55" s="410"/>
      <c r="O55" s="410"/>
      <c r="P55" s="410"/>
      <c r="Q55" s="410"/>
      <c r="R55" s="410"/>
      <c r="S55" s="410"/>
      <c r="T55" s="410"/>
      <c r="U55" s="410"/>
      <c r="V55" s="410"/>
      <c r="W55" s="410"/>
      <c r="X55" s="410"/>
      <c r="Y55" s="410"/>
      <c r="Z55" s="410"/>
      <c r="AA55" s="411"/>
      <c r="AB55" s="16"/>
    </row>
    <row r="56" spans="2:28" x14ac:dyDescent="0.2">
      <c r="B56" s="14"/>
      <c r="C56" s="409"/>
      <c r="D56" s="410"/>
      <c r="E56" s="410"/>
      <c r="F56" s="410"/>
      <c r="G56" s="410"/>
      <c r="H56" s="410"/>
      <c r="I56" s="410"/>
      <c r="J56" s="410"/>
      <c r="K56" s="410"/>
      <c r="L56" s="410"/>
      <c r="M56" s="410"/>
      <c r="N56" s="410"/>
      <c r="O56" s="410"/>
      <c r="P56" s="410"/>
      <c r="Q56" s="410"/>
      <c r="R56" s="410"/>
      <c r="S56" s="410"/>
      <c r="T56" s="410"/>
      <c r="U56" s="410"/>
      <c r="V56" s="410"/>
      <c r="W56" s="410"/>
      <c r="X56" s="410"/>
      <c r="Y56" s="410"/>
      <c r="Z56" s="410"/>
      <c r="AA56" s="411"/>
      <c r="AB56" s="16"/>
    </row>
    <row r="57" spans="2:28" x14ac:dyDescent="0.2">
      <c r="B57" s="14"/>
      <c r="C57" s="409"/>
      <c r="D57" s="410"/>
      <c r="E57" s="410"/>
      <c r="F57" s="410"/>
      <c r="G57" s="410"/>
      <c r="H57" s="410"/>
      <c r="I57" s="410"/>
      <c r="J57" s="410"/>
      <c r="K57" s="410"/>
      <c r="L57" s="410"/>
      <c r="M57" s="410"/>
      <c r="N57" s="410"/>
      <c r="O57" s="410"/>
      <c r="P57" s="410"/>
      <c r="Q57" s="410"/>
      <c r="R57" s="410"/>
      <c r="S57" s="410"/>
      <c r="T57" s="410"/>
      <c r="U57" s="410"/>
      <c r="V57" s="410"/>
      <c r="W57" s="410"/>
      <c r="X57" s="410"/>
      <c r="Y57" s="410"/>
      <c r="Z57" s="410"/>
      <c r="AA57" s="411"/>
      <c r="AB57" s="16"/>
    </row>
    <row r="58" spans="2:28" x14ac:dyDescent="0.2">
      <c r="B58" s="14"/>
      <c r="C58" s="409"/>
      <c r="D58" s="410"/>
      <c r="E58" s="410"/>
      <c r="F58" s="410"/>
      <c r="G58" s="410"/>
      <c r="H58" s="410"/>
      <c r="I58" s="410"/>
      <c r="J58" s="410"/>
      <c r="K58" s="410"/>
      <c r="L58" s="410"/>
      <c r="M58" s="410"/>
      <c r="N58" s="410"/>
      <c r="O58" s="410"/>
      <c r="P58" s="410"/>
      <c r="Q58" s="410"/>
      <c r="R58" s="410"/>
      <c r="S58" s="410"/>
      <c r="T58" s="410"/>
      <c r="U58" s="410"/>
      <c r="V58" s="410"/>
      <c r="W58" s="410"/>
      <c r="X58" s="410"/>
      <c r="Y58" s="410"/>
      <c r="Z58" s="410"/>
      <c r="AA58" s="411"/>
      <c r="AB58" s="16"/>
    </row>
    <row r="59" spans="2:28" x14ac:dyDescent="0.2">
      <c r="B59" s="14"/>
      <c r="C59" s="409"/>
      <c r="D59" s="410"/>
      <c r="E59" s="410"/>
      <c r="F59" s="410"/>
      <c r="G59" s="410"/>
      <c r="H59" s="410"/>
      <c r="I59" s="410"/>
      <c r="J59" s="410"/>
      <c r="K59" s="410"/>
      <c r="L59" s="410"/>
      <c r="M59" s="410"/>
      <c r="N59" s="410"/>
      <c r="O59" s="410"/>
      <c r="P59" s="410"/>
      <c r="Q59" s="410"/>
      <c r="R59" s="410"/>
      <c r="S59" s="410"/>
      <c r="T59" s="410"/>
      <c r="U59" s="410"/>
      <c r="V59" s="410"/>
      <c r="W59" s="410"/>
      <c r="X59" s="410"/>
      <c r="Y59" s="410"/>
      <c r="Z59" s="410"/>
      <c r="AA59" s="411"/>
      <c r="AB59" s="16"/>
    </row>
    <row r="60" spans="2:28" x14ac:dyDescent="0.2">
      <c r="B60" s="14"/>
      <c r="C60" s="409"/>
      <c r="D60" s="410"/>
      <c r="E60" s="410"/>
      <c r="F60" s="410"/>
      <c r="G60" s="410"/>
      <c r="H60" s="410"/>
      <c r="I60" s="410"/>
      <c r="J60" s="410"/>
      <c r="K60" s="410"/>
      <c r="L60" s="410"/>
      <c r="M60" s="410"/>
      <c r="N60" s="410"/>
      <c r="O60" s="410"/>
      <c r="P60" s="410"/>
      <c r="Q60" s="410"/>
      <c r="R60" s="410"/>
      <c r="S60" s="410"/>
      <c r="T60" s="410"/>
      <c r="U60" s="410"/>
      <c r="V60" s="410"/>
      <c r="W60" s="410"/>
      <c r="X60" s="410"/>
      <c r="Y60" s="410"/>
      <c r="Z60" s="410"/>
      <c r="AA60" s="411"/>
      <c r="AB60" s="16"/>
    </row>
    <row r="61" spans="2:28" x14ac:dyDescent="0.2">
      <c r="B61" s="14"/>
      <c r="C61" s="409"/>
      <c r="D61" s="410"/>
      <c r="E61" s="410"/>
      <c r="F61" s="410"/>
      <c r="G61" s="410"/>
      <c r="H61" s="410"/>
      <c r="I61" s="410"/>
      <c r="J61" s="410"/>
      <c r="K61" s="410"/>
      <c r="L61" s="410"/>
      <c r="M61" s="410"/>
      <c r="N61" s="410"/>
      <c r="O61" s="410"/>
      <c r="P61" s="410"/>
      <c r="Q61" s="410"/>
      <c r="R61" s="410"/>
      <c r="S61" s="410"/>
      <c r="T61" s="410"/>
      <c r="U61" s="410"/>
      <c r="V61" s="410"/>
      <c r="W61" s="410"/>
      <c r="X61" s="410"/>
      <c r="Y61" s="410"/>
      <c r="Z61" s="410"/>
      <c r="AA61" s="411"/>
      <c r="AB61" s="16"/>
    </row>
    <row r="62" spans="2:28" x14ac:dyDescent="0.2">
      <c r="B62" s="14"/>
      <c r="C62" s="409"/>
      <c r="D62" s="410"/>
      <c r="E62" s="410"/>
      <c r="F62" s="410"/>
      <c r="G62" s="410"/>
      <c r="H62" s="410"/>
      <c r="I62" s="410"/>
      <c r="J62" s="410"/>
      <c r="K62" s="410"/>
      <c r="L62" s="410"/>
      <c r="M62" s="410"/>
      <c r="N62" s="410"/>
      <c r="O62" s="410"/>
      <c r="P62" s="410"/>
      <c r="Q62" s="410"/>
      <c r="R62" s="410"/>
      <c r="S62" s="410"/>
      <c r="T62" s="410"/>
      <c r="U62" s="410"/>
      <c r="V62" s="410"/>
      <c r="W62" s="410"/>
      <c r="X62" s="410"/>
      <c r="Y62" s="410"/>
      <c r="Z62" s="410"/>
      <c r="AA62" s="411"/>
      <c r="AB62" s="16"/>
    </row>
    <row r="63" spans="2:28" x14ac:dyDescent="0.2">
      <c r="B63" s="14"/>
      <c r="C63" s="409"/>
      <c r="D63" s="410"/>
      <c r="E63" s="410"/>
      <c r="F63" s="410"/>
      <c r="G63" s="410"/>
      <c r="H63" s="410"/>
      <c r="I63" s="410"/>
      <c r="J63" s="410"/>
      <c r="K63" s="410"/>
      <c r="L63" s="410"/>
      <c r="M63" s="410"/>
      <c r="N63" s="410"/>
      <c r="O63" s="410"/>
      <c r="P63" s="410"/>
      <c r="Q63" s="410"/>
      <c r="R63" s="410"/>
      <c r="S63" s="410"/>
      <c r="T63" s="410"/>
      <c r="U63" s="410"/>
      <c r="V63" s="410"/>
      <c r="W63" s="410"/>
      <c r="X63" s="410"/>
      <c r="Y63" s="410"/>
      <c r="Z63" s="410"/>
      <c r="AA63" s="411"/>
      <c r="AB63" s="16"/>
    </row>
    <row r="64" spans="2:28" ht="15" thickBot="1" x14ac:dyDescent="0.25">
      <c r="B64" s="14"/>
      <c r="C64" s="412"/>
      <c r="D64" s="413"/>
      <c r="E64" s="413"/>
      <c r="F64" s="413"/>
      <c r="G64" s="413"/>
      <c r="H64" s="413"/>
      <c r="I64" s="413"/>
      <c r="J64" s="413"/>
      <c r="K64" s="413"/>
      <c r="L64" s="413"/>
      <c r="M64" s="413"/>
      <c r="N64" s="413"/>
      <c r="O64" s="413"/>
      <c r="P64" s="413"/>
      <c r="Q64" s="413"/>
      <c r="R64" s="413"/>
      <c r="S64" s="413"/>
      <c r="T64" s="413"/>
      <c r="U64" s="413"/>
      <c r="V64" s="413"/>
      <c r="W64" s="413"/>
      <c r="X64" s="413"/>
      <c r="Y64" s="413"/>
      <c r="Z64" s="413"/>
      <c r="AA64" s="414"/>
      <c r="AB64" s="16"/>
    </row>
    <row r="65" spans="2:28" x14ac:dyDescent="0.2">
      <c r="B65" s="37"/>
      <c r="C65" s="88"/>
      <c r="D65" s="88"/>
      <c r="E65" s="88"/>
      <c r="F65" s="88"/>
      <c r="G65" s="88"/>
      <c r="H65" s="88"/>
      <c r="I65" s="88"/>
      <c r="J65" s="88"/>
      <c r="K65" s="88"/>
      <c r="L65" s="88"/>
      <c r="M65" s="88"/>
      <c r="N65" s="88"/>
      <c r="O65" s="88"/>
      <c r="P65" s="88"/>
      <c r="Q65" s="88"/>
      <c r="R65" s="88"/>
      <c r="S65" s="88"/>
      <c r="T65" s="88"/>
      <c r="U65" s="88"/>
      <c r="V65" s="88"/>
      <c r="W65" s="88"/>
      <c r="X65" s="88"/>
      <c r="Y65" s="88"/>
      <c r="Z65" s="88"/>
      <c r="AA65" s="88"/>
      <c r="AB65" s="38"/>
    </row>
    <row r="66" spans="2:28" ht="15" thickBot="1" x14ac:dyDescent="0.25">
      <c r="B66" s="39"/>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40"/>
    </row>
    <row r="67" spans="2:28" ht="15.75" x14ac:dyDescent="0.2">
      <c r="B67" s="41"/>
      <c r="C67" s="379" t="s">
        <v>42</v>
      </c>
      <c r="D67" s="380"/>
      <c r="E67" s="380"/>
      <c r="F67" s="380"/>
      <c r="G67" s="381"/>
      <c r="H67" s="379" t="s">
        <v>54</v>
      </c>
      <c r="I67" s="381"/>
      <c r="J67" s="379" t="s">
        <v>55</v>
      </c>
      <c r="K67" s="380"/>
      <c r="L67" s="380"/>
      <c r="M67" s="381"/>
      <c r="N67" s="379" t="s">
        <v>56</v>
      </c>
      <c r="O67" s="380"/>
      <c r="P67" s="380"/>
      <c r="Q67" s="380"/>
      <c r="R67" s="380"/>
      <c r="S67" s="380"/>
      <c r="T67" s="380"/>
      <c r="U67" s="381"/>
      <c r="V67" s="373" t="s">
        <v>57</v>
      </c>
      <c r="W67" s="373"/>
      <c r="X67" s="373"/>
      <c r="Y67" s="373"/>
      <c r="Z67" s="373"/>
      <c r="AA67" s="374"/>
      <c r="AB67" s="42"/>
    </row>
    <row r="68" spans="2:28" ht="15.75" x14ac:dyDescent="0.2">
      <c r="B68" s="43"/>
      <c r="C68" s="382"/>
      <c r="D68" s="383"/>
      <c r="E68" s="383"/>
      <c r="F68" s="383"/>
      <c r="G68" s="384"/>
      <c r="H68" s="382"/>
      <c r="I68" s="384"/>
      <c r="J68" s="382"/>
      <c r="K68" s="383"/>
      <c r="L68" s="383"/>
      <c r="M68" s="384"/>
      <c r="N68" s="382"/>
      <c r="O68" s="383"/>
      <c r="P68" s="383"/>
      <c r="Q68" s="383"/>
      <c r="R68" s="383"/>
      <c r="S68" s="383"/>
      <c r="T68" s="383"/>
      <c r="U68" s="384"/>
      <c r="V68" s="375"/>
      <c r="W68" s="375"/>
      <c r="X68" s="375"/>
      <c r="Y68" s="375"/>
      <c r="Z68" s="375"/>
      <c r="AA68" s="376"/>
      <c r="AB68" s="42"/>
    </row>
    <row r="69" spans="2:28" ht="16.5" thickBot="1" x14ac:dyDescent="0.25">
      <c r="B69" s="43"/>
      <c r="C69" s="382"/>
      <c r="D69" s="383"/>
      <c r="E69" s="383"/>
      <c r="F69" s="383"/>
      <c r="G69" s="384"/>
      <c r="H69" s="382"/>
      <c r="I69" s="384"/>
      <c r="J69" s="382"/>
      <c r="K69" s="383"/>
      <c r="L69" s="383"/>
      <c r="M69" s="384"/>
      <c r="N69" s="385"/>
      <c r="O69" s="386"/>
      <c r="P69" s="386"/>
      <c r="Q69" s="386"/>
      <c r="R69" s="386"/>
      <c r="S69" s="386"/>
      <c r="T69" s="386"/>
      <c r="U69" s="387"/>
      <c r="V69" s="377"/>
      <c r="W69" s="377"/>
      <c r="X69" s="377"/>
      <c r="Y69" s="377"/>
      <c r="Z69" s="377"/>
      <c r="AA69" s="378"/>
      <c r="AB69" s="42"/>
    </row>
    <row r="70" spans="2:28" ht="15" customHeight="1" x14ac:dyDescent="0.2">
      <c r="B70" s="41"/>
      <c r="C70" s="263" t="s">
        <v>295</v>
      </c>
      <c r="D70" s="264"/>
      <c r="E70" s="264"/>
      <c r="F70" s="264"/>
      <c r="G70" s="264"/>
      <c r="H70" s="264">
        <v>17.98</v>
      </c>
      <c r="I70" s="264"/>
      <c r="J70" s="723">
        <v>26.87</v>
      </c>
      <c r="K70" s="724"/>
      <c r="L70" s="724"/>
      <c r="M70" s="725"/>
      <c r="N70" s="736">
        <f>+J70*1/H70</f>
        <v>1.4944382647385985</v>
      </c>
      <c r="O70" s="737"/>
      <c r="P70" s="737"/>
      <c r="Q70" s="737"/>
      <c r="R70" s="737"/>
      <c r="S70" s="737"/>
      <c r="T70" s="737"/>
      <c r="U70" s="738"/>
      <c r="V70" s="727" t="s">
        <v>294</v>
      </c>
      <c r="W70" s="728"/>
      <c r="X70" s="728"/>
      <c r="Y70" s="728"/>
      <c r="Z70" s="728"/>
      <c r="AA70" s="729"/>
      <c r="AB70" s="44"/>
    </row>
    <row r="71" spans="2:28" x14ac:dyDescent="0.2">
      <c r="B71" s="41"/>
      <c r="C71" s="265" t="s">
        <v>293</v>
      </c>
      <c r="D71" s="266"/>
      <c r="E71" s="266"/>
      <c r="F71" s="266"/>
      <c r="G71" s="266"/>
      <c r="H71" s="266">
        <v>22.9</v>
      </c>
      <c r="I71" s="266"/>
      <c r="J71" s="391">
        <v>26.15</v>
      </c>
      <c r="K71" s="392"/>
      <c r="L71" s="392"/>
      <c r="M71" s="393"/>
      <c r="N71" s="739">
        <f>+J71*1/H71</f>
        <v>1.1419213973799127</v>
      </c>
      <c r="O71" s="740"/>
      <c r="P71" s="740"/>
      <c r="Q71" s="740"/>
      <c r="R71" s="740"/>
      <c r="S71" s="740"/>
      <c r="T71" s="740"/>
      <c r="U71" s="741"/>
      <c r="V71" s="730"/>
      <c r="W71" s="731"/>
      <c r="X71" s="731"/>
      <c r="Y71" s="731"/>
      <c r="Z71" s="731"/>
      <c r="AA71" s="732"/>
      <c r="AB71" s="44"/>
    </row>
    <row r="72" spans="2:28" x14ac:dyDescent="0.2">
      <c r="B72" s="41"/>
      <c r="C72" s="265" t="s">
        <v>292</v>
      </c>
      <c r="D72" s="266"/>
      <c r="E72" s="266"/>
      <c r="F72" s="266"/>
      <c r="G72" s="266"/>
      <c r="H72" s="742">
        <v>15</v>
      </c>
      <c r="I72" s="742"/>
      <c r="J72" s="391">
        <v>8.58</v>
      </c>
      <c r="K72" s="392"/>
      <c r="L72" s="392"/>
      <c r="M72" s="393"/>
      <c r="N72" s="739">
        <f>+J72*1/H72</f>
        <v>0.57199999999999995</v>
      </c>
      <c r="O72" s="740"/>
      <c r="P72" s="740"/>
      <c r="Q72" s="740"/>
      <c r="R72" s="740"/>
      <c r="S72" s="740"/>
      <c r="T72" s="740"/>
      <c r="U72" s="741"/>
      <c r="V72" s="730"/>
      <c r="W72" s="731"/>
      <c r="X72" s="731"/>
      <c r="Y72" s="731"/>
      <c r="Z72" s="731"/>
      <c r="AA72" s="732"/>
      <c r="AB72" s="44"/>
    </row>
    <row r="73" spans="2:28" ht="27" customHeight="1" x14ac:dyDescent="0.2">
      <c r="B73" s="41"/>
      <c r="C73" s="265" t="s">
        <v>291</v>
      </c>
      <c r="D73" s="266"/>
      <c r="E73" s="266"/>
      <c r="F73" s="266"/>
      <c r="G73" s="266"/>
      <c r="H73" s="266">
        <f>SUM(H70:I72)</f>
        <v>55.879999999999995</v>
      </c>
      <c r="I73" s="266"/>
      <c r="J73" s="266">
        <f>SUM(J70:M72)</f>
        <v>61.599999999999994</v>
      </c>
      <c r="K73" s="266"/>
      <c r="L73" s="266"/>
      <c r="M73" s="266"/>
      <c r="N73" s="739">
        <f>+J73*1/H73</f>
        <v>1.1023622047244095</v>
      </c>
      <c r="O73" s="740"/>
      <c r="P73" s="740"/>
      <c r="Q73" s="740"/>
      <c r="R73" s="740"/>
      <c r="S73" s="740"/>
      <c r="T73" s="740"/>
      <c r="U73" s="741"/>
      <c r="V73" s="733"/>
      <c r="W73" s="734"/>
      <c r="X73" s="734"/>
      <c r="Y73" s="734"/>
      <c r="Z73" s="734"/>
      <c r="AA73" s="735"/>
      <c r="AB73" s="44"/>
    </row>
    <row r="74" spans="2:28" x14ac:dyDescent="0.2">
      <c r="B74" s="41"/>
      <c r="C74" s="265"/>
      <c r="D74" s="266"/>
      <c r="E74" s="266"/>
      <c r="F74" s="266"/>
      <c r="G74" s="266"/>
      <c r="H74" s="266"/>
      <c r="I74" s="266"/>
      <c r="J74" s="266"/>
      <c r="K74" s="266"/>
      <c r="L74" s="266"/>
      <c r="M74" s="266"/>
      <c r="N74" s="391"/>
      <c r="O74" s="392"/>
      <c r="P74" s="392"/>
      <c r="Q74" s="392"/>
      <c r="R74" s="392"/>
      <c r="S74" s="392"/>
      <c r="T74" s="392"/>
      <c r="U74" s="393"/>
      <c r="V74" s="391"/>
      <c r="W74" s="392"/>
      <c r="X74" s="392"/>
      <c r="Y74" s="392"/>
      <c r="Z74" s="392"/>
      <c r="AA74" s="418"/>
      <c r="AB74" s="44"/>
    </row>
    <row r="75" spans="2:28" x14ac:dyDescent="0.2">
      <c r="B75" s="41"/>
      <c r="C75" s="265"/>
      <c r="D75" s="266"/>
      <c r="E75" s="266"/>
      <c r="F75" s="266"/>
      <c r="G75" s="266"/>
      <c r="H75" s="266"/>
      <c r="I75" s="266"/>
      <c r="J75" s="266"/>
      <c r="K75" s="266"/>
      <c r="L75" s="266"/>
      <c r="M75" s="266"/>
      <c r="N75" s="391"/>
      <c r="O75" s="392"/>
      <c r="P75" s="392"/>
      <c r="Q75" s="392"/>
      <c r="R75" s="392"/>
      <c r="S75" s="392"/>
      <c r="T75" s="392"/>
      <c r="U75" s="393"/>
      <c r="V75" s="391"/>
      <c r="W75" s="392"/>
      <c r="X75" s="392"/>
      <c r="Y75" s="392"/>
      <c r="Z75" s="392"/>
      <c r="AA75" s="418"/>
      <c r="AB75" s="44"/>
    </row>
    <row r="76" spans="2:28" x14ac:dyDescent="0.2">
      <c r="B76" s="41"/>
      <c r="C76" s="265"/>
      <c r="D76" s="266"/>
      <c r="E76" s="266"/>
      <c r="F76" s="266"/>
      <c r="G76" s="266"/>
      <c r="H76" s="266"/>
      <c r="I76" s="266"/>
      <c r="J76" s="266"/>
      <c r="K76" s="266"/>
      <c r="L76" s="266"/>
      <c r="M76" s="266"/>
      <c r="N76" s="391"/>
      <c r="O76" s="392"/>
      <c r="P76" s="392"/>
      <c r="Q76" s="392"/>
      <c r="R76" s="392"/>
      <c r="S76" s="392"/>
      <c r="T76" s="392"/>
      <c r="U76" s="393"/>
      <c r="V76" s="391"/>
      <c r="W76" s="392"/>
      <c r="X76" s="392"/>
      <c r="Y76" s="392"/>
      <c r="Z76" s="392"/>
      <c r="AA76" s="418"/>
      <c r="AB76" s="44"/>
    </row>
    <row r="77" spans="2:28" ht="15.75" customHeight="1" thickBot="1" x14ac:dyDescent="0.25">
      <c r="B77" s="41"/>
      <c r="C77" s="267"/>
      <c r="D77" s="268"/>
      <c r="E77" s="268"/>
      <c r="F77" s="268"/>
      <c r="G77" s="268"/>
      <c r="H77" s="268"/>
      <c r="I77" s="268"/>
      <c r="J77" s="268"/>
      <c r="K77" s="268"/>
      <c r="L77" s="268"/>
      <c r="M77" s="268"/>
      <c r="N77" s="422"/>
      <c r="O77" s="423"/>
      <c r="P77" s="423"/>
      <c r="Q77" s="423"/>
      <c r="R77" s="423"/>
      <c r="S77" s="423"/>
      <c r="T77" s="423"/>
      <c r="U77" s="425"/>
      <c r="V77" s="422"/>
      <c r="W77" s="423"/>
      <c r="X77" s="423"/>
      <c r="Y77" s="423"/>
      <c r="Z77" s="423"/>
      <c r="AA77" s="424"/>
      <c r="AB77" s="44"/>
    </row>
    <row r="78" spans="2:28" x14ac:dyDescent="0.2">
      <c r="B78" s="90"/>
      <c r="C78" s="88"/>
      <c r="D78" s="88"/>
      <c r="E78" s="88"/>
      <c r="F78" s="88"/>
      <c r="G78" s="88"/>
      <c r="H78" s="88"/>
      <c r="I78" s="88"/>
      <c r="J78" s="88"/>
      <c r="K78" s="88"/>
      <c r="L78" s="88"/>
      <c r="M78" s="88"/>
      <c r="N78" s="88"/>
      <c r="O78" s="88"/>
      <c r="P78" s="88"/>
      <c r="Q78" s="88"/>
      <c r="R78" s="88"/>
      <c r="S78" s="88"/>
      <c r="T78" s="88"/>
      <c r="U78" s="88"/>
      <c r="V78" s="88"/>
      <c r="W78" s="88"/>
      <c r="X78" s="88"/>
      <c r="Y78" s="88"/>
      <c r="Z78" s="88"/>
      <c r="AA78" s="88"/>
      <c r="AB78" s="89"/>
    </row>
    <row r="117" ht="6" customHeight="1" x14ac:dyDescent="0.2"/>
  </sheetData>
  <mergeCells count="129">
    <mergeCell ref="V76:AA76"/>
    <mergeCell ref="V77:AA77"/>
    <mergeCell ref="C76:G76"/>
    <mergeCell ref="H76:I76"/>
    <mergeCell ref="J76:M76"/>
    <mergeCell ref="C77:G77"/>
    <mergeCell ref="H77:I77"/>
    <mergeCell ref="J77:M77"/>
    <mergeCell ref="C74:G74"/>
    <mergeCell ref="H74:I74"/>
    <mergeCell ref="N74:U74"/>
    <mergeCell ref="N75:U75"/>
    <mergeCell ref="N76:U76"/>
    <mergeCell ref="N77:U77"/>
    <mergeCell ref="J74:M74"/>
    <mergeCell ref="C75:G75"/>
    <mergeCell ref="H75:I75"/>
    <mergeCell ref="J75:M75"/>
    <mergeCell ref="V75:AA75"/>
    <mergeCell ref="J71:M71"/>
    <mergeCell ref="V70:AA73"/>
    <mergeCell ref="N70:U70"/>
    <mergeCell ref="N71:U71"/>
    <mergeCell ref="N72:U72"/>
    <mergeCell ref="N73:U73"/>
    <mergeCell ref="C71:G71"/>
    <mergeCell ref="H71:I71"/>
    <mergeCell ref="V74:AA74"/>
    <mergeCell ref="C73:G73"/>
    <mergeCell ref="H73:I73"/>
    <mergeCell ref="J73:M73"/>
    <mergeCell ref="C72:G72"/>
    <mergeCell ref="H72:I72"/>
    <mergeCell ref="J72:M72"/>
    <mergeCell ref="C46:G46"/>
    <mergeCell ref="K46:AA46"/>
    <mergeCell ref="C50:AA51"/>
    <mergeCell ref="C52:AA64"/>
    <mergeCell ref="C67:G69"/>
    <mergeCell ref="H67:I69"/>
    <mergeCell ref="J67:M69"/>
    <mergeCell ref="C70:G70"/>
    <mergeCell ref="H70:I70"/>
    <mergeCell ref="J70:M70"/>
    <mergeCell ref="C47:H47"/>
    <mergeCell ref="V67:AA69"/>
    <mergeCell ref="N67:U69"/>
    <mergeCell ref="K45:P45"/>
    <mergeCell ref="C43:G43"/>
    <mergeCell ref="C44:G44"/>
    <mergeCell ref="C45:G45"/>
    <mergeCell ref="Q34:AA36"/>
    <mergeCell ref="C37:G37"/>
    <mergeCell ref="C38:G38"/>
    <mergeCell ref="C39:G39"/>
    <mergeCell ref="C34:G34"/>
    <mergeCell ref="C35:G35"/>
    <mergeCell ref="Q44:AA44"/>
    <mergeCell ref="Q45:AA45"/>
    <mergeCell ref="Q37:AA37"/>
    <mergeCell ref="Q38:AA38"/>
    <mergeCell ref="Q39:AA39"/>
    <mergeCell ref="K40:P40"/>
    <mergeCell ref="K41:P41"/>
    <mergeCell ref="K42:P42"/>
    <mergeCell ref="K43:P43"/>
    <mergeCell ref="K44:P44"/>
    <mergeCell ref="Q40:AA40"/>
    <mergeCell ref="Q41:AA41"/>
    <mergeCell ref="Q42:AA42"/>
    <mergeCell ref="Q43:AA43"/>
    <mergeCell ref="C40:G40"/>
    <mergeCell ref="C41:G41"/>
    <mergeCell ref="C42:G42"/>
    <mergeCell ref="J32:J33"/>
    <mergeCell ref="I20:L21"/>
    <mergeCell ref="M20:S20"/>
    <mergeCell ref="C24:I24"/>
    <mergeCell ref="J24:P24"/>
    <mergeCell ref="Q24:AA24"/>
    <mergeCell ref="C26:H26"/>
    <mergeCell ref="C36:G36"/>
    <mergeCell ref="K34:P34"/>
    <mergeCell ref="K35:P35"/>
    <mergeCell ref="K36:P36"/>
    <mergeCell ref="K37:P37"/>
    <mergeCell ref="K38:P38"/>
    <mergeCell ref="H32:H33"/>
    <mergeCell ref="I32:I33"/>
    <mergeCell ref="K39:P39"/>
    <mergeCell ref="C32:G33"/>
    <mergeCell ref="I26:AA26"/>
    <mergeCell ref="C28:H28"/>
    <mergeCell ref="I28:J28"/>
    <mergeCell ref="K32:P33"/>
    <mergeCell ref="B2:G4"/>
    <mergeCell ref="H2:AB2"/>
    <mergeCell ref="H3:O3"/>
    <mergeCell ref="P3:AB3"/>
    <mergeCell ref="H4:AB4"/>
    <mergeCell ref="C7:H8"/>
    <mergeCell ref="I7:AA8"/>
    <mergeCell ref="V10:AA10"/>
    <mergeCell ref="V11:AA11"/>
    <mergeCell ref="Q32:AA33"/>
    <mergeCell ref="K28:N28"/>
    <mergeCell ref="O28:Q28"/>
    <mergeCell ref="S28:T28"/>
    <mergeCell ref="V28:Z28"/>
    <mergeCell ref="C30:AA31"/>
    <mergeCell ref="T20:AA20"/>
    <mergeCell ref="M21:S21"/>
    <mergeCell ref="T21:AA21"/>
    <mergeCell ref="C23:I23"/>
    <mergeCell ref="J23:P23"/>
    <mergeCell ref="Q23:AA23"/>
    <mergeCell ref="C20:H21"/>
    <mergeCell ref="T13:AA13"/>
    <mergeCell ref="T14:AA14"/>
    <mergeCell ref="R10:U10"/>
    <mergeCell ref="I10:Q11"/>
    <mergeCell ref="R11:U11"/>
    <mergeCell ref="C16:H16"/>
    <mergeCell ref="I16:AA16"/>
    <mergeCell ref="C18:H18"/>
    <mergeCell ref="I18:AA18"/>
    <mergeCell ref="C10:H11"/>
    <mergeCell ref="C13:H14"/>
    <mergeCell ref="I13:S14"/>
  </mergeCells>
  <pageMargins left="0.70866141732283472" right="0.70866141732283472" top="0.74803149606299213" bottom="1.1098214285714285" header="0.31496062992125984" footer="0.31496062992125984"/>
  <pageSetup scale="69" fitToHeight="0" orientation="portrait" r:id="rId1"/>
  <headerFooter>
    <oddFooter>&amp;LCalle 26 No.57-41 Torre 8, Pisos 7 y 8 CEMSA – C.P. 111321
PBX: 3779555 – Información: Línea 195
www.umv.gov.co&amp;CDESI-FM-007
&amp;P de &amp;N</oddFooter>
  </headerFooter>
  <rowBreaks count="2" manualBreakCount="2">
    <brk id="29" min="1" max="27" man="1"/>
    <brk id="48" min="1" max="25" man="1"/>
  </rowBreaks>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B1:AE107"/>
  <sheetViews>
    <sheetView view="pageBreakPreview" topLeftCell="A25" zoomScaleNormal="100" zoomScaleSheetLayoutView="100" zoomScalePageLayoutView="70" workbookViewId="0">
      <selection activeCell="H34" sqref="H34:J34"/>
    </sheetView>
  </sheetViews>
  <sheetFormatPr baseColWidth="10" defaultColWidth="3.7109375" defaultRowHeight="14.25" x14ac:dyDescent="0.2"/>
  <cols>
    <col min="1" max="1" width="3.7109375" style="1"/>
    <col min="2" max="2" width="2.85546875" style="1" customWidth="1"/>
    <col min="3" max="6" width="2.7109375" style="1" customWidth="1"/>
    <col min="7" max="7" width="4.28515625" style="1" customWidth="1"/>
    <col min="8" max="8" width="18.5703125" style="1" customWidth="1"/>
    <col min="9" max="9" width="13.42578125" style="1" customWidth="1"/>
    <col min="10" max="10" width="15" style="1" customWidth="1"/>
    <col min="11" max="12" width="3.42578125" style="1" customWidth="1"/>
    <col min="13" max="15" width="2.7109375" style="1" customWidth="1"/>
    <col min="16" max="16" width="7.7109375" style="1" customWidth="1"/>
    <col min="17" max="17" width="3.5703125" style="1" customWidth="1"/>
    <col min="18" max="18" width="3.7109375" style="1"/>
    <col min="19" max="19" width="3.28515625" style="1" customWidth="1"/>
    <col min="20" max="20" width="7.5703125" style="1" customWidth="1"/>
    <col min="21" max="21" width="6.42578125" style="1" customWidth="1"/>
    <col min="22" max="22" width="3.7109375" style="1"/>
    <col min="23" max="25" width="5" style="1" customWidth="1"/>
    <col min="26" max="26" width="2.85546875" style="1" customWidth="1"/>
    <col min="27" max="16384" width="3.7109375" style="1"/>
  </cols>
  <sheetData>
    <row r="1" spans="2:26" ht="15" thickBot="1" x14ac:dyDescent="0.25">
      <c r="B1" s="2"/>
      <c r="C1" s="2"/>
      <c r="D1" s="2"/>
      <c r="E1" s="2"/>
      <c r="F1" s="2"/>
    </row>
    <row r="2" spans="2:26" ht="45.75" customHeight="1" x14ac:dyDescent="0.2">
      <c r="B2" s="263"/>
      <c r="C2" s="264"/>
      <c r="D2" s="264"/>
      <c r="E2" s="264"/>
      <c r="F2" s="264"/>
      <c r="G2" s="264"/>
      <c r="H2" s="269" t="s">
        <v>0</v>
      </c>
      <c r="I2" s="269"/>
      <c r="J2" s="269"/>
      <c r="K2" s="269"/>
      <c r="L2" s="269"/>
      <c r="M2" s="269"/>
      <c r="N2" s="269"/>
      <c r="O2" s="269"/>
      <c r="P2" s="269"/>
      <c r="Q2" s="269"/>
      <c r="R2" s="269"/>
      <c r="S2" s="269"/>
      <c r="T2" s="269"/>
      <c r="U2" s="269"/>
      <c r="V2" s="269"/>
      <c r="W2" s="269"/>
      <c r="X2" s="269"/>
      <c r="Y2" s="269"/>
      <c r="Z2" s="270"/>
    </row>
    <row r="3" spans="2:26" ht="15" x14ac:dyDescent="0.2">
      <c r="B3" s="265"/>
      <c r="C3" s="266"/>
      <c r="D3" s="266"/>
      <c r="E3" s="266"/>
      <c r="F3" s="266"/>
      <c r="G3" s="266"/>
      <c r="H3" s="271" t="s">
        <v>1</v>
      </c>
      <c r="I3" s="271"/>
      <c r="J3" s="271"/>
      <c r="K3" s="271"/>
      <c r="L3" s="271"/>
      <c r="M3" s="271"/>
      <c r="N3" s="271"/>
      <c r="O3" s="271"/>
      <c r="P3" s="271" t="s">
        <v>2</v>
      </c>
      <c r="Q3" s="271"/>
      <c r="R3" s="271"/>
      <c r="S3" s="271"/>
      <c r="T3" s="271"/>
      <c r="U3" s="271"/>
      <c r="V3" s="271"/>
      <c r="W3" s="271"/>
      <c r="X3" s="271"/>
      <c r="Y3" s="271"/>
      <c r="Z3" s="272"/>
    </row>
    <row r="4" spans="2:26" ht="15.75" thickBot="1" x14ac:dyDescent="0.25">
      <c r="B4" s="267"/>
      <c r="C4" s="268"/>
      <c r="D4" s="268"/>
      <c r="E4" s="268"/>
      <c r="F4" s="268"/>
      <c r="G4" s="268"/>
      <c r="H4" s="273" t="s">
        <v>3</v>
      </c>
      <c r="I4" s="273"/>
      <c r="J4" s="273"/>
      <c r="K4" s="273"/>
      <c r="L4" s="273"/>
      <c r="M4" s="273"/>
      <c r="N4" s="273"/>
      <c r="O4" s="273"/>
      <c r="P4" s="273"/>
      <c r="Q4" s="273"/>
      <c r="R4" s="273"/>
      <c r="S4" s="273"/>
      <c r="T4" s="273"/>
      <c r="U4" s="273"/>
      <c r="V4" s="273"/>
      <c r="W4" s="273"/>
      <c r="X4" s="273"/>
      <c r="Y4" s="273"/>
      <c r="Z4" s="274"/>
    </row>
    <row r="5" spans="2:26" ht="15" x14ac:dyDescent="0.2">
      <c r="H5" s="3"/>
      <c r="I5" s="3"/>
      <c r="J5" s="3"/>
      <c r="K5" s="3"/>
      <c r="L5" s="3"/>
      <c r="M5" s="3"/>
      <c r="N5" s="3"/>
      <c r="O5" s="3"/>
      <c r="P5" s="3"/>
      <c r="Q5" s="3"/>
      <c r="R5" s="3"/>
      <c r="S5" s="3"/>
      <c r="T5" s="3"/>
      <c r="U5" s="3"/>
      <c r="V5" s="3"/>
      <c r="W5" s="3"/>
      <c r="X5" s="3"/>
      <c r="Y5" s="3"/>
      <c r="Z5" s="3"/>
    </row>
    <row r="6" spans="2:26" ht="15.75" thickBot="1" x14ac:dyDescent="0.25">
      <c r="B6" s="4"/>
      <c r="C6" s="5"/>
      <c r="D6" s="5"/>
      <c r="E6" s="5"/>
      <c r="F6" s="5"/>
      <c r="G6" s="5"/>
      <c r="H6" s="5"/>
      <c r="I6" s="6"/>
      <c r="J6" s="6"/>
      <c r="K6" s="6"/>
      <c r="L6" s="6"/>
      <c r="M6" s="6"/>
      <c r="N6" s="6"/>
      <c r="O6" s="6"/>
      <c r="P6" s="6"/>
      <c r="Q6" s="6"/>
      <c r="R6" s="7"/>
      <c r="S6" s="7"/>
      <c r="T6" s="7"/>
      <c r="U6" s="7"/>
      <c r="V6" s="7"/>
      <c r="W6" s="5"/>
      <c r="X6" s="5"/>
      <c r="Y6" s="5"/>
      <c r="Z6" s="8"/>
    </row>
    <row r="7" spans="2:26" ht="15" customHeight="1" x14ac:dyDescent="0.2">
      <c r="B7" s="9"/>
      <c r="C7" s="275" t="s">
        <v>4</v>
      </c>
      <c r="D7" s="276"/>
      <c r="E7" s="276"/>
      <c r="F7" s="276"/>
      <c r="G7" s="276"/>
      <c r="H7" s="277"/>
      <c r="I7" s="281" t="s">
        <v>325</v>
      </c>
      <c r="J7" s="282"/>
      <c r="K7" s="282"/>
      <c r="L7" s="282"/>
      <c r="M7" s="282"/>
      <c r="N7" s="282"/>
      <c r="O7" s="282"/>
      <c r="P7" s="282"/>
      <c r="Q7" s="282"/>
      <c r="R7" s="282"/>
      <c r="S7" s="282"/>
      <c r="T7" s="282"/>
      <c r="U7" s="282"/>
      <c r="V7" s="282"/>
      <c r="W7" s="282"/>
      <c r="X7" s="282"/>
      <c r="Y7" s="283"/>
      <c r="Z7" s="10"/>
    </row>
    <row r="8" spans="2:26" ht="15.75" thickBot="1" x14ac:dyDescent="0.25">
      <c r="B8" s="9"/>
      <c r="C8" s="278"/>
      <c r="D8" s="279"/>
      <c r="E8" s="279"/>
      <c r="F8" s="279"/>
      <c r="G8" s="279"/>
      <c r="H8" s="280"/>
      <c r="I8" s="284"/>
      <c r="J8" s="285"/>
      <c r="K8" s="285"/>
      <c r="L8" s="285"/>
      <c r="M8" s="285"/>
      <c r="N8" s="285"/>
      <c r="O8" s="285"/>
      <c r="P8" s="285"/>
      <c r="Q8" s="285"/>
      <c r="R8" s="285"/>
      <c r="S8" s="285"/>
      <c r="T8" s="285"/>
      <c r="U8" s="285"/>
      <c r="V8" s="285"/>
      <c r="W8" s="285"/>
      <c r="X8" s="285"/>
      <c r="Y8" s="286"/>
      <c r="Z8" s="10"/>
    </row>
    <row r="9" spans="2:26" ht="15.75" thickBot="1" x14ac:dyDescent="0.25">
      <c r="B9" s="9"/>
      <c r="C9" s="11"/>
      <c r="D9" s="11"/>
      <c r="E9" s="11"/>
      <c r="F9" s="11"/>
      <c r="G9" s="11"/>
      <c r="H9" s="11"/>
      <c r="I9" s="12"/>
      <c r="J9" s="12"/>
      <c r="K9" s="12"/>
      <c r="L9" s="12"/>
      <c r="M9" s="12"/>
      <c r="N9" s="12"/>
      <c r="O9" s="12"/>
      <c r="P9" s="12"/>
      <c r="Q9" s="12"/>
      <c r="R9" s="13"/>
      <c r="S9" s="13"/>
      <c r="T9" s="13"/>
      <c r="U9" s="13"/>
      <c r="V9" s="13"/>
      <c r="W9" s="11"/>
      <c r="X9" s="11"/>
      <c r="Y9" s="11"/>
      <c r="Z9" s="10"/>
    </row>
    <row r="10" spans="2:26" ht="15" customHeight="1" thickBot="1" x14ac:dyDescent="0.25">
      <c r="B10" s="9"/>
      <c r="C10" s="275" t="s">
        <v>6</v>
      </c>
      <c r="D10" s="276"/>
      <c r="E10" s="276"/>
      <c r="F10" s="276"/>
      <c r="G10" s="276"/>
      <c r="H10" s="277"/>
      <c r="I10" s="296" t="s">
        <v>656</v>
      </c>
      <c r="J10" s="297"/>
      <c r="K10" s="297"/>
      <c r="L10" s="297"/>
      <c r="M10" s="297"/>
      <c r="N10" s="297"/>
      <c r="O10" s="297"/>
      <c r="P10" s="297"/>
      <c r="Q10" s="298"/>
      <c r="R10" s="293" t="s">
        <v>8</v>
      </c>
      <c r="S10" s="294"/>
      <c r="T10" s="294"/>
      <c r="U10" s="295"/>
      <c r="V10" s="287" t="s">
        <v>9</v>
      </c>
      <c r="W10" s="288"/>
      <c r="X10" s="288"/>
      <c r="Y10" s="289"/>
      <c r="Z10" s="10"/>
    </row>
    <row r="11" spans="2:26" ht="28.5" customHeight="1" thickBot="1" x14ac:dyDescent="0.25">
      <c r="B11" s="9"/>
      <c r="C11" s="278"/>
      <c r="D11" s="279"/>
      <c r="E11" s="279"/>
      <c r="F11" s="279"/>
      <c r="G11" s="279"/>
      <c r="H11" s="280"/>
      <c r="I11" s="299"/>
      <c r="J11" s="300"/>
      <c r="K11" s="300"/>
      <c r="L11" s="300"/>
      <c r="M11" s="300"/>
      <c r="N11" s="300"/>
      <c r="O11" s="300"/>
      <c r="P11" s="300"/>
      <c r="Q11" s="301"/>
      <c r="R11" s="302" t="s">
        <v>657</v>
      </c>
      <c r="S11" s="303"/>
      <c r="T11" s="303"/>
      <c r="U11" s="304"/>
      <c r="V11" s="290">
        <v>7</v>
      </c>
      <c r="W11" s="291"/>
      <c r="X11" s="291"/>
      <c r="Y11" s="292"/>
      <c r="Z11" s="10"/>
    </row>
    <row r="12" spans="2:26" ht="15"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6"/>
    </row>
    <row r="13" spans="2:26" ht="15" customHeight="1" x14ac:dyDescent="0.2">
      <c r="B13" s="14"/>
      <c r="C13" s="275" t="s">
        <v>12</v>
      </c>
      <c r="D13" s="276"/>
      <c r="E13" s="276"/>
      <c r="F13" s="276"/>
      <c r="G13" s="276"/>
      <c r="H13" s="277"/>
      <c r="I13" s="305" t="s">
        <v>663</v>
      </c>
      <c r="J13" s="306"/>
      <c r="K13" s="306"/>
      <c r="L13" s="306"/>
      <c r="M13" s="306"/>
      <c r="N13" s="306"/>
      <c r="O13" s="306"/>
      <c r="P13" s="306"/>
      <c r="Q13" s="306"/>
      <c r="R13" s="306"/>
      <c r="S13" s="307"/>
      <c r="T13" s="275" t="s">
        <v>14</v>
      </c>
      <c r="U13" s="276"/>
      <c r="V13" s="276"/>
      <c r="W13" s="276"/>
      <c r="X13" s="276"/>
      <c r="Y13" s="277"/>
      <c r="Z13" s="16"/>
    </row>
    <row r="14" spans="2:26" ht="30" customHeight="1" thickBot="1" x14ac:dyDescent="0.25">
      <c r="B14" s="14"/>
      <c r="C14" s="278"/>
      <c r="D14" s="279"/>
      <c r="E14" s="279"/>
      <c r="F14" s="279"/>
      <c r="G14" s="279"/>
      <c r="H14" s="280"/>
      <c r="I14" s="308"/>
      <c r="J14" s="309"/>
      <c r="K14" s="309"/>
      <c r="L14" s="309"/>
      <c r="M14" s="309"/>
      <c r="N14" s="309"/>
      <c r="O14" s="309"/>
      <c r="P14" s="309"/>
      <c r="Q14" s="309"/>
      <c r="R14" s="309"/>
      <c r="S14" s="310"/>
      <c r="T14" s="311" t="s">
        <v>15</v>
      </c>
      <c r="U14" s="312"/>
      <c r="V14" s="312"/>
      <c r="W14" s="312"/>
      <c r="X14" s="312"/>
      <c r="Y14" s="313"/>
      <c r="Z14" s="16"/>
    </row>
    <row r="15" spans="2:26" ht="15"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6"/>
    </row>
    <row r="16" spans="2:26" ht="57.75" customHeight="1" thickBot="1" x14ac:dyDescent="0.25">
      <c r="B16" s="14"/>
      <c r="C16" s="320" t="s">
        <v>16</v>
      </c>
      <c r="D16" s="321"/>
      <c r="E16" s="321"/>
      <c r="F16" s="321"/>
      <c r="G16" s="321"/>
      <c r="H16" s="322"/>
      <c r="I16" s="323" t="s">
        <v>658</v>
      </c>
      <c r="J16" s="324"/>
      <c r="K16" s="324"/>
      <c r="L16" s="324"/>
      <c r="M16" s="324"/>
      <c r="N16" s="324"/>
      <c r="O16" s="324"/>
      <c r="P16" s="324"/>
      <c r="Q16" s="324"/>
      <c r="R16" s="324"/>
      <c r="S16" s="324"/>
      <c r="T16" s="324"/>
      <c r="U16" s="324"/>
      <c r="V16" s="324"/>
      <c r="W16" s="324"/>
      <c r="X16" s="324"/>
      <c r="Y16" s="325"/>
      <c r="Z16" s="16"/>
    </row>
    <row r="17" spans="2:26" ht="16.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6"/>
    </row>
    <row r="18" spans="2:26" ht="52.5" customHeight="1" thickBot="1" x14ac:dyDescent="0.25">
      <c r="B18" s="14"/>
      <c r="C18" s="320" t="s">
        <v>88</v>
      </c>
      <c r="D18" s="321"/>
      <c r="E18" s="321"/>
      <c r="F18" s="321"/>
      <c r="G18" s="321"/>
      <c r="H18" s="322"/>
      <c r="I18" s="323" t="s">
        <v>659</v>
      </c>
      <c r="J18" s="324"/>
      <c r="K18" s="324"/>
      <c r="L18" s="324"/>
      <c r="M18" s="324"/>
      <c r="N18" s="324"/>
      <c r="O18" s="324"/>
      <c r="P18" s="324"/>
      <c r="Q18" s="324"/>
      <c r="R18" s="324"/>
      <c r="S18" s="324"/>
      <c r="T18" s="324"/>
      <c r="U18" s="324"/>
      <c r="V18" s="324"/>
      <c r="W18" s="324"/>
      <c r="X18" s="324"/>
      <c r="Y18" s="325"/>
      <c r="Z18" s="16"/>
    </row>
    <row r="19" spans="2:26" ht="16.5" customHeight="1" x14ac:dyDescent="0.2">
      <c r="B19" s="14"/>
      <c r="C19" s="13"/>
      <c r="D19" s="13"/>
      <c r="E19" s="13"/>
      <c r="F19" s="13"/>
      <c r="G19" s="13"/>
      <c r="H19" s="13"/>
      <c r="I19" s="17"/>
      <c r="J19" s="17"/>
      <c r="K19" s="17"/>
      <c r="L19" s="17"/>
      <c r="M19" s="17"/>
      <c r="N19" s="17"/>
      <c r="O19" s="17"/>
      <c r="P19" s="17"/>
      <c r="Q19" s="17"/>
      <c r="R19" s="17"/>
      <c r="S19" s="17"/>
      <c r="T19" s="17"/>
      <c r="U19" s="17"/>
      <c r="V19" s="17"/>
      <c r="W19" s="17"/>
      <c r="X19" s="17"/>
      <c r="Y19" s="17"/>
      <c r="Z19" s="16"/>
    </row>
    <row r="20" spans="2:26" ht="22.5" customHeight="1" x14ac:dyDescent="0.2">
      <c r="B20" s="14"/>
      <c r="C20" s="744" t="s">
        <v>20</v>
      </c>
      <c r="D20" s="744"/>
      <c r="E20" s="744"/>
      <c r="F20" s="744"/>
      <c r="G20" s="744"/>
      <c r="H20" s="744"/>
      <c r="I20" s="745" t="s">
        <v>778</v>
      </c>
      <c r="J20" s="745"/>
      <c r="K20" s="745"/>
      <c r="L20" s="745"/>
      <c r="M20" s="746" t="s">
        <v>22</v>
      </c>
      <c r="N20" s="746"/>
      <c r="O20" s="746"/>
      <c r="P20" s="746"/>
      <c r="Q20" s="746"/>
      <c r="R20" s="746"/>
      <c r="S20" s="746"/>
      <c r="T20" s="746" t="s">
        <v>23</v>
      </c>
      <c r="U20" s="746"/>
      <c r="V20" s="746"/>
      <c r="W20" s="746"/>
      <c r="X20" s="746"/>
      <c r="Y20" s="746"/>
      <c r="Z20" s="16"/>
    </row>
    <row r="21" spans="2:26" ht="30.75" customHeight="1" x14ac:dyDescent="0.2">
      <c r="B21" s="14"/>
      <c r="C21" s="744"/>
      <c r="D21" s="744"/>
      <c r="E21" s="744"/>
      <c r="F21" s="744"/>
      <c r="G21" s="744"/>
      <c r="H21" s="744"/>
      <c r="I21" s="745"/>
      <c r="J21" s="745"/>
      <c r="K21" s="745"/>
      <c r="L21" s="745"/>
      <c r="M21" s="743" t="s">
        <v>74</v>
      </c>
      <c r="N21" s="743"/>
      <c r="O21" s="743"/>
      <c r="P21" s="743"/>
      <c r="Q21" s="743"/>
      <c r="R21" s="743"/>
      <c r="S21" s="743"/>
      <c r="T21" s="743" t="s">
        <v>25</v>
      </c>
      <c r="U21" s="743"/>
      <c r="V21" s="743"/>
      <c r="W21" s="743"/>
      <c r="X21" s="743"/>
      <c r="Y21" s="743"/>
      <c r="Z21" s="16"/>
    </row>
    <row r="22" spans="2:26" ht="15"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6"/>
    </row>
    <row r="23" spans="2:26" ht="31.5" customHeight="1" x14ac:dyDescent="0.2">
      <c r="B23" s="14"/>
      <c r="C23" s="287" t="s">
        <v>26</v>
      </c>
      <c r="D23" s="288"/>
      <c r="E23" s="288"/>
      <c r="F23" s="288"/>
      <c r="G23" s="288"/>
      <c r="H23" s="288"/>
      <c r="I23" s="289"/>
      <c r="J23" s="287" t="s">
        <v>27</v>
      </c>
      <c r="K23" s="288"/>
      <c r="L23" s="288"/>
      <c r="M23" s="288"/>
      <c r="N23" s="288"/>
      <c r="O23" s="288"/>
      <c r="P23" s="289"/>
      <c r="Q23" s="287" t="s">
        <v>28</v>
      </c>
      <c r="R23" s="288"/>
      <c r="S23" s="288"/>
      <c r="T23" s="288"/>
      <c r="U23" s="288"/>
      <c r="V23" s="288"/>
      <c r="W23" s="288"/>
      <c r="X23" s="288"/>
      <c r="Y23" s="289"/>
      <c r="Z23" s="16"/>
    </row>
    <row r="24" spans="2:26" ht="30" customHeight="1" thickBot="1" x14ac:dyDescent="0.25">
      <c r="B24" s="14"/>
      <c r="C24" s="314" t="s">
        <v>777</v>
      </c>
      <c r="D24" s="315"/>
      <c r="E24" s="315"/>
      <c r="F24" s="315"/>
      <c r="G24" s="315"/>
      <c r="H24" s="315"/>
      <c r="I24" s="316"/>
      <c r="J24" s="314" t="s">
        <v>776</v>
      </c>
      <c r="K24" s="315"/>
      <c r="L24" s="315"/>
      <c r="M24" s="315"/>
      <c r="N24" s="315"/>
      <c r="O24" s="315"/>
      <c r="P24" s="316"/>
      <c r="Q24" s="752" t="s">
        <v>775</v>
      </c>
      <c r="R24" s="753"/>
      <c r="S24" s="753"/>
      <c r="T24" s="753"/>
      <c r="U24" s="753"/>
      <c r="V24" s="753"/>
      <c r="W24" s="753"/>
      <c r="X24" s="753"/>
      <c r="Y24" s="754"/>
      <c r="Z24" s="16"/>
    </row>
    <row r="25" spans="2:26" ht="15"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6"/>
    </row>
    <row r="26" spans="2:26" ht="33" customHeight="1" thickBot="1" x14ac:dyDescent="0.25">
      <c r="B26" s="14"/>
      <c r="C26" s="320" t="s">
        <v>32</v>
      </c>
      <c r="D26" s="321"/>
      <c r="E26" s="321"/>
      <c r="F26" s="321"/>
      <c r="G26" s="321"/>
      <c r="H26" s="322"/>
      <c r="I26" s="323" t="s">
        <v>660</v>
      </c>
      <c r="J26" s="324"/>
      <c r="K26" s="324"/>
      <c r="L26" s="324"/>
      <c r="M26" s="324"/>
      <c r="N26" s="324"/>
      <c r="O26" s="324"/>
      <c r="P26" s="324"/>
      <c r="Q26" s="324"/>
      <c r="R26" s="324"/>
      <c r="S26" s="324"/>
      <c r="T26" s="324"/>
      <c r="U26" s="324"/>
      <c r="V26" s="324"/>
      <c r="W26" s="324"/>
      <c r="X26" s="324"/>
      <c r="Y26" s="325"/>
      <c r="Z26" s="16"/>
    </row>
    <row r="27" spans="2:26" ht="15.75"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6"/>
    </row>
    <row r="28" spans="2:26" ht="39.75" customHeight="1" thickBot="1" x14ac:dyDescent="0.25">
      <c r="B28" s="14"/>
      <c r="C28" s="320" t="s">
        <v>34</v>
      </c>
      <c r="D28" s="321"/>
      <c r="E28" s="321"/>
      <c r="F28" s="321"/>
      <c r="G28" s="321"/>
      <c r="H28" s="322"/>
      <c r="I28" s="302">
        <v>0.85</v>
      </c>
      <c r="J28" s="323"/>
      <c r="K28" s="518" t="s">
        <v>36</v>
      </c>
      <c r="L28" s="519"/>
      <c r="M28" s="519"/>
      <c r="N28" s="520"/>
      <c r="O28" s="521" t="s">
        <v>37</v>
      </c>
      <c r="P28" s="354"/>
      <c r="Q28" s="354"/>
      <c r="R28" s="18"/>
      <c r="S28" s="353" t="s">
        <v>38</v>
      </c>
      <c r="T28" s="355"/>
      <c r="U28" s="170"/>
      <c r="V28" s="354" t="s">
        <v>39</v>
      </c>
      <c r="W28" s="354"/>
      <c r="X28" s="355"/>
      <c r="Y28" s="19"/>
      <c r="Z28" s="16"/>
    </row>
    <row r="29" spans="2:26" ht="15"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6"/>
    </row>
    <row r="30" spans="2:26" s="21" customFormat="1" x14ac:dyDescent="0.2">
      <c r="B30" s="20"/>
      <c r="C30" s="359" t="s">
        <v>41</v>
      </c>
      <c r="D30" s="360"/>
      <c r="E30" s="360"/>
      <c r="F30" s="360"/>
      <c r="G30" s="360"/>
      <c r="H30" s="360"/>
      <c r="I30" s="360"/>
      <c r="J30" s="360"/>
      <c r="K30" s="360"/>
      <c r="L30" s="360"/>
      <c r="M30" s="360"/>
      <c r="N30" s="360"/>
      <c r="O30" s="360"/>
      <c r="P30" s="360"/>
      <c r="Q30" s="360"/>
      <c r="R30" s="360"/>
      <c r="S30" s="360"/>
      <c r="T30" s="360"/>
      <c r="U30" s="360"/>
      <c r="V30" s="360"/>
      <c r="W30" s="360"/>
      <c r="X30" s="360"/>
      <c r="Y30" s="361"/>
      <c r="Z30" s="16"/>
    </row>
    <row r="31" spans="2:26" s="21" customFormat="1" ht="15" thickBot="1" x14ac:dyDescent="0.25">
      <c r="B31" s="20"/>
      <c r="C31" s="362"/>
      <c r="D31" s="363"/>
      <c r="E31" s="363"/>
      <c r="F31" s="363"/>
      <c r="G31" s="363"/>
      <c r="H31" s="363"/>
      <c r="I31" s="363"/>
      <c r="J31" s="363"/>
      <c r="K31" s="363"/>
      <c r="L31" s="363"/>
      <c r="M31" s="363"/>
      <c r="N31" s="363"/>
      <c r="O31" s="363"/>
      <c r="P31" s="363"/>
      <c r="Q31" s="363"/>
      <c r="R31" s="363"/>
      <c r="S31" s="363"/>
      <c r="T31" s="363"/>
      <c r="U31" s="363"/>
      <c r="V31" s="363"/>
      <c r="W31" s="363"/>
      <c r="X31" s="363"/>
      <c r="Y31" s="364"/>
      <c r="Z31" s="16"/>
    </row>
    <row r="32" spans="2:26" s="21" customFormat="1" ht="14.25" customHeight="1" x14ac:dyDescent="0.2">
      <c r="B32" s="20"/>
      <c r="C32" s="359" t="s">
        <v>42</v>
      </c>
      <c r="D32" s="360"/>
      <c r="E32" s="360"/>
      <c r="F32" s="360"/>
      <c r="G32" s="361"/>
      <c r="H32" s="750" t="s">
        <v>661</v>
      </c>
      <c r="I32" s="750" t="s">
        <v>662</v>
      </c>
      <c r="J32" s="750" t="s">
        <v>774</v>
      </c>
      <c r="K32" s="444" t="s">
        <v>46</v>
      </c>
      <c r="L32" s="360"/>
      <c r="M32" s="360"/>
      <c r="N32" s="360"/>
      <c r="O32" s="360"/>
      <c r="P32" s="360"/>
      <c r="Q32" s="360"/>
      <c r="R32" s="360"/>
      <c r="S32" s="360"/>
      <c r="T32" s="360"/>
      <c r="U32" s="360"/>
      <c r="V32" s="360"/>
      <c r="W32" s="360"/>
      <c r="X32" s="360"/>
      <c r="Y32" s="361"/>
      <c r="Z32" s="16"/>
    </row>
    <row r="33" spans="2:26" s="21" customFormat="1" ht="31.5" customHeight="1" thickBot="1" x14ac:dyDescent="0.25">
      <c r="B33" s="20"/>
      <c r="C33" s="362"/>
      <c r="D33" s="363"/>
      <c r="E33" s="363"/>
      <c r="F33" s="363"/>
      <c r="G33" s="364"/>
      <c r="H33" s="751"/>
      <c r="I33" s="751"/>
      <c r="J33" s="751"/>
      <c r="K33" s="445"/>
      <c r="L33" s="363"/>
      <c r="M33" s="363"/>
      <c r="N33" s="363"/>
      <c r="O33" s="363"/>
      <c r="P33" s="363"/>
      <c r="Q33" s="363"/>
      <c r="R33" s="363"/>
      <c r="S33" s="363"/>
      <c r="T33" s="363"/>
      <c r="U33" s="363"/>
      <c r="V33" s="363"/>
      <c r="W33" s="363"/>
      <c r="X33" s="363"/>
      <c r="Y33" s="364"/>
      <c r="Z33" s="16"/>
    </row>
    <row r="34" spans="2:26" s="21" customFormat="1" ht="58.5" customHeight="1" x14ac:dyDescent="0.2">
      <c r="B34" s="20"/>
      <c r="C34" s="341" t="s">
        <v>116</v>
      </c>
      <c r="D34" s="342"/>
      <c r="E34" s="342"/>
      <c r="F34" s="342"/>
      <c r="G34" s="343"/>
      <c r="H34" s="24">
        <v>816</v>
      </c>
      <c r="I34" s="24">
        <v>975</v>
      </c>
      <c r="J34" s="141">
        <f>H34/I34</f>
        <v>0.83692307692307688</v>
      </c>
      <c r="K34" s="747" t="s">
        <v>773</v>
      </c>
      <c r="L34" s="748"/>
      <c r="M34" s="748"/>
      <c r="N34" s="748"/>
      <c r="O34" s="748"/>
      <c r="P34" s="748"/>
      <c r="Q34" s="748"/>
      <c r="R34" s="748"/>
      <c r="S34" s="748"/>
      <c r="T34" s="748"/>
      <c r="U34" s="748"/>
      <c r="V34" s="748"/>
      <c r="W34" s="748"/>
      <c r="X34" s="748"/>
      <c r="Y34" s="749"/>
      <c r="Z34" s="16"/>
    </row>
    <row r="35" spans="2:26" s="21" customFormat="1" ht="42" customHeight="1" x14ac:dyDescent="0.2">
      <c r="B35" s="20"/>
      <c r="C35" s="341"/>
      <c r="D35" s="342"/>
      <c r="E35" s="342"/>
      <c r="F35" s="342"/>
      <c r="G35" s="343"/>
      <c r="H35" s="24"/>
      <c r="I35" s="24"/>
      <c r="J35" s="141"/>
      <c r="K35" s="747"/>
      <c r="L35" s="748"/>
      <c r="M35" s="748"/>
      <c r="N35" s="748"/>
      <c r="O35" s="748"/>
      <c r="P35" s="748"/>
      <c r="Q35" s="748"/>
      <c r="R35" s="748"/>
      <c r="S35" s="748"/>
      <c r="T35" s="748"/>
      <c r="U35" s="748"/>
      <c r="V35" s="748"/>
      <c r="W35" s="748"/>
      <c r="X35" s="748"/>
      <c r="Y35" s="749"/>
      <c r="Z35" s="16"/>
    </row>
    <row r="36" spans="2:26" s="21" customFormat="1" ht="51" customHeight="1" thickBot="1" x14ac:dyDescent="0.25">
      <c r="B36" s="20"/>
      <c r="C36" s="341"/>
      <c r="D36" s="342"/>
      <c r="E36" s="342"/>
      <c r="F36" s="342"/>
      <c r="G36" s="343"/>
      <c r="H36" s="216"/>
      <c r="I36" s="216"/>
      <c r="J36" s="141"/>
      <c r="K36" s="758"/>
      <c r="L36" s="759"/>
      <c r="M36" s="759"/>
      <c r="N36" s="759"/>
      <c r="O36" s="759"/>
      <c r="P36" s="759"/>
      <c r="Q36" s="759"/>
      <c r="R36" s="759"/>
      <c r="S36" s="759"/>
      <c r="T36" s="759"/>
      <c r="U36" s="759"/>
      <c r="V36" s="759"/>
      <c r="W36" s="759"/>
      <c r="X36" s="759"/>
      <c r="Y36" s="760"/>
      <c r="Z36" s="16"/>
    </row>
    <row r="37" spans="2:26" s="21" customFormat="1" ht="15.75" customHeight="1" thickBot="1" x14ac:dyDescent="0.3">
      <c r="B37" s="20"/>
      <c r="C37" s="394"/>
      <c r="D37" s="395"/>
      <c r="E37" s="395"/>
      <c r="F37" s="395"/>
      <c r="G37" s="396"/>
      <c r="H37" s="239"/>
      <c r="I37" s="238"/>
      <c r="J37" s="237"/>
      <c r="K37" s="755"/>
      <c r="L37" s="756"/>
      <c r="M37" s="756"/>
      <c r="N37" s="756"/>
      <c r="O37" s="756"/>
      <c r="P37" s="756"/>
      <c r="Q37" s="756"/>
      <c r="R37" s="756"/>
      <c r="S37" s="756"/>
      <c r="T37" s="756"/>
      <c r="U37" s="756"/>
      <c r="V37" s="756"/>
      <c r="W37" s="756"/>
      <c r="X37" s="756"/>
      <c r="Y37" s="757"/>
      <c r="Z37" s="16"/>
    </row>
    <row r="38" spans="2:26" s="21" customFormat="1" ht="5.25" customHeight="1" x14ac:dyDescent="0.2">
      <c r="B38" s="20"/>
      <c r="C38" s="15"/>
      <c r="D38" s="15"/>
      <c r="E38" s="15"/>
      <c r="F38" s="15"/>
      <c r="G38" s="15"/>
      <c r="H38" s="34"/>
      <c r="I38" s="34"/>
      <c r="J38" s="35"/>
      <c r="K38" s="15"/>
      <c r="L38" s="15"/>
      <c r="M38" s="15"/>
      <c r="N38" s="15"/>
      <c r="O38" s="15"/>
      <c r="P38" s="15"/>
      <c r="Q38" s="15"/>
      <c r="R38" s="15"/>
      <c r="S38" s="15"/>
      <c r="T38" s="15"/>
      <c r="U38" s="15"/>
      <c r="V38" s="15"/>
      <c r="W38" s="15"/>
      <c r="X38" s="15"/>
      <c r="Y38" s="15"/>
      <c r="Z38" s="16"/>
    </row>
    <row r="39" spans="2:26" s="21" customFormat="1" ht="15" thickBot="1" x14ac:dyDescent="0.25">
      <c r="B39" s="20"/>
      <c r="C39" s="15"/>
      <c r="D39" s="15"/>
      <c r="E39" s="15"/>
      <c r="F39" s="15"/>
      <c r="G39" s="15"/>
      <c r="H39" s="34"/>
      <c r="I39" s="34"/>
      <c r="J39" s="35"/>
      <c r="K39" s="15"/>
      <c r="L39" s="15"/>
      <c r="M39" s="15"/>
      <c r="N39" s="15"/>
      <c r="O39" s="15"/>
      <c r="P39" s="15"/>
      <c r="Q39" s="15"/>
      <c r="R39" s="15"/>
      <c r="S39" s="15"/>
      <c r="T39" s="15"/>
      <c r="U39" s="15"/>
      <c r="V39" s="15"/>
      <c r="W39" s="15"/>
      <c r="X39" s="15"/>
      <c r="Y39" s="15"/>
      <c r="Z39" s="16"/>
    </row>
    <row r="40" spans="2:26" s="21" customFormat="1" x14ac:dyDescent="0.2">
      <c r="B40" s="20"/>
      <c r="C40" s="400" t="s">
        <v>52</v>
      </c>
      <c r="D40" s="401"/>
      <c r="E40" s="401"/>
      <c r="F40" s="401"/>
      <c r="G40" s="401"/>
      <c r="H40" s="401"/>
      <c r="I40" s="401"/>
      <c r="J40" s="401"/>
      <c r="K40" s="401"/>
      <c r="L40" s="401"/>
      <c r="M40" s="401"/>
      <c r="N40" s="401"/>
      <c r="O40" s="401"/>
      <c r="P40" s="401"/>
      <c r="Q40" s="401"/>
      <c r="R40" s="401"/>
      <c r="S40" s="401"/>
      <c r="T40" s="401"/>
      <c r="U40" s="401"/>
      <c r="V40" s="401"/>
      <c r="W40" s="401"/>
      <c r="X40" s="401"/>
      <c r="Y40" s="402"/>
      <c r="Z40" s="16"/>
    </row>
    <row r="41" spans="2:26" ht="15" thickBot="1" x14ac:dyDescent="0.25">
      <c r="B41" s="14"/>
      <c r="C41" s="403"/>
      <c r="D41" s="404"/>
      <c r="E41" s="404"/>
      <c r="F41" s="404"/>
      <c r="G41" s="404"/>
      <c r="H41" s="404"/>
      <c r="I41" s="404"/>
      <c r="J41" s="404"/>
      <c r="K41" s="404"/>
      <c r="L41" s="404"/>
      <c r="M41" s="404"/>
      <c r="N41" s="404"/>
      <c r="O41" s="404"/>
      <c r="P41" s="404"/>
      <c r="Q41" s="404"/>
      <c r="R41" s="404"/>
      <c r="S41" s="404"/>
      <c r="T41" s="404"/>
      <c r="U41" s="404"/>
      <c r="V41" s="404"/>
      <c r="W41" s="404"/>
      <c r="X41" s="404"/>
      <c r="Y41" s="405"/>
      <c r="Z41" s="16"/>
    </row>
    <row r="42" spans="2:26" x14ac:dyDescent="0.2">
      <c r="B42" s="14"/>
      <c r="C42" s="406" t="s">
        <v>53</v>
      </c>
      <c r="D42" s="407"/>
      <c r="E42" s="407"/>
      <c r="F42" s="407"/>
      <c r="G42" s="407"/>
      <c r="H42" s="407"/>
      <c r="I42" s="407"/>
      <c r="J42" s="407"/>
      <c r="K42" s="407"/>
      <c r="L42" s="407"/>
      <c r="M42" s="407"/>
      <c r="N42" s="407"/>
      <c r="O42" s="407"/>
      <c r="P42" s="407"/>
      <c r="Q42" s="407"/>
      <c r="R42" s="407"/>
      <c r="S42" s="407"/>
      <c r="T42" s="407"/>
      <c r="U42" s="407"/>
      <c r="V42" s="407"/>
      <c r="W42" s="407"/>
      <c r="X42" s="407"/>
      <c r="Y42" s="408"/>
      <c r="Z42" s="16"/>
    </row>
    <row r="43" spans="2:26" x14ac:dyDescent="0.2">
      <c r="B43" s="14"/>
      <c r="C43" s="409"/>
      <c r="D43" s="410"/>
      <c r="E43" s="410"/>
      <c r="F43" s="410"/>
      <c r="G43" s="410"/>
      <c r="H43" s="410"/>
      <c r="I43" s="410"/>
      <c r="J43" s="410"/>
      <c r="K43" s="410"/>
      <c r="L43" s="410"/>
      <c r="M43" s="410"/>
      <c r="N43" s="410"/>
      <c r="O43" s="410"/>
      <c r="P43" s="410"/>
      <c r="Q43" s="410"/>
      <c r="R43" s="410"/>
      <c r="S43" s="410"/>
      <c r="T43" s="410"/>
      <c r="U43" s="410"/>
      <c r="V43" s="410"/>
      <c r="W43" s="410"/>
      <c r="X43" s="410"/>
      <c r="Y43" s="411"/>
      <c r="Z43" s="16"/>
    </row>
    <row r="44" spans="2:26" x14ac:dyDescent="0.2">
      <c r="B44" s="14"/>
      <c r="C44" s="409"/>
      <c r="D44" s="410"/>
      <c r="E44" s="410"/>
      <c r="F44" s="410"/>
      <c r="G44" s="410"/>
      <c r="H44" s="410"/>
      <c r="I44" s="410"/>
      <c r="J44" s="410"/>
      <c r="K44" s="410"/>
      <c r="L44" s="410"/>
      <c r="M44" s="410"/>
      <c r="N44" s="410"/>
      <c r="O44" s="410"/>
      <c r="P44" s="410"/>
      <c r="Q44" s="410"/>
      <c r="R44" s="410"/>
      <c r="S44" s="410"/>
      <c r="T44" s="410"/>
      <c r="U44" s="410"/>
      <c r="V44" s="410"/>
      <c r="W44" s="410"/>
      <c r="X44" s="410"/>
      <c r="Y44" s="411"/>
      <c r="Z44" s="16"/>
    </row>
    <row r="45" spans="2:26" x14ac:dyDescent="0.2">
      <c r="B45" s="14"/>
      <c r="C45" s="409"/>
      <c r="D45" s="410"/>
      <c r="E45" s="410"/>
      <c r="F45" s="410"/>
      <c r="G45" s="410"/>
      <c r="H45" s="410"/>
      <c r="I45" s="410"/>
      <c r="J45" s="410"/>
      <c r="K45" s="410"/>
      <c r="L45" s="410"/>
      <c r="M45" s="410"/>
      <c r="N45" s="410"/>
      <c r="O45" s="410"/>
      <c r="P45" s="410"/>
      <c r="Q45" s="410"/>
      <c r="R45" s="410"/>
      <c r="S45" s="410"/>
      <c r="T45" s="410"/>
      <c r="U45" s="410"/>
      <c r="V45" s="410"/>
      <c r="W45" s="410"/>
      <c r="X45" s="410"/>
      <c r="Y45" s="411"/>
      <c r="Z45" s="16"/>
    </row>
    <row r="46" spans="2:26" x14ac:dyDescent="0.2">
      <c r="B46" s="14"/>
      <c r="C46" s="409"/>
      <c r="D46" s="410"/>
      <c r="E46" s="410"/>
      <c r="F46" s="410"/>
      <c r="G46" s="410"/>
      <c r="H46" s="410"/>
      <c r="I46" s="410"/>
      <c r="J46" s="410"/>
      <c r="K46" s="410"/>
      <c r="L46" s="410"/>
      <c r="M46" s="410"/>
      <c r="N46" s="410"/>
      <c r="O46" s="410"/>
      <c r="P46" s="410"/>
      <c r="Q46" s="410"/>
      <c r="R46" s="410"/>
      <c r="S46" s="410"/>
      <c r="T46" s="410"/>
      <c r="U46" s="410"/>
      <c r="V46" s="410"/>
      <c r="W46" s="410"/>
      <c r="X46" s="410"/>
      <c r="Y46" s="411"/>
      <c r="Z46" s="16"/>
    </row>
    <row r="47" spans="2:26" x14ac:dyDescent="0.2">
      <c r="B47" s="14"/>
      <c r="C47" s="409"/>
      <c r="D47" s="410"/>
      <c r="E47" s="410"/>
      <c r="F47" s="410"/>
      <c r="G47" s="410"/>
      <c r="H47" s="410"/>
      <c r="I47" s="410"/>
      <c r="J47" s="410"/>
      <c r="K47" s="410"/>
      <c r="L47" s="410"/>
      <c r="M47" s="410"/>
      <c r="N47" s="410"/>
      <c r="O47" s="410"/>
      <c r="P47" s="410"/>
      <c r="Q47" s="410"/>
      <c r="R47" s="410"/>
      <c r="S47" s="410"/>
      <c r="T47" s="410"/>
      <c r="U47" s="410"/>
      <c r="V47" s="410"/>
      <c r="W47" s="410"/>
      <c r="X47" s="410"/>
      <c r="Y47" s="411"/>
      <c r="Z47" s="16"/>
    </row>
    <row r="48" spans="2:26" x14ac:dyDescent="0.2">
      <c r="B48" s="14"/>
      <c r="C48" s="409"/>
      <c r="D48" s="410"/>
      <c r="E48" s="410"/>
      <c r="F48" s="410"/>
      <c r="G48" s="410"/>
      <c r="H48" s="410"/>
      <c r="I48" s="410"/>
      <c r="J48" s="410"/>
      <c r="K48" s="410"/>
      <c r="L48" s="410"/>
      <c r="M48" s="410"/>
      <c r="N48" s="410"/>
      <c r="O48" s="410"/>
      <c r="P48" s="410"/>
      <c r="Q48" s="410"/>
      <c r="R48" s="410"/>
      <c r="S48" s="410"/>
      <c r="T48" s="410"/>
      <c r="U48" s="410"/>
      <c r="V48" s="410"/>
      <c r="W48" s="410"/>
      <c r="X48" s="410"/>
      <c r="Y48" s="411"/>
      <c r="Z48" s="16"/>
    </row>
    <row r="49" spans="2:31" x14ac:dyDescent="0.2">
      <c r="B49" s="14"/>
      <c r="C49" s="409"/>
      <c r="D49" s="410"/>
      <c r="E49" s="410"/>
      <c r="F49" s="410"/>
      <c r="G49" s="410"/>
      <c r="H49" s="410"/>
      <c r="I49" s="410"/>
      <c r="J49" s="410"/>
      <c r="K49" s="410"/>
      <c r="L49" s="410"/>
      <c r="M49" s="410"/>
      <c r="N49" s="410"/>
      <c r="O49" s="410"/>
      <c r="P49" s="410"/>
      <c r="Q49" s="410"/>
      <c r="R49" s="410"/>
      <c r="S49" s="410"/>
      <c r="T49" s="410"/>
      <c r="U49" s="410"/>
      <c r="V49" s="410"/>
      <c r="W49" s="410"/>
      <c r="X49" s="410"/>
      <c r="Y49" s="411"/>
      <c r="Z49" s="16"/>
    </row>
    <row r="50" spans="2:31" x14ac:dyDescent="0.2">
      <c r="B50" s="14"/>
      <c r="C50" s="409"/>
      <c r="D50" s="410"/>
      <c r="E50" s="410"/>
      <c r="F50" s="410"/>
      <c r="G50" s="410"/>
      <c r="H50" s="410"/>
      <c r="I50" s="410"/>
      <c r="J50" s="410"/>
      <c r="K50" s="410"/>
      <c r="L50" s="410"/>
      <c r="M50" s="410"/>
      <c r="N50" s="410"/>
      <c r="O50" s="410"/>
      <c r="P50" s="410"/>
      <c r="Q50" s="410"/>
      <c r="R50" s="410"/>
      <c r="S50" s="410"/>
      <c r="T50" s="410"/>
      <c r="U50" s="410"/>
      <c r="V50" s="410"/>
      <c r="W50" s="410"/>
      <c r="X50" s="410"/>
      <c r="Y50" s="411"/>
      <c r="Z50" s="16"/>
    </row>
    <row r="51" spans="2:31" x14ac:dyDescent="0.2">
      <c r="B51" s="14"/>
      <c r="C51" s="409"/>
      <c r="D51" s="410"/>
      <c r="E51" s="410"/>
      <c r="F51" s="410"/>
      <c r="G51" s="410"/>
      <c r="H51" s="410"/>
      <c r="I51" s="410"/>
      <c r="J51" s="410"/>
      <c r="K51" s="410"/>
      <c r="L51" s="410"/>
      <c r="M51" s="410"/>
      <c r="N51" s="410"/>
      <c r="O51" s="410"/>
      <c r="P51" s="410"/>
      <c r="Q51" s="410"/>
      <c r="R51" s="410"/>
      <c r="S51" s="410"/>
      <c r="T51" s="410"/>
      <c r="U51" s="410"/>
      <c r="V51" s="410"/>
      <c r="W51" s="410"/>
      <c r="X51" s="410"/>
      <c r="Y51" s="411"/>
      <c r="Z51" s="16"/>
    </row>
    <row r="52" spans="2:31" x14ac:dyDescent="0.2">
      <c r="B52" s="14"/>
      <c r="C52" s="409"/>
      <c r="D52" s="410"/>
      <c r="E52" s="410"/>
      <c r="F52" s="410"/>
      <c r="G52" s="410"/>
      <c r="H52" s="410"/>
      <c r="I52" s="410"/>
      <c r="J52" s="410"/>
      <c r="K52" s="410"/>
      <c r="L52" s="410"/>
      <c r="M52" s="410"/>
      <c r="N52" s="410"/>
      <c r="O52" s="410"/>
      <c r="P52" s="410"/>
      <c r="Q52" s="410"/>
      <c r="R52" s="410"/>
      <c r="S52" s="410"/>
      <c r="T52" s="410"/>
      <c r="U52" s="410"/>
      <c r="V52" s="410"/>
      <c r="W52" s="410"/>
      <c r="X52" s="410"/>
      <c r="Y52" s="411"/>
      <c r="Z52" s="16"/>
    </row>
    <row r="53" spans="2:31" x14ac:dyDescent="0.2">
      <c r="B53" s="14"/>
      <c r="C53" s="409"/>
      <c r="D53" s="410"/>
      <c r="E53" s="410"/>
      <c r="F53" s="410"/>
      <c r="G53" s="410"/>
      <c r="H53" s="410"/>
      <c r="I53" s="410"/>
      <c r="J53" s="410"/>
      <c r="K53" s="410"/>
      <c r="L53" s="410"/>
      <c r="M53" s="410"/>
      <c r="N53" s="410"/>
      <c r="O53" s="410"/>
      <c r="P53" s="410"/>
      <c r="Q53" s="410"/>
      <c r="R53" s="410"/>
      <c r="S53" s="410"/>
      <c r="T53" s="410"/>
      <c r="U53" s="410"/>
      <c r="V53" s="410"/>
      <c r="W53" s="410"/>
      <c r="X53" s="410"/>
      <c r="Y53" s="411"/>
      <c r="Z53" s="16"/>
    </row>
    <row r="54" spans="2:31" ht="15" thickBot="1" x14ac:dyDescent="0.25">
      <c r="B54" s="14"/>
      <c r="C54" s="412"/>
      <c r="D54" s="413"/>
      <c r="E54" s="413"/>
      <c r="F54" s="413"/>
      <c r="G54" s="413"/>
      <c r="H54" s="413"/>
      <c r="I54" s="413"/>
      <c r="J54" s="413"/>
      <c r="K54" s="413"/>
      <c r="L54" s="413"/>
      <c r="M54" s="413"/>
      <c r="N54" s="413"/>
      <c r="O54" s="413"/>
      <c r="P54" s="413"/>
      <c r="Q54" s="413"/>
      <c r="R54" s="413"/>
      <c r="S54" s="413"/>
      <c r="T54" s="413"/>
      <c r="U54" s="413"/>
      <c r="V54" s="413"/>
      <c r="W54" s="413"/>
      <c r="X54" s="413"/>
      <c r="Y54" s="414"/>
      <c r="Z54" s="16"/>
    </row>
    <row r="55" spans="2:31" x14ac:dyDescent="0.2">
      <c r="B55" s="37"/>
      <c r="C55" s="212"/>
      <c r="D55" s="212"/>
      <c r="E55" s="212"/>
      <c r="F55" s="212"/>
      <c r="G55" s="212"/>
      <c r="H55" s="212"/>
      <c r="I55" s="212"/>
      <c r="J55" s="212"/>
      <c r="K55" s="212"/>
      <c r="L55" s="212"/>
      <c r="M55" s="212"/>
      <c r="N55" s="212"/>
      <c r="O55" s="212"/>
      <c r="P55" s="212"/>
      <c r="Q55" s="212"/>
      <c r="R55" s="212"/>
      <c r="S55" s="212"/>
      <c r="T55" s="212"/>
      <c r="U55" s="212"/>
      <c r="V55" s="212"/>
      <c r="W55" s="212"/>
      <c r="X55" s="212"/>
      <c r="Y55" s="212"/>
      <c r="Z55" s="38"/>
    </row>
    <row r="56" spans="2:31" ht="15" thickBot="1" x14ac:dyDescent="0.25">
      <c r="B56" s="39"/>
      <c r="C56" s="36"/>
      <c r="D56" s="36"/>
      <c r="E56" s="36"/>
      <c r="F56" s="36"/>
      <c r="G56" s="36"/>
      <c r="H56" s="36"/>
      <c r="I56" s="36"/>
      <c r="J56" s="36"/>
      <c r="K56" s="36"/>
      <c r="L56" s="36"/>
      <c r="M56" s="36"/>
      <c r="N56" s="36"/>
      <c r="O56" s="36"/>
      <c r="P56" s="36"/>
      <c r="Q56" s="36"/>
      <c r="R56" s="36"/>
      <c r="S56" s="36"/>
      <c r="T56" s="36"/>
      <c r="U56" s="36"/>
      <c r="V56" s="36"/>
      <c r="W56" s="36"/>
      <c r="X56" s="36"/>
      <c r="Y56" s="36"/>
      <c r="Z56" s="40"/>
    </row>
    <row r="57" spans="2:31" ht="14.25" customHeight="1" x14ac:dyDescent="0.2">
      <c r="B57" s="41"/>
      <c r="C57" s="379" t="s">
        <v>42</v>
      </c>
      <c r="D57" s="380"/>
      <c r="E57" s="380"/>
      <c r="F57" s="380"/>
      <c r="G57" s="381"/>
      <c r="H57" s="379" t="s">
        <v>54</v>
      </c>
      <c r="I57" s="381"/>
      <c r="J57" s="379" t="s">
        <v>55</v>
      </c>
      <c r="K57" s="380"/>
      <c r="L57" s="380"/>
      <c r="M57" s="381"/>
      <c r="N57" s="379" t="s">
        <v>772</v>
      </c>
      <c r="O57" s="380"/>
      <c r="P57" s="380"/>
      <c r="Q57" s="380"/>
      <c r="R57" s="380"/>
      <c r="S57" s="380"/>
      <c r="T57" s="381"/>
      <c r="U57" s="380" t="s">
        <v>57</v>
      </c>
      <c r="V57" s="380"/>
      <c r="W57" s="380"/>
      <c r="X57" s="380"/>
      <c r="Y57" s="381"/>
      <c r="Z57" s="42"/>
    </row>
    <row r="58" spans="2:31" ht="14.25" customHeight="1" x14ac:dyDescent="0.2">
      <c r="B58" s="43"/>
      <c r="C58" s="382"/>
      <c r="D58" s="383"/>
      <c r="E58" s="383"/>
      <c r="F58" s="383"/>
      <c r="G58" s="384"/>
      <c r="H58" s="382"/>
      <c r="I58" s="384"/>
      <c r="J58" s="382"/>
      <c r="K58" s="383"/>
      <c r="L58" s="383"/>
      <c r="M58" s="384"/>
      <c r="N58" s="382"/>
      <c r="O58" s="383"/>
      <c r="P58" s="383"/>
      <c r="Q58" s="383"/>
      <c r="R58" s="383"/>
      <c r="S58" s="383"/>
      <c r="T58" s="384"/>
      <c r="U58" s="383"/>
      <c r="V58" s="383"/>
      <c r="W58" s="383"/>
      <c r="X58" s="383"/>
      <c r="Y58" s="384"/>
      <c r="Z58" s="42"/>
    </row>
    <row r="59" spans="2:31" ht="15" customHeight="1" x14ac:dyDescent="0.2">
      <c r="B59" s="43"/>
      <c r="C59" s="382"/>
      <c r="D59" s="383"/>
      <c r="E59" s="383"/>
      <c r="F59" s="383"/>
      <c r="G59" s="384"/>
      <c r="H59" s="382"/>
      <c r="I59" s="384"/>
      <c r="J59" s="382"/>
      <c r="K59" s="383"/>
      <c r="L59" s="383"/>
      <c r="M59" s="384"/>
      <c r="N59" s="382"/>
      <c r="O59" s="383"/>
      <c r="P59" s="383"/>
      <c r="Q59" s="383"/>
      <c r="R59" s="383"/>
      <c r="S59" s="383"/>
      <c r="T59" s="384"/>
      <c r="U59" s="383"/>
      <c r="V59" s="383"/>
      <c r="W59" s="383"/>
      <c r="X59" s="383"/>
      <c r="Y59" s="384"/>
      <c r="Z59" s="236"/>
    </row>
    <row r="60" spans="2:31" ht="82.5" customHeight="1" x14ac:dyDescent="0.2">
      <c r="B60" s="41"/>
      <c r="C60" s="772" t="s">
        <v>101</v>
      </c>
      <c r="D60" s="706"/>
      <c r="E60" s="706"/>
      <c r="F60" s="706"/>
      <c r="G60" s="706"/>
      <c r="H60" s="773" t="s">
        <v>771</v>
      </c>
      <c r="I60" s="774"/>
      <c r="J60" s="697" t="s">
        <v>770</v>
      </c>
      <c r="K60" s="582"/>
      <c r="L60" s="582"/>
      <c r="M60" s="582"/>
      <c r="N60" s="489" t="s">
        <v>769</v>
      </c>
      <c r="O60" s="489"/>
      <c r="P60" s="489"/>
      <c r="Q60" s="489"/>
      <c r="R60" s="489"/>
      <c r="S60" s="489"/>
      <c r="T60" s="489"/>
      <c r="U60" s="492" t="s">
        <v>768</v>
      </c>
      <c r="V60" s="492"/>
      <c r="W60" s="492"/>
      <c r="X60" s="492"/>
      <c r="Y60" s="492"/>
      <c r="AA60" s="235"/>
      <c r="AB60" s="235"/>
      <c r="AC60" s="235"/>
      <c r="AD60" s="235"/>
      <c r="AE60" s="235"/>
    </row>
    <row r="61" spans="2:31" ht="83.25" customHeight="1" x14ac:dyDescent="0.2">
      <c r="B61" s="41"/>
      <c r="C61" s="764"/>
      <c r="D61" s="765"/>
      <c r="E61" s="765"/>
      <c r="F61" s="765"/>
      <c r="G61" s="766"/>
      <c r="H61" s="769"/>
      <c r="I61" s="771"/>
      <c r="J61" s="769"/>
      <c r="K61" s="770"/>
      <c r="L61" s="770"/>
      <c r="M61" s="771"/>
      <c r="N61" s="761"/>
      <c r="O61" s="762"/>
      <c r="P61" s="762"/>
      <c r="Q61" s="762"/>
      <c r="R61" s="762"/>
      <c r="S61" s="762"/>
      <c r="T61" s="763"/>
      <c r="U61" s="492"/>
      <c r="V61" s="492"/>
      <c r="W61" s="492"/>
      <c r="X61" s="492"/>
      <c r="Y61" s="492"/>
    </row>
    <row r="62" spans="2:31" ht="78" customHeight="1" x14ac:dyDescent="0.2">
      <c r="B62" s="41"/>
      <c r="C62" s="767"/>
      <c r="D62" s="567"/>
      <c r="E62" s="567"/>
      <c r="F62" s="567"/>
      <c r="G62" s="768"/>
      <c r="H62" s="493"/>
      <c r="I62" s="775"/>
      <c r="J62" s="769"/>
      <c r="K62" s="770"/>
      <c r="L62" s="770"/>
      <c r="M62" s="771"/>
      <c r="N62" s="761"/>
      <c r="O62" s="762"/>
      <c r="P62" s="762"/>
      <c r="Q62" s="762"/>
      <c r="R62" s="762"/>
      <c r="S62" s="762"/>
      <c r="T62" s="763"/>
      <c r="U62" s="761"/>
      <c r="V62" s="762"/>
      <c r="W62" s="762"/>
      <c r="X62" s="762"/>
      <c r="Y62" s="763"/>
      <c r="Z62" s="44"/>
    </row>
    <row r="63" spans="2:31" x14ac:dyDescent="0.2">
      <c r="B63" s="41"/>
      <c r="C63" s="266"/>
      <c r="D63" s="266"/>
      <c r="E63" s="266"/>
      <c r="F63" s="266"/>
      <c r="G63" s="266"/>
      <c r="H63" s="266"/>
      <c r="I63" s="266"/>
      <c r="J63" s="266"/>
      <c r="K63" s="266"/>
      <c r="L63" s="266"/>
      <c r="M63" s="266"/>
      <c r="N63" s="266"/>
      <c r="O63" s="266"/>
      <c r="P63" s="266"/>
      <c r="Q63" s="266"/>
      <c r="R63" s="266"/>
      <c r="S63" s="266"/>
      <c r="T63" s="266"/>
      <c r="U63" s="492"/>
      <c r="V63" s="492"/>
      <c r="W63" s="492"/>
      <c r="X63" s="492"/>
      <c r="Y63" s="492"/>
      <c r="Z63" s="44"/>
    </row>
    <row r="64" spans="2:31" x14ac:dyDescent="0.2">
      <c r="B64" s="41"/>
      <c r="C64" s="266"/>
      <c r="D64" s="266"/>
      <c r="E64" s="266"/>
      <c r="F64" s="266"/>
      <c r="G64" s="266"/>
      <c r="H64" s="266"/>
      <c r="I64" s="266"/>
      <c r="J64" s="266"/>
      <c r="K64" s="266"/>
      <c r="L64" s="266"/>
      <c r="M64" s="266"/>
      <c r="N64" s="266"/>
      <c r="O64" s="266"/>
      <c r="P64" s="266"/>
      <c r="Q64" s="266"/>
      <c r="R64" s="266"/>
      <c r="S64" s="266"/>
      <c r="T64" s="266"/>
      <c r="U64" s="492"/>
      <c r="V64" s="492"/>
      <c r="W64" s="492"/>
      <c r="X64" s="492"/>
      <c r="Y64" s="492"/>
      <c r="Z64" s="44"/>
    </row>
    <row r="65" spans="2:26" x14ac:dyDescent="0.2">
      <c r="B65" s="41"/>
      <c r="C65" s="266"/>
      <c r="D65" s="266"/>
      <c r="E65" s="266"/>
      <c r="F65" s="266"/>
      <c r="G65" s="266"/>
      <c r="H65" s="266"/>
      <c r="I65" s="266"/>
      <c r="J65" s="266"/>
      <c r="K65" s="266"/>
      <c r="L65" s="266"/>
      <c r="M65" s="266"/>
      <c r="N65" s="266"/>
      <c r="O65" s="266"/>
      <c r="P65" s="266"/>
      <c r="Q65" s="266"/>
      <c r="R65" s="266"/>
      <c r="S65" s="266"/>
      <c r="T65" s="266"/>
      <c r="U65" s="492"/>
      <c r="V65" s="492"/>
      <c r="W65" s="492"/>
      <c r="X65" s="492"/>
      <c r="Y65" s="492"/>
      <c r="Z65" s="44"/>
    </row>
    <row r="66" spans="2:26" x14ac:dyDescent="0.2">
      <c r="B66" s="41"/>
      <c r="C66" s="266"/>
      <c r="D66" s="266"/>
      <c r="E66" s="266"/>
      <c r="F66" s="266"/>
      <c r="G66" s="266"/>
      <c r="H66" s="266"/>
      <c r="I66" s="266"/>
      <c r="J66" s="266"/>
      <c r="K66" s="266"/>
      <c r="L66" s="266"/>
      <c r="M66" s="266"/>
      <c r="N66" s="266"/>
      <c r="O66" s="266"/>
      <c r="P66" s="266"/>
      <c r="Q66" s="266"/>
      <c r="R66" s="266"/>
      <c r="S66" s="266"/>
      <c r="T66" s="266"/>
      <c r="U66" s="266"/>
      <c r="V66" s="266"/>
      <c r="W66" s="266"/>
      <c r="X66" s="266"/>
      <c r="Y66" s="266"/>
      <c r="Z66" s="44"/>
    </row>
    <row r="67" spans="2:26" x14ac:dyDescent="0.2">
      <c r="B67" s="41"/>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44"/>
    </row>
    <row r="68" spans="2:26" x14ac:dyDescent="0.2">
      <c r="B68" s="214"/>
      <c r="C68" s="212"/>
      <c r="D68" s="212"/>
      <c r="E68" s="212"/>
      <c r="F68" s="212"/>
      <c r="G68" s="212"/>
      <c r="H68" s="212"/>
      <c r="I68" s="212"/>
      <c r="J68" s="212"/>
      <c r="K68" s="212"/>
      <c r="L68" s="212"/>
      <c r="M68" s="212"/>
      <c r="N68" s="212"/>
      <c r="O68" s="212"/>
      <c r="P68" s="212"/>
      <c r="Q68" s="212"/>
      <c r="R68" s="212"/>
      <c r="S68" s="212"/>
      <c r="T68" s="212"/>
      <c r="U68" s="212"/>
      <c r="V68" s="212"/>
      <c r="W68" s="212"/>
      <c r="X68" s="212"/>
      <c r="Y68" s="212"/>
      <c r="Z68" s="213"/>
    </row>
    <row r="107" ht="6" customHeight="1" x14ac:dyDescent="0.2"/>
  </sheetData>
  <mergeCells count="99">
    <mergeCell ref="C64:G64"/>
    <mergeCell ref="H64:I64"/>
    <mergeCell ref="J64:M64"/>
    <mergeCell ref="C66:G66"/>
    <mergeCell ref="N63:T63"/>
    <mergeCell ref="H63:I63"/>
    <mergeCell ref="J63:M63"/>
    <mergeCell ref="U63:Y63"/>
    <mergeCell ref="C67:G67"/>
    <mergeCell ref="H67:I67"/>
    <mergeCell ref="J67:M67"/>
    <mergeCell ref="N66:Y66"/>
    <mergeCell ref="N64:T64"/>
    <mergeCell ref="U64:Y64"/>
    <mergeCell ref="N67:Y67"/>
    <mergeCell ref="C65:G65"/>
    <mergeCell ref="H65:I65"/>
    <mergeCell ref="J65:M65"/>
    <mergeCell ref="N65:T65"/>
    <mergeCell ref="U65:Y65"/>
    <mergeCell ref="H66:I66"/>
    <mergeCell ref="J66:M66"/>
    <mergeCell ref="C63:G63"/>
    <mergeCell ref="U60:Y60"/>
    <mergeCell ref="N61:T61"/>
    <mergeCell ref="U61:Y61"/>
    <mergeCell ref="C61:G62"/>
    <mergeCell ref="J62:M62"/>
    <mergeCell ref="C60:G60"/>
    <mergeCell ref="H60:I60"/>
    <mergeCell ref="J60:M60"/>
    <mergeCell ref="J61:M61"/>
    <mergeCell ref="N60:T60"/>
    <mergeCell ref="H61:I61"/>
    <mergeCell ref="H62:I62"/>
    <mergeCell ref="N62:T62"/>
    <mergeCell ref="U62:Y62"/>
    <mergeCell ref="C35:G35"/>
    <mergeCell ref="K35:Y35"/>
    <mergeCell ref="C37:G37"/>
    <mergeCell ref="K37:Y37"/>
    <mergeCell ref="C40:Y41"/>
    <mergeCell ref="C36:G36"/>
    <mergeCell ref="K36:Y36"/>
    <mergeCell ref="C42:Y54"/>
    <mergeCell ref="C57:G59"/>
    <mergeCell ref="H57:I59"/>
    <mergeCell ref="J57:M59"/>
    <mergeCell ref="N57:T59"/>
    <mergeCell ref="U57:Y59"/>
    <mergeCell ref="J24:P24"/>
    <mergeCell ref="Q24:Y24"/>
    <mergeCell ref="C26:H26"/>
    <mergeCell ref="I26:Y26"/>
    <mergeCell ref="C28:H28"/>
    <mergeCell ref="I28:J28"/>
    <mergeCell ref="K28:N28"/>
    <mergeCell ref="O28:Q28"/>
    <mergeCell ref="S28:T28"/>
    <mergeCell ref="V28:X28"/>
    <mergeCell ref="C13:H14"/>
    <mergeCell ref="I13:S14"/>
    <mergeCell ref="T13:Y13"/>
    <mergeCell ref="T14:Y14"/>
    <mergeCell ref="C34:G34"/>
    <mergeCell ref="K34:Y34"/>
    <mergeCell ref="C30:Y31"/>
    <mergeCell ref="C32:G33"/>
    <mergeCell ref="H32:H33"/>
    <mergeCell ref="I32:I33"/>
    <mergeCell ref="J32:J33"/>
    <mergeCell ref="K32:Y33"/>
    <mergeCell ref="C23:I23"/>
    <mergeCell ref="J23:P23"/>
    <mergeCell ref="Q23:Y23"/>
    <mergeCell ref="C24:I24"/>
    <mergeCell ref="T21:Y21"/>
    <mergeCell ref="C16:H16"/>
    <mergeCell ref="I16:Y16"/>
    <mergeCell ref="C18:H18"/>
    <mergeCell ref="I18:Y18"/>
    <mergeCell ref="C20:H21"/>
    <mergeCell ref="I20:L21"/>
    <mergeCell ref="M20:S20"/>
    <mergeCell ref="T20:Y20"/>
    <mergeCell ref="M21:S21"/>
    <mergeCell ref="B2:G4"/>
    <mergeCell ref="H2:Z2"/>
    <mergeCell ref="H3:O3"/>
    <mergeCell ref="P3:Z3"/>
    <mergeCell ref="H4:Z4"/>
    <mergeCell ref="C7:H8"/>
    <mergeCell ref="I7:Y8"/>
    <mergeCell ref="V10:Y10"/>
    <mergeCell ref="V11:Y11"/>
    <mergeCell ref="R10:U10"/>
    <mergeCell ref="I10:Q11"/>
    <mergeCell ref="R11:U11"/>
    <mergeCell ref="C10:H11"/>
  </mergeCells>
  <pageMargins left="0.70866141732283472" right="0.70866141732283472" top="0.74803149606299213" bottom="1.1098214285714285" header="0.31496062992125984" footer="0.31496062992125984"/>
  <pageSetup scale="68" fitToHeight="0" orientation="portrait" r:id="rId1"/>
  <headerFooter>
    <oddFooter>&amp;LCalle 26 No.57-41 Torre 8, Pisos 7 y 8 CEMSA – C.P. 111321
PBX: 3779555 – Información: Línea 195
www.umv.gov.co&amp;CDESI-FM-007
&amp;P de &amp;N</oddFooter>
  </headerFooter>
  <rowBreaks count="1" manualBreakCount="1">
    <brk id="38" min="1" max="25" man="1"/>
  </rowBreaks>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B1:Z105"/>
  <sheetViews>
    <sheetView topLeftCell="A28" zoomScaleNormal="100" zoomScalePageLayoutView="70" workbookViewId="0">
      <selection activeCell="H34" sqref="H34:J34"/>
    </sheetView>
  </sheetViews>
  <sheetFormatPr baseColWidth="10" defaultColWidth="3.7109375" defaultRowHeight="14.25" x14ac:dyDescent="0.2"/>
  <cols>
    <col min="1" max="1" width="3.7109375" style="1"/>
    <col min="2" max="2" width="2.85546875" style="1" customWidth="1"/>
    <col min="3" max="6" width="2.7109375" style="1" customWidth="1"/>
    <col min="7" max="7" width="4.28515625" style="1" customWidth="1"/>
    <col min="8" max="8" width="19" style="1" customWidth="1"/>
    <col min="9" max="9" width="13.42578125" style="1" customWidth="1"/>
    <col min="10" max="10" width="15" style="1" customWidth="1"/>
    <col min="11" max="12" width="3.42578125" style="1" customWidth="1"/>
    <col min="13" max="15" width="2.7109375" style="1" customWidth="1"/>
    <col min="16" max="16" width="7.7109375" style="1" customWidth="1"/>
    <col min="17" max="17" width="3.5703125" style="1" customWidth="1"/>
    <col min="18" max="18" width="3.7109375" style="1"/>
    <col min="19" max="19" width="3.28515625" style="1" customWidth="1"/>
    <col min="20" max="21" width="6.42578125" style="1" customWidth="1"/>
    <col min="22" max="22" width="3.7109375" style="1"/>
    <col min="23" max="25" width="5" style="1" customWidth="1"/>
    <col min="26" max="26" width="2.85546875" style="1" customWidth="1"/>
    <col min="27" max="32" width="3.7109375" style="1"/>
    <col min="33" max="33" width="7.28515625" style="1" bestFit="1" customWidth="1"/>
    <col min="34" max="34" width="5" style="1" bestFit="1" customWidth="1"/>
    <col min="35" max="16384" width="3.7109375" style="1"/>
  </cols>
  <sheetData>
    <row r="1" spans="2:26" ht="15" thickBot="1" x14ac:dyDescent="0.25">
      <c r="B1" s="2"/>
      <c r="C1" s="2"/>
      <c r="D1" s="2"/>
      <c r="E1" s="2"/>
      <c r="F1" s="2"/>
    </row>
    <row r="2" spans="2:26" ht="45.75" customHeight="1" x14ac:dyDescent="0.2">
      <c r="B2" s="263"/>
      <c r="C2" s="264"/>
      <c r="D2" s="264"/>
      <c r="E2" s="264"/>
      <c r="F2" s="264"/>
      <c r="G2" s="264"/>
      <c r="H2" s="269" t="s">
        <v>0</v>
      </c>
      <c r="I2" s="269"/>
      <c r="J2" s="269"/>
      <c r="K2" s="269"/>
      <c r="L2" s="269"/>
      <c r="M2" s="269"/>
      <c r="N2" s="269"/>
      <c r="O2" s="269"/>
      <c r="P2" s="269"/>
      <c r="Q2" s="269"/>
      <c r="R2" s="269"/>
      <c r="S2" s="269"/>
      <c r="T2" s="269"/>
      <c r="U2" s="269"/>
      <c r="V2" s="269"/>
      <c r="W2" s="269"/>
      <c r="X2" s="269"/>
      <c r="Y2" s="269"/>
      <c r="Z2" s="270"/>
    </row>
    <row r="3" spans="2:26" ht="15" x14ac:dyDescent="0.2">
      <c r="B3" s="265"/>
      <c r="C3" s="266"/>
      <c r="D3" s="266"/>
      <c r="E3" s="266"/>
      <c r="F3" s="266"/>
      <c r="G3" s="266"/>
      <c r="H3" s="271" t="s">
        <v>1</v>
      </c>
      <c r="I3" s="271"/>
      <c r="J3" s="271"/>
      <c r="K3" s="271"/>
      <c r="L3" s="271"/>
      <c r="M3" s="271"/>
      <c r="N3" s="271"/>
      <c r="O3" s="271"/>
      <c r="P3" s="271" t="s">
        <v>2</v>
      </c>
      <c r="Q3" s="271"/>
      <c r="R3" s="271"/>
      <c r="S3" s="271"/>
      <c r="T3" s="271"/>
      <c r="U3" s="271"/>
      <c r="V3" s="271"/>
      <c r="W3" s="271"/>
      <c r="X3" s="271"/>
      <c r="Y3" s="271"/>
      <c r="Z3" s="272"/>
    </row>
    <row r="4" spans="2:26" ht="15.75" thickBot="1" x14ac:dyDescent="0.25">
      <c r="B4" s="267"/>
      <c r="C4" s="268"/>
      <c r="D4" s="268"/>
      <c r="E4" s="268"/>
      <c r="F4" s="268"/>
      <c r="G4" s="268"/>
      <c r="H4" s="273" t="s">
        <v>3</v>
      </c>
      <c r="I4" s="273"/>
      <c r="J4" s="273"/>
      <c r="K4" s="273"/>
      <c r="L4" s="273"/>
      <c r="M4" s="273"/>
      <c r="N4" s="273"/>
      <c r="O4" s="273"/>
      <c r="P4" s="273"/>
      <c r="Q4" s="273"/>
      <c r="R4" s="273"/>
      <c r="S4" s="273"/>
      <c r="T4" s="273"/>
      <c r="U4" s="273"/>
      <c r="V4" s="273"/>
      <c r="W4" s="273"/>
      <c r="X4" s="273"/>
      <c r="Y4" s="273"/>
      <c r="Z4" s="274"/>
    </row>
    <row r="5" spans="2:26" ht="15" x14ac:dyDescent="0.2">
      <c r="H5" s="3"/>
      <c r="I5" s="3"/>
      <c r="J5" s="3"/>
      <c r="K5" s="3"/>
      <c r="L5" s="3"/>
      <c r="M5" s="3"/>
      <c r="N5" s="3"/>
      <c r="O5" s="3"/>
      <c r="P5" s="3"/>
      <c r="Q5" s="3"/>
      <c r="R5" s="3"/>
      <c r="S5" s="3"/>
      <c r="T5" s="3"/>
      <c r="U5" s="3"/>
      <c r="V5" s="3"/>
      <c r="W5" s="3"/>
      <c r="X5" s="3"/>
      <c r="Y5" s="3"/>
      <c r="Z5" s="3"/>
    </row>
    <row r="6" spans="2:26" ht="15.75" thickBot="1" x14ac:dyDescent="0.25">
      <c r="B6" s="4"/>
      <c r="C6" s="5"/>
      <c r="D6" s="5"/>
      <c r="E6" s="5"/>
      <c r="F6" s="5"/>
      <c r="G6" s="5"/>
      <c r="H6" s="5"/>
      <c r="I6" s="6"/>
      <c r="J6" s="6"/>
      <c r="K6" s="6"/>
      <c r="L6" s="6"/>
      <c r="M6" s="6"/>
      <c r="N6" s="6"/>
      <c r="O6" s="6"/>
      <c r="P6" s="6"/>
      <c r="Q6" s="6"/>
      <c r="R6" s="7"/>
      <c r="S6" s="7"/>
      <c r="T6" s="7"/>
      <c r="U6" s="7"/>
      <c r="V6" s="7"/>
      <c r="W6" s="5"/>
      <c r="X6" s="5"/>
      <c r="Y6" s="5"/>
      <c r="Z6" s="8"/>
    </row>
    <row r="7" spans="2:26" ht="15" customHeight="1" x14ac:dyDescent="0.2">
      <c r="B7" s="9"/>
      <c r="C7" s="275" t="s">
        <v>4</v>
      </c>
      <c r="D7" s="276"/>
      <c r="E7" s="276"/>
      <c r="F7" s="276"/>
      <c r="G7" s="276"/>
      <c r="H7" s="277"/>
      <c r="I7" s="281" t="s">
        <v>325</v>
      </c>
      <c r="J7" s="282"/>
      <c r="K7" s="282"/>
      <c r="L7" s="282"/>
      <c r="M7" s="282"/>
      <c r="N7" s="282"/>
      <c r="O7" s="282"/>
      <c r="P7" s="282"/>
      <c r="Q7" s="282"/>
      <c r="R7" s="282"/>
      <c r="S7" s="282"/>
      <c r="T7" s="282"/>
      <c r="U7" s="282"/>
      <c r="V7" s="282"/>
      <c r="W7" s="282"/>
      <c r="X7" s="282"/>
      <c r="Y7" s="283"/>
      <c r="Z7" s="10"/>
    </row>
    <row r="8" spans="2:26" ht="15.75" thickBot="1" x14ac:dyDescent="0.25">
      <c r="B8" s="9"/>
      <c r="C8" s="278"/>
      <c r="D8" s="279"/>
      <c r="E8" s="279"/>
      <c r="F8" s="279"/>
      <c r="G8" s="279"/>
      <c r="H8" s="280"/>
      <c r="I8" s="284"/>
      <c r="J8" s="285"/>
      <c r="K8" s="285"/>
      <c r="L8" s="285"/>
      <c r="M8" s="285"/>
      <c r="N8" s="285"/>
      <c r="O8" s="285"/>
      <c r="P8" s="285"/>
      <c r="Q8" s="285"/>
      <c r="R8" s="285"/>
      <c r="S8" s="285"/>
      <c r="T8" s="285"/>
      <c r="U8" s="285"/>
      <c r="V8" s="285"/>
      <c r="W8" s="285"/>
      <c r="X8" s="285"/>
      <c r="Y8" s="286"/>
      <c r="Z8" s="10"/>
    </row>
    <row r="9" spans="2:26" ht="15.75" thickBot="1" x14ac:dyDescent="0.25">
      <c r="B9" s="9"/>
      <c r="C9" s="11"/>
      <c r="D9" s="11"/>
      <c r="E9" s="11"/>
      <c r="F9" s="11"/>
      <c r="G9" s="11"/>
      <c r="H9" s="11"/>
      <c r="I9" s="12"/>
      <c r="J9" s="12"/>
      <c r="K9" s="12"/>
      <c r="L9" s="12"/>
      <c r="M9" s="12"/>
      <c r="N9" s="12"/>
      <c r="O9" s="12"/>
      <c r="P9" s="12"/>
      <c r="Q9" s="12"/>
      <c r="R9" s="13"/>
      <c r="S9" s="13"/>
      <c r="T9" s="13"/>
      <c r="U9" s="13"/>
      <c r="V9" s="13"/>
      <c r="W9" s="11"/>
      <c r="X9" s="11"/>
      <c r="Y9" s="11"/>
      <c r="Z9" s="10"/>
    </row>
    <row r="10" spans="2:26" ht="15" customHeight="1" thickBot="1" x14ac:dyDescent="0.25">
      <c r="B10" s="9"/>
      <c r="C10" s="275" t="s">
        <v>6</v>
      </c>
      <c r="D10" s="276"/>
      <c r="E10" s="276"/>
      <c r="F10" s="276"/>
      <c r="G10" s="276"/>
      <c r="H10" s="277"/>
      <c r="I10" s="296" t="s">
        <v>648</v>
      </c>
      <c r="J10" s="297"/>
      <c r="K10" s="297"/>
      <c r="L10" s="297"/>
      <c r="M10" s="297"/>
      <c r="N10" s="297"/>
      <c r="O10" s="297"/>
      <c r="P10" s="297"/>
      <c r="Q10" s="298"/>
      <c r="R10" s="293" t="s">
        <v>8</v>
      </c>
      <c r="S10" s="294"/>
      <c r="T10" s="294"/>
      <c r="U10" s="295"/>
      <c r="V10" s="287" t="s">
        <v>9</v>
      </c>
      <c r="W10" s="288"/>
      <c r="X10" s="288"/>
      <c r="Y10" s="289"/>
      <c r="Z10" s="10"/>
    </row>
    <row r="11" spans="2:26" ht="28.5" customHeight="1" thickBot="1" x14ac:dyDescent="0.25">
      <c r="B11" s="9"/>
      <c r="C11" s="278"/>
      <c r="D11" s="279"/>
      <c r="E11" s="279"/>
      <c r="F11" s="279"/>
      <c r="G11" s="279"/>
      <c r="H11" s="280"/>
      <c r="I11" s="299"/>
      <c r="J11" s="300"/>
      <c r="K11" s="300"/>
      <c r="L11" s="300"/>
      <c r="M11" s="300"/>
      <c r="N11" s="300"/>
      <c r="O11" s="300"/>
      <c r="P11" s="300"/>
      <c r="Q11" s="301"/>
      <c r="R11" s="302" t="s">
        <v>649</v>
      </c>
      <c r="S11" s="303"/>
      <c r="T11" s="303"/>
      <c r="U11" s="304"/>
      <c r="V11" s="290">
        <v>2</v>
      </c>
      <c r="W11" s="291"/>
      <c r="X11" s="291"/>
      <c r="Y11" s="292"/>
      <c r="Z11" s="10"/>
    </row>
    <row r="12" spans="2:26" ht="15"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6"/>
    </row>
    <row r="13" spans="2:26" ht="15" customHeight="1" x14ac:dyDescent="0.2">
      <c r="B13" s="14"/>
      <c r="C13" s="275" t="s">
        <v>12</v>
      </c>
      <c r="D13" s="276"/>
      <c r="E13" s="276"/>
      <c r="F13" s="276"/>
      <c r="G13" s="276"/>
      <c r="H13" s="277"/>
      <c r="I13" s="305" t="s">
        <v>650</v>
      </c>
      <c r="J13" s="306"/>
      <c r="K13" s="306"/>
      <c r="L13" s="306"/>
      <c r="M13" s="306"/>
      <c r="N13" s="306"/>
      <c r="O13" s="306"/>
      <c r="P13" s="306"/>
      <c r="Q13" s="306"/>
      <c r="R13" s="306"/>
      <c r="S13" s="307"/>
      <c r="T13" s="275" t="s">
        <v>14</v>
      </c>
      <c r="U13" s="276"/>
      <c r="V13" s="276"/>
      <c r="W13" s="276"/>
      <c r="X13" s="276"/>
      <c r="Y13" s="277"/>
      <c r="Z13" s="16"/>
    </row>
    <row r="14" spans="2:26" ht="50.25" customHeight="1" thickBot="1" x14ac:dyDescent="0.25">
      <c r="B14" s="14"/>
      <c r="C14" s="278"/>
      <c r="D14" s="279"/>
      <c r="E14" s="279"/>
      <c r="F14" s="279"/>
      <c r="G14" s="279"/>
      <c r="H14" s="280"/>
      <c r="I14" s="308"/>
      <c r="J14" s="309"/>
      <c r="K14" s="309"/>
      <c r="L14" s="309"/>
      <c r="M14" s="309"/>
      <c r="N14" s="309"/>
      <c r="O14" s="309"/>
      <c r="P14" s="309"/>
      <c r="Q14" s="309"/>
      <c r="R14" s="309"/>
      <c r="S14" s="310"/>
      <c r="T14" s="311" t="s">
        <v>15</v>
      </c>
      <c r="U14" s="312"/>
      <c r="V14" s="312"/>
      <c r="W14" s="312"/>
      <c r="X14" s="312"/>
      <c r="Y14" s="313"/>
      <c r="Z14" s="16"/>
    </row>
    <row r="15" spans="2:26" ht="15"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6"/>
    </row>
    <row r="16" spans="2:26" ht="57.75" customHeight="1" thickBot="1" x14ac:dyDescent="0.25">
      <c r="B16" s="14"/>
      <c r="C16" s="320" t="s">
        <v>16</v>
      </c>
      <c r="D16" s="321"/>
      <c r="E16" s="321"/>
      <c r="F16" s="321"/>
      <c r="G16" s="321"/>
      <c r="H16" s="322"/>
      <c r="I16" s="323" t="s">
        <v>651</v>
      </c>
      <c r="J16" s="324"/>
      <c r="K16" s="324"/>
      <c r="L16" s="324"/>
      <c r="M16" s="324"/>
      <c r="N16" s="324"/>
      <c r="O16" s="324"/>
      <c r="P16" s="324"/>
      <c r="Q16" s="324"/>
      <c r="R16" s="324"/>
      <c r="S16" s="324"/>
      <c r="T16" s="324"/>
      <c r="U16" s="324"/>
      <c r="V16" s="324"/>
      <c r="W16" s="324"/>
      <c r="X16" s="324"/>
      <c r="Y16" s="325"/>
      <c r="Z16" s="16"/>
    </row>
    <row r="17" spans="2:26" ht="16.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6"/>
    </row>
    <row r="18" spans="2:26" ht="52.5" customHeight="1" thickBot="1" x14ac:dyDescent="0.25">
      <c r="B18" s="14"/>
      <c r="C18" s="320" t="s">
        <v>88</v>
      </c>
      <c r="D18" s="321"/>
      <c r="E18" s="321"/>
      <c r="F18" s="321"/>
      <c r="G18" s="321"/>
      <c r="H18" s="322"/>
      <c r="I18" s="323" t="s">
        <v>652</v>
      </c>
      <c r="J18" s="324"/>
      <c r="K18" s="324"/>
      <c r="L18" s="324"/>
      <c r="M18" s="324"/>
      <c r="N18" s="324"/>
      <c r="O18" s="324"/>
      <c r="P18" s="324"/>
      <c r="Q18" s="324"/>
      <c r="R18" s="324"/>
      <c r="S18" s="324"/>
      <c r="T18" s="324"/>
      <c r="U18" s="324"/>
      <c r="V18" s="324"/>
      <c r="W18" s="324"/>
      <c r="X18" s="324"/>
      <c r="Y18" s="325"/>
      <c r="Z18" s="16"/>
    </row>
    <row r="19" spans="2:26" ht="16.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6"/>
    </row>
    <row r="20" spans="2:26" ht="22.5" customHeight="1" x14ac:dyDescent="0.2">
      <c r="B20" s="14"/>
      <c r="C20" s="326" t="s">
        <v>20</v>
      </c>
      <c r="D20" s="327"/>
      <c r="E20" s="327"/>
      <c r="F20" s="327"/>
      <c r="G20" s="327"/>
      <c r="H20" s="328"/>
      <c r="I20" s="332" t="s">
        <v>778</v>
      </c>
      <c r="J20" s="333"/>
      <c r="K20" s="333"/>
      <c r="L20" s="334"/>
      <c r="M20" s="287" t="s">
        <v>22</v>
      </c>
      <c r="N20" s="288"/>
      <c r="O20" s="288"/>
      <c r="P20" s="288"/>
      <c r="Q20" s="288"/>
      <c r="R20" s="288"/>
      <c r="S20" s="289"/>
      <c r="T20" s="287" t="s">
        <v>23</v>
      </c>
      <c r="U20" s="288"/>
      <c r="V20" s="288"/>
      <c r="W20" s="288"/>
      <c r="X20" s="288"/>
      <c r="Y20" s="289"/>
      <c r="Z20" s="16"/>
    </row>
    <row r="21" spans="2:26" ht="30.75" customHeight="1" thickBot="1" x14ac:dyDescent="0.25">
      <c r="B21" s="14"/>
      <c r="C21" s="329"/>
      <c r="D21" s="330"/>
      <c r="E21" s="330"/>
      <c r="F21" s="330"/>
      <c r="G21" s="330"/>
      <c r="H21" s="331"/>
      <c r="I21" s="335"/>
      <c r="J21" s="336"/>
      <c r="K21" s="336"/>
      <c r="L21" s="337"/>
      <c r="M21" s="338" t="s">
        <v>74</v>
      </c>
      <c r="N21" s="339"/>
      <c r="O21" s="339"/>
      <c r="P21" s="339"/>
      <c r="Q21" s="339"/>
      <c r="R21" s="339"/>
      <c r="S21" s="340"/>
      <c r="T21" s="338" t="s">
        <v>25</v>
      </c>
      <c r="U21" s="339"/>
      <c r="V21" s="339"/>
      <c r="W21" s="339"/>
      <c r="X21" s="339"/>
      <c r="Y21" s="339"/>
      <c r="Z21" s="16"/>
    </row>
    <row r="22" spans="2:26" ht="15"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6"/>
    </row>
    <row r="23" spans="2:26" ht="31.5" customHeight="1" x14ac:dyDescent="0.2">
      <c r="B23" s="14"/>
      <c r="C23" s="287" t="s">
        <v>26</v>
      </c>
      <c r="D23" s="288"/>
      <c r="E23" s="288"/>
      <c r="F23" s="288"/>
      <c r="G23" s="288"/>
      <c r="H23" s="288"/>
      <c r="I23" s="289"/>
      <c r="J23" s="287" t="s">
        <v>27</v>
      </c>
      <c r="K23" s="288"/>
      <c r="L23" s="288"/>
      <c r="M23" s="288"/>
      <c r="N23" s="288"/>
      <c r="O23" s="288"/>
      <c r="P23" s="289"/>
      <c r="Q23" s="287" t="s">
        <v>28</v>
      </c>
      <c r="R23" s="288"/>
      <c r="S23" s="288"/>
      <c r="T23" s="288"/>
      <c r="U23" s="288"/>
      <c r="V23" s="288"/>
      <c r="W23" s="288"/>
      <c r="X23" s="288"/>
      <c r="Y23" s="289"/>
      <c r="Z23" s="16"/>
    </row>
    <row r="24" spans="2:26" ht="30" customHeight="1" thickBot="1" x14ac:dyDescent="0.25">
      <c r="B24" s="14"/>
      <c r="C24" s="314" t="s">
        <v>777</v>
      </c>
      <c r="D24" s="315"/>
      <c r="E24" s="315"/>
      <c r="F24" s="315"/>
      <c r="G24" s="315"/>
      <c r="H24" s="315"/>
      <c r="I24" s="316"/>
      <c r="J24" s="314" t="s">
        <v>787</v>
      </c>
      <c r="K24" s="315"/>
      <c r="L24" s="315"/>
      <c r="M24" s="315"/>
      <c r="N24" s="315"/>
      <c r="O24" s="315"/>
      <c r="P24" s="316"/>
      <c r="Q24" s="752" t="s">
        <v>775</v>
      </c>
      <c r="R24" s="753"/>
      <c r="S24" s="753"/>
      <c r="T24" s="753"/>
      <c r="U24" s="753"/>
      <c r="V24" s="753"/>
      <c r="W24" s="753"/>
      <c r="X24" s="753"/>
      <c r="Y24" s="754"/>
      <c r="Z24" s="16"/>
    </row>
    <row r="25" spans="2:26" ht="15"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6"/>
    </row>
    <row r="26" spans="2:26" ht="46.5" customHeight="1" thickBot="1" x14ac:dyDescent="0.25">
      <c r="B26" s="14"/>
      <c r="C26" s="320" t="s">
        <v>32</v>
      </c>
      <c r="D26" s="321"/>
      <c r="E26" s="321"/>
      <c r="F26" s="321"/>
      <c r="G26" s="321"/>
      <c r="H26" s="322"/>
      <c r="I26" s="323" t="s">
        <v>653</v>
      </c>
      <c r="J26" s="324"/>
      <c r="K26" s="324"/>
      <c r="L26" s="324"/>
      <c r="M26" s="324"/>
      <c r="N26" s="324"/>
      <c r="O26" s="324"/>
      <c r="P26" s="324"/>
      <c r="Q26" s="324"/>
      <c r="R26" s="324"/>
      <c r="S26" s="324"/>
      <c r="T26" s="324"/>
      <c r="U26" s="324"/>
      <c r="V26" s="324"/>
      <c r="W26" s="324"/>
      <c r="X26" s="324"/>
      <c r="Y26" s="325"/>
      <c r="Z26" s="16"/>
    </row>
    <row r="27" spans="2:26" ht="15.75"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6"/>
    </row>
    <row r="28" spans="2:26" ht="39.75" customHeight="1" thickBot="1" x14ac:dyDescent="0.25">
      <c r="B28" s="14"/>
      <c r="C28" s="320" t="s">
        <v>34</v>
      </c>
      <c r="D28" s="321"/>
      <c r="E28" s="321"/>
      <c r="F28" s="321"/>
      <c r="G28" s="321"/>
      <c r="H28" s="322"/>
      <c r="I28" s="302">
        <v>0.85</v>
      </c>
      <c r="J28" s="323"/>
      <c r="K28" s="518" t="s">
        <v>36</v>
      </c>
      <c r="L28" s="519"/>
      <c r="M28" s="519"/>
      <c r="N28" s="520"/>
      <c r="O28" s="521" t="s">
        <v>37</v>
      </c>
      <c r="P28" s="354"/>
      <c r="Q28" s="354"/>
      <c r="R28" s="18"/>
      <c r="S28" s="353" t="s">
        <v>38</v>
      </c>
      <c r="T28" s="355"/>
      <c r="U28" s="170"/>
      <c r="V28" s="354" t="s">
        <v>39</v>
      </c>
      <c r="W28" s="354"/>
      <c r="X28" s="355"/>
      <c r="Y28" s="19"/>
      <c r="Z28" s="16"/>
    </row>
    <row r="29" spans="2:26" ht="15"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6"/>
    </row>
    <row r="30" spans="2:26" s="21" customFormat="1" x14ac:dyDescent="0.2">
      <c r="B30" s="20"/>
      <c r="C30" s="359" t="s">
        <v>41</v>
      </c>
      <c r="D30" s="360"/>
      <c r="E30" s="360"/>
      <c r="F30" s="360"/>
      <c r="G30" s="360"/>
      <c r="H30" s="360"/>
      <c r="I30" s="360"/>
      <c r="J30" s="360"/>
      <c r="K30" s="360"/>
      <c r="L30" s="360"/>
      <c r="M30" s="360"/>
      <c r="N30" s="360"/>
      <c r="O30" s="360"/>
      <c r="P30" s="360"/>
      <c r="Q30" s="360"/>
      <c r="R30" s="360"/>
      <c r="S30" s="360"/>
      <c r="T30" s="360"/>
      <c r="U30" s="360"/>
      <c r="V30" s="360"/>
      <c r="W30" s="360"/>
      <c r="X30" s="360"/>
      <c r="Y30" s="361"/>
      <c r="Z30" s="16"/>
    </row>
    <row r="31" spans="2:26" s="21" customFormat="1" ht="15" thickBot="1" x14ac:dyDescent="0.25">
      <c r="B31" s="20"/>
      <c r="C31" s="362"/>
      <c r="D31" s="363"/>
      <c r="E31" s="363"/>
      <c r="F31" s="363"/>
      <c r="G31" s="363"/>
      <c r="H31" s="363"/>
      <c r="I31" s="363"/>
      <c r="J31" s="363"/>
      <c r="K31" s="363"/>
      <c r="L31" s="363"/>
      <c r="M31" s="363"/>
      <c r="N31" s="363"/>
      <c r="O31" s="363"/>
      <c r="P31" s="363"/>
      <c r="Q31" s="363"/>
      <c r="R31" s="363"/>
      <c r="S31" s="363"/>
      <c r="T31" s="363"/>
      <c r="U31" s="363"/>
      <c r="V31" s="363"/>
      <c r="W31" s="363"/>
      <c r="X31" s="363"/>
      <c r="Y31" s="364"/>
      <c r="Z31" s="16"/>
    </row>
    <row r="32" spans="2:26" s="21" customFormat="1" ht="14.25" customHeight="1" x14ac:dyDescent="0.2">
      <c r="B32" s="20"/>
      <c r="C32" s="359" t="s">
        <v>42</v>
      </c>
      <c r="D32" s="360"/>
      <c r="E32" s="360"/>
      <c r="F32" s="360"/>
      <c r="G32" s="361"/>
      <c r="H32" s="750" t="s">
        <v>654</v>
      </c>
      <c r="I32" s="750" t="s">
        <v>786</v>
      </c>
      <c r="J32" s="750" t="s">
        <v>785</v>
      </c>
      <c r="K32" s="444" t="s">
        <v>46</v>
      </c>
      <c r="L32" s="360"/>
      <c r="M32" s="360"/>
      <c r="N32" s="360"/>
      <c r="O32" s="360"/>
      <c r="P32" s="360"/>
      <c r="Q32" s="360"/>
      <c r="R32" s="360"/>
      <c r="S32" s="360"/>
      <c r="T32" s="360"/>
      <c r="U32" s="360"/>
      <c r="V32" s="360"/>
      <c r="W32" s="360"/>
      <c r="X32" s="360"/>
      <c r="Y32" s="361"/>
      <c r="Z32" s="16"/>
    </row>
    <row r="33" spans="2:26" s="21" customFormat="1" ht="60" customHeight="1" thickBot="1" x14ac:dyDescent="0.25">
      <c r="B33" s="20"/>
      <c r="C33" s="362"/>
      <c r="D33" s="363"/>
      <c r="E33" s="363"/>
      <c r="F33" s="363"/>
      <c r="G33" s="364"/>
      <c r="H33" s="751"/>
      <c r="I33" s="751"/>
      <c r="J33" s="776"/>
      <c r="K33" s="445"/>
      <c r="L33" s="363"/>
      <c r="M33" s="363"/>
      <c r="N33" s="363"/>
      <c r="O33" s="363"/>
      <c r="P33" s="363"/>
      <c r="Q33" s="363"/>
      <c r="R33" s="363"/>
      <c r="S33" s="363"/>
      <c r="T33" s="363"/>
      <c r="U33" s="363"/>
      <c r="V33" s="363"/>
      <c r="W33" s="363"/>
      <c r="X33" s="363"/>
      <c r="Y33" s="364"/>
      <c r="Z33" s="16"/>
    </row>
    <row r="34" spans="2:26" s="21" customFormat="1" ht="54" customHeight="1" x14ac:dyDescent="0.2">
      <c r="B34" s="20"/>
      <c r="C34" s="341" t="s">
        <v>89</v>
      </c>
      <c r="D34" s="342"/>
      <c r="E34" s="342"/>
      <c r="F34" s="342"/>
      <c r="G34" s="343"/>
      <c r="H34" s="215">
        <v>4.5</v>
      </c>
      <c r="I34" s="242">
        <v>5</v>
      </c>
      <c r="J34" s="241">
        <v>0.9</v>
      </c>
      <c r="K34" s="503" t="s">
        <v>784</v>
      </c>
      <c r="L34" s="504"/>
      <c r="M34" s="504"/>
      <c r="N34" s="504"/>
      <c r="O34" s="504"/>
      <c r="P34" s="504"/>
      <c r="Q34" s="504"/>
      <c r="R34" s="504"/>
      <c r="S34" s="504"/>
      <c r="T34" s="504"/>
      <c r="U34" s="504"/>
      <c r="V34" s="504"/>
      <c r="W34" s="504"/>
      <c r="X34" s="504"/>
      <c r="Y34" s="505"/>
      <c r="Z34" s="16"/>
    </row>
    <row r="35" spans="2:26" s="21" customFormat="1" ht="55.5" customHeight="1" x14ac:dyDescent="0.2">
      <c r="B35" s="20"/>
      <c r="C35" s="341"/>
      <c r="D35" s="342"/>
      <c r="E35" s="342"/>
      <c r="F35" s="342"/>
      <c r="G35" s="343"/>
      <c r="H35" s="215"/>
      <c r="I35" s="242"/>
      <c r="J35" s="241"/>
      <c r="K35" s="503"/>
      <c r="L35" s="504"/>
      <c r="M35" s="504"/>
      <c r="N35" s="504"/>
      <c r="O35" s="504"/>
      <c r="P35" s="504"/>
      <c r="Q35" s="504"/>
      <c r="R35" s="504"/>
      <c r="S35" s="504"/>
      <c r="T35" s="504"/>
      <c r="U35" s="504"/>
      <c r="V35" s="504"/>
      <c r="W35" s="504"/>
      <c r="X35" s="504"/>
      <c r="Y35" s="505"/>
      <c r="Z35" s="16"/>
    </row>
    <row r="36" spans="2:26" s="21" customFormat="1" ht="55.5" customHeight="1" thickBot="1" x14ac:dyDescent="0.25">
      <c r="B36" s="20"/>
      <c r="C36" s="341"/>
      <c r="D36" s="342"/>
      <c r="E36" s="342"/>
      <c r="F36" s="342"/>
      <c r="G36" s="343"/>
      <c r="H36" s="215"/>
      <c r="I36" s="242"/>
      <c r="J36" s="241"/>
      <c r="K36" s="503"/>
      <c r="L36" s="504"/>
      <c r="M36" s="504"/>
      <c r="N36" s="504"/>
      <c r="O36" s="504"/>
      <c r="P36" s="504"/>
      <c r="Q36" s="504"/>
      <c r="R36" s="504"/>
      <c r="S36" s="504"/>
      <c r="T36" s="504"/>
      <c r="U36" s="504"/>
      <c r="V36" s="504"/>
      <c r="W36" s="504"/>
      <c r="X36" s="504"/>
      <c r="Y36" s="505"/>
      <c r="Z36" s="16"/>
    </row>
    <row r="37" spans="2:26" s="21" customFormat="1" ht="15.75" customHeight="1" thickBot="1" x14ac:dyDescent="0.3">
      <c r="B37" s="20"/>
      <c r="C37" s="394" t="s">
        <v>51</v>
      </c>
      <c r="D37" s="395"/>
      <c r="E37" s="395"/>
      <c r="F37" s="395"/>
      <c r="G37" s="396"/>
      <c r="H37" s="240">
        <v>4.46</v>
      </c>
      <c r="I37" s="240">
        <v>5</v>
      </c>
      <c r="J37" s="33" t="s">
        <v>783</v>
      </c>
      <c r="K37" s="755" t="s">
        <v>782</v>
      </c>
      <c r="L37" s="756"/>
      <c r="M37" s="756"/>
      <c r="N37" s="756"/>
      <c r="O37" s="756"/>
      <c r="P37" s="756"/>
      <c r="Q37" s="756"/>
      <c r="R37" s="756"/>
      <c r="S37" s="756"/>
      <c r="T37" s="756"/>
      <c r="U37" s="756"/>
      <c r="V37" s="756"/>
      <c r="W37" s="756"/>
      <c r="X37" s="756"/>
      <c r="Y37" s="757"/>
      <c r="Z37" s="16"/>
    </row>
    <row r="38" spans="2:26" s="21" customFormat="1" ht="5.25" customHeight="1" x14ac:dyDescent="0.2">
      <c r="B38" s="20"/>
      <c r="C38" s="15"/>
      <c r="D38" s="15"/>
      <c r="E38" s="15"/>
      <c r="F38" s="15"/>
      <c r="G38" s="15"/>
      <c r="H38" s="34"/>
      <c r="I38" s="34"/>
      <c r="J38" s="35"/>
      <c r="K38" s="15"/>
      <c r="L38" s="15"/>
      <c r="M38" s="15"/>
      <c r="N38" s="15"/>
      <c r="O38" s="15"/>
      <c r="P38" s="15"/>
      <c r="Q38" s="15"/>
      <c r="R38" s="15"/>
      <c r="S38" s="15"/>
      <c r="T38" s="15"/>
      <c r="U38" s="15"/>
      <c r="V38" s="15"/>
      <c r="W38" s="15"/>
      <c r="X38" s="15"/>
      <c r="Y38" s="15"/>
      <c r="Z38" s="16"/>
    </row>
    <row r="39" spans="2:26" s="21" customFormat="1" ht="15" thickBot="1" x14ac:dyDescent="0.25">
      <c r="B39" s="20"/>
      <c r="C39" s="15"/>
      <c r="D39" s="15"/>
      <c r="E39" s="15"/>
      <c r="F39" s="15"/>
      <c r="G39" s="15"/>
      <c r="H39" s="34"/>
      <c r="I39" s="34"/>
      <c r="J39" s="35"/>
      <c r="K39" s="15"/>
      <c r="L39" s="15"/>
      <c r="M39" s="15"/>
      <c r="N39" s="15"/>
      <c r="O39" s="15"/>
      <c r="P39" s="15"/>
      <c r="Q39" s="15"/>
      <c r="R39" s="15"/>
      <c r="S39" s="15"/>
      <c r="T39" s="15"/>
      <c r="U39" s="15"/>
      <c r="V39" s="15"/>
      <c r="W39" s="15"/>
      <c r="X39" s="15"/>
      <c r="Y39" s="15"/>
      <c r="Z39" s="16"/>
    </row>
    <row r="40" spans="2:26" s="21" customFormat="1" x14ac:dyDescent="0.2">
      <c r="B40" s="20"/>
      <c r="C40" s="400" t="s">
        <v>52</v>
      </c>
      <c r="D40" s="401"/>
      <c r="E40" s="401"/>
      <c r="F40" s="401"/>
      <c r="G40" s="401"/>
      <c r="H40" s="401"/>
      <c r="I40" s="401"/>
      <c r="J40" s="401"/>
      <c r="K40" s="401"/>
      <c r="L40" s="401"/>
      <c r="M40" s="401"/>
      <c r="N40" s="401"/>
      <c r="O40" s="401"/>
      <c r="P40" s="401"/>
      <c r="Q40" s="401"/>
      <c r="R40" s="401"/>
      <c r="S40" s="401"/>
      <c r="T40" s="401"/>
      <c r="U40" s="401"/>
      <c r="V40" s="401"/>
      <c r="W40" s="401"/>
      <c r="X40" s="401"/>
      <c r="Y40" s="402"/>
      <c r="Z40" s="16"/>
    </row>
    <row r="41" spans="2:26" ht="15" thickBot="1" x14ac:dyDescent="0.25">
      <c r="B41" s="14"/>
      <c r="C41" s="403"/>
      <c r="D41" s="404"/>
      <c r="E41" s="404"/>
      <c r="F41" s="404"/>
      <c r="G41" s="404"/>
      <c r="H41" s="404"/>
      <c r="I41" s="404"/>
      <c r="J41" s="404"/>
      <c r="K41" s="404"/>
      <c r="L41" s="404"/>
      <c r="M41" s="404"/>
      <c r="N41" s="404"/>
      <c r="O41" s="404"/>
      <c r="P41" s="404"/>
      <c r="Q41" s="404"/>
      <c r="R41" s="404"/>
      <c r="S41" s="404"/>
      <c r="T41" s="404"/>
      <c r="U41" s="404"/>
      <c r="V41" s="404"/>
      <c r="W41" s="404"/>
      <c r="X41" s="404"/>
      <c r="Y41" s="405"/>
      <c r="Z41" s="16"/>
    </row>
    <row r="42" spans="2:26" x14ac:dyDescent="0.2">
      <c r="B42" s="14"/>
      <c r="C42" s="406" t="s">
        <v>53</v>
      </c>
      <c r="D42" s="407"/>
      <c r="E42" s="407"/>
      <c r="F42" s="407"/>
      <c r="G42" s="407"/>
      <c r="H42" s="407"/>
      <c r="I42" s="407"/>
      <c r="J42" s="407"/>
      <c r="K42" s="407"/>
      <c r="L42" s="407"/>
      <c r="M42" s="407"/>
      <c r="N42" s="407"/>
      <c r="O42" s="407"/>
      <c r="P42" s="407"/>
      <c r="Q42" s="407"/>
      <c r="R42" s="407"/>
      <c r="S42" s="407"/>
      <c r="T42" s="407"/>
      <c r="U42" s="407"/>
      <c r="V42" s="407"/>
      <c r="W42" s="407"/>
      <c r="X42" s="407"/>
      <c r="Y42" s="408"/>
      <c r="Z42" s="16"/>
    </row>
    <row r="43" spans="2:26" x14ac:dyDescent="0.2">
      <c r="B43" s="14"/>
      <c r="C43" s="409"/>
      <c r="D43" s="410"/>
      <c r="E43" s="410"/>
      <c r="F43" s="410"/>
      <c r="G43" s="410"/>
      <c r="H43" s="410"/>
      <c r="I43" s="410"/>
      <c r="J43" s="410"/>
      <c r="K43" s="410"/>
      <c r="L43" s="410"/>
      <c r="M43" s="410"/>
      <c r="N43" s="410"/>
      <c r="O43" s="410"/>
      <c r="P43" s="410"/>
      <c r="Q43" s="410"/>
      <c r="R43" s="410"/>
      <c r="S43" s="410"/>
      <c r="T43" s="410"/>
      <c r="U43" s="410"/>
      <c r="V43" s="410"/>
      <c r="W43" s="410"/>
      <c r="X43" s="410"/>
      <c r="Y43" s="411"/>
      <c r="Z43" s="16"/>
    </row>
    <row r="44" spans="2:26" x14ac:dyDescent="0.2">
      <c r="B44" s="14"/>
      <c r="C44" s="409"/>
      <c r="D44" s="410"/>
      <c r="E44" s="410"/>
      <c r="F44" s="410"/>
      <c r="G44" s="410"/>
      <c r="H44" s="410"/>
      <c r="I44" s="410"/>
      <c r="J44" s="410"/>
      <c r="K44" s="410"/>
      <c r="L44" s="410"/>
      <c r="M44" s="410"/>
      <c r="N44" s="410"/>
      <c r="O44" s="410"/>
      <c r="P44" s="410"/>
      <c r="Q44" s="410"/>
      <c r="R44" s="410"/>
      <c r="S44" s="410"/>
      <c r="T44" s="410"/>
      <c r="U44" s="410"/>
      <c r="V44" s="410"/>
      <c r="W44" s="410"/>
      <c r="X44" s="410"/>
      <c r="Y44" s="411"/>
      <c r="Z44" s="16"/>
    </row>
    <row r="45" spans="2:26" x14ac:dyDescent="0.2">
      <c r="B45" s="14"/>
      <c r="C45" s="409"/>
      <c r="D45" s="410"/>
      <c r="E45" s="410"/>
      <c r="F45" s="410"/>
      <c r="G45" s="410"/>
      <c r="H45" s="410"/>
      <c r="I45" s="410"/>
      <c r="J45" s="410"/>
      <c r="K45" s="410"/>
      <c r="L45" s="410"/>
      <c r="M45" s="410"/>
      <c r="N45" s="410"/>
      <c r="O45" s="410"/>
      <c r="P45" s="410"/>
      <c r="Q45" s="410"/>
      <c r="R45" s="410"/>
      <c r="S45" s="410"/>
      <c r="T45" s="410"/>
      <c r="U45" s="410"/>
      <c r="V45" s="410"/>
      <c r="W45" s="410"/>
      <c r="X45" s="410"/>
      <c r="Y45" s="411"/>
      <c r="Z45" s="16"/>
    </row>
    <row r="46" spans="2:26" x14ac:dyDescent="0.2">
      <c r="B46" s="14"/>
      <c r="C46" s="409"/>
      <c r="D46" s="410"/>
      <c r="E46" s="410"/>
      <c r="F46" s="410"/>
      <c r="G46" s="410"/>
      <c r="H46" s="410"/>
      <c r="I46" s="410"/>
      <c r="J46" s="410"/>
      <c r="K46" s="410"/>
      <c r="L46" s="410"/>
      <c r="M46" s="410"/>
      <c r="N46" s="410"/>
      <c r="O46" s="410"/>
      <c r="P46" s="410"/>
      <c r="Q46" s="410"/>
      <c r="R46" s="410"/>
      <c r="S46" s="410"/>
      <c r="T46" s="410"/>
      <c r="U46" s="410"/>
      <c r="V46" s="410"/>
      <c r="W46" s="410"/>
      <c r="X46" s="410"/>
      <c r="Y46" s="411"/>
      <c r="Z46" s="16"/>
    </row>
    <row r="47" spans="2:26" x14ac:dyDescent="0.2">
      <c r="B47" s="14"/>
      <c r="C47" s="409"/>
      <c r="D47" s="410"/>
      <c r="E47" s="410"/>
      <c r="F47" s="410"/>
      <c r="G47" s="410"/>
      <c r="H47" s="410"/>
      <c r="I47" s="410"/>
      <c r="J47" s="410"/>
      <c r="K47" s="410"/>
      <c r="L47" s="410"/>
      <c r="M47" s="410"/>
      <c r="N47" s="410"/>
      <c r="O47" s="410"/>
      <c r="P47" s="410"/>
      <c r="Q47" s="410"/>
      <c r="R47" s="410"/>
      <c r="S47" s="410"/>
      <c r="T47" s="410"/>
      <c r="U47" s="410"/>
      <c r="V47" s="410"/>
      <c r="W47" s="410"/>
      <c r="X47" s="410"/>
      <c r="Y47" s="411"/>
      <c r="Z47" s="16"/>
    </row>
    <row r="48" spans="2:26" x14ac:dyDescent="0.2">
      <c r="B48" s="14"/>
      <c r="C48" s="409"/>
      <c r="D48" s="410"/>
      <c r="E48" s="410"/>
      <c r="F48" s="410"/>
      <c r="G48" s="410"/>
      <c r="H48" s="410"/>
      <c r="I48" s="410"/>
      <c r="J48" s="410"/>
      <c r="K48" s="410"/>
      <c r="L48" s="410"/>
      <c r="M48" s="410"/>
      <c r="N48" s="410"/>
      <c r="O48" s="410"/>
      <c r="P48" s="410"/>
      <c r="Q48" s="410"/>
      <c r="R48" s="410"/>
      <c r="S48" s="410"/>
      <c r="T48" s="410"/>
      <c r="U48" s="410"/>
      <c r="V48" s="410"/>
      <c r="W48" s="410"/>
      <c r="X48" s="410"/>
      <c r="Y48" s="411"/>
      <c r="Z48" s="16"/>
    </row>
    <row r="49" spans="2:26" x14ac:dyDescent="0.2">
      <c r="B49" s="14"/>
      <c r="C49" s="409"/>
      <c r="D49" s="410"/>
      <c r="E49" s="410"/>
      <c r="F49" s="410"/>
      <c r="G49" s="410"/>
      <c r="H49" s="410"/>
      <c r="I49" s="410"/>
      <c r="J49" s="410"/>
      <c r="K49" s="410"/>
      <c r="L49" s="410"/>
      <c r="M49" s="410"/>
      <c r="N49" s="410"/>
      <c r="O49" s="410"/>
      <c r="P49" s="410"/>
      <c r="Q49" s="410"/>
      <c r="R49" s="410"/>
      <c r="S49" s="410"/>
      <c r="T49" s="410"/>
      <c r="U49" s="410"/>
      <c r="V49" s="410"/>
      <c r="W49" s="410"/>
      <c r="X49" s="410"/>
      <c r="Y49" s="411"/>
      <c r="Z49" s="16"/>
    </row>
    <row r="50" spans="2:26" x14ac:dyDescent="0.2">
      <c r="B50" s="14"/>
      <c r="C50" s="409"/>
      <c r="D50" s="410"/>
      <c r="E50" s="410"/>
      <c r="F50" s="410"/>
      <c r="G50" s="410"/>
      <c r="H50" s="410"/>
      <c r="I50" s="410"/>
      <c r="J50" s="410"/>
      <c r="K50" s="410"/>
      <c r="L50" s="410"/>
      <c r="M50" s="410"/>
      <c r="N50" s="410"/>
      <c r="O50" s="410"/>
      <c r="P50" s="410"/>
      <c r="Q50" s="410"/>
      <c r="R50" s="410"/>
      <c r="S50" s="410"/>
      <c r="T50" s="410"/>
      <c r="U50" s="410"/>
      <c r="V50" s="410"/>
      <c r="W50" s="410"/>
      <c r="X50" s="410"/>
      <c r="Y50" s="411"/>
      <c r="Z50" s="16"/>
    </row>
    <row r="51" spans="2:26" x14ac:dyDescent="0.2">
      <c r="B51" s="14"/>
      <c r="C51" s="409"/>
      <c r="D51" s="410"/>
      <c r="E51" s="410"/>
      <c r="F51" s="410"/>
      <c r="G51" s="410"/>
      <c r="H51" s="410"/>
      <c r="I51" s="410"/>
      <c r="J51" s="410"/>
      <c r="K51" s="410"/>
      <c r="L51" s="410"/>
      <c r="M51" s="410"/>
      <c r="N51" s="410"/>
      <c r="O51" s="410"/>
      <c r="P51" s="410"/>
      <c r="Q51" s="410"/>
      <c r="R51" s="410"/>
      <c r="S51" s="410"/>
      <c r="T51" s="410"/>
      <c r="U51" s="410"/>
      <c r="V51" s="410"/>
      <c r="W51" s="410"/>
      <c r="X51" s="410"/>
      <c r="Y51" s="411"/>
      <c r="Z51" s="16"/>
    </row>
    <row r="52" spans="2:26" x14ac:dyDescent="0.2">
      <c r="B52" s="14"/>
      <c r="C52" s="409"/>
      <c r="D52" s="410"/>
      <c r="E52" s="410"/>
      <c r="F52" s="410"/>
      <c r="G52" s="410"/>
      <c r="H52" s="410"/>
      <c r="I52" s="410"/>
      <c r="J52" s="410"/>
      <c r="K52" s="410"/>
      <c r="L52" s="410"/>
      <c r="M52" s="410"/>
      <c r="N52" s="410"/>
      <c r="O52" s="410"/>
      <c r="P52" s="410"/>
      <c r="Q52" s="410"/>
      <c r="R52" s="410"/>
      <c r="S52" s="410"/>
      <c r="T52" s="410"/>
      <c r="U52" s="410"/>
      <c r="V52" s="410"/>
      <c r="W52" s="410"/>
      <c r="X52" s="410"/>
      <c r="Y52" s="411"/>
      <c r="Z52" s="16"/>
    </row>
    <row r="53" spans="2:26" x14ac:dyDescent="0.2">
      <c r="B53" s="14"/>
      <c r="C53" s="409"/>
      <c r="D53" s="410"/>
      <c r="E53" s="410"/>
      <c r="F53" s="410"/>
      <c r="G53" s="410"/>
      <c r="H53" s="410"/>
      <c r="I53" s="410"/>
      <c r="J53" s="410"/>
      <c r="K53" s="410"/>
      <c r="L53" s="410"/>
      <c r="M53" s="410"/>
      <c r="N53" s="410"/>
      <c r="O53" s="410"/>
      <c r="P53" s="410"/>
      <c r="Q53" s="410"/>
      <c r="R53" s="410"/>
      <c r="S53" s="410"/>
      <c r="T53" s="410"/>
      <c r="U53" s="410"/>
      <c r="V53" s="410"/>
      <c r="W53" s="410"/>
      <c r="X53" s="410"/>
      <c r="Y53" s="411"/>
      <c r="Z53" s="16"/>
    </row>
    <row r="54" spans="2:26" ht="15" thickBot="1" x14ac:dyDescent="0.25">
      <c r="B54" s="14"/>
      <c r="C54" s="412"/>
      <c r="D54" s="413"/>
      <c r="E54" s="413"/>
      <c r="F54" s="413"/>
      <c r="G54" s="413"/>
      <c r="H54" s="413"/>
      <c r="I54" s="413"/>
      <c r="J54" s="413"/>
      <c r="K54" s="413"/>
      <c r="L54" s="413"/>
      <c r="M54" s="413"/>
      <c r="N54" s="413"/>
      <c r="O54" s="413"/>
      <c r="P54" s="413"/>
      <c r="Q54" s="413"/>
      <c r="R54" s="413"/>
      <c r="S54" s="413"/>
      <c r="T54" s="413"/>
      <c r="U54" s="413"/>
      <c r="V54" s="413"/>
      <c r="W54" s="413"/>
      <c r="X54" s="413"/>
      <c r="Y54" s="414"/>
      <c r="Z54" s="16"/>
    </row>
    <row r="55" spans="2:26" x14ac:dyDescent="0.2">
      <c r="B55" s="37"/>
      <c r="C55" s="212"/>
      <c r="D55" s="212"/>
      <c r="E55" s="212"/>
      <c r="F55" s="212"/>
      <c r="G55" s="212"/>
      <c r="H55" s="212"/>
      <c r="I55" s="212"/>
      <c r="J55" s="212"/>
      <c r="K55" s="212"/>
      <c r="L55" s="212"/>
      <c r="M55" s="212"/>
      <c r="N55" s="212"/>
      <c r="O55" s="212"/>
      <c r="P55" s="212"/>
      <c r="Q55" s="212"/>
      <c r="R55" s="212"/>
      <c r="S55" s="212"/>
      <c r="T55" s="212"/>
      <c r="U55" s="212"/>
      <c r="V55" s="212"/>
      <c r="W55" s="212"/>
      <c r="X55" s="212"/>
      <c r="Y55" s="212"/>
      <c r="Z55" s="38"/>
    </row>
    <row r="56" spans="2:26" ht="15" thickBot="1" x14ac:dyDescent="0.25">
      <c r="B56" s="39"/>
      <c r="C56" s="36"/>
      <c r="D56" s="36"/>
      <c r="E56" s="36"/>
      <c r="F56" s="36"/>
      <c r="G56" s="36"/>
      <c r="H56" s="36"/>
      <c r="I56" s="36"/>
      <c r="J56" s="36"/>
      <c r="K56" s="36"/>
      <c r="L56" s="36"/>
      <c r="M56" s="36"/>
      <c r="N56" s="36"/>
      <c r="O56" s="36"/>
      <c r="P56" s="36"/>
      <c r="Q56" s="36"/>
      <c r="R56" s="36"/>
      <c r="S56" s="36"/>
      <c r="T56" s="36"/>
      <c r="U56" s="36"/>
      <c r="V56" s="36"/>
      <c r="W56" s="36"/>
      <c r="X56" s="36"/>
      <c r="Y56" s="36"/>
      <c r="Z56" s="40"/>
    </row>
    <row r="57" spans="2:26" ht="14.25" customHeight="1" x14ac:dyDescent="0.2">
      <c r="B57" s="41"/>
      <c r="C57" s="379" t="s">
        <v>42</v>
      </c>
      <c r="D57" s="380"/>
      <c r="E57" s="380"/>
      <c r="F57" s="380"/>
      <c r="G57" s="381"/>
      <c r="H57" s="379" t="s">
        <v>54</v>
      </c>
      <c r="I57" s="381"/>
      <c r="J57" s="379" t="s">
        <v>55</v>
      </c>
      <c r="K57" s="380"/>
      <c r="L57" s="380"/>
      <c r="M57" s="381"/>
      <c r="N57" s="379" t="s">
        <v>772</v>
      </c>
      <c r="O57" s="380"/>
      <c r="P57" s="380"/>
      <c r="Q57" s="380"/>
      <c r="R57" s="380"/>
      <c r="S57" s="380"/>
      <c r="T57" s="381"/>
      <c r="U57" s="380" t="s">
        <v>57</v>
      </c>
      <c r="V57" s="380"/>
      <c r="W57" s="380"/>
      <c r="X57" s="380"/>
      <c r="Y57" s="381"/>
      <c r="Z57" s="42"/>
    </row>
    <row r="58" spans="2:26" ht="14.25" customHeight="1" x14ac:dyDescent="0.2">
      <c r="B58" s="43"/>
      <c r="C58" s="382"/>
      <c r="D58" s="383"/>
      <c r="E58" s="383"/>
      <c r="F58" s="383"/>
      <c r="G58" s="384"/>
      <c r="H58" s="382"/>
      <c r="I58" s="384"/>
      <c r="J58" s="382"/>
      <c r="K58" s="383"/>
      <c r="L58" s="383"/>
      <c r="M58" s="384"/>
      <c r="N58" s="382"/>
      <c r="O58" s="383"/>
      <c r="P58" s="383"/>
      <c r="Q58" s="383"/>
      <c r="R58" s="383"/>
      <c r="S58" s="383"/>
      <c r="T58" s="384"/>
      <c r="U58" s="383"/>
      <c r="V58" s="383"/>
      <c r="W58" s="383"/>
      <c r="X58" s="383"/>
      <c r="Y58" s="384"/>
      <c r="Z58" s="42"/>
    </row>
    <row r="59" spans="2:26" ht="15" customHeight="1" thickBot="1" x14ac:dyDescent="0.25">
      <c r="B59" s="43"/>
      <c r="C59" s="385"/>
      <c r="D59" s="386"/>
      <c r="E59" s="386"/>
      <c r="F59" s="386"/>
      <c r="G59" s="387"/>
      <c r="H59" s="382"/>
      <c r="I59" s="384"/>
      <c r="J59" s="382"/>
      <c r="K59" s="383"/>
      <c r="L59" s="383"/>
      <c r="M59" s="384"/>
      <c r="N59" s="385"/>
      <c r="O59" s="386"/>
      <c r="P59" s="386"/>
      <c r="Q59" s="386"/>
      <c r="R59" s="386"/>
      <c r="S59" s="386"/>
      <c r="T59" s="387"/>
      <c r="U59" s="383"/>
      <c r="V59" s="383"/>
      <c r="W59" s="383"/>
      <c r="X59" s="383"/>
      <c r="Y59" s="384"/>
      <c r="Z59" s="42"/>
    </row>
    <row r="60" spans="2:26" ht="87.75" customHeight="1" thickBot="1" x14ac:dyDescent="0.25">
      <c r="B60" s="41"/>
      <c r="C60" s="341" t="s">
        <v>113</v>
      </c>
      <c r="D60" s="342"/>
      <c r="E60" s="342"/>
      <c r="F60" s="342"/>
      <c r="G60" s="343"/>
      <c r="H60" s="782" t="s">
        <v>781</v>
      </c>
      <c r="I60" s="783"/>
      <c r="J60" s="781" t="s">
        <v>780</v>
      </c>
      <c r="K60" s="389"/>
      <c r="L60" s="389"/>
      <c r="M60" s="390"/>
      <c r="N60" s="489" t="s">
        <v>769</v>
      </c>
      <c r="O60" s="489"/>
      <c r="P60" s="489"/>
      <c r="Q60" s="489"/>
      <c r="R60" s="489"/>
      <c r="S60" s="489"/>
      <c r="T60" s="489"/>
      <c r="U60" s="492" t="s">
        <v>779</v>
      </c>
      <c r="V60" s="492"/>
      <c r="W60" s="492"/>
      <c r="X60" s="492"/>
      <c r="Y60" s="492"/>
      <c r="Z60" s="44"/>
    </row>
    <row r="61" spans="2:26" ht="64.5" customHeight="1" thickBot="1" x14ac:dyDescent="0.25">
      <c r="B61" s="41"/>
      <c r="C61" s="341"/>
      <c r="D61" s="342"/>
      <c r="E61" s="342"/>
      <c r="F61" s="342"/>
      <c r="G61" s="343"/>
      <c r="H61" s="778"/>
      <c r="I61" s="779"/>
      <c r="J61" s="687"/>
      <c r="K61" s="530"/>
      <c r="L61" s="530"/>
      <c r="M61" s="531"/>
      <c r="N61" s="489"/>
      <c r="O61" s="489"/>
      <c r="P61" s="489"/>
      <c r="Q61" s="489"/>
      <c r="R61" s="489"/>
      <c r="S61" s="489"/>
      <c r="T61" s="489"/>
      <c r="U61" s="492"/>
      <c r="V61" s="492"/>
      <c r="W61" s="492"/>
      <c r="X61" s="492"/>
      <c r="Y61" s="780"/>
      <c r="Z61" s="44"/>
    </row>
    <row r="62" spans="2:26" ht="33.75" customHeight="1" x14ac:dyDescent="0.2">
      <c r="B62" s="41"/>
      <c r="C62" s="653"/>
      <c r="D62" s="491"/>
      <c r="E62" s="491"/>
      <c r="F62" s="491"/>
      <c r="G62" s="491"/>
      <c r="H62" s="778"/>
      <c r="I62" s="779"/>
      <c r="J62" s="490"/>
      <c r="K62" s="491"/>
      <c r="L62" s="491"/>
      <c r="M62" s="491"/>
      <c r="N62" s="489"/>
      <c r="O62" s="489"/>
      <c r="P62" s="489"/>
      <c r="Q62" s="489"/>
      <c r="R62" s="489"/>
      <c r="S62" s="489"/>
      <c r="T62" s="489"/>
      <c r="U62" s="492"/>
      <c r="V62" s="492"/>
      <c r="W62" s="492"/>
      <c r="X62" s="492"/>
      <c r="Y62" s="780"/>
      <c r="Z62" s="44"/>
    </row>
    <row r="63" spans="2:26" ht="14.25" customHeight="1" x14ac:dyDescent="0.2">
      <c r="B63" s="41"/>
      <c r="C63" s="265"/>
      <c r="D63" s="266"/>
      <c r="E63" s="266"/>
      <c r="F63" s="266"/>
      <c r="G63" s="266"/>
      <c r="H63" s="266"/>
      <c r="I63" s="266"/>
      <c r="J63" s="266"/>
      <c r="K63" s="266"/>
      <c r="L63" s="266"/>
      <c r="M63" s="266"/>
      <c r="N63" s="266"/>
      <c r="O63" s="266"/>
      <c r="P63" s="266"/>
      <c r="Q63" s="266"/>
      <c r="R63" s="266"/>
      <c r="S63" s="266"/>
      <c r="T63" s="266"/>
      <c r="U63" s="492"/>
      <c r="V63" s="492"/>
      <c r="W63" s="492"/>
      <c r="X63" s="492"/>
      <c r="Y63" s="780"/>
      <c r="Z63" s="44"/>
    </row>
    <row r="64" spans="2:26" ht="14.25" customHeight="1" x14ac:dyDescent="0.2">
      <c r="B64" s="41"/>
      <c r="C64" s="265"/>
      <c r="D64" s="266"/>
      <c r="E64" s="266"/>
      <c r="F64" s="266"/>
      <c r="G64" s="266"/>
      <c r="H64" s="266"/>
      <c r="I64" s="266"/>
      <c r="J64" s="266"/>
      <c r="K64" s="266"/>
      <c r="L64" s="266"/>
      <c r="M64" s="266"/>
      <c r="N64" s="266"/>
      <c r="O64" s="266"/>
      <c r="P64" s="266"/>
      <c r="Q64" s="266"/>
      <c r="R64" s="266"/>
      <c r="S64" s="266"/>
      <c r="T64" s="266"/>
      <c r="U64" s="492"/>
      <c r="V64" s="492"/>
      <c r="W64" s="492"/>
      <c r="X64" s="492"/>
      <c r="Y64" s="780"/>
      <c r="Z64" s="44"/>
    </row>
    <row r="65" spans="2:26" ht="15" customHeight="1" thickBot="1" x14ac:dyDescent="0.25">
      <c r="B65" s="41"/>
      <c r="C65" s="267"/>
      <c r="D65" s="268"/>
      <c r="E65" s="268"/>
      <c r="F65" s="268"/>
      <c r="G65" s="268"/>
      <c r="H65" s="268"/>
      <c r="I65" s="268"/>
      <c r="J65" s="268"/>
      <c r="K65" s="268"/>
      <c r="L65" s="268"/>
      <c r="M65" s="268"/>
      <c r="N65" s="268"/>
      <c r="O65" s="268"/>
      <c r="P65" s="268"/>
      <c r="Q65" s="268"/>
      <c r="R65" s="268"/>
      <c r="S65" s="268"/>
      <c r="T65" s="268"/>
      <c r="U65" s="485"/>
      <c r="V65" s="485"/>
      <c r="W65" s="485"/>
      <c r="X65" s="485"/>
      <c r="Y65" s="777"/>
      <c r="Z65" s="44"/>
    </row>
    <row r="66" spans="2:26" x14ac:dyDescent="0.2">
      <c r="B66" s="214"/>
      <c r="C66" s="212"/>
      <c r="D66" s="212"/>
      <c r="E66" s="212"/>
      <c r="F66" s="212"/>
      <c r="G66" s="212"/>
      <c r="H66" s="212"/>
      <c r="I66" s="212"/>
      <c r="J66" s="212"/>
      <c r="K66" s="212"/>
      <c r="L66" s="212"/>
      <c r="M66" s="212"/>
      <c r="N66" s="212"/>
      <c r="O66" s="212"/>
      <c r="P66" s="212"/>
      <c r="Q66" s="212"/>
      <c r="R66" s="212"/>
      <c r="S66" s="212"/>
      <c r="T66" s="212"/>
      <c r="U66" s="212"/>
      <c r="V66" s="212"/>
      <c r="W66" s="212"/>
      <c r="X66" s="212"/>
      <c r="Y66" s="212"/>
      <c r="Z66" s="213"/>
    </row>
    <row r="105" ht="6" customHeight="1" x14ac:dyDescent="0.2"/>
  </sheetData>
  <mergeCells count="92">
    <mergeCell ref="N60:T60"/>
    <mergeCell ref="N61:T61"/>
    <mergeCell ref="U60:Y60"/>
    <mergeCell ref="U61:Y61"/>
    <mergeCell ref="C61:G61"/>
    <mergeCell ref="H61:I61"/>
    <mergeCell ref="J61:M61"/>
    <mergeCell ref="C60:G60"/>
    <mergeCell ref="H60:I60"/>
    <mergeCell ref="C36:G36"/>
    <mergeCell ref="K36:Y36"/>
    <mergeCell ref="C64:G64"/>
    <mergeCell ref="H64:I64"/>
    <mergeCell ref="J64:M64"/>
    <mergeCell ref="J60:M60"/>
    <mergeCell ref="C37:G37"/>
    <mergeCell ref="K37:Y37"/>
    <mergeCell ref="C40:Y41"/>
    <mergeCell ref="C42:Y54"/>
    <mergeCell ref="C57:G59"/>
    <mergeCell ref="H57:I59"/>
    <mergeCell ref="J57:M59"/>
    <mergeCell ref="N57:T59"/>
    <mergeCell ref="U57:Y59"/>
    <mergeCell ref="N63:T63"/>
    <mergeCell ref="U65:Y65"/>
    <mergeCell ref="C62:G62"/>
    <mergeCell ref="H62:I62"/>
    <mergeCell ref="J62:M62"/>
    <mergeCell ref="C63:G63"/>
    <mergeCell ref="H63:I63"/>
    <mergeCell ref="J63:M63"/>
    <mergeCell ref="N62:T62"/>
    <mergeCell ref="U62:Y62"/>
    <mergeCell ref="C65:G65"/>
    <mergeCell ref="H65:I65"/>
    <mergeCell ref="J65:M65"/>
    <mergeCell ref="N64:T64"/>
    <mergeCell ref="N65:T65"/>
    <mergeCell ref="U63:Y63"/>
    <mergeCell ref="U64:Y64"/>
    <mergeCell ref="C34:G34"/>
    <mergeCell ref="K34:Y34"/>
    <mergeCell ref="C35:G35"/>
    <mergeCell ref="K35:Y35"/>
    <mergeCell ref="C30:Y31"/>
    <mergeCell ref="C32:G33"/>
    <mergeCell ref="H32:H33"/>
    <mergeCell ref="I32:I33"/>
    <mergeCell ref="J32:J33"/>
    <mergeCell ref="K32:Y33"/>
    <mergeCell ref="C26:H26"/>
    <mergeCell ref="I26:Y26"/>
    <mergeCell ref="C28:H28"/>
    <mergeCell ref="I28:J28"/>
    <mergeCell ref="K28:N28"/>
    <mergeCell ref="O28:Q28"/>
    <mergeCell ref="S28:T28"/>
    <mergeCell ref="V28:X28"/>
    <mergeCell ref="C23:I23"/>
    <mergeCell ref="J23:P23"/>
    <mergeCell ref="Q23:Y23"/>
    <mergeCell ref="C24:I24"/>
    <mergeCell ref="J24:P24"/>
    <mergeCell ref="Q24:Y24"/>
    <mergeCell ref="C16:H16"/>
    <mergeCell ref="I16:Y16"/>
    <mergeCell ref="C18:H18"/>
    <mergeCell ref="I18:Y18"/>
    <mergeCell ref="C20:H21"/>
    <mergeCell ref="I20:L21"/>
    <mergeCell ref="M20:S20"/>
    <mergeCell ref="T20:Y20"/>
    <mergeCell ref="M21:S21"/>
    <mergeCell ref="T21:Y21"/>
    <mergeCell ref="B2:G4"/>
    <mergeCell ref="H2:Z2"/>
    <mergeCell ref="H3:O3"/>
    <mergeCell ref="P3:Z3"/>
    <mergeCell ref="H4:Z4"/>
    <mergeCell ref="C13:H14"/>
    <mergeCell ref="I13:S14"/>
    <mergeCell ref="T13:Y13"/>
    <mergeCell ref="T14:Y14"/>
    <mergeCell ref="C7:H8"/>
    <mergeCell ref="I7:Y8"/>
    <mergeCell ref="V10:Y10"/>
    <mergeCell ref="V11:Y11"/>
    <mergeCell ref="R10:U10"/>
    <mergeCell ref="I10:Q11"/>
    <mergeCell ref="R11:U11"/>
    <mergeCell ref="C10:H11"/>
  </mergeCells>
  <pageMargins left="0.70866141732283472" right="0.70866141732283472" top="0.74803149606299213" bottom="1.1023622047244095" header="0.31496062992125984" footer="0.31496062992125984"/>
  <pageSetup scale="67" fitToHeight="0" orientation="portrait" r:id="rId1"/>
  <headerFooter>
    <oddFooter>&amp;LCalle 26 No.57-41 Torre 8, Pisos 7 y 8 CEMSA – C.P. 111321
PBX: 3779555 – Información: Línea 195
www.umv.gov.co&amp;CDESI-FM-007
&amp;P de &amp;N</oddFooter>
  </headerFooter>
  <rowBreaks count="1" manualBreakCount="1">
    <brk id="38" min="1" max="25" man="1"/>
  </rowBreaks>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AD104"/>
  <sheetViews>
    <sheetView topLeftCell="A28" zoomScale="87" zoomScaleNormal="87" zoomScalePageLayoutView="70" workbookViewId="0">
      <selection activeCell="H34" sqref="H34:J34"/>
    </sheetView>
  </sheetViews>
  <sheetFormatPr baseColWidth="10" defaultColWidth="3.7109375" defaultRowHeight="14.25" x14ac:dyDescent="0.2"/>
  <cols>
    <col min="1" max="1" width="3.7109375" style="1"/>
    <col min="2" max="2" width="2.85546875" style="1" customWidth="1"/>
    <col min="3" max="6" width="2.7109375" style="1" customWidth="1"/>
    <col min="7" max="7" width="4.28515625" style="1" customWidth="1"/>
    <col min="8" max="8" width="17.140625" style="1" customWidth="1"/>
    <col min="9" max="9" width="17.28515625" style="1" customWidth="1"/>
    <col min="10" max="10" width="15" style="1" customWidth="1"/>
    <col min="11" max="13" width="4.7109375" style="1" customWidth="1"/>
    <col min="14" max="21" width="5.28515625" style="1" customWidth="1"/>
    <col min="22" max="27" width="5" style="1" customWidth="1"/>
    <col min="28" max="28" width="2" style="1" customWidth="1"/>
    <col min="29" max="29" width="3.7109375" style="1"/>
    <col min="30" max="30" width="8.5703125" style="1" customWidth="1"/>
    <col min="31" max="16384" width="3.7109375" style="1"/>
  </cols>
  <sheetData>
    <row r="1" spans="2:28" ht="15" thickBot="1" x14ac:dyDescent="0.25">
      <c r="B1" s="2"/>
      <c r="C1" s="2"/>
      <c r="D1" s="2"/>
      <c r="E1" s="2"/>
      <c r="F1" s="2"/>
    </row>
    <row r="2" spans="2:28" ht="45.75" customHeight="1" x14ac:dyDescent="0.2">
      <c r="B2" s="263"/>
      <c r="C2" s="264"/>
      <c r="D2" s="264"/>
      <c r="E2" s="264"/>
      <c r="F2" s="264"/>
      <c r="G2" s="264"/>
      <c r="H2" s="269" t="s">
        <v>0</v>
      </c>
      <c r="I2" s="269"/>
      <c r="J2" s="269"/>
      <c r="K2" s="269"/>
      <c r="L2" s="269"/>
      <c r="M2" s="269"/>
      <c r="N2" s="269"/>
      <c r="O2" s="269"/>
      <c r="P2" s="269"/>
      <c r="Q2" s="269"/>
      <c r="R2" s="269"/>
      <c r="S2" s="269"/>
      <c r="T2" s="269"/>
      <c r="U2" s="269"/>
      <c r="V2" s="269"/>
      <c r="W2" s="269"/>
      <c r="X2" s="269"/>
      <c r="Y2" s="269"/>
      <c r="Z2" s="269"/>
      <c r="AA2" s="269"/>
      <c r="AB2" s="270"/>
    </row>
    <row r="3" spans="2:28" ht="15" x14ac:dyDescent="0.2">
      <c r="B3" s="265"/>
      <c r="C3" s="266"/>
      <c r="D3" s="266"/>
      <c r="E3" s="266"/>
      <c r="F3" s="266"/>
      <c r="G3" s="266"/>
      <c r="H3" s="271" t="s">
        <v>1</v>
      </c>
      <c r="I3" s="271"/>
      <c r="J3" s="271"/>
      <c r="K3" s="271"/>
      <c r="L3" s="271"/>
      <c r="M3" s="271"/>
      <c r="N3" s="271"/>
      <c r="O3" s="271"/>
      <c r="P3" s="271" t="s">
        <v>2</v>
      </c>
      <c r="Q3" s="271"/>
      <c r="R3" s="271"/>
      <c r="S3" s="271"/>
      <c r="T3" s="271"/>
      <c r="U3" s="271"/>
      <c r="V3" s="271"/>
      <c r="W3" s="271"/>
      <c r="X3" s="271"/>
      <c r="Y3" s="271"/>
      <c r="Z3" s="271"/>
      <c r="AA3" s="271"/>
      <c r="AB3" s="272"/>
    </row>
    <row r="4" spans="2:28" ht="15.75" thickBot="1" x14ac:dyDescent="0.25">
      <c r="B4" s="267"/>
      <c r="C4" s="268"/>
      <c r="D4" s="268"/>
      <c r="E4" s="268"/>
      <c r="F4" s="268"/>
      <c r="G4" s="268"/>
      <c r="H4" s="273" t="s">
        <v>3</v>
      </c>
      <c r="I4" s="273"/>
      <c r="J4" s="273"/>
      <c r="K4" s="273"/>
      <c r="L4" s="273"/>
      <c r="M4" s="273"/>
      <c r="N4" s="273"/>
      <c r="O4" s="273"/>
      <c r="P4" s="273"/>
      <c r="Q4" s="273"/>
      <c r="R4" s="273"/>
      <c r="S4" s="273"/>
      <c r="T4" s="273"/>
      <c r="U4" s="273"/>
      <c r="V4" s="273"/>
      <c r="W4" s="273"/>
      <c r="X4" s="273"/>
      <c r="Y4" s="273"/>
      <c r="Z4" s="273"/>
      <c r="AA4" s="273"/>
      <c r="AB4" s="274"/>
    </row>
    <row r="5" spans="2:28" ht="15" x14ac:dyDescent="0.2">
      <c r="H5" s="3"/>
      <c r="I5" s="3"/>
      <c r="J5" s="3"/>
      <c r="K5" s="3"/>
      <c r="L5" s="3"/>
      <c r="M5" s="3"/>
      <c r="N5" s="3"/>
      <c r="O5" s="3"/>
      <c r="P5" s="3"/>
      <c r="Q5" s="3"/>
      <c r="R5" s="3"/>
      <c r="S5" s="3"/>
      <c r="T5" s="3"/>
      <c r="U5" s="3"/>
      <c r="V5" s="3"/>
      <c r="W5" s="3"/>
      <c r="X5" s="3"/>
      <c r="Y5" s="3"/>
      <c r="Z5" s="3"/>
      <c r="AA5" s="3"/>
      <c r="AB5" s="3"/>
    </row>
    <row r="6" spans="2:28" ht="15.75"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275" t="s">
        <v>4</v>
      </c>
      <c r="D7" s="276"/>
      <c r="E7" s="276"/>
      <c r="F7" s="276"/>
      <c r="G7" s="276"/>
      <c r="H7" s="277"/>
      <c r="I7" s="281" t="s">
        <v>345</v>
      </c>
      <c r="J7" s="282"/>
      <c r="K7" s="282"/>
      <c r="L7" s="282"/>
      <c r="M7" s="282"/>
      <c r="N7" s="282"/>
      <c r="O7" s="282"/>
      <c r="P7" s="282"/>
      <c r="Q7" s="282"/>
      <c r="R7" s="282"/>
      <c r="S7" s="282"/>
      <c r="T7" s="282"/>
      <c r="U7" s="282"/>
      <c r="V7" s="282"/>
      <c r="W7" s="282"/>
      <c r="X7" s="282"/>
      <c r="Y7" s="282"/>
      <c r="Z7" s="282"/>
      <c r="AA7" s="283"/>
      <c r="AB7" s="10"/>
    </row>
    <row r="8" spans="2:28" ht="15.75" thickBot="1" x14ac:dyDescent="0.25">
      <c r="B8" s="9"/>
      <c r="C8" s="278"/>
      <c r="D8" s="279"/>
      <c r="E8" s="279"/>
      <c r="F8" s="279"/>
      <c r="G8" s="279"/>
      <c r="H8" s="280"/>
      <c r="I8" s="284"/>
      <c r="J8" s="285"/>
      <c r="K8" s="285"/>
      <c r="L8" s="285"/>
      <c r="M8" s="285"/>
      <c r="N8" s="285"/>
      <c r="O8" s="285"/>
      <c r="P8" s="285"/>
      <c r="Q8" s="285"/>
      <c r="R8" s="285"/>
      <c r="S8" s="285"/>
      <c r="T8" s="285"/>
      <c r="U8" s="285"/>
      <c r="V8" s="285"/>
      <c r="W8" s="285"/>
      <c r="X8" s="285"/>
      <c r="Y8" s="285"/>
      <c r="Z8" s="285"/>
      <c r="AA8" s="286"/>
      <c r="AB8" s="10"/>
    </row>
    <row r="9" spans="2:28" ht="15.75"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275" t="s">
        <v>6</v>
      </c>
      <c r="D10" s="276"/>
      <c r="E10" s="276"/>
      <c r="F10" s="276"/>
      <c r="G10" s="276"/>
      <c r="H10" s="277"/>
      <c r="I10" s="811" t="s">
        <v>344</v>
      </c>
      <c r="J10" s="812"/>
      <c r="K10" s="812"/>
      <c r="L10" s="812"/>
      <c r="M10" s="812"/>
      <c r="N10" s="812"/>
      <c r="O10" s="812"/>
      <c r="P10" s="812"/>
      <c r="Q10" s="813"/>
      <c r="R10" s="293" t="s">
        <v>8</v>
      </c>
      <c r="S10" s="294"/>
      <c r="T10" s="294"/>
      <c r="U10" s="295"/>
      <c r="V10" s="518" t="s">
        <v>9</v>
      </c>
      <c r="W10" s="519"/>
      <c r="X10" s="519"/>
      <c r="Y10" s="519"/>
      <c r="Z10" s="519"/>
      <c r="AA10" s="654"/>
      <c r="AB10" s="10"/>
    </row>
    <row r="11" spans="2:28" ht="18.75" customHeight="1" thickBot="1" x14ac:dyDescent="0.25">
      <c r="B11" s="9"/>
      <c r="C11" s="278"/>
      <c r="D11" s="279"/>
      <c r="E11" s="279"/>
      <c r="F11" s="279"/>
      <c r="G11" s="279"/>
      <c r="H11" s="280"/>
      <c r="I11" s="814"/>
      <c r="J11" s="815"/>
      <c r="K11" s="815"/>
      <c r="L11" s="815"/>
      <c r="M11" s="815"/>
      <c r="N11" s="815"/>
      <c r="O11" s="815"/>
      <c r="P11" s="815"/>
      <c r="Q11" s="816"/>
      <c r="R11" s="817" t="s">
        <v>343</v>
      </c>
      <c r="S11" s="818"/>
      <c r="T11" s="818"/>
      <c r="U11" s="819"/>
      <c r="V11" s="808" t="s">
        <v>122</v>
      </c>
      <c r="W11" s="809"/>
      <c r="X11" s="809"/>
      <c r="Y11" s="809"/>
      <c r="Z11" s="809"/>
      <c r="AA11" s="810"/>
      <c r="AB11" s="10"/>
    </row>
    <row r="12" spans="2:28" ht="15"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5" customHeight="1" thickBot="1" x14ac:dyDescent="0.25">
      <c r="B13" s="14"/>
      <c r="C13" s="275" t="s">
        <v>12</v>
      </c>
      <c r="D13" s="276"/>
      <c r="E13" s="276"/>
      <c r="F13" s="276"/>
      <c r="G13" s="276"/>
      <c r="H13" s="277"/>
      <c r="I13" s="799" t="s">
        <v>342</v>
      </c>
      <c r="J13" s="800"/>
      <c r="K13" s="800"/>
      <c r="L13" s="800"/>
      <c r="M13" s="800"/>
      <c r="N13" s="800"/>
      <c r="O13" s="800"/>
      <c r="P13" s="800"/>
      <c r="Q13" s="800"/>
      <c r="R13" s="800"/>
      <c r="S13" s="801"/>
      <c r="T13" s="320" t="s">
        <v>14</v>
      </c>
      <c r="U13" s="321"/>
      <c r="V13" s="321"/>
      <c r="W13" s="321"/>
      <c r="X13" s="321"/>
      <c r="Y13" s="321"/>
      <c r="Z13" s="321"/>
      <c r="AA13" s="322"/>
      <c r="AB13" s="16"/>
    </row>
    <row r="14" spans="2:28" ht="52.5" customHeight="1" thickBot="1" x14ac:dyDescent="0.25">
      <c r="B14" s="14"/>
      <c r="C14" s="278"/>
      <c r="D14" s="279"/>
      <c r="E14" s="279"/>
      <c r="F14" s="279"/>
      <c r="G14" s="279"/>
      <c r="H14" s="280"/>
      <c r="I14" s="802"/>
      <c r="J14" s="803"/>
      <c r="K14" s="803"/>
      <c r="L14" s="803"/>
      <c r="M14" s="803"/>
      <c r="N14" s="803"/>
      <c r="O14" s="803"/>
      <c r="P14" s="803"/>
      <c r="Q14" s="803"/>
      <c r="R14" s="803"/>
      <c r="S14" s="804"/>
      <c r="T14" s="805" t="s">
        <v>112</v>
      </c>
      <c r="U14" s="806"/>
      <c r="V14" s="806"/>
      <c r="W14" s="806"/>
      <c r="X14" s="806"/>
      <c r="Y14" s="806"/>
      <c r="Z14" s="806"/>
      <c r="AA14" s="807"/>
      <c r="AB14" s="16"/>
    </row>
    <row r="15" spans="2:28" ht="15"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39.75" customHeight="1" thickBot="1" x14ac:dyDescent="0.25">
      <c r="B16" s="14"/>
      <c r="C16" s="320" t="s">
        <v>16</v>
      </c>
      <c r="D16" s="321"/>
      <c r="E16" s="321"/>
      <c r="F16" s="321"/>
      <c r="G16" s="321"/>
      <c r="H16" s="322"/>
      <c r="I16" s="788" t="s">
        <v>341</v>
      </c>
      <c r="J16" s="789"/>
      <c r="K16" s="789"/>
      <c r="L16" s="789"/>
      <c r="M16" s="789"/>
      <c r="N16" s="789"/>
      <c r="O16" s="789"/>
      <c r="P16" s="789"/>
      <c r="Q16" s="789"/>
      <c r="R16" s="789"/>
      <c r="S16" s="789"/>
      <c r="T16" s="789"/>
      <c r="U16" s="789"/>
      <c r="V16" s="789"/>
      <c r="W16" s="789"/>
      <c r="X16" s="789"/>
      <c r="Y16" s="789"/>
      <c r="Z16" s="789"/>
      <c r="AA16" s="790"/>
      <c r="AB16" s="16"/>
    </row>
    <row r="17" spans="2:28" ht="16.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8" ht="52.5" customHeight="1" thickBot="1" x14ac:dyDescent="0.25">
      <c r="B18" s="14"/>
      <c r="C18" s="320" t="s">
        <v>18</v>
      </c>
      <c r="D18" s="321"/>
      <c r="E18" s="321"/>
      <c r="F18" s="321"/>
      <c r="G18" s="321"/>
      <c r="H18" s="322"/>
      <c r="I18" s="788" t="s">
        <v>340</v>
      </c>
      <c r="J18" s="789"/>
      <c r="K18" s="789"/>
      <c r="L18" s="789"/>
      <c r="M18" s="789"/>
      <c r="N18" s="789"/>
      <c r="O18" s="789"/>
      <c r="P18" s="789"/>
      <c r="Q18" s="789"/>
      <c r="R18" s="789"/>
      <c r="S18" s="789"/>
      <c r="T18" s="789"/>
      <c r="U18" s="789"/>
      <c r="V18" s="789"/>
      <c r="W18" s="789"/>
      <c r="X18" s="789"/>
      <c r="Y18" s="789"/>
      <c r="Z18" s="789"/>
      <c r="AA18" s="790"/>
      <c r="AB18" s="16"/>
    </row>
    <row r="19" spans="2:28" ht="16.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8" ht="22.5" customHeight="1" x14ac:dyDescent="0.2">
      <c r="B20" s="14"/>
      <c r="C20" s="326" t="s">
        <v>20</v>
      </c>
      <c r="D20" s="327"/>
      <c r="E20" s="327"/>
      <c r="F20" s="327"/>
      <c r="G20" s="327"/>
      <c r="H20" s="328"/>
      <c r="I20" s="332" t="s">
        <v>339</v>
      </c>
      <c r="J20" s="333"/>
      <c r="K20" s="333"/>
      <c r="L20" s="334"/>
      <c r="M20" s="287" t="s">
        <v>22</v>
      </c>
      <c r="N20" s="288"/>
      <c r="O20" s="288"/>
      <c r="P20" s="288"/>
      <c r="Q20" s="288"/>
      <c r="R20" s="288"/>
      <c r="S20" s="289"/>
      <c r="T20" s="287" t="s">
        <v>23</v>
      </c>
      <c r="U20" s="288"/>
      <c r="V20" s="288"/>
      <c r="W20" s="288"/>
      <c r="X20" s="288"/>
      <c r="Y20" s="288"/>
      <c r="Z20" s="288"/>
      <c r="AA20" s="289"/>
      <c r="AB20" s="16"/>
    </row>
    <row r="21" spans="2:28" ht="30.75" customHeight="1" thickBot="1" x14ac:dyDescent="0.25">
      <c r="B21" s="14"/>
      <c r="C21" s="329"/>
      <c r="D21" s="330"/>
      <c r="E21" s="330"/>
      <c r="F21" s="330"/>
      <c r="G21" s="330"/>
      <c r="H21" s="331"/>
      <c r="I21" s="335"/>
      <c r="J21" s="336"/>
      <c r="K21" s="336"/>
      <c r="L21" s="337"/>
      <c r="M21" s="338" t="s">
        <v>101</v>
      </c>
      <c r="N21" s="339"/>
      <c r="O21" s="339"/>
      <c r="P21" s="339"/>
      <c r="Q21" s="339"/>
      <c r="R21" s="339"/>
      <c r="S21" s="340"/>
      <c r="T21" s="438" t="s">
        <v>25</v>
      </c>
      <c r="U21" s="439"/>
      <c r="V21" s="439"/>
      <c r="W21" s="439"/>
      <c r="X21" s="439"/>
      <c r="Y21" s="439"/>
      <c r="Z21" s="439"/>
      <c r="AA21" s="440"/>
      <c r="AB21" s="16"/>
    </row>
    <row r="22" spans="2:28" ht="15"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8" ht="31.5" customHeight="1" x14ac:dyDescent="0.2">
      <c r="B23" s="14"/>
      <c r="C23" s="287" t="s">
        <v>26</v>
      </c>
      <c r="D23" s="288"/>
      <c r="E23" s="288"/>
      <c r="F23" s="288"/>
      <c r="G23" s="288"/>
      <c r="H23" s="288"/>
      <c r="I23" s="289"/>
      <c r="J23" s="287" t="s">
        <v>27</v>
      </c>
      <c r="K23" s="288"/>
      <c r="L23" s="288"/>
      <c r="M23" s="288"/>
      <c r="N23" s="288"/>
      <c r="O23" s="288"/>
      <c r="P23" s="289"/>
      <c r="Q23" s="287" t="s">
        <v>28</v>
      </c>
      <c r="R23" s="288"/>
      <c r="S23" s="288"/>
      <c r="T23" s="288"/>
      <c r="U23" s="288"/>
      <c r="V23" s="288"/>
      <c r="W23" s="288"/>
      <c r="X23" s="288"/>
      <c r="Y23" s="288"/>
      <c r="Z23" s="288"/>
      <c r="AA23" s="289"/>
      <c r="AB23" s="16"/>
    </row>
    <row r="24" spans="2:28" ht="30.75" customHeight="1" thickBot="1" x14ac:dyDescent="0.25">
      <c r="B24" s="14"/>
      <c r="C24" s="522" t="s">
        <v>338</v>
      </c>
      <c r="D24" s="523"/>
      <c r="E24" s="523"/>
      <c r="F24" s="523"/>
      <c r="G24" s="523"/>
      <c r="H24" s="523"/>
      <c r="I24" s="524"/>
      <c r="J24" s="522" t="s">
        <v>337</v>
      </c>
      <c r="K24" s="523"/>
      <c r="L24" s="523"/>
      <c r="M24" s="523"/>
      <c r="N24" s="523"/>
      <c r="O24" s="523"/>
      <c r="P24" s="524"/>
      <c r="Q24" s="796" t="s">
        <v>336</v>
      </c>
      <c r="R24" s="797"/>
      <c r="S24" s="797"/>
      <c r="T24" s="797"/>
      <c r="U24" s="797"/>
      <c r="V24" s="797"/>
      <c r="W24" s="797"/>
      <c r="X24" s="797"/>
      <c r="Y24" s="797"/>
      <c r="Z24" s="797"/>
      <c r="AA24" s="798"/>
      <c r="AB24" s="16"/>
    </row>
    <row r="25" spans="2:28" ht="15"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8" ht="66" customHeight="1" thickBot="1" x14ac:dyDescent="0.25">
      <c r="B26" s="14"/>
      <c r="C26" s="320" t="s">
        <v>32</v>
      </c>
      <c r="D26" s="321"/>
      <c r="E26" s="321"/>
      <c r="F26" s="321"/>
      <c r="G26" s="321"/>
      <c r="H26" s="322"/>
      <c r="I26" s="788" t="s">
        <v>335</v>
      </c>
      <c r="J26" s="789"/>
      <c r="K26" s="789"/>
      <c r="L26" s="789"/>
      <c r="M26" s="789"/>
      <c r="N26" s="789"/>
      <c r="O26" s="789"/>
      <c r="P26" s="789"/>
      <c r="Q26" s="789"/>
      <c r="R26" s="789"/>
      <c r="S26" s="789"/>
      <c r="T26" s="789"/>
      <c r="U26" s="789"/>
      <c r="V26" s="789"/>
      <c r="W26" s="789"/>
      <c r="X26" s="789"/>
      <c r="Y26" s="789"/>
      <c r="Z26" s="789"/>
      <c r="AA26" s="790"/>
      <c r="AB26" s="16"/>
    </row>
    <row r="27" spans="2:28" ht="15.75"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8" ht="43.5" customHeight="1" thickBot="1" x14ac:dyDescent="0.25">
      <c r="B28" s="14"/>
      <c r="C28" s="320" t="s">
        <v>34</v>
      </c>
      <c r="D28" s="321"/>
      <c r="E28" s="321"/>
      <c r="F28" s="321"/>
      <c r="G28" s="321"/>
      <c r="H28" s="322"/>
      <c r="I28" s="791" t="s">
        <v>105</v>
      </c>
      <c r="J28" s="792"/>
      <c r="K28" s="350" t="s">
        <v>36</v>
      </c>
      <c r="L28" s="351"/>
      <c r="M28" s="351"/>
      <c r="N28" s="352"/>
      <c r="O28" s="353" t="s">
        <v>37</v>
      </c>
      <c r="P28" s="354"/>
      <c r="Q28" s="355"/>
      <c r="R28" s="47" t="s">
        <v>40</v>
      </c>
      <c r="S28" s="353" t="s">
        <v>38</v>
      </c>
      <c r="T28" s="354"/>
      <c r="U28" s="47"/>
      <c r="V28" s="356" t="s">
        <v>39</v>
      </c>
      <c r="W28" s="357"/>
      <c r="X28" s="357"/>
      <c r="Y28" s="357"/>
      <c r="Z28" s="358"/>
      <c r="AA28" s="19"/>
      <c r="AB28" s="16"/>
    </row>
    <row r="29" spans="2:28" ht="15"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8" s="21" customFormat="1" x14ac:dyDescent="0.2">
      <c r="B30" s="20"/>
      <c r="C30" s="359" t="s">
        <v>41</v>
      </c>
      <c r="D30" s="360"/>
      <c r="E30" s="360"/>
      <c r="F30" s="360"/>
      <c r="G30" s="360"/>
      <c r="H30" s="360"/>
      <c r="I30" s="360"/>
      <c r="J30" s="360"/>
      <c r="K30" s="360"/>
      <c r="L30" s="360"/>
      <c r="M30" s="360"/>
      <c r="N30" s="360"/>
      <c r="O30" s="360"/>
      <c r="P30" s="360"/>
      <c r="Q30" s="360"/>
      <c r="R30" s="360"/>
      <c r="S30" s="360"/>
      <c r="T30" s="360"/>
      <c r="U30" s="360"/>
      <c r="V30" s="360"/>
      <c r="W30" s="360"/>
      <c r="X30" s="360"/>
      <c r="Y30" s="360"/>
      <c r="Z30" s="360"/>
      <c r="AA30" s="361"/>
      <c r="AB30" s="16"/>
    </row>
    <row r="31" spans="2:28" s="21" customFormat="1" ht="15" thickBot="1" x14ac:dyDescent="0.25">
      <c r="B31" s="20"/>
      <c r="C31" s="362"/>
      <c r="D31" s="363"/>
      <c r="E31" s="363"/>
      <c r="F31" s="363"/>
      <c r="G31" s="363"/>
      <c r="H31" s="363"/>
      <c r="I31" s="363"/>
      <c r="J31" s="363"/>
      <c r="K31" s="363"/>
      <c r="L31" s="363"/>
      <c r="M31" s="363"/>
      <c r="N31" s="363"/>
      <c r="O31" s="363"/>
      <c r="P31" s="363"/>
      <c r="Q31" s="363"/>
      <c r="R31" s="363"/>
      <c r="S31" s="363"/>
      <c r="T31" s="363"/>
      <c r="U31" s="363"/>
      <c r="V31" s="363"/>
      <c r="W31" s="363"/>
      <c r="X31" s="363"/>
      <c r="Y31" s="363"/>
      <c r="Z31" s="363"/>
      <c r="AA31" s="364"/>
      <c r="AB31" s="16"/>
    </row>
    <row r="32" spans="2:28" s="21" customFormat="1" ht="15" customHeight="1" x14ac:dyDescent="0.2">
      <c r="B32" s="20"/>
      <c r="C32" s="359" t="s">
        <v>42</v>
      </c>
      <c r="D32" s="360"/>
      <c r="E32" s="360"/>
      <c r="F32" s="360"/>
      <c r="G32" s="361"/>
      <c r="H32" s="365" t="s">
        <v>334</v>
      </c>
      <c r="I32" s="365" t="s">
        <v>333</v>
      </c>
      <c r="J32" s="365" t="s">
        <v>332</v>
      </c>
      <c r="K32" s="367" t="s">
        <v>331</v>
      </c>
      <c r="L32" s="368"/>
      <c r="M32" s="368"/>
      <c r="N32" s="368"/>
      <c r="O32" s="368"/>
      <c r="P32" s="368"/>
      <c r="Q32" s="368"/>
      <c r="R32" s="368"/>
      <c r="S32" s="368"/>
      <c r="T32" s="368"/>
      <c r="U32" s="368"/>
      <c r="V32" s="368"/>
      <c r="W32" s="368"/>
      <c r="X32" s="368"/>
      <c r="Y32" s="368"/>
      <c r="Z32" s="368"/>
      <c r="AA32" s="369"/>
      <c r="AB32" s="16"/>
    </row>
    <row r="33" spans="2:28" s="21" customFormat="1" ht="31.5" customHeight="1" thickBot="1" x14ac:dyDescent="0.25">
      <c r="B33" s="20"/>
      <c r="C33" s="362"/>
      <c r="D33" s="363"/>
      <c r="E33" s="363"/>
      <c r="F33" s="363"/>
      <c r="G33" s="364"/>
      <c r="H33" s="366"/>
      <c r="I33" s="366"/>
      <c r="J33" s="366"/>
      <c r="K33" s="370"/>
      <c r="L33" s="371"/>
      <c r="M33" s="371"/>
      <c r="N33" s="371"/>
      <c r="O33" s="371"/>
      <c r="P33" s="371"/>
      <c r="Q33" s="371"/>
      <c r="R33" s="371"/>
      <c r="S33" s="371"/>
      <c r="T33" s="371"/>
      <c r="U33" s="371"/>
      <c r="V33" s="371"/>
      <c r="W33" s="371"/>
      <c r="X33" s="371"/>
      <c r="Y33" s="371"/>
      <c r="Z33" s="371"/>
      <c r="AA33" s="372"/>
      <c r="AB33" s="16"/>
    </row>
    <row r="34" spans="2:28" s="21" customFormat="1" ht="147.75" customHeight="1" x14ac:dyDescent="0.2">
      <c r="B34" s="20"/>
      <c r="C34" s="341" t="s">
        <v>123</v>
      </c>
      <c r="D34" s="342"/>
      <c r="E34" s="342"/>
      <c r="F34" s="342"/>
      <c r="G34" s="343"/>
      <c r="H34" s="93">
        <v>934</v>
      </c>
      <c r="I34" s="93">
        <v>1206</v>
      </c>
      <c r="J34" s="141">
        <f>+H34/I34</f>
        <v>0.7744610281923715</v>
      </c>
      <c r="K34" s="793" t="s">
        <v>330</v>
      </c>
      <c r="L34" s="794"/>
      <c r="M34" s="794"/>
      <c r="N34" s="794"/>
      <c r="O34" s="794"/>
      <c r="P34" s="794"/>
      <c r="Q34" s="794"/>
      <c r="R34" s="794"/>
      <c r="S34" s="794"/>
      <c r="T34" s="794"/>
      <c r="U34" s="794"/>
      <c r="V34" s="794"/>
      <c r="W34" s="794"/>
      <c r="X34" s="794"/>
      <c r="Y34" s="794"/>
      <c r="Z34" s="794"/>
      <c r="AA34" s="795"/>
      <c r="AB34" s="16"/>
    </row>
    <row r="35" spans="2:28" s="21" customFormat="1" ht="66" customHeight="1" x14ac:dyDescent="0.2">
      <c r="B35" s="20"/>
      <c r="C35" s="341" t="s">
        <v>326</v>
      </c>
      <c r="D35" s="342"/>
      <c r="E35" s="342"/>
      <c r="F35" s="342"/>
      <c r="G35" s="343"/>
      <c r="H35" s="24"/>
      <c r="I35" s="24"/>
      <c r="J35" s="141" t="e">
        <f>+H35/I35</f>
        <v>#DIV/0!</v>
      </c>
      <c r="K35" s="560"/>
      <c r="L35" s="561"/>
      <c r="M35" s="561"/>
      <c r="N35" s="561"/>
      <c r="O35" s="561"/>
      <c r="P35" s="561"/>
      <c r="Q35" s="561"/>
      <c r="R35" s="561"/>
      <c r="S35" s="561"/>
      <c r="T35" s="561"/>
      <c r="U35" s="561"/>
      <c r="V35" s="561"/>
      <c r="W35" s="561"/>
      <c r="X35" s="561"/>
      <c r="Y35" s="561"/>
      <c r="Z35" s="561"/>
      <c r="AA35" s="562"/>
      <c r="AB35" s="16"/>
    </row>
    <row r="36" spans="2:28" s="21" customFormat="1" ht="66" customHeight="1" x14ac:dyDescent="0.2">
      <c r="B36" s="20"/>
      <c r="C36" s="341" t="s">
        <v>193</v>
      </c>
      <c r="D36" s="342"/>
      <c r="E36" s="342"/>
      <c r="F36" s="342"/>
      <c r="G36" s="343"/>
      <c r="H36" s="24"/>
      <c r="I36" s="24"/>
      <c r="J36" s="92" t="e">
        <f>+H36/I36</f>
        <v>#DIV/0!</v>
      </c>
      <c r="K36" s="560"/>
      <c r="L36" s="561"/>
      <c r="M36" s="561"/>
      <c r="N36" s="561"/>
      <c r="O36" s="561"/>
      <c r="P36" s="561"/>
      <c r="Q36" s="561"/>
      <c r="R36" s="561"/>
      <c r="S36" s="561"/>
      <c r="T36" s="561"/>
      <c r="U36" s="561"/>
      <c r="V36" s="561"/>
      <c r="W36" s="561"/>
      <c r="X36" s="561"/>
      <c r="Y36" s="561"/>
      <c r="Z36" s="561"/>
      <c r="AA36" s="562"/>
      <c r="AB36" s="16"/>
    </row>
    <row r="37" spans="2:28" s="21" customFormat="1" ht="66" customHeight="1" thickBot="1" x14ac:dyDescent="0.25">
      <c r="B37" s="20"/>
      <c r="C37" s="341" t="s">
        <v>111</v>
      </c>
      <c r="D37" s="342"/>
      <c r="E37" s="342"/>
      <c r="F37" s="342"/>
      <c r="G37" s="343"/>
      <c r="H37" s="24"/>
      <c r="I37" s="24"/>
      <c r="J37" s="23" t="e">
        <f>+H37/I37</f>
        <v>#DIV/0!</v>
      </c>
      <c r="K37" s="344"/>
      <c r="L37" s="345"/>
      <c r="M37" s="345"/>
      <c r="N37" s="345"/>
      <c r="O37" s="345"/>
      <c r="P37" s="345"/>
      <c r="Q37" s="345"/>
      <c r="R37" s="345"/>
      <c r="S37" s="345"/>
      <c r="T37" s="345"/>
      <c r="U37" s="345"/>
      <c r="V37" s="345"/>
      <c r="W37" s="345"/>
      <c r="X37" s="345"/>
      <c r="Y37" s="345"/>
      <c r="Z37" s="345"/>
      <c r="AA37" s="346"/>
      <c r="AB37" s="16"/>
    </row>
    <row r="38" spans="2:28" s="21" customFormat="1" ht="15.75" customHeight="1" thickBot="1" x14ac:dyDescent="0.3">
      <c r="B38" s="20"/>
      <c r="C38" s="394" t="s">
        <v>51</v>
      </c>
      <c r="D38" s="395"/>
      <c r="E38" s="395"/>
      <c r="F38" s="395"/>
      <c r="G38" s="396"/>
      <c r="H38" s="140">
        <f>SUM(H34:H37)</f>
        <v>934</v>
      </c>
      <c r="I38" s="140">
        <f>SUM(I34:I37)</f>
        <v>1206</v>
      </c>
      <c r="J38" s="139">
        <f>+H38/I38</f>
        <v>0.7744610281923715</v>
      </c>
      <c r="K38" s="397"/>
      <c r="L38" s="398"/>
      <c r="M38" s="398"/>
      <c r="N38" s="398"/>
      <c r="O38" s="398"/>
      <c r="P38" s="398"/>
      <c r="Q38" s="398"/>
      <c r="R38" s="398"/>
      <c r="S38" s="398"/>
      <c r="T38" s="398"/>
      <c r="U38" s="398"/>
      <c r="V38" s="398"/>
      <c r="W38" s="398"/>
      <c r="X38" s="398"/>
      <c r="Y38" s="398"/>
      <c r="Z38" s="398"/>
      <c r="AA38" s="399"/>
      <c r="AB38" s="16"/>
    </row>
    <row r="39" spans="2:28" s="21" customFormat="1" ht="5.25" customHeight="1" x14ac:dyDescent="0.2">
      <c r="B39" s="20"/>
      <c r="C39" s="15"/>
      <c r="D39" s="15"/>
      <c r="E39" s="15"/>
      <c r="F39" s="15"/>
      <c r="G39" s="15"/>
      <c r="H39" s="34"/>
      <c r="I39" s="34"/>
      <c r="J39" s="35"/>
      <c r="K39" s="15"/>
      <c r="L39" s="15"/>
      <c r="M39" s="15"/>
      <c r="N39" s="15"/>
      <c r="O39" s="15"/>
      <c r="P39" s="15"/>
      <c r="Q39" s="15"/>
      <c r="R39" s="15"/>
      <c r="S39" s="15"/>
      <c r="T39" s="15"/>
      <c r="U39" s="15"/>
      <c r="V39" s="15"/>
      <c r="W39" s="15"/>
      <c r="X39" s="15"/>
      <c r="Y39" s="15"/>
      <c r="Z39" s="15"/>
      <c r="AA39" s="15"/>
      <c r="AB39" s="16"/>
    </row>
    <row r="40" spans="2:28" s="21" customFormat="1" ht="15" thickBot="1" x14ac:dyDescent="0.25">
      <c r="B40" s="20"/>
      <c r="C40" s="15"/>
      <c r="D40" s="15"/>
      <c r="E40" s="15"/>
      <c r="F40" s="15"/>
      <c r="G40" s="15"/>
      <c r="H40" s="34"/>
      <c r="I40" s="34"/>
      <c r="J40" s="35"/>
      <c r="K40" s="15"/>
      <c r="L40" s="15"/>
      <c r="M40" s="15"/>
      <c r="N40" s="15"/>
      <c r="O40" s="15"/>
      <c r="P40" s="15"/>
      <c r="Q40" s="15"/>
      <c r="R40" s="15"/>
      <c r="S40" s="15"/>
      <c r="T40" s="15"/>
      <c r="U40" s="15"/>
      <c r="V40" s="15"/>
      <c r="W40" s="15"/>
      <c r="X40" s="15"/>
      <c r="Y40" s="15"/>
      <c r="Z40" s="15"/>
      <c r="AA40" s="15"/>
      <c r="AB40" s="16"/>
    </row>
    <row r="41" spans="2:28" s="21" customFormat="1" x14ac:dyDescent="0.2">
      <c r="B41" s="20"/>
      <c r="C41" s="400" t="s">
        <v>52</v>
      </c>
      <c r="D41" s="401"/>
      <c r="E41" s="401"/>
      <c r="F41" s="401"/>
      <c r="G41" s="401"/>
      <c r="H41" s="401"/>
      <c r="I41" s="401"/>
      <c r="J41" s="401"/>
      <c r="K41" s="401"/>
      <c r="L41" s="401"/>
      <c r="M41" s="401"/>
      <c r="N41" s="401"/>
      <c r="O41" s="401"/>
      <c r="P41" s="401"/>
      <c r="Q41" s="401"/>
      <c r="R41" s="401"/>
      <c r="S41" s="401"/>
      <c r="T41" s="401"/>
      <c r="U41" s="401"/>
      <c r="V41" s="401"/>
      <c r="W41" s="401"/>
      <c r="X41" s="401"/>
      <c r="Y41" s="401"/>
      <c r="Z41" s="401"/>
      <c r="AA41" s="402"/>
      <c r="AB41" s="16"/>
    </row>
    <row r="42" spans="2:28" ht="15" thickBot="1" x14ac:dyDescent="0.25">
      <c r="B42" s="14"/>
      <c r="C42" s="403"/>
      <c r="D42" s="404"/>
      <c r="E42" s="404"/>
      <c r="F42" s="404"/>
      <c r="G42" s="404"/>
      <c r="H42" s="404"/>
      <c r="I42" s="404"/>
      <c r="J42" s="404"/>
      <c r="K42" s="404"/>
      <c r="L42" s="404"/>
      <c r="M42" s="404"/>
      <c r="N42" s="404"/>
      <c r="O42" s="404"/>
      <c r="P42" s="404"/>
      <c r="Q42" s="404"/>
      <c r="R42" s="404"/>
      <c r="S42" s="404"/>
      <c r="T42" s="404"/>
      <c r="U42" s="404"/>
      <c r="V42" s="404"/>
      <c r="W42" s="404"/>
      <c r="X42" s="404"/>
      <c r="Y42" s="404"/>
      <c r="Z42" s="404"/>
      <c r="AA42" s="405"/>
      <c r="AB42" s="16"/>
    </row>
    <row r="43" spans="2:28" x14ac:dyDescent="0.2">
      <c r="B43" s="14"/>
      <c r="C43" s="406" t="s">
        <v>329</v>
      </c>
      <c r="D43" s="407"/>
      <c r="E43" s="407"/>
      <c r="F43" s="407"/>
      <c r="G43" s="407"/>
      <c r="H43" s="407"/>
      <c r="I43" s="407"/>
      <c r="J43" s="407"/>
      <c r="K43" s="407"/>
      <c r="L43" s="407"/>
      <c r="M43" s="407"/>
      <c r="N43" s="407"/>
      <c r="O43" s="407"/>
      <c r="P43" s="407"/>
      <c r="Q43" s="407"/>
      <c r="R43" s="407"/>
      <c r="S43" s="407"/>
      <c r="T43" s="407"/>
      <c r="U43" s="407"/>
      <c r="V43" s="407"/>
      <c r="W43" s="407"/>
      <c r="X43" s="407"/>
      <c r="Y43" s="407"/>
      <c r="Z43" s="407"/>
      <c r="AA43" s="408"/>
      <c r="AB43" s="16"/>
    </row>
    <row r="44" spans="2:28" x14ac:dyDescent="0.2">
      <c r="B44" s="14"/>
      <c r="C44" s="409"/>
      <c r="D44" s="410"/>
      <c r="E44" s="410"/>
      <c r="F44" s="410"/>
      <c r="G44" s="410"/>
      <c r="H44" s="410"/>
      <c r="I44" s="410"/>
      <c r="J44" s="410"/>
      <c r="K44" s="410"/>
      <c r="L44" s="410"/>
      <c r="M44" s="410"/>
      <c r="N44" s="410"/>
      <c r="O44" s="410"/>
      <c r="P44" s="410"/>
      <c r="Q44" s="410"/>
      <c r="R44" s="410"/>
      <c r="S44" s="410"/>
      <c r="T44" s="410"/>
      <c r="U44" s="410"/>
      <c r="V44" s="410"/>
      <c r="W44" s="410"/>
      <c r="X44" s="410"/>
      <c r="Y44" s="410"/>
      <c r="Z44" s="410"/>
      <c r="AA44" s="411"/>
      <c r="AB44" s="16"/>
    </row>
    <row r="45" spans="2:28" x14ac:dyDescent="0.2">
      <c r="B45" s="14"/>
      <c r="C45" s="409"/>
      <c r="D45" s="410"/>
      <c r="E45" s="410"/>
      <c r="F45" s="410"/>
      <c r="G45" s="410"/>
      <c r="H45" s="410"/>
      <c r="I45" s="410"/>
      <c r="J45" s="410"/>
      <c r="K45" s="410"/>
      <c r="L45" s="410"/>
      <c r="M45" s="410"/>
      <c r="N45" s="410"/>
      <c r="O45" s="410"/>
      <c r="P45" s="410"/>
      <c r="Q45" s="410"/>
      <c r="R45" s="410"/>
      <c r="S45" s="410"/>
      <c r="T45" s="410"/>
      <c r="U45" s="410"/>
      <c r="V45" s="410"/>
      <c r="W45" s="410"/>
      <c r="X45" s="410"/>
      <c r="Y45" s="410"/>
      <c r="Z45" s="410"/>
      <c r="AA45" s="411"/>
      <c r="AB45" s="16"/>
    </row>
    <row r="46" spans="2:28" x14ac:dyDescent="0.2">
      <c r="B46" s="14"/>
      <c r="C46" s="409"/>
      <c r="D46" s="410"/>
      <c r="E46" s="410"/>
      <c r="F46" s="410"/>
      <c r="G46" s="410"/>
      <c r="H46" s="410"/>
      <c r="I46" s="410"/>
      <c r="J46" s="410"/>
      <c r="K46" s="410"/>
      <c r="L46" s="410"/>
      <c r="M46" s="410"/>
      <c r="N46" s="410"/>
      <c r="O46" s="410"/>
      <c r="P46" s="410"/>
      <c r="Q46" s="410"/>
      <c r="R46" s="410"/>
      <c r="S46" s="410"/>
      <c r="T46" s="410"/>
      <c r="U46" s="410"/>
      <c r="V46" s="410"/>
      <c r="W46" s="410"/>
      <c r="X46" s="410"/>
      <c r="Y46" s="410"/>
      <c r="Z46" s="410"/>
      <c r="AA46" s="411"/>
      <c r="AB46" s="16"/>
    </row>
    <row r="47" spans="2:28" x14ac:dyDescent="0.2">
      <c r="B47" s="14"/>
      <c r="C47" s="409"/>
      <c r="D47" s="410"/>
      <c r="E47" s="410"/>
      <c r="F47" s="410"/>
      <c r="G47" s="410"/>
      <c r="H47" s="410"/>
      <c r="I47" s="410"/>
      <c r="J47" s="410"/>
      <c r="K47" s="410"/>
      <c r="L47" s="410"/>
      <c r="M47" s="410"/>
      <c r="N47" s="410"/>
      <c r="O47" s="410"/>
      <c r="P47" s="410"/>
      <c r="Q47" s="410"/>
      <c r="R47" s="410"/>
      <c r="S47" s="410"/>
      <c r="T47" s="410"/>
      <c r="U47" s="410"/>
      <c r="V47" s="410"/>
      <c r="W47" s="410"/>
      <c r="X47" s="410"/>
      <c r="Y47" s="410"/>
      <c r="Z47" s="410"/>
      <c r="AA47" s="411"/>
      <c r="AB47" s="16"/>
    </row>
    <row r="48" spans="2:28" x14ac:dyDescent="0.2">
      <c r="B48" s="14"/>
      <c r="C48" s="409"/>
      <c r="D48" s="410"/>
      <c r="E48" s="410"/>
      <c r="F48" s="410"/>
      <c r="G48" s="410"/>
      <c r="H48" s="410"/>
      <c r="I48" s="410"/>
      <c r="J48" s="410"/>
      <c r="K48" s="410"/>
      <c r="L48" s="410"/>
      <c r="M48" s="410"/>
      <c r="N48" s="410"/>
      <c r="O48" s="410"/>
      <c r="P48" s="410"/>
      <c r="Q48" s="410"/>
      <c r="R48" s="410"/>
      <c r="S48" s="410"/>
      <c r="T48" s="410"/>
      <c r="U48" s="410"/>
      <c r="V48" s="410"/>
      <c r="W48" s="410"/>
      <c r="X48" s="410"/>
      <c r="Y48" s="410"/>
      <c r="Z48" s="410"/>
      <c r="AA48" s="411"/>
      <c r="AB48" s="16"/>
    </row>
    <row r="49" spans="2:30" x14ac:dyDescent="0.2">
      <c r="B49" s="14"/>
      <c r="C49" s="409"/>
      <c r="D49" s="410"/>
      <c r="E49" s="410"/>
      <c r="F49" s="410"/>
      <c r="G49" s="410"/>
      <c r="H49" s="410"/>
      <c r="I49" s="410"/>
      <c r="J49" s="410"/>
      <c r="K49" s="410"/>
      <c r="L49" s="410"/>
      <c r="M49" s="410"/>
      <c r="N49" s="410"/>
      <c r="O49" s="410"/>
      <c r="P49" s="410"/>
      <c r="Q49" s="410"/>
      <c r="R49" s="410"/>
      <c r="S49" s="410"/>
      <c r="T49" s="410"/>
      <c r="U49" s="410"/>
      <c r="V49" s="410"/>
      <c r="W49" s="410"/>
      <c r="X49" s="410"/>
      <c r="Y49" s="410"/>
      <c r="Z49" s="410"/>
      <c r="AA49" s="411"/>
      <c r="AB49" s="16"/>
    </row>
    <row r="50" spans="2:30" x14ac:dyDescent="0.2">
      <c r="B50" s="14"/>
      <c r="C50" s="409"/>
      <c r="D50" s="410"/>
      <c r="E50" s="410"/>
      <c r="F50" s="410"/>
      <c r="G50" s="410"/>
      <c r="H50" s="410"/>
      <c r="I50" s="410"/>
      <c r="J50" s="410"/>
      <c r="K50" s="410"/>
      <c r="L50" s="410"/>
      <c r="M50" s="410"/>
      <c r="N50" s="410"/>
      <c r="O50" s="410"/>
      <c r="P50" s="410"/>
      <c r="Q50" s="410"/>
      <c r="R50" s="410"/>
      <c r="S50" s="410"/>
      <c r="T50" s="410"/>
      <c r="U50" s="410"/>
      <c r="V50" s="410"/>
      <c r="W50" s="410"/>
      <c r="X50" s="410"/>
      <c r="Y50" s="410"/>
      <c r="Z50" s="410"/>
      <c r="AA50" s="411"/>
      <c r="AB50" s="16"/>
    </row>
    <row r="51" spans="2:30" x14ac:dyDescent="0.2">
      <c r="B51" s="14"/>
      <c r="C51" s="409"/>
      <c r="D51" s="410"/>
      <c r="E51" s="410"/>
      <c r="F51" s="410"/>
      <c r="G51" s="410"/>
      <c r="H51" s="410"/>
      <c r="I51" s="410"/>
      <c r="J51" s="410"/>
      <c r="K51" s="410"/>
      <c r="L51" s="410"/>
      <c r="M51" s="410"/>
      <c r="N51" s="410"/>
      <c r="O51" s="410"/>
      <c r="P51" s="410"/>
      <c r="Q51" s="410"/>
      <c r="R51" s="410"/>
      <c r="S51" s="410"/>
      <c r="T51" s="410"/>
      <c r="U51" s="410"/>
      <c r="V51" s="410"/>
      <c r="W51" s="410"/>
      <c r="X51" s="410"/>
      <c r="Y51" s="410"/>
      <c r="Z51" s="410"/>
      <c r="AA51" s="411"/>
      <c r="AB51" s="16"/>
    </row>
    <row r="52" spans="2:30" x14ac:dyDescent="0.2">
      <c r="B52" s="14"/>
      <c r="C52" s="409"/>
      <c r="D52" s="410"/>
      <c r="E52" s="410"/>
      <c r="F52" s="410"/>
      <c r="G52" s="410"/>
      <c r="H52" s="410"/>
      <c r="I52" s="410"/>
      <c r="J52" s="410"/>
      <c r="K52" s="410"/>
      <c r="L52" s="410"/>
      <c r="M52" s="410"/>
      <c r="N52" s="410"/>
      <c r="O52" s="410"/>
      <c r="P52" s="410"/>
      <c r="Q52" s="410"/>
      <c r="R52" s="410"/>
      <c r="S52" s="410"/>
      <c r="T52" s="410"/>
      <c r="U52" s="410"/>
      <c r="V52" s="410"/>
      <c r="W52" s="410"/>
      <c r="X52" s="410"/>
      <c r="Y52" s="410"/>
      <c r="Z52" s="410"/>
      <c r="AA52" s="411"/>
      <c r="AB52" s="16"/>
    </row>
    <row r="53" spans="2:30" x14ac:dyDescent="0.2">
      <c r="B53" s="14"/>
      <c r="C53" s="409"/>
      <c r="D53" s="410"/>
      <c r="E53" s="410"/>
      <c r="F53" s="410"/>
      <c r="G53" s="410"/>
      <c r="H53" s="410"/>
      <c r="I53" s="410"/>
      <c r="J53" s="410"/>
      <c r="K53" s="410"/>
      <c r="L53" s="410"/>
      <c r="M53" s="410"/>
      <c r="N53" s="410"/>
      <c r="O53" s="410"/>
      <c r="P53" s="410"/>
      <c r="Q53" s="410"/>
      <c r="R53" s="410"/>
      <c r="S53" s="410"/>
      <c r="T53" s="410"/>
      <c r="U53" s="410"/>
      <c r="V53" s="410"/>
      <c r="W53" s="410"/>
      <c r="X53" s="410"/>
      <c r="Y53" s="410"/>
      <c r="Z53" s="410"/>
      <c r="AA53" s="411"/>
      <c r="AB53" s="16"/>
    </row>
    <row r="54" spans="2:30" x14ac:dyDescent="0.2">
      <c r="B54" s="14"/>
      <c r="C54" s="409"/>
      <c r="D54" s="410"/>
      <c r="E54" s="410"/>
      <c r="F54" s="410"/>
      <c r="G54" s="410"/>
      <c r="H54" s="410"/>
      <c r="I54" s="410"/>
      <c r="J54" s="410"/>
      <c r="K54" s="410"/>
      <c r="L54" s="410"/>
      <c r="M54" s="410"/>
      <c r="N54" s="410"/>
      <c r="O54" s="410"/>
      <c r="P54" s="410"/>
      <c r="Q54" s="410"/>
      <c r="R54" s="410"/>
      <c r="S54" s="410"/>
      <c r="T54" s="410"/>
      <c r="U54" s="410"/>
      <c r="V54" s="410"/>
      <c r="W54" s="410"/>
      <c r="X54" s="410"/>
      <c r="Y54" s="410"/>
      <c r="Z54" s="410"/>
      <c r="AA54" s="411"/>
      <c r="AB54" s="16"/>
    </row>
    <row r="55" spans="2:30" ht="15" thickBot="1" x14ac:dyDescent="0.25">
      <c r="B55" s="14"/>
      <c r="C55" s="412"/>
      <c r="D55" s="413"/>
      <c r="E55" s="413"/>
      <c r="F55" s="413"/>
      <c r="G55" s="413"/>
      <c r="H55" s="413"/>
      <c r="I55" s="413"/>
      <c r="J55" s="413"/>
      <c r="K55" s="413"/>
      <c r="L55" s="413"/>
      <c r="M55" s="413"/>
      <c r="N55" s="413"/>
      <c r="O55" s="413"/>
      <c r="P55" s="413"/>
      <c r="Q55" s="413"/>
      <c r="R55" s="413"/>
      <c r="S55" s="413"/>
      <c r="T55" s="413"/>
      <c r="U55" s="413"/>
      <c r="V55" s="413"/>
      <c r="W55" s="413"/>
      <c r="X55" s="413"/>
      <c r="Y55" s="413"/>
      <c r="Z55" s="413"/>
      <c r="AA55" s="414"/>
      <c r="AB55" s="16"/>
    </row>
    <row r="56" spans="2:30" x14ac:dyDescent="0.2">
      <c r="B56" s="37"/>
      <c r="C56" s="88"/>
      <c r="D56" s="88"/>
      <c r="E56" s="88"/>
      <c r="F56" s="88"/>
      <c r="G56" s="88"/>
      <c r="H56" s="88"/>
      <c r="I56" s="88"/>
      <c r="J56" s="88"/>
      <c r="K56" s="88"/>
      <c r="L56" s="88"/>
      <c r="M56" s="88"/>
      <c r="N56" s="88"/>
      <c r="O56" s="88"/>
      <c r="P56" s="88"/>
      <c r="Q56" s="88"/>
      <c r="R56" s="88"/>
      <c r="S56" s="88"/>
      <c r="T56" s="88"/>
      <c r="U56" s="88"/>
      <c r="V56" s="88"/>
      <c r="W56" s="88"/>
      <c r="X56" s="88"/>
      <c r="Y56" s="88"/>
      <c r="Z56" s="88"/>
      <c r="AA56" s="88"/>
      <c r="AB56" s="38"/>
    </row>
    <row r="57" spans="2:30" ht="15" thickBot="1" x14ac:dyDescent="0.25">
      <c r="B57" s="39"/>
      <c r="C57" s="36"/>
      <c r="D57" s="36"/>
      <c r="E57" s="36"/>
      <c r="F57" s="36"/>
      <c r="G57" s="36"/>
      <c r="H57" s="36"/>
      <c r="I57" s="36"/>
      <c r="J57" s="36"/>
      <c r="K57" s="36"/>
      <c r="L57" s="36"/>
      <c r="M57" s="36"/>
      <c r="N57" s="36"/>
      <c r="O57" s="36"/>
      <c r="P57" s="36"/>
      <c r="Q57" s="36"/>
      <c r="R57" s="36"/>
      <c r="S57" s="36"/>
      <c r="T57" s="36"/>
      <c r="U57" s="36"/>
      <c r="V57" s="36"/>
      <c r="W57" s="36"/>
      <c r="X57" s="36"/>
      <c r="Y57" s="36"/>
      <c r="Z57" s="36"/>
      <c r="AA57" s="36"/>
      <c r="AB57" s="40"/>
    </row>
    <row r="58" spans="2:30" ht="15.75" x14ac:dyDescent="0.2">
      <c r="B58" s="41"/>
      <c r="C58" s="586" t="s">
        <v>42</v>
      </c>
      <c r="D58" s="587"/>
      <c r="E58" s="587"/>
      <c r="F58" s="587"/>
      <c r="G58" s="587"/>
      <c r="H58" s="587" t="s">
        <v>54</v>
      </c>
      <c r="I58" s="587"/>
      <c r="J58" s="587" t="s">
        <v>55</v>
      </c>
      <c r="K58" s="587"/>
      <c r="L58" s="587"/>
      <c r="M58" s="587"/>
      <c r="N58" s="587" t="s">
        <v>56</v>
      </c>
      <c r="O58" s="587"/>
      <c r="P58" s="587"/>
      <c r="Q58" s="587"/>
      <c r="R58" s="587"/>
      <c r="S58" s="587"/>
      <c r="T58" s="587"/>
      <c r="U58" s="587"/>
      <c r="V58" s="592" t="s">
        <v>57</v>
      </c>
      <c r="W58" s="592"/>
      <c r="X58" s="592"/>
      <c r="Y58" s="592"/>
      <c r="Z58" s="592"/>
      <c r="AA58" s="593"/>
      <c r="AB58" s="42"/>
    </row>
    <row r="59" spans="2:30" ht="15.75" x14ac:dyDescent="0.2">
      <c r="B59" s="43"/>
      <c r="C59" s="588"/>
      <c r="D59" s="589"/>
      <c r="E59" s="589"/>
      <c r="F59" s="589"/>
      <c r="G59" s="589"/>
      <c r="H59" s="589"/>
      <c r="I59" s="589"/>
      <c r="J59" s="589"/>
      <c r="K59" s="589"/>
      <c r="L59" s="589"/>
      <c r="M59" s="589"/>
      <c r="N59" s="589"/>
      <c r="O59" s="589"/>
      <c r="P59" s="589"/>
      <c r="Q59" s="589"/>
      <c r="R59" s="589"/>
      <c r="S59" s="589"/>
      <c r="T59" s="589"/>
      <c r="U59" s="589"/>
      <c r="V59" s="594"/>
      <c r="W59" s="594"/>
      <c r="X59" s="594"/>
      <c r="Y59" s="594"/>
      <c r="Z59" s="594"/>
      <c r="AA59" s="595"/>
      <c r="AB59" s="42"/>
    </row>
    <row r="60" spans="2:30" ht="15.75" x14ac:dyDescent="0.2">
      <c r="B60" s="43"/>
      <c r="C60" s="588"/>
      <c r="D60" s="589"/>
      <c r="E60" s="589"/>
      <c r="F60" s="589"/>
      <c r="G60" s="589"/>
      <c r="H60" s="589"/>
      <c r="I60" s="589"/>
      <c r="J60" s="589"/>
      <c r="K60" s="589"/>
      <c r="L60" s="589"/>
      <c r="M60" s="589"/>
      <c r="N60" s="589"/>
      <c r="O60" s="589"/>
      <c r="P60" s="589"/>
      <c r="Q60" s="589"/>
      <c r="R60" s="589"/>
      <c r="S60" s="589"/>
      <c r="T60" s="589"/>
      <c r="U60" s="589"/>
      <c r="V60" s="594"/>
      <c r="W60" s="594"/>
      <c r="X60" s="594"/>
      <c r="Y60" s="594"/>
      <c r="Z60" s="594"/>
      <c r="AA60" s="595"/>
      <c r="AB60" s="42"/>
    </row>
    <row r="61" spans="2:30" ht="390.75" customHeight="1" x14ac:dyDescent="0.2">
      <c r="B61" s="41"/>
      <c r="C61" s="785" t="s">
        <v>123</v>
      </c>
      <c r="D61" s="786"/>
      <c r="E61" s="786"/>
      <c r="F61" s="786"/>
      <c r="G61" s="786"/>
      <c r="H61" s="682">
        <v>0.22339999999999999</v>
      </c>
      <c r="I61" s="491"/>
      <c r="J61" s="682">
        <f>+J34</f>
        <v>0.7744610281923715</v>
      </c>
      <c r="K61" s="491"/>
      <c r="L61" s="491"/>
      <c r="M61" s="491"/>
      <c r="N61" s="584" t="s">
        <v>328</v>
      </c>
      <c r="O61" s="584"/>
      <c r="P61" s="584"/>
      <c r="Q61" s="584"/>
      <c r="R61" s="584"/>
      <c r="S61" s="584"/>
      <c r="T61" s="584"/>
      <c r="U61" s="584"/>
      <c r="V61" s="584" t="s">
        <v>327</v>
      </c>
      <c r="W61" s="584"/>
      <c r="X61" s="584"/>
      <c r="Y61" s="584"/>
      <c r="Z61" s="584"/>
      <c r="AA61" s="584"/>
      <c r="AB61" s="44"/>
      <c r="AD61" s="137"/>
    </row>
    <row r="62" spans="2:30" ht="66" customHeight="1" x14ac:dyDescent="0.2">
      <c r="B62" s="41"/>
      <c r="C62" s="785" t="s">
        <v>326</v>
      </c>
      <c r="D62" s="786"/>
      <c r="E62" s="786"/>
      <c r="F62" s="786"/>
      <c r="G62" s="786"/>
      <c r="H62" s="682"/>
      <c r="I62" s="491"/>
      <c r="J62" s="682"/>
      <c r="K62" s="491"/>
      <c r="L62" s="491"/>
      <c r="M62" s="491"/>
      <c r="N62" s="491"/>
      <c r="O62" s="491"/>
      <c r="P62" s="491"/>
      <c r="Q62" s="491"/>
      <c r="R62" s="491"/>
      <c r="S62" s="491"/>
      <c r="T62" s="491"/>
      <c r="U62" s="491"/>
      <c r="V62" s="584"/>
      <c r="W62" s="584"/>
      <c r="X62" s="584"/>
      <c r="Y62" s="584"/>
      <c r="Z62" s="584"/>
      <c r="AA62" s="585"/>
      <c r="AB62" s="44"/>
    </row>
    <row r="63" spans="2:30" ht="66" customHeight="1" x14ac:dyDescent="0.2">
      <c r="B63" s="41"/>
      <c r="C63" s="785" t="s">
        <v>193</v>
      </c>
      <c r="D63" s="786"/>
      <c r="E63" s="786"/>
      <c r="F63" s="786"/>
      <c r="G63" s="786"/>
      <c r="H63" s="682"/>
      <c r="I63" s="491"/>
      <c r="J63" s="583"/>
      <c r="K63" s="491"/>
      <c r="L63" s="491"/>
      <c r="M63" s="491"/>
      <c r="N63" s="787"/>
      <c r="O63" s="787"/>
      <c r="P63" s="787"/>
      <c r="Q63" s="787"/>
      <c r="R63" s="787"/>
      <c r="S63" s="787"/>
      <c r="T63" s="787"/>
      <c r="U63" s="787"/>
      <c r="V63" s="584"/>
      <c r="W63" s="584"/>
      <c r="X63" s="584"/>
      <c r="Y63" s="584"/>
      <c r="Z63" s="584"/>
      <c r="AA63" s="585"/>
      <c r="AB63" s="44"/>
    </row>
    <row r="64" spans="2:30" ht="66" customHeight="1" thickBot="1" x14ac:dyDescent="0.25">
      <c r="B64" s="41"/>
      <c r="C64" s="311" t="s">
        <v>111</v>
      </c>
      <c r="D64" s="312"/>
      <c r="E64" s="312"/>
      <c r="F64" s="312"/>
      <c r="G64" s="312"/>
      <c r="H64" s="268"/>
      <c r="I64" s="268"/>
      <c r="J64" s="784"/>
      <c r="K64" s="268"/>
      <c r="L64" s="268"/>
      <c r="M64" s="268"/>
      <c r="N64" s="268"/>
      <c r="O64" s="268"/>
      <c r="P64" s="268"/>
      <c r="Q64" s="268"/>
      <c r="R64" s="268"/>
      <c r="S64" s="268"/>
      <c r="T64" s="268"/>
      <c r="U64" s="268"/>
      <c r="V64" s="268"/>
      <c r="W64" s="268"/>
      <c r="X64" s="268"/>
      <c r="Y64" s="268"/>
      <c r="Z64" s="268"/>
      <c r="AA64" s="550"/>
      <c r="AB64" s="44"/>
    </row>
    <row r="65" spans="2:28" x14ac:dyDescent="0.2">
      <c r="B65" s="90"/>
      <c r="C65" s="88"/>
      <c r="D65" s="88"/>
      <c r="E65" s="88"/>
      <c r="F65" s="88"/>
      <c r="G65" s="88"/>
      <c r="H65" s="88"/>
      <c r="I65" s="88"/>
      <c r="J65" s="138"/>
      <c r="K65" s="88"/>
      <c r="L65" s="88"/>
      <c r="M65" s="88"/>
      <c r="N65" s="88"/>
      <c r="O65" s="88"/>
      <c r="P65" s="88"/>
      <c r="Q65" s="88"/>
      <c r="R65" s="88"/>
      <c r="S65" s="88"/>
      <c r="T65" s="88"/>
      <c r="U65" s="88"/>
      <c r="V65" s="88"/>
      <c r="W65" s="88"/>
      <c r="X65" s="88"/>
      <c r="Y65" s="88"/>
      <c r="Z65" s="88"/>
      <c r="AA65" s="88"/>
      <c r="AB65" s="89"/>
    </row>
    <row r="67" spans="2:28" x14ac:dyDescent="0.2">
      <c r="J67" s="137"/>
    </row>
    <row r="68" spans="2:28" x14ac:dyDescent="0.2">
      <c r="J68" s="57"/>
    </row>
    <row r="104" ht="6" customHeight="1" x14ac:dyDescent="0.2"/>
  </sheetData>
  <mergeCells count="84">
    <mergeCell ref="C7:H8"/>
    <mergeCell ref="I7:AA8"/>
    <mergeCell ref="V10:AA10"/>
    <mergeCell ref="V11:AA11"/>
    <mergeCell ref="R10:U10"/>
    <mergeCell ref="I10:Q11"/>
    <mergeCell ref="R11:U11"/>
    <mergeCell ref="C10:H11"/>
    <mergeCell ref="B2:G4"/>
    <mergeCell ref="H2:AB2"/>
    <mergeCell ref="H3:O3"/>
    <mergeCell ref="P3:AB3"/>
    <mergeCell ref="H4:AB4"/>
    <mergeCell ref="C18:H18"/>
    <mergeCell ref="I18:AA18"/>
    <mergeCell ref="C13:H14"/>
    <mergeCell ref="I13:S14"/>
    <mergeCell ref="T13:AA13"/>
    <mergeCell ref="T14:AA14"/>
    <mergeCell ref="C16:H16"/>
    <mergeCell ref="I16:AA16"/>
    <mergeCell ref="C20:H21"/>
    <mergeCell ref="I20:L21"/>
    <mergeCell ref="M20:S20"/>
    <mergeCell ref="T20:AA20"/>
    <mergeCell ref="M21:S21"/>
    <mergeCell ref="T21:AA21"/>
    <mergeCell ref="C23:I23"/>
    <mergeCell ref="J23:P23"/>
    <mergeCell ref="Q23:AA23"/>
    <mergeCell ref="C24:I24"/>
    <mergeCell ref="J24:P24"/>
    <mergeCell ref="Q24:AA24"/>
    <mergeCell ref="C26:H26"/>
    <mergeCell ref="I26:AA26"/>
    <mergeCell ref="C28:H28"/>
    <mergeCell ref="I28:J28"/>
    <mergeCell ref="C37:G37"/>
    <mergeCell ref="K37:AA37"/>
    <mergeCell ref="C34:G34"/>
    <mergeCell ref="K34:AA34"/>
    <mergeCell ref="C35:G35"/>
    <mergeCell ref="K35:AA35"/>
    <mergeCell ref="K32:AA33"/>
    <mergeCell ref="K28:N28"/>
    <mergeCell ref="O28:Q28"/>
    <mergeCell ref="S28:T28"/>
    <mergeCell ref="V28:Z28"/>
    <mergeCell ref="C30:AA31"/>
    <mergeCell ref="C36:G36"/>
    <mergeCell ref="K36:AA36"/>
    <mergeCell ref="C32:G33"/>
    <mergeCell ref="H32:H33"/>
    <mergeCell ref="I32:I33"/>
    <mergeCell ref="J32:J33"/>
    <mergeCell ref="N61:U61"/>
    <mergeCell ref="N62:U62"/>
    <mergeCell ref="N63:U63"/>
    <mergeCell ref="V61:AA61"/>
    <mergeCell ref="V62:AA62"/>
    <mergeCell ref="V63:AA63"/>
    <mergeCell ref="C38:G38"/>
    <mergeCell ref="K38:AA38"/>
    <mergeCell ref="C41:AA42"/>
    <mergeCell ref="C43:AA55"/>
    <mergeCell ref="C58:G60"/>
    <mergeCell ref="H58:I60"/>
    <mergeCell ref="J58:M60"/>
    <mergeCell ref="V58:AA60"/>
    <mergeCell ref="N58:U60"/>
    <mergeCell ref="C63:G63"/>
    <mergeCell ref="H63:I63"/>
    <mergeCell ref="J63:M63"/>
    <mergeCell ref="C61:G61"/>
    <mergeCell ref="H61:I61"/>
    <mergeCell ref="J61:M61"/>
    <mergeCell ref="C62:G62"/>
    <mergeCell ref="H62:I62"/>
    <mergeCell ref="J62:M62"/>
    <mergeCell ref="N64:U64"/>
    <mergeCell ref="V64:AA64"/>
    <mergeCell ref="C64:G64"/>
    <mergeCell ref="H64:I64"/>
    <mergeCell ref="J64:M64"/>
  </mergeCells>
  <pageMargins left="0.70866141732283472" right="0.70866141732283472" top="0.74803149606299213" bottom="1.1098214285714285" header="0.31496062992125984" footer="0.31496062992125984"/>
  <pageSetup scale="68" fitToHeight="0" orientation="portrait" r:id="rId1"/>
  <headerFooter>
    <oddFooter>&amp;LCalle 26 No.57-41 Torre 8, Pisos 7 y 8 CEMSA – C.P. 111321
PBX: 3779555 – Información: Línea 195
www.umv.gov.co&amp;CDESI-FM-007
&amp;P de &amp;N</oddFooter>
  </headerFooter>
  <rowBreaks count="1" manualBreakCount="1">
    <brk id="39" min="1" max="25" man="1"/>
  </rowBreaks>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B1:AB112"/>
  <sheetViews>
    <sheetView view="pageBreakPreview" topLeftCell="A31" zoomScaleNormal="100" zoomScaleSheetLayoutView="100" zoomScalePageLayoutView="70" workbookViewId="0">
      <selection activeCell="H34" sqref="H34:J34"/>
    </sheetView>
  </sheetViews>
  <sheetFormatPr baseColWidth="10" defaultColWidth="3.7109375" defaultRowHeight="14.25" x14ac:dyDescent="0.2"/>
  <cols>
    <col min="1" max="1" width="3.7109375" style="1"/>
    <col min="2" max="2" width="2.85546875" style="1" customWidth="1"/>
    <col min="3" max="6" width="2.7109375" style="1" customWidth="1"/>
    <col min="7" max="7" width="4.28515625" style="1" customWidth="1"/>
    <col min="8" max="8" width="14.28515625" style="1" customWidth="1"/>
    <col min="9" max="9" width="13.42578125" style="1" customWidth="1"/>
    <col min="10" max="10" width="15" style="1" customWidth="1"/>
    <col min="11" max="12" width="3.42578125" style="1" customWidth="1"/>
    <col min="13" max="15" width="2.7109375" style="1" customWidth="1"/>
    <col min="16" max="16" width="3.42578125" style="1" customWidth="1"/>
    <col min="17" max="17" width="3.5703125" style="1" customWidth="1"/>
    <col min="18" max="18" width="3.7109375" style="1"/>
    <col min="19" max="19" width="3.28515625" style="1" customWidth="1"/>
    <col min="20" max="20" width="7.42578125" style="1" customWidth="1"/>
    <col min="21" max="21" width="3.5703125" style="1" customWidth="1"/>
    <col min="22" max="22" width="3.7109375" style="1"/>
    <col min="23" max="25" width="5" style="1" customWidth="1"/>
    <col min="26" max="26" width="6.7109375" style="1" customWidth="1"/>
    <col min="27" max="27" width="4.140625" style="1" customWidth="1"/>
    <col min="28" max="28" width="2" style="1" customWidth="1"/>
    <col min="29" max="16384" width="3.7109375" style="1"/>
  </cols>
  <sheetData>
    <row r="1" spans="2:28" ht="15" thickBot="1" x14ac:dyDescent="0.25">
      <c r="B1" s="2"/>
      <c r="C1" s="2"/>
      <c r="D1" s="2"/>
      <c r="E1" s="2"/>
      <c r="F1" s="2"/>
    </row>
    <row r="2" spans="2:28" ht="45.75" customHeight="1" x14ac:dyDescent="0.2">
      <c r="B2" s="263"/>
      <c r="C2" s="264"/>
      <c r="D2" s="264"/>
      <c r="E2" s="264"/>
      <c r="F2" s="264"/>
      <c r="G2" s="264"/>
      <c r="H2" s="269" t="s">
        <v>0</v>
      </c>
      <c r="I2" s="269"/>
      <c r="J2" s="269"/>
      <c r="K2" s="269"/>
      <c r="L2" s="269"/>
      <c r="M2" s="269"/>
      <c r="N2" s="269"/>
      <c r="O2" s="269"/>
      <c r="P2" s="269"/>
      <c r="Q2" s="269"/>
      <c r="R2" s="269"/>
      <c r="S2" s="269"/>
      <c r="T2" s="269"/>
      <c r="U2" s="269"/>
      <c r="V2" s="269"/>
      <c r="W2" s="269"/>
      <c r="X2" s="269"/>
      <c r="Y2" s="269"/>
      <c r="Z2" s="269"/>
      <c r="AA2" s="269"/>
      <c r="AB2" s="270"/>
    </row>
    <row r="3" spans="2:28" ht="15" x14ac:dyDescent="0.2">
      <c r="B3" s="265"/>
      <c r="C3" s="266"/>
      <c r="D3" s="266"/>
      <c r="E3" s="266"/>
      <c r="F3" s="266"/>
      <c r="G3" s="266"/>
      <c r="H3" s="271" t="s">
        <v>1</v>
      </c>
      <c r="I3" s="271"/>
      <c r="J3" s="271"/>
      <c r="K3" s="271"/>
      <c r="L3" s="271"/>
      <c r="M3" s="271"/>
      <c r="N3" s="271"/>
      <c r="O3" s="271"/>
      <c r="P3" s="271" t="s">
        <v>2</v>
      </c>
      <c r="Q3" s="271"/>
      <c r="R3" s="271"/>
      <c r="S3" s="271"/>
      <c r="T3" s="271"/>
      <c r="U3" s="271"/>
      <c r="V3" s="271"/>
      <c r="W3" s="271"/>
      <c r="X3" s="271"/>
      <c r="Y3" s="271"/>
      <c r="Z3" s="271"/>
      <c r="AA3" s="271"/>
      <c r="AB3" s="272"/>
    </row>
    <row r="4" spans="2:28" ht="15.75" thickBot="1" x14ac:dyDescent="0.25">
      <c r="B4" s="267"/>
      <c r="C4" s="268"/>
      <c r="D4" s="268"/>
      <c r="E4" s="268"/>
      <c r="F4" s="268"/>
      <c r="G4" s="268"/>
      <c r="H4" s="273" t="s">
        <v>3</v>
      </c>
      <c r="I4" s="273"/>
      <c r="J4" s="273"/>
      <c r="K4" s="273"/>
      <c r="L4" s="273"/>
      <c r="M4" s="273"/>
      <c r="N4" s="273"/>
      <c r="O4" s="273"/>
      <c r="P4" s="273"/>
      <c r="Q4" s="273"/>
      <c r="R4" s="273"/>
      <c r="S4" s="273"/>
      <c r="T4" s="273"/>
      <c r="U4" s="273"/>
      <c r="V4" s="273"/>
      <c r="W4" s="273"/>
      <c r="X4" s="273"/>
      <c r="Y4" s="273"/>
      <c r="Z4" s="273"/>
      <c r="AA4" s="273"/>
      <c r="AB4" s="274"/>
    </row>
    <row r="5" spans="2:28" ht="15" x14ac:dyDescent="0.2">
      <c r="H5" s="3"/>
      <c r="I5" s="3"/>
      <c r="J5" s="3"/>
      <c r="K5" s="3"/>
      <c r="L5" s="3"/>
      <c r="M5" s="3"/>
      <c r="N5" s="3"/>
      <c r="O5" s="3"/>
      <c r="P5" s="3"/>
      <c r="Q5" s="3"/>
      <c r="R5" s="3"/>
      <c r="S5" s="3"/>
      <c r="T5" s="3"/>
      <c r="U5" s="3"/>
      <c r="V5" s="3"/>
      <c r="W5" s="3"/>
      <c r="X5" s="3"/>
      <c r="Y5" s="3"/>
      <c r="Z5" s="3"/>
      <c r="AA5" s="3"/>
      <c r="AB5" s="3"/>
    </row>
    <row r="6" spans="2:28" ht="15.75"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275" t="s">
        <v>4</v>
      </c>
      <c r="D7" s="276"/>
      <c r="E7" s="276"/>
      <c r="F7" s="276"/>
      <c r="G7" s="276"/>
      <c r="H7" s="277"/>
      <c r="I7" s="281" t="s">
        <v>364</v>
      </c>
      <c r="J7" s="282"/>
      <c r="K7" s="282"/>
      <c r="L7" s="282"/>
      <c r="M7" s="282"/>
      <c r="N7" s="282"/>
      <c r="O7" s="282"/>
      <c r="P7" s="282"/>
      <c r="Q7" s="282"/>
      <c r="R7" s="282"/>
      <c r="S7" s="282"/>
      <c r="T7" s="282"/>
      <c r="U7" s="282"/>
      <c r="V7" s="282"/>
      <c r="W7" s="282"/>
      <c r="X7" s="282"/>
      <c r="Y7" s="282"/>
      <c r="Z7" s="282"/>
      <c r="AA7" s="283"/>
      <c r="AB7" s="10"/>
    </row>
    <row r="8" spans="2:28" ht="15.75" thickBot="1" x14ac:dyDescent="0.25">
      <c r="B8" s="9"/>
      <c r="C8" s="278"/>
      <c r="D8" s="279"/>
      <c r="E8" s="279"/>
      <c r="F8" s="279"/>
      <c r="G8" s="279"/>
      <c r="H8" s="280"/>
      <c r="I8" s="284"/>
      <c r="J8" s="285"/>
      <c r="K8" s="285"/>
      <c r="L8" s="285"/>
      <c r="M8" s="285"/>
      <c r="N8" s="285"/>
      <c r="O8" s="285"/>
      <c r="P8" s="285"/>
      <c r="Q8" s="285"/>
      <c r="R8" s="285"/>
      <c r="S8" s="285"/>
      <c r="T8" s="285"/>
      <c r="U8" s="285"/>
      <c r="V8" s="285"/>
      <c r="W8" s="285"/>
      <c r="X8" s="285"/>
      <c r="Y8" s="285"/>
      <c r="Z8" s="285"/>
      <c r="AA8" s="286"/>
      <c r="AB8" s="10"/>
    </row>
    <row r="9" spans="2:28" ht="15.75"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275" t="s">
        <v>6</v>
      </c>
      <c r="D10" s="276"/>
      <c r="E10" s="276"/>
      <c r="F10" s="276"/>
      <c r="G10" s="276"/>
      <c r="H10" s="277"/>
      <c r="I10" s="296" t="s">
        <v>363</v>
      </c>
      <c r="J10" s="297"/>
      <c r="K10" s="297"/>
      <c r="L10" s="297"/>
      <c r="M10" s="297"/>
      <c r="N10" s="297"/>
      <c r="O10" s="297"/>
      <c r="P10" s="297"/>
      <c r="Q10" s="298"/>
      <c r="R10" s="293" t="s">
        <v>8</v>
      </c>
      <c r="S10" s="294"/>
      <c r="T10" s="294"/>
      <c r="U10" s="295"/>
      <c r="V10" s="287" t="s">
        <v>9</v>
      </c>
      <c r="W10" s="288"/>
      <c r="X10" s="288"/>
      <c r="Y10" s="288"/>
      <c r="Z10" s="288"/>
      <c r="AA10" s="289"/>
      <c r="AB10" s="10"/>
    </row>
    <row r="11" spans="2:28" ht="28.5" customHeight="1" thickBot="1" x14ac:dyDescent="0.25">
      <c r="B11" s="9"/>
      <c r="C11" s="278"/>
      <c r="D11" s="279"/>
      <c r="E11" s="279"/>
      <c r="F11" s="279"/>
      <c r="G11" s="279"/>
      <c r="H11" s="280"/>
      <c r="I11" s="299"/>
      <c r="J11" s="300"/>
      <c r="K11" s="300"/>
      <c r="L11" s="300"/>
      <c r="M11" s="300"/>
      <c r="N11" s="300"/>
      <c r="O11" s="300"/>
      <c r="P11" s="300"/>
      <c r="Q11" s="301"/>
      <c r="R11" s="302" t="s">
        <v>362</v>
      </c>
      <c r="S11" s="303"/>
      <c r="T11" s="303"/>
      <c r="U11" s="304"/>
      <c r="V11" s="290" t="s">
        <v>361</v>
      </c>
      <c r="W11" s="291"/>
      <c r="X11" s="291"/>
      <c r="Y11" s="291"/>
      <c r="Z11" s="291"/>
      <c r="AA11" s="292"/>
      <c r="AB11" s="10"/>
    </row>
    <row r="12" spans="2:28" ht="15"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5" customHeight="1" x14ac:dyDescent="0.2">
      <c r="B13" s="14"/>
      <c r="C13" s="275" t="s">
        <v>12</v>
      </c>
      <c r="D13" s="276"/>
      <c r="E13" s="276"/>
      <c r="F13" s="276"/>
      <c r="G13" s="276"/>
      <c r="H13" s="277"/>
      <c r="I13" s="305" t="s">
        <v>360</v>
      </c>
      <c r="J13" s="306"/>
      <c r="K13" s="306"/>
      <c r="L13" s="306"/>
      <c r="M13" s="306"/>
      <c r="N13" s="306"/>
      <c r="O13" s="306"/>
      <c r="P13" s="306"/>
      <c r="Q13" s="306"/>
      <c r="R13" s="306"/>
      <c r="S13" s="307"/>
      <c r="T13" s="275" t="s">
        <v>14</v>
      </c>
      <c r="U13" s="276"/>
      <c r="V13" s="276"/>
      <c r="W13" s="276"/>
      <c r="X13" s="276"/>
      <c r="Y13" s="276"/>
      <c r="Z13" s="276"/>
      <c r="AA13" s="277"/>
      <c r="AB13" s="16"/>
    </row>
    <row r="14" spans="2:28" ht="52.5" customHeight="1" thickBot="1" x14ac:dyDescent="0.25">
      <c r="B14" s="14"/>
      <c r="C14" s="278"/>
      <c r="D14" s="279"/>
      <c r="E14" s="279"/>
      <c r="F14" s="279"/>
      <c r="G14" s="279"/>
      <c r="H14" s="280"/>
      <c r="I14" s="308"/>
      <c r="J14" s="309"/>
      <c r="K14" s="309"/>
      <c r="L14" s="309"/>
      <c r="M14" s="309"/>
      <c r="N14" s="309"/>
      <c r="O14" s="309"/>
      <c r="P14" s="309"/>
      <c r="Q14" s="309"/>
      <c r="R14" s="309"/>
      <c r="S14" s="310"/>
      <c r="T14" s="311" t="s">
        <v>112</v>
      </c>
      <c r="U14" s="312"/>
      <c r="V14" s="312"/>
      <c r="W14" s="312"/>
      <c r="X14" s="312"/>
      <c r="Y14" s="312"/>
      <c r="Z14" s="312"/>
      <c r="AA14" s="313"/>
      <c r="AB14" s="16"/>
    </row>
    <row r="15" spans="2:28" ht="15"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57.75" customHeight="1" thickBot="1" x14ac:dyDescent="0.25">
      <c r="B16" s="14"/>
      <c r="C16" s="320" t="s">
        <v>16</v>
      </c>
      <c r="D16" s="321"/>
      <c r="E16" s="321"/>
      <c r="F16" s="321"/>
      <c r="G16" s="321"/>
      <c r="H16" s="322"/>
      <c r="I16" s="323" t="s">
        <v>359</v>
      </c>
      <c r="J16" s="324"/>
      <c r="K16" s="324"/>
      <c r="L16" s="324"/>
      <c r="M16" s="324"/>
      <c r="N16" s="324"/>
      <c r="O16" s="324"/>
      <c r="P16" s="324"/>
      <c r="Q16" s="324"/>
      <c r="R16" s="324"/>
      <c r="S16" s="324"/>
      <c r="T16" s="324"/>
      <c r="U16" s="324"/>
      <c r="V16" s="324"/>
      <c r="W16" s="324"/>
      <c r="X16" s="324"/>
      <c r="Y16" s="324"/>
      <c r="Z16" s="324"/>
      <c r="AA16" s="325"/>
      <c r="AB16" s="16"/>
    </row>
    <row r="17" spans="2:28" ht="16.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8" ht="96" customHeight="1" thickBot="1" x14ac:dyDescent="0.25">
      <c r="B18" s="14"/>
      <c r="C18" s="320" t="s">
        <v>18</v>
      </c>
      <c r="D18" s="321"/>
      <c r="E18" s="321"/>
      <c r="F18" s="321"/>
      <c r="G18" s="321"/>
      <c r="H18" s="322"/>
      <c r="I18" s="323" t="s">
        <v>358</v>
      </c>
      <c r="J18" s="324"/>
      <c r="K18" s="324"/>
      <c r="L18" s="324"/>
      <c r="M18" s="324"/>
      <c r="N18" s="324"/>
      <c r="O18" s="324"/>
      <c r="P18" s="324"/>
      <c r="Q18" s="324"/>
      <c r="R18" s="324"/>
      <c r="S18" s="324"/>
      <c r="T18" s="324"/>
      <c r="U18" s="324"/>
      <c r="V18" s="324"/>
      <c r="W18" s="324"/>
      <c r="X18" s="324"/>
      <c r="Y18" s="324"/>
      <c r="Z18" s="324"/>
      <c r="AA18" s="325"/>
      <c r="AB18" s="16"/>
    </row>
    <row r="19" spans="2:28" ht="16.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8" ht="22.5" customHeight="1" x14ac:dyDescent="0.2">
      <c r="B20" s="14"/>
      <c r="C20" s="326" t="s">
        <v>20</v>
      </c>
      <c r="D20" s="327"/>
      <c r="E20" s="327"/>
      <c r="F20" s="327"/>
      <c r="G20" s="327"/>
      <c r="H20" s="328"/>
      <c r="I20" s="332" t="s">
        <v>339</v>
      </c>
      <c r="J20" s="333"/>
      <c r="K20" s="333"/>
      <c r="L20" s="334"/>
      <c r="M20" s="287" t="s">
        <v>22</v>
      </c>
      <c r="N20" s="288"/>
      <c r="O20" s="288"/>
      <c r="P20" s="288"/>
      <c r="Q20" s="288"/>
      <c r="R20" s="288"/>
      <c r="S20" s="289"/>
      <c r="T20" s="287" t="s">
        <v>23</v>
      </c>
      <c r="U20" s="288"/>
      <c r="V20" s="288"/>
      <c r="W20" s="288"/>
      <c r="X20" s="288"/>
      <c r="Y20" s="288"/>
      <c r="Z20" s="288"/>
      <c r="AA20" s="289"/>
      <c r="AB20" s="16"/>
    </row>
    <row r="21" spans="2:28" ht="30.75" customHeight="1" thickBot="1" x14ac:dyDescent="0.25">
      <c r="B21" s="14"/>
      <c r="C21" s="329"/>
      <c r="D21" s="330"/>
      <c r="E21" s="330"/>
      <c r="F21" s="330"/>
      <c r="G21" s="330"/>
      <c r="H21" s="331"/>
      <c r="I21" s="335"/>
      <c r="J21" s="336"/>
      <c r="K21" s="336"/>
      <c r="L21" s="337"/>
      <c r="M21" s="338" t="s">
        <v>101</v>
      </c>
      <c r="N21" s="339"/>
      <c r="O21" s="339"/>
      <c r="P21" s="339"/>
      <c r="Q21" s="339"/>
      <c r="R21" s="339"/>
      <c r="S21" s="340"/>
      <c r="T21" s="438" t="s">
        <v>357</v>
      </c>
      <c r="U21" s="439"/>
      <c r="V21" s="439"/>
      <c r="W21" s="439"/>
      <c r="X21" s="439"/>
      <c r="Y21" s="439"/>
      <c r="Z21" s="439"/>
      <c r="AA21" s="440"/>
      <c r="AB21" s="16"/>
    </row>
    <row r="22" spans="2:28" ht="15"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8" ht="31.5" customHeight="1" x14ac:dyDescent="0.2">
      <c r="B23" s="14"/>
      <c r="C23" s="287" t="s">
        <v>26</v>
      </c>
      <c r="D23" s="288"/>
      <c r="E23" s="288"/>
      <c r="F23" s="288"/>
      <c r="G23" s="288"/>
      <c r="H23" s="288"/>
      <c r="I23" s="289"/>
      <c r="J23" s="287" t="s">
        <v>27</v>
      </c>
      <c r="K23" s="288"/>
      <c r="L23" s="288"/>
      <c r="M23" s="288"/>
      <c r="N23" s="288"/>
      <c r="O23" s="288"/>
      <c r="P23" s="289"/>
      <c r="Q23" s="287" t="s">
        <v>28</v>
      </c>
      <c r="R23" s="288"/>
      <c r="S23" s="288"/>
      <c r="T23" s="288"/>
      <c r="U23" s="288"/>
      <c r="V23" s="288"/>
      <c r="W23" s="288"/>
      <c r="X23" s="288"/>
      <c r="Y23" s="288"/>
      <c r="Z23" s="288"/>
      <c r="AA23" s="289"/>
      <c r="AB23" s="16"/>
    </row>
    <row r="24" spans="2:28" ht="15.75" customHeight="1" thickBot="1" x14ac:dyDescent="0.25">
      <c r="B24" s="14"/>
      <c r="C24" s="314" t="s">
        <v>356</v>
      </c>
      <c r="D24" s="315"/>
      <c r="E24" s="315"/>
      <c r="F24" s="315"/>
      <c r="G24" s="315"/>
      <c r="H24" s="315"/>
      <c r="I24" s="316"/>
      <c r="J24" s="314" t="s">
        <v>355</v>
      </c>
      <c r="K24" s="315"/>
      <c r="L24" s="315"/>
      <c r="M24" s="315"/>
      <c r="N24" s="315"/>
      <c r="O24" s="315"/>
      <c r="P24" s="316"/>
      <c r="Q24" s="469" t="s">
        <v>354</v>
      </c>
      <c r="R24" s="470"/>
      <c r="S24" s="470"/>
      <c r="T24" s="470"/>
      <c r="U24" s="470"/>
      <c r="V24" s="470"/>
      <c r="W24" s="470"/>
      <c r="X24" s="470"/>
      <c r="Y24" s="470"/>
      <c r="Z24" s="470"/>
      <c r="AA24" s="471"/>
      <c r="AB24" s="16"/>
    </row>
    <row r="25" spans="2:28" ht="15"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8" ht="33" customHeight="1" thickBot="1" x14ac:dyDescent="0.25">
      <c r="B26" s="14"/>
      <c r="C26" s="320" t="s">
        <v>32</v>
      </c>
      <c r="D26" s="321"/>
      <c r="E26" s="321"/>
      <c r="F26" s="321"/>
      <c r="G26" s="321"/>
      <c r="H26" s="322"/>
      <c r="I26" s="323" t="s">
        <v>353</v>
      </c>
      <c r="J26" s="324"/>
      <c r="K26" s="324"/>
      <c r="L26" s="324"/>
      <c r="M26" s="324"/>
      <c r="N26" s="324"/>
      <c r="O26" s="324"/>
      <c r="P26" s="324"/>
      <c r="Q26" s="324"/>
      <c r="R26" s="324"/>
      <c r="S26" s="324"/>
      <c r="T26" s="324"/>
      <c r="U26" s="324"/>
      <c r="V26" s="324"/>
      <c r="W26" s="324"/>
      <c r="X26" s="324"/>
      <c r="Y26" s="324"/>
      <c r="Z26" s="324"/>
      <c r="AA26" s="325"/>
      <c r="AB26" s="16"/>
    </row>
    <row r="27" spans="2:28" ht="15.75"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8" ht="53.25" customHeight="1" thickBot="1" x14ac:dyDescent="0.25">
      <c r="B28" s="14"/>
      <c r="C28" s="320" t="s">
        <v>34</v>
      </c>
      <c r="D28" s="321"/>
      <c r="E28" s="321"/>
      <c r="F28" s="321"/>
      <c r="G28" s="321"/>
      <c r="H28" s="322"/>
      <c r="I28" s="441" t="s">
        <v>35</v>
      </c>
      <c r="J28" s="323"/>
      <c r="K28" s="350" t="s">
        <v>36</v>
      </c>
      <c r="L28" s="351"/>
      <c r="M28" s="351"/>
      <c r="N28" s="352"/>
      <c r="O28" s="353" t="s">
        <v>37</v>
      </c>
      <c r="P28" s="354"/>
      <c r="Q28" s="355"/>
      <c r="R28" s="47"/>
      <c r="S28" s="353" t="s">
        <v>38</v>
      </c>
      <c r="T28" s="354"/>
      <c r="U28" s="47"/>
      <c r="V28" s="356" t="s">
        <v>39</v>
      </c>
      <c r="W28" s="357"/>
      <c r="X28" s="357"/>
      <c r="Y28" s="357"/>
      <c r="Z28" s="358"/>
      <c r="AA28" s="142" t="s">
        <v>86</v>
      </c>
      <c r="AB28" s="16"/>
    </row>
    <row r="29" spans="2:28" ht="15"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8" s="21" customFormat="1" x14ac:dyDescent="0.2">
      <c r="B30" s="20"/>
      <c r="C30" s="359" t="s">
        <v>41</v>
      </c>
      <c r="D30" s="360"/>
      <c r="E30" s="360"/>
      <c r="F30" s="360"/>
      <c r="G30" s="360"/>
      <c r="H30" s="360"/>
      <c r="I30" s="360"/>
      <c r="J30" s="360"/>
      <c r="K30" s="360"/>
      <c r="L30" s="360"/>
      <c r="M30" s="360"/>
      <c r="N30" s="360"/>
      <c r="O30" s="360"/>
      <c r="P30" s="360"/>
      <c r="Q30" s="360"/>
      <c r="R30" s="360"/>
      <c r="S30" s="360"/>
      <c r="T30" s="360"/>
      <c r="U30" s="360"/>
      <c r="V30" s="360"/>
      <c r="W30" s="360"/>
      <c r="X30" s="360"/>
      <c r="Y30" s="360"/>
      <c r="Z30" s="360"/>
      <c r="AA30" s="361"/>
      <c r="AB30" s="16"/>
    </row>
    <row r="31" spans="2:28" s="21" customFormat="1" ht="15" thickBot="1" x14ac:dyDescent="0.25">
      <c r="B31" s="20"/>
      <c r="C31" s="362"/>
      <c r="D31" s="363"/>
      <c r="E31" s="363"/>
      <c r="F31" s="363"/>
      <c r="G31" s="363"/>
      <c r="H31" s="363"/>
      <c r="I31" s="363"/>
      <c r="J31" s="363"/>
      <c r="K31" s="363"/>
      <c r="L31" s="363"/>
      <c r="M31" s="363"/>
      <c r="N31" s="363"/>
      <c r="O31" s="363"/>
      <c r="P31" s="363"/>
      <c r="Q31" s="363"/>
      <c r="R31" s="363"/>
      <c r="S31" s="363"/>
      <c r="T31" s="363"/>
      <c r="U31" s="363"/>
      <c r="V31" s="363"/>
      <c r="W31" s="363"/>
      <c r="X31" s="363"/>
      <c r="Y31" s="363"/>
      <c r="Z31" s="363"/>
      <c r="AA31" s="364"/>
      <c r="AB31" s="16"/>
    </row>
    <row r="32" spans="2:28" s="21" customFormat="1" ht="15" customHeight="1" x14ac:dyDescent="0.2">
      <c r="B32" s="20"/>
      <c r="C32" s="359" t="s">
        <v>42</v>
      </c>
      <c r="D32" s="360"/>
      <c r="E32" s="360"/>
      <c r="F32" s="360"/>
      <c r="G32" s="361"/>
      <c r="H32" s="365" t="s">
        <v>352</v>
      </c>
      <c r="I32" s="365" t="s">
        <v>351</v>
      </c>
      <c r="J32" s="365" t="s">
        <v>45</v>
      </c>
      <c r="K32" s="367" t="s">
        <v>46</v>
      </c>
      <c r="L32" s="368"/>
      <c r="M32" s="368"/>
      <c r="N32" s="368"/>
      <c r="O32" s="368"/>
      <c r="P32" s="368"/>
      <c r="Q32" s="368"/>
      <c r="R32" s="368"/>
      <c r="S32" s="368"/>
      <c r="T32" s="368"/>
      <c r="U32" s="368"/>
      <c r="V32" s="368"/>
      <c r="W32" s="368"/>
      <c r="X32" s="368"/>
      <c r="Y32" s="368"/>
      <c r="Z32" s="368"/>
      <c r="AA32" s="369"/>
      <c r="AB32" s="16"/>
    </row>
    <row r="33" spans="2:28" s="21" customFormat="1" ht="75" customHeight="1" thickBot="1" x14ac:dyDescent="0.25">
      <c r="B33" s="20"/>
      <c r="C33" s="362"/>
      <c r="D33" s="363"/>
      <c r="E33" s="363"/>
      <c r="F33" s="363"/>
      <c r="G33" s="364"/>
      <c r="H33" s="366"/>
      <c r="I33" s="366"/>
      <c r="J33" s="366"/>
      <c r="K33" s="370"/>
      <c r="L33" s="371"/>
      <c r="M33" s="371"/>
      <c r="N33" s="371"/>
      <c r="O33" s="371"/>
      <c r="P33" s="371"/>
      <c r="Q33" s="371"/>
      <c r="R33" s="371"/>
      <c r="S33" s="371"/>
      <c r="T33" s="371"/>
      <c r="U33" s="371"/>
      <c r="V33" s="371"/>
      <c r="W33" s="371"/>
      <c r="X33" s="371"/>
      <c r="Y33" s="371"/>
      <c r="Z33" s="371"/>
      <c r="AA33" s="372"/>
      <c r="AB33" s="16"/>
    </row>
    <row r="34" spans="2:28" s="21" customFormat="1" ht="115.5" customHeight="1" x14ac:dyDescent="0.2">
      <c r="B34" s="20"/>
      <c r="C34" s="830" t="s">
        <v>47</v>
      </c>
      <c r="D34" s="831"/>
      <c r="E34" s="831"/>
      <c r="F34" s="831"/>
      <c r="G34" s="832"/>
      <c r="H34" s="93">
        <v>5</v>
      </c>
      <c r="I34" s="93">
        <v>265</v>
      </c>
      <c r="J34" s="23">
        <f>+H34/I34</f>
        <v>1.8867924528301886E-2</v>
      </c>
      <c r="K34" s="793" t="s">
        <v>350</v>
      </c>
      <c r="L34" s="833"/>
      <c r="M34" s="833"/>
      <c r="N34" s="833"/>
      <c r="O34" s="833"/>
      <c r="P34" s="833"/>
      <c r="Q34" s="833"/>
      <c r="R34" s="833"/>
      <c r="S34" s="833"/>
      <c r="T34" s="833"/>
      <c r="U34" s="833"/>
      <c r="V34" s="833"/>
      <c r="W34" s="833"/>
      <c r="X34" s="833"/>
      <c r="Y34" s="833"/>
      <c r="Z34" s="833"/>
      <c r="AA34" s="834"/>
      <c r="AB34" s="16"/>
    </row>
    <row r="35" spans="2:28" s="21" customFormat="1" x14ac:dyDescent="0.2">
      <c r="B35" s="20"/>
      <c r="C35" s="830" t="s">
        <v>48</v>
      </c>
      <c r="D35" s="831"/>
      <c r="E35" s="831"/>
      <c r="F35" s="831"/>
      <c r="G35" s="832"/>
      <c r="H35" s="24"/>
      <c r="I35" s="24"/>
      <c r="J35" s="23" t="e">
        <f>+H35/I35</f>
        <v>#DIV/0!</v>
      </c>
      <c r="K35" s="835"/>
      <c r="L35" s="833"/>
      <c r="M35" s="833"/>
      <c r="N35" s="833"/>
      <c r="O35" s="833"/>
      <c r="P35" s="833"/>
      <c r="Q35" s="833"/>
      <c r="R35" s="833"/>
      <c r="S35" s="833"/>
      <c r="T35" s="833"/>
      <c r="U35" s="833"/>
      <c r="V35" s="833"/>
      <c r="W35" s="833"/>
      <c r="X35" s="833"/>
      <c r="Y35" s="833"/>
      <c r="Z35" s="833"/>
      <c r="AA35" s="834"/>
      <c r="AB35" s="16"/>
    </row>
    <row r="36" spans="2:28" s="21" customFormat="1" x14ac:dyDescent="0.2">
      <c r="B36" s="20"/>
      <c r="C36" s="830" t="s">
        <v>49</v>
      </c>
      <c r="D36" s="831"/>
      <c r="E36" s="831"/>
      <c r="F36" s="831"/>
      <c r="G36" s="832"/>
      <c r="H36" s="24"/>
      <c r="I36" s="24"/>
      <c r="J36" s="23" t="e">
        <f>+H36/I36</f>
        <v>#DIV/0!</v>
      </c>
      <c r="K36" s="835"/>
      <c r="L36" s="833"/>
      <c r="M36" s="833"/>
      <c r="N36" s="833"/>
      <c r="O36" s="833"/>
      <c r="P36" s="833"/>
      <c r="Q36" s="833"/>
      <c r="R36" s="833"/>
      <c r="S36" s="833"/>
      <c r="T36" s="833"/>
      <c r="U36" s="833"/>
      <c r="V36" s="833"/>
      <c r="W36" s="833"/>
      <c r="X36" s="833"/>
      <c r="Y36" s="833"/>
      <c r="Z36" s="833"/>
      <c r="AA36" s="834"/>
      <c r="AB36" s="16"/>
    </row>
    <row r="37" spans="2:28" s="21" customFormat="1" ht="15" thickBot="1" x14ac:dyDescent="0.25">
      <c r="B37" s="20"/>
      <c r="C37" s="830" t="s">
        <v>50</v>
      </c>
      <c r="D37" s="831"/>
      <c r="E37" s="831"/>
      <c r="F37" s="831"/>
      <c r="G37" s="832"/>
      <c r="H37" s="24"/>
      <c r="I37" s="24"/>
      <c r="J37" s="23" t="e">
        <f>+H37/I37</f>
        <v>#DIV/0!</v>
      </c>
      <c r="K37" s="344"/>
      <c r="L37" s="345"/>
      <c r="M37" s="345"/>
      <c r="N37" s="345"/>
      <c r="O37" s="345"/>
      <c r="P37" s="345"/>
      <c r="Q37" s="345"/>
      <c r="R37" s="345"/>
      <c r="S37" s="345"/>
      <c r="T37" s="345"/>
      <c r="U37" s="345"/>
      <c r="V37" s="345"/>
      <c r="W37" s="345"/>
      <c r="X37" s="345"/>
      <c r="Y37" s="345"/>
      <c r="Z37" s="345"/>
      <c r="AA37" s="346"/>
      <c r="AB37" s="16"/>
    </row>
    <row r="38" spans="2:28" s="21" customFormat="1" ht="15.75" customHeight="1" thickBot="1" x14ac:dyDescent="0.3">
      <c r="B38" s="20"/>
      <c r="C38" s="394" t="s">
        <v>51</v>
      </c>
      <c r="D38" s="395"/>
      <c r="E38" s="395"/>
      <c r="F38" s="395"/>
      <c r="G38" s="396"/>
      <c r="H38" s="31">
        <f>SUM(H34:H37)</f>
        <v>5</v>
      </c>
      <c r="I38" s="31"/>
      <c r="J38" s="33"/>
      <c r="K38" s="397"/>
      <c r="L38" s="398"/>
      <c r="M38" s="398"/>
      <c r="N38" s="398"/>
      <c r="O38" s="398"/>
      <c r="P38" s="398"/>
      <c r="Q38" s="398"/>
      <c r="R38" s="398"/>
      <c r="S38" s="398"/>
      <c r="T38" s="398"/>
      <c r="U38" s="398"/>
      <c r="V38" s="398"/>
      <c r="W38" s="398"/>
      <c r="X38" s="398"/>
      <c r="Y38" s="398"/>
      <c r="Z38" s="398"/>
      <c r="AA38" s="399"/>
      <c r="AB38" s="16"/>
    </row>
    <row r="39" spans="2:28" s="21" customFormat="1" ht="5.25" customHeight="1" x14ac:dyDescent="0.2">
      <c r="B39" s="20"/>
      <c r="C39" s="15"/>
      <c r="D39" s="15"/>
      <c r="E39" s="15"/>
      <c r="F39" s="15"/>
      <c r="G39" s="15"/>
      <c r="H39" s="34"/>
      <c r="I39" s="34"/>
      <c r="J39" s="35"/>
      <c r="K39" s="15"/>
      <c r="L39" s="15"/>
      <c r="M39" s="15"/>
      <c r="N39" s="15"/>
      <c r="O39" s="15"/>
      <c r="P39" s="15"/>
      <c r="Q39" s="15"/>
      <c r="R39" s="15"/>
      <c r="S39" s="15"/>
      <c r="T39" s="15"/>
      <c r="U39" s="15"/>
      <c r="V39" s="15"/>
      <c r="W39" s="15"/>
      <c r="X39" s="15"/>
      <c r="Y39" s="15"/>
      <c r="Z39" s="15"/>
      <c r="AA39" s="15"/>
      <c r="AB39" s="16"/>
    </row>
    <row r="40" spans="2:28" s="21" customFormat="1" ht="15" thickBot="1" x14ac:dyDescent="0.25">
      <c r="B40" s="20"/>
      <c r="C40" s="15"/>
      <c r="D40" s="15"/>
      <c r="E40" s="15"/>
      <c r="F40" s="15"/>
      <c r="G40" s="15"/>
      <c r="H40" s="34"/>
      <c r="I40" s="34"/>
      <c r="J40" s="35"/>
      <c r="K40" s="15"/>
      <c r="L40" s="15"/>
      <c r="M40" s="15"/>
      <c r="N40" s="15"/>
      <c r="O40" s="15"/>
      <c r="P40" s="15"/>
      <c r="Q40" s="15"/>
      <c r="R40" s="15"/>
      <c r="S40" s="15"/>
      <c r="T40" s="15"/>
      <c r="U40" s="15"/>
      <c r="V40" s="15"/>
      <c r="W40" s="15"/>
      <c r="X40" s="15"/>
      <c r="Y40" s="15"/>
      <c r="Z40" s="15"/>
      <c r="AA40" s="15"/>
      <c r="AB40" s="16"/>
    </row>
    <row r="41" spans="2:28" s="21" customFormat="1" x14ac:dyDescent="0.2">
      <c r="B41" s="20"/>
      <c r="C41" s="400" t="s">
        <v>52</v>
      </c>
      <c r="D41" s="401"/>
      <c r="E41" s="401"/>
      <c r="F41" s="401"/>
      <c r="G41" s="401"/>
      <c r="H41" s="401"/>
      <c r="I41" s="401"/>
      <c r="J41" s="401"/>
      <c r="K41" s="401"/>
      <c r="L41" s="401"/>
      <c r="M41" s="401"/>
      <c r="N41" s="401"/>
      <c r="O41" s="401"/>
      <c r="P41" s="401"/>
      <c r="Q41" s="401"/>
      <c r="R41" s="401"/>
      <c r="S41" s="401"/>
      <c r="T41" s="401"/>
      <c r="U41" s="401"/>
      <c r="V41" s="401"/>
      <c r="W41" s="401"/>
      <c r="X41" s="401"/>
      <c r="Y41" s="401"/>
      <c r="Z41" s="401"/>
      <c r="AA41" s="402"/>
      <c r="AB41" s="16"/>
    </row>
    <row r="42" spans="2:28" ht="15" thickBot="1" x14ac:dyDescent="0.25">
      <c r="B42" s="14"/>
      <c r="C42" s="403"/>
      <c r="D42" s="404"/>
      <c r="E42" s="404"/>
      <c r="F42" s="404"/>
      <c r="G42" s="404"/>
      <c r="H42" s="404"/>
      <c r="I42" s="404"/>
      <c r="J42" s="404"/>
      <c r="K42" s="404"/>
      <c r="L42" s="404"/>
      <c r="M42" s="404"/>
      <c r="N42" s="404"/>
      <c r="O42" s="404"/>
      <c r="P42" s="404"/>
      <c r="Q42" s="404"/>
      <c r="R42" s="404"/>
      <c r="S42" s="404"/>
      <c r="T42" s="404"/>
      <c r="U42" s="404"/>
      <c r="V42" s="404"/>
      <c r="W42" s="404"/>
      <c r="X42" s="404"/>
      <c r="Y42" s="404"/>
      <c r="Z42" s="404"/>
      <c r="AA42" s="405"/>
      <c r="AB42" s="16"/>
    </row>
    <row r="43" spans="2:28" x14ac:dyDescent="0.2">
      <c r="B43" s="14"/>
      <c r="C43" s="406" t="s">
        <v>329</v>
      </c>
      <c r="D43" s="407"/>
      <c r="E43" s="407"/>
      <c r="F43" s="407"/>
      <c r="G43" s="407"/>
      <c r="H43" s="407"/>
      <c r="I43" s="407"/>
      <c r="J43" s="407"/>
      <c r="K43" s="407"/>
      <c r="L43" s="407"/>
      <c r="M43" s="407"/>
      <c r="N43" s="407"/>
      <c r="O43" s="407"/>
      <c r="P43" s="407"/>
      <c r="Q43" s="407"/>
      <c r="R43" s="407"/>
      <c r="S43" s="407"/>
      <c r="T43" s="407"/>
      <c r="U43" s="407"/>
      <c r="V43" s="407"/>
      <c r="W43" s="407"/>
      <c r="X43" s="407"/>
      <c r="Y43" s="407"/>
      <c r="Z43" s="407"/>
      <c r="AA43" s="408"/>
      <c r="AB43" s="16"/>
    </row>
    <row r="44" spans="2:28" x14ac:dyDescent="0.2">
      <c r="B44" s="14"/>
      <c r="C44" s="409"/>
      <c r="D44" s="410"/>
      <c r="E44" s="410"/>
      <c r="F44" s="410"/>
      <c r="G44" s="410"/>
      <c r="H44" s="410"/>
      <c r="I44" s="410"/>
      <c r="J44" s="410"/>
      <c r="K44" s="410"/>
      <c r="L44" s="410"/>
      <c r="M44" s="410"/>
      <c r="N44" s="410"/>
      <c r="O44" s="410"/>
      <c r="P44" s="410"/>
      <c r="Q44" s="410"/>
      <c r="R44" s="410"/>
      <c r="S44" s="410"/>
      <c r="T44" s="410"/>
      <c r="U44" s="410"/>
      <c r="V44" s="410"/>
      <c r="W44" s="410"/>
      <c r="X44" s="410"/>
      <c r="Y44" s="410"/>
      <c r="Z44" s="410"/>
      <c r="AA44" s="411"/>
      <c r="AB44" s="16"/>
    </row>
    <row r="45" spans="2:28" x14ac:dyDescent="0.2">
      <c r="B45" s="14"/>
      <c r="C45" s="409"/>
      <c r="D45" s="410"/>
      <c r="E45" s="410"/>
      <c r="F45" s="410"/>
      <c r="G45" s="410"/>
      <c r="H45" s="410"/>
      <c r="I45" s="410"/>
      <c r="J45" s="410"/>
      <c r="K45" s="410"/>
      <c r="L45" s="410"/>
      <c r="M45" s="410"/>
      <c r="N45" s="410"/>
      <c r="O45" s="410"/>
      <c r="P45" s="410"/>
      <c r="Q45" s="410"/>
      <c r="R45" s="410"/>
      <c r="S45" s="410"/>
      <c r="T45" s="410"/>
      <c r="U45" s="410"/>
      <c r="V45" s="410"/>
      <c r="W45" s="410"/>
      <c r="X45" s="410"/>
      <c r="Y45" s="410"/>
      <c r="Z45" s="410"/>
      <c r="AA45" s="411"/>
      <c r="AB45" s="16"/>
    </row>
    <row r="46" spans="2:28" x14ac:dyDescent="0.2">
      <c r="B46" s="14"/>
      <c r="C46" s="409"/>
      <c r="D46" s="410"/>
      <c r="E46" s="410"/>
      <c r="F46" s="410"/>
      <c r="G46" s="410"/>
      <c r="H46" s="410"/>
      <c r="I46" s="410"/>
      <c r="J46" s="410"/>
      <c r="K46" s="410"/>
      <c r="L46" s="410"/>
      <c r="M46" s="410"/>
      <c r="N46" s="410"/>
      <c r="O46" s="410"/>
      <c r="P46" s="410"/>
      <c r="Q46" s="410"/>
      <c r="R46" s="410"/>
      <c r="S46" s="410"/>
      <c r="T46" s="410"/>
      <c r="U46" s="410"/>
      <c r="V46" s="410"/>
      <c r="W46" s="410"/>
      <c r="X46" s="410"/>
      <c r="Y46" s="410"/>
      <c r="Z46" s="410"/>
      <c r="AA46" s="411"/>
      <c r="AB46" s="16"/>
    </row>
    <row r="47" spans="2:28" x14ac:dyDescent="0.2">
      <c r="B47" s="14"/>
      <c r="C47" s="409"/>
      <c r="D47" s="410"/>
      <c r="E47" s="410"/>
      <c r="F47" s="410"/>
      <c r="G47" s="410"/>
      <c r="H47" s="410"/>
      <c r="I47" s="410"/>
      <c r="J47" s="410"/>
      <c r="K47" s="410"/>
      <c r="L47" s="410"/>
      <c r="M47" s="410"/>
      <c r="N47" s="410"/>
      <c r="O47" s="410"/>
      <c r="P47" s="410"/>
      <c r="Q47" s="410"/>
      <c r="R47" s="410"/>
      <c r="S47" s="410"/>
      <c r="T47" s="410"/>
      <c r="U47" s="410"/>
      <c r="V47" s="410"/>
      <c r="W47" s="410"/>
      <c r="X47" s="410"/>
      <c r="Y47" s="410"/>
      <c r="Z47" s="410"/>
      <c r="AA47" s="411"/>
      <c r="AB47" s="16"/>
    </row>
    <row r="48" spans="2:28" x14ac:dyDescent="0.2">
      <c r="B48" s="14"/>
      <c r="C48" s="409"/>
      <c r="D48" s="410"/>
      <c r="E48" s="410"/>
      <c r="F48" s="410"/>
      <c r="G48" s="410"/>
      <c r="H48" s="410"/>
      <c r="I48" s="410"/>
      <c r="J48" s="410"/>
      <c r="K48" s="410"/>
      <c r="L48" s="410"/>
      <c r="M48" s="410"/>
      <c r="N48" s="410"/>
      <c r="O48" s="410"/>
      <c r="P48" s="410"/>
      <c r="Q48" s="410"/>
      <c r="R48" s="410"/>
      <c r="S48" s="410"/>
      <c r="T48" s="410"/>
      <c r="U48" s="410"/>
      <c r="V48" s="410"/>
      <c r="W48" s="410"/>
      <c r="X48" s="410"/>
      <c r="Y48" s="410"/>
      <c r="Z48" s="410"/>
      <c r="AA48" s="411"/>
      <c r="AB48" s="16"/>
    </row>
    <row r="49" spans="2:28" x14ac:dyDescent="0.2">
      <c r="B49" s="14"/>
      <c r="C49" s="409"/>
      <c r="D49" s="410"/>
      <c r="E49" s="410"/>
      <c r="F49" s="410"/>
      <c r="G49" s="410"/>
      <c r="H49" s="410"/>
      <c r="I49" s="410"/>
      <c r="J49" s="410"/>
      <c r="K49" s="410"/>
      <c r="L49" s="410"/>
      <c r="M49" s="410"/>
      <c r="N49" s="410"/>
      <c r="O49" s="410"/>
      <c r="P49" s="410"/>
      <c r="Q49" s="410"/>
      <c r="R49" s="410"/>
      <c r="S49" s="410"/>
      <c r="T49" s="410"/>
      <c r="U49" s="410"/>
      <c r="V49" s="410"/>
      <c r="W49" s="410"/>
      <c r="X49" s="410"/>
      <c r="Y49" s="410"/>
      <c r="Z49" s="410"/>
      <c r="AA49" s="411"/>
      <c r="AB49" s="16"/>
    </row>
    <row r="50" spans="2:28" x14ac:dyDescent="0.2">
      <c r="B50" s="14"/>
      <c r="C50" s="409"/>
      <c r="D50" s="410"/>
      <c r="E50" s="410"/>
      <c r="F50" s="410"/>
      <c r="G50" s="410"/>
      <c r="H50" s="410"/>
      <c r="I50" s="410"/>
      <c r="J50" s="410"/>
      <c r="K50" s="410"/>
      <c r="L50" s="410"/>
      <c r="M50" s="410"/>
      <c r="N50" s="410"/>
      <c r="O50" s="410"/>
      <c r="P50" s="410"/>
      <c r="Q50" s="410"/>
      <c r="R50" s="410"/>
      <c r="S50" s="410"/>
      <c r="T50" s="410"/>
      <c r="U50" s="410"/>
      <c r="V50" s="410"/>
      <c r="W50" s="410"/>
      <c r="X50" s="410"/>
      <c r="Y50" s="410"/>
      <c r="Z50" s="410"/>
      <c r="AA50" s="411"/>
      <c r="AB50" s="16"/>
    </row>
    <row r="51" spans="2:28" x14ac:dyDescent="0.2">
      <c r="B51" s="14"/>
      <c r="C51" s="409"/>
      <c r="D51" s="410"/>
      <c r="E51" s="410"/>
      <c r="F51" s="410"/>
      <c r="G51" s="410"/>
      <c r="H51" s="410"/>
      <c r="I51" s="410"/>
      <c r="J51" s="410"/>
      <c r="K51" s="410"/>
      <c r="L51" s="410"/>
      <c r="M51" s="410"/>
      <c r="N51" s="410"/>
      <c r="O51" s="410"/>
      <c r="P51" s="410"/>
      <c r="Q51" s="410"/>
      <c r="R51" s="410"/>
      <c r="S51" s="410"/>
      <c r="T51" s="410"/>
      <c r="U51" s="410"/>
      <c r="V51" s="410"/>
      <c r="W51" s="410"/>
      <c r="X51" s="410"/>
      <c r="Y51" s="410"/>
      <c r="Z51" s="410"/>
      <c r="AA51" s="411"/>
      <c r="AB51" s="16"/>
    </row>
    <row r="52" spans="2:28" x14ac:dyDescent="0.2">
      <c r="B52" s="14"/>
      <c r="C52" s="409"/>
      <c r="D52" s="410"/>
      <c r="E52" s="410"/>
      <c r="F52" s="410"/>
      <c r="G52" s="410"/>
      <c r="H52" s="410"/>
      <c r="I52" s="410"/>
      <c r="J52" s="410"/>
      <c r="K52" s="410"/>
      <c r="L52" s="410"/>
      <c r="M52" s="410"/>
      <c r="N52" s="410"/>
      <c r="O52" s="410"/>
      <c r="P52" s="410"/>
      <c r="Q52" s="410"/>
      <c r="R52" s="410"/>
      <c r="S52" s="410"/>
      <c r="T52" s="410"/>
      <c r="U52" s="410"/>
      <c r="V52" s="410"/>
      <c r="W52" s="410"/>
      <c r="X52" s="410"/>
      <c r="Y52" s="410"/>
      <c r="Z52" s="410"/>
      <c r="AA52" s="411"/>
      <c r="AB52" s="16"/>
    </row>
    <row r="53" spans="2:28" x14ac:dyDescent="0.2">
      <c r="B53" s="14"/>
      <c r="C53" s="409"/>
      <c r="D53" s="410"/>
      <c r="E53" s="410"/>
      <c r="F53" s="410"/>
      <c r="G53" s="410"/>
      <c r="H53" s="410"/>
      <c r="I53" s="410"/>
      <c r="J53" s="410"/>
      <c r="K53" s="410"/>
      <c r="L53" s="410"/>
      <c r="M53" s="410"/>
      <c r="N53" s="410"/>
      <c r="O53" s="410"/>
      <c r="P53" s="410"/>
      <c r="Q53" s="410"/>
      <c r="R53" s="410"/>
      <c r="S53" s="410"/>
      <c r="T53" s="410"/>
      <c r="U53" s="410"/>
      <c r="V53" s="410"/>
      <c r="W53" s="410"/>
      <c r="X53" s="410"/>
      <c r="Y53" s="410"/>
      <c r="Z53" s="410"/>
      <c r="AA53" s="411"/>
      <c r="AB53" s="16"/>
    </row>
    <row r="54" spans="2:28" x14ac:dyDescent="0.2">
      <c r="B54" s="14"/>
      <c r="C54" s="409"/>
      <c r="D54" s="410"/>
      <c r="E54" s="410"/>
      <c r="F54" s="410"/>
      <c r="G54" s="410"/>
      <c r="H54" s="410"/>
      <c r="I54" s="410"/>
      <c r="J54" s="410"/>
      <c r="K54" s="410"/>
      <c r="L54" s="410"/>
      <c r="M54" s="410"/>
      <c r="N54" s="410"/>
      <c r="O54" s="410"/>
      <c r="P54" s="410"/>
      <c r="Q54" s="410"/>
      <c r="R54" s="410"/>
      <c r="S54" s="410"/>
      <c r="T54" s="410"/>
      <c r="U54" s="410"/>
      <c r="V54" s="410"/>
      <c r="W54" s="410"/>
      <c r="X54" s="410"/>
      <c r="Y54" s="410"/>
      <c r="Z54" s="410"/>
      <c r="AA54" s="411"/>
      <c r="AB54" s="16"/>
    </row>
    <row r="55" spans="2:28" ht="15" thickBot="1" x14ac:dyDescent="0.25">
      <c r="B55" s="14"/>
      <c r="C55" s="412"/>
      <c r="D55" s="413"/>
      <c r="E55" s="413"/>
      <c r="F55" s="413"/>
      <c r="G55" s="413"/>
      <c r="H55" s="413"/>
      <c r="I55" s="413"/>
      <c r="J55" s="413"/>
      <c r="K55" s="413"/>
      <c r="L55" s="413"/>
      <c r="M55" s="413"/>
      <c r="N55" s="413"/>
      <c r="O55" s="413"/>
      <c r="P55" s="413"/>
      <c r="Q55" s="413"/>
      <c r="R55" s="413"/>
      <c r="S55" s="413"/>
      <c r="T55" s="413"/>
      <c r="U55" s="413"/>
      <c r="V55" s="413"/>
      <c r="W55" s="413"/>
      <c r="X55" s="413"/>
      <c r="Y55" s="413"/>
      <c r="Z55" s="413"/>
      <c r="AA55" s="414"/>
      <c r="AB55" s="16"/>
    </row>
    <row r="56" spans="2:28" x14ac:dyDescent="0.2">
      <c r="B56" s="37"/>
      <c r="C56" s="88"/>
      <c r="D56" s="88"/>
      <c r="E56" s="88"/>
      <c r="F56" s="88"/>
      <c r="G56" s="88"/>
      <c r="H56" s="88"/>
      <c r="I56" s="88"/>
      <c r="J56" s="88"/>
      <c r="K56" s="88"/>
      <c r="L56" s="88"/>
      <c r="M56" s="88"/>
      <c r="N56" s="88"/>
      <c r="O56" s="88"/>
      <c r="P56" s="88"/>
      <c r="Q56" s="88"/>
      <c r="R56" s="88"/>
      <c r="S56" s="88"/>
      <c r="T56" s="88"/>
      <c r="U56" s="88"/>
      <c r="V56" s="88"/>
      <c r="W56" s="88"/>
      <c r="X56" s="88"/>
      <c r="Y56" s="88"/>
      <c r="Z56" s="88"/>
      <c r="AA56" s="88"/>
      <c r="AB56" s="38"/>
    </row>
    <row r="57" spans="2:28" ht="15" thickBot="1" x14ac:dyDescent="0.25">
      <c r="B57" s="39"/>
      <c r="C57" s="36"/>
      <c r="D57" s="36"/>
      <c r="E57" s="36"/>
      <c r="F57" s="36"/>
      <c r="G57" s="36"/>
      <c r="H57" s="36"/>
      <c r="I57" s="36"/>
      <c r="J57" s="36"/>
      <c r="K57" s="36"/>
      <c r="L57" s="36"/>
      <c r="M57" s="36"/>
      <c r="N57" s="36"/>
      <c r="O57" s="36"/>
      <c r="P57" s="36"/>
      <c r="Q57" s="36"/>
      <c r="R57" s="36"/>
      <c r="S57" s="36"/>
      <c r="T57" s="36"/>
      <c r="U57" s="36"/>
      <c r="V57" s="36"/>
      <c r="W57" s="36"/>
      <c r="X57" s="36"/>
      <c r="Y57" s="36"/>
      <c r="Z57" s="36"/>
      <c r="AA57" s="36"/>
      <c r="AB57" s="40"/>
    </row>
    <row r="58" spans="2:28" ht="13.5" customHeight="1" x14ac:dyDescent="0.2">
      <c r="B58" s="41"/>
      <c r="C58" s="379" t="s">
        <v>42</v>
      </c>
      <c r="D58" s="380"/>
      <c r="E58" s="380"/>
      <c r="F58" s="380"/>
      <c r="G58" s="381"/>
      <c r="H58" s="379" t="s">
        <v>54</v>
      </c>
      <c r="I58" s="381"/>
      <c r="J58" s="379" t="s">
        <v>55</v>
      </c>
      <c r="K58" s="380"/>
      <c r="L58" s="380"/>
      <c r="M58" s="381"/>
      <c r="N58" s="379" t="s">
        <v>56</v>
      </c>
      <c r="O58" s="380"/>
      <c r="P58" s="380"/>
      <c r="Q58" s="380"/>
      <c r="R58" s="380"/>
      <c r="S58" s="380"/>
      <c r="T58" s="380"/>
      <c r="U58" s="381"/>
      <c r="V58" s="373" t="s">
        <v>57</v>
      </c>
      <c r="W58" s="373"/>
      <c r="X58" s="373"/>
      <c r="Y58" s="373"/>
      <c r="Z58" s="373"/>
      <c r="AA58" s="374"/>
      <c r="AB58" s="42"/>
    </row>
    <row r="59" spans="2:28" ht="13.5" customHeight="1" x14ac:dyDescent="0.2">
      <c r="B59" s="43"/>
      <c r="C59" s="382"/>
      <c r="D59" s="383"/>
      <c r="E59" s="383"/>
      <c r="F59" s="383"/>
      <c r="G59" s="384"/>
      <c r="H59" s="382"/>
      <c r="I59" s="384"/>
      <c r="J59" s="382"/>
      <c r="K59" s="383"/>
      <c r="L59" s="383"/>
      <c r="M59" s="384"/>
      <c r="N59" s="382"/>
      <c r="O59" s="383"/>
      <c r="P59" s="383"/>
      <c r="Q59" s="383"/>
      <c r="R59" s="383"/>
      <c r="S59" s="383"/>
      <c r="T59" s="383"/>
      <c r="U59" s="384"/>
      <c r="V59" s="375"/>
      <c r="W59" s="375"/>
      <c r="X59" s="375"/>
      <c r="Y59" s="375"/>
      <c r="Z59" s="375"/>
      <c r="AA59" s="376"/>
      <c r="AB59" s="42"/>
    </row>
    <row r="60" spans="2:28" ht="13.5" customHeight="1" thickBot="1" x14ac:dyDescent="0.25">
      <c r="B60" s="43"/>
      <c r="C60" s="382"/>
      <c r="D60" s="383"/>
      <c r="E60" s="383"/>
      <c r="F60" s="383"/>
      <c r="G60" s="384"/>
      <c r="H60" s="382"/>
      <c r="I60" s="384"/>
      <c r="J60" s="382"/>
      <c r="K60" s="383"/>
      <c r="L60" s="383"/>
      <c r="M60" s="384"/>
      <c r="N60" s="385"/>
      <c r="O60" s="386"/>
      <c r="P60" s="386"/>
      <c r="Q60" s="386"/>
      <c r="R60" s="386"/>
      <c r="S60" s="386"/>
      <c r="T60" s="386"/>
      <c r="U60" s="387"/>
      <c r="V60" s="377"/>
      <c r="W60" s="377"/>
      <c r="X60" s="377"/>
      <c r="Y60" s="377"/>
      <c r="Z60" s="377"/>
      <c r="AA60" s="378"/>
      <c r="AB60" s="42"/>
    </row>
    <row r="61" spans="2:28" ht="77.25" customHeight="1" x14ac:dyDescent="0.2">
      <c r="B61" s="41"/>
      <c r="C61" s="822" t="s">
        <v>349</v>
      </c>
      <c r="D61" s="822"/>
      <c r="E61" s="822"/>
      <c r="F61" s="822"/>
      <c r="G61" s="823"/>
      <c r="H61" s="824" t="s">
        <v>348</v>
      </c>
      <c r="I61" s="263"/>
      <c r="J61" s="825">
        <v>0.02</v>
      </c>
      <c r="K61" s="826"/>
      <c r="L61" s="826"/>
      <c r="M61" s="263"/>
      <c r="N61" s="828" t="s">
        <v>347</v>
      </c>
      <c r="O61" s="828"/>
      <c r="P61" s="828"/>
      <c r="Q61" s="828"/>
      <c r="R61" s="828"/>
      <c r="S61" s="828"/>
      <c r="T61" s="828"/>
      <c r="U61" s="829"/>
      <c r="V61" s="388" t="s">
        <v>346</v>
      </c>
      <c r="W61" s="389"/>
      <c r="X61" s="389"/>
      <c r="Y61" s="389"/>
      <c r="Z61" s="389"/>
      <c r="AA61" s="478"/>
      <c r="AB61" s="44"/>
    </row>
    <row r="62" spans="2:28" x14ac:dyDescent="0.2">
      <c r="B62" s="41"/>
      <c r="C62" s="820"/>
      <c r="D62" s="820"/>
      <c r="E62" s="820"/>
      <c r="F62" s="820"/>
      <c r="G62" s="821"/>
      <c r="H62" s="827"/>
      <c r="I62" s="821"/>
      <c r="J62" s="827"/>
      <c r="K62" s="820"/>
      <c r="L62" s="820"/>
      <c r="M62" s="821"/>
      <c r="N62" s="392"/>
      <c r="O62" s="392"/>
      <c r="P62" s="392"/>
      <c r="Q62" s="392"/>
      <c r="R62" s="392"/>
      <c r="S62" s="392"/>
      <c r="T62" s="392"/>
      <c r="U62" s="393"/>
      <c r="V62" s="391"/>
      <c r="W62" s="392"/>
      <c r="X62" s="392"/>
      <c r="Y62" s="392"/>
      <c r="Z62" s="392"/>
      <c r="AA62" s="418"/>
      <c r="AB62" s="44"/>
    </row>
    <row r="63" spans="2:28" x14ac:dyDescent="0.2">
      <c r="B63" s="41"/>
      <c r="C63" s="820"/>
      <c r="D63" s="820"/>
      <c r="E63" s="820"/>
      <c r="F63" s="820"/>
      <c r="G63" s="821"/>
      <c r="H63" s="266"/>
      <c r="I63" s="266"/>
      <c r="J63" s="266"/>
      <c r="K63" s="266"/>
      <c r="L63" s="266"/>
      <c r="M63" s="266"/>
      <c r="N63" s="391"/>
      <c r="O63" s="392"/>
      <c r="P63" s="392"/>
      <c r="Q63" s="392"/>
      <c r="R63" s="392"/>
      <c r="S63" s="392"/>
      <c r="T63" s="392"/>
      <c r="U63" s="393"/>
      <c r="V63" s="391"/>
      <c r="W63" s="392"/>
      <c r="X63" s="392"/>
      <c r="Y63" s="392"/>
      <c r="Z63" s="392"/>
      <c r="AA63" s="418"/>
      <c r="AB63" s="44"/>
    </row>
    <row r="64" spans="2:28" x14ac:dyDescent="0.2">
      <c r="B64" s="41"/>
      <c r="C64" s="265"/>
      <c r="D64" s="266"/>
      <c r="E64" s="266"/>
      <c r="F64" s="266"/>
      <c r="G64" s="266"/>
      <c r="H64" s="266"/>
      <c r="I64" s="266"/>
      <c r="J64" s="266"/>
      <c r="K64" s="266"/>
      <c r="L64" s="266"/>
      <c r="M64" s="266"/>
      <c r="N64" s="391"/>
      <c r="O64" s="392"/>
      <c r="P64" s="392"/>
      <c r="Q64" s="392"/>
      <c r="R64" s="392"/>
      <c r="S64" s="392"/>
      <c r="T64" s="392"/>
      <c r="U64" s="393"/>
      <c r="V64" s="391"/>
      <c r="W64" s="392"/>
      <c r="X64" s="392"/>
      <c r="Y64" s="392"/>
      <c r="Z64" s="392"/>
      <c r="AA64" s="418"/>
      <c r="AB64" s="44"/>
    </row>
    <row r="65" spans="2:28" x14ac:dyDescent="0.2">
      <c r="B65" s="41"/>
      <c r="C65" s="265"/>
      <c r="D65" s="266"/>
      <c r="E65" s="266"/>
      <c r="F65" s="266"/>
      <c r="G65" s="266"/>
      <c r="H65" s="266"/>
      <c r="I65" s="266"/>
      <c r="J65" s="266"/>
      <c r="K65" s="266"/>
      <c r="L65" s="266"/>
      <c r="M65" s="266"/>
      <c r="N65" s="391"/>
      <c r="O65" s="392"/>
      <c r="P65" s="392"/>
      <c r="Q65" s="392"/>
      <c r="R65" s="392"/>
      <c r="S65" s="392"/>
      <c r="T65" s="392"/>
      <c r="U65" s="393"/>
      <c r="V65" s="391"/>
      <c r="W65" s="392"/>
      <c r="X65" s="392"/>
      <c r="Y65" s="392"/>
      <c r="Z65" s="392"/>
      <c r="AA65" s="418"/>
      <c r="AB65" s="44"/>
    </row>
    <row r="66" spans="2:28" x14ac:dyDescent="0.2">
      <c r="B66" s="41"/>
      <c r="C66" s="265"/>
      <c r="D66" s="266"/>
      <c r="E66" s="266"/>
      <c r="F66" s="266"/>
      <c r="G66" s="266"/>
      <c r="H66" s="266"/>
      <c r="I66" s="266"/>
      <c r="J66" s="266"/>
      <c r="K66" s="266"/>
      <c r="L66" s="266"/>
      <c r="M66" s="266"/>
      <c r="N66" s="391"/>
      <c r="O66" s="392"/>
      <c r="P66" s="392"/>
      <c r="Q66" s="392"/>
      <c r="R66" s="392"/>
      <c r="S66" s="392"/>
      <c r="T66" s="392"/>
      <c r="U66" s="393"/>
      <c r="V66" s="391"/>
      <c r="W66" s="392"/>
      <c r="X66" s="392"/>
      <c r="Y66" s="392"/>
      <c r="Z66" s="392"/>
      <c r="AA66" s="418"/>
      <c r="AB66" s="44"/>
    </row>
    <row r="67" spans="2:28" x14ac:dyDescent="0.2">
      <c r="B67" s="41"/>
      <c r="C67" s="265"/>
      <c r="D67" s="266"/>
      <c r="E67" s="266"/>
      <c r="F67" s="266"/>
      <c r="G67" s="266"/>
      <c r="H67" s="266"/>
      <c r="I67" s="266"/>
      <c r="J67" s="266"/>
      <c r="K67" s="266"/>
      <c r="L67" s="266"/>
      <c r="M67" s="266"/>
      <c r="N67" s="391"/>
      <c r="O67" s="392"/>
      <c r="P67" s="392"/>
      <c r="Q67" s="392"/>
      <c r="R67" s="392"/>
      <c r="S67" s="392"/>
      <c r="T67" s="392"/>
      <c r="U67" s="393"/>
      <c r="V67" s="391"/>
      <c r="W67" s="392"/>
      <c r="X67" s="392"/>
      <c r="Y67" s="392"/>
      <c r="Z67" s="392"/>
      <c r="AA67" s="418"/>
      <c r="AB67" s="44"/>
    </row>
    <row r="68" spans="2:28" x14ac:dyDescent="0.2">
      <c r="B68" s="41"/>
      <c r="C68" s="265"/>
      <c r="D68" s="266"/>
      <c r="E68" s="266"/>
      <c r="F68" s="266"/>
      <c r="G68" s="266"/>
      <c r="H68" s="266"/>
      <c r="I68" s="266"/>
      <c r="J68" s="266"/>
      <c r="K68" s="266"/>
      <c r="L68" s="266"/>
      <c r="M68" s="266"/>
      <c r="N68" s="391"/>
      <c r="O68" s="392"/>
      <c r="P68" s="392"/>
      <c r="Q68" s="392"/>
      <c r="R68" s="392"/>
      <c r="S68" s="392"/>
      <c r="T68" s="392"/>
      <c r="U68" s="393"/>
      <c r="V68" s="391"/>
      <c r="W68" s="392"/>
      <c r="X68" s="392"/>
      <c r="Y68" s="392"/>
      <c r="Z68" s="392"/>
      <c r="AA68" s="418"/>
      <c r="AB68" s="44"/>
    </row>
    <row r="69" spans="2:28" x14ac:dyDescent="0.2">
      <c r="B69" s="41"/>
      <c r="C69" s="265"/>
      <c r="D69" s="266"/>
      <c r="E69" s="266"/>
      <c r="F69" s="266"/>
      <c r="G69" s="266"/>
      <c r="H69" s="266"/>
      <c r="I69" s="266"/>
      <c r="J69" s="266"/>
      <c r="K69" s="266"/>
      <c r="L69" s="266"/>
      <c r="M69" s="266"/>
      <c r="N69" s="391"/>
      <c r="O69" s="392"/>
      <c r="P69" s="392"/>
      <c r="Q69" s="392"/>
      <c r="R69" s="392"/>
      <c r="S69" s="392"/>
      <c r="T69" s="392"/>
      <c r="U69" s="393"/>
      <c r="V69" s="391"/>
      <c r="W69" s="392"/>
      <c r="X69" s="392"/>
      <c r="Y69" s="392"/>
      <c r="Z69" s="392"/>
      <c r="AA69" s="418"/>
      <c r="AB69" s="44"/>
    </row>
    <row r="70" spans="2:28" x14ac:dyDescent="0.2">
      <c r="B70" s="41"/>
      <c r="C70" s="265"/>
      <c r="D70" s="266"/>
      <c r="E70" s="266"/>
      <c r="F70" s="266"/>
      <c r="G70" s="266"/>
      <c r="H70" s="266"/>
      <c r="I70" s="266"/>
      <c r="J70" s="266"/>
      <c r="K70" s="266"/>
      <c r="L70" s="266"/>
      <c r="M70" s="266"/>
      <c r="N70" s="391"/>
      <c r="O70" s="392"/>
      <c r="P70" s="392"/>
      <c r="Q70" s="392"/>
      <c r="R70" s="392"/>
      <c r="S70" s="392"/>
      <c r="T70" s="392"/>
      <c r="U70" s="393"/>
      <c r="V70" s="391"/>
      <c r="W70" s="392"/>
      <c r="X70" s="392"/>
      <c r="Y70" s="392"/>
      <c r="Z70" s="392"/>
      <c r="AA70" s="418"/>
      <c r="AB70" s="44"/>
    </row>
    <row r="71" spans="2:28" x14ac:dyDescent="0.2">
      <c r="B71" s="41"/>
      <c r="C71" s="265"/>
      <c r="D71" s="266"/>
      <c r="E71" s="266"/>
      <c r="F71" s="266"/>
      <c r="G71" s="266"/>
      <c r="H71" s="266"/>
      <c r="I71" s="266"/>
      <c r="J71" s="266"/>
      <c r="K71" s="266"/>
      <c r="L71" s="266"/>
      <c r="M71" s="266"/>
      <c r="N71" s="391"/>
      <c r="O71" s="392"/>
      <c r="P71" s="392"/>
      <c r="Q71" s="392"/>
      <c r="R71" s="392"/>
      <c r="S71" s="392"/>
      <c r="T71" s="392"/>
      <c r="U71" s="393"/>
      <c r="V71" s="391"/>
      <c r="W71" s="392"/>
      <c r="X71" s="392"/>
      <c r="Y71" s="392"/>
      <c r="Z71" s="392"/>
      <c r="AA71" s="418"/>
      <c r="AB71" s="44"/>
    </row>
    <row r="72" spans="2:28" ht="15.75" customHeight="1" thickBot="1" x14ac:dyDescent="0.25">
      <c r="B72" s="41"/>
      <c r="C72" s="267"/>
      <c r="D72" s="268"/>
      <c r="E72" s="268"/>
      <c r="F72" s="268"/>
      <c r="G72" s="268"/>
      <c r="H72" s="268"/>
      <c r="I72" s="268"/>
      <c r="J72" s="268"/>
      <c r="K72" s="268"/>
      <c r="L72" s="268"/>
      <c r="M72" s="268"/>
      <c r="N72" s="422"/>
      <c r="O72" s="423"/>
      <c r="P72" s="423"/>
      <c r="Q72" s="423"/>
      <c r="R72" s="423"/>
      <c r="S72" s="423"/>
      <c r="T72" s="423"/>
      <c r="U72" s="425"/>
      <c r="V72" s="422"/>
      <c r="W72" s="423"/>
      <c r="X72" s="423"/>
      <c r="Y72" s="423"/>
      <c r="Z72" s="423"/>
      <c r="AA72" s="424"/>
      <c r="AB72" s="44"/>
    </row>
    <row r="73" spans="2:28" x14ac:dyDescent="0.2">
      <c r="B73" s="90"/>
      <c r="C73" s="88"/>
      <c r="D73" s="88"/>
      <c r="E73" s="88"/>
      <c r="F73" s="88"/>
      <c r="G73" s="88"/>
      <c r="H73" s="88"/>
      <c r="I73" s="88"/>
      <c r="J73" s="88"/>
      <c r="K73" s="88"/>
      <c r="L73" s="88"/>
      <c r="M73" s="88"/>
      <c r="N73" s="88"/>
      <c r="O73" s="88"/>
      <c r="P73" s="88"/>
      <c r="Q73" s="88"/>
      <c r="R73" s="88"/>
      <c r="S73" s="88"/>
      <c r="T73" s="88"/>
      <c r="U73" s="88"/>
      <c r="V73" s="88"/>
      <c r="W73" s="88"/>
      <c r="X73" s="88"/>
      <c r="Y73" s="88"/>
      <c r="Z73" s="88"/>
      <c r="AA73" s="88"/>
      <c r="AB73" s="89"/>
    </row>
    <row r="112" ht="6" customHeight="1" x14ac:dyDescent="0.2"/>
  </sheetData>
  <mergeCells count="124">
    <mergeCell ref="B2:G4"/>
    <mergeCell ref="H2:AB2"/>
    <mergeCell ref="H3:O3"/>
    <mergeCell ref="P3:AB3"/>
    <mergeCell ref="H4:AB4"/>
    <mergeCell ref="C7:H8"/>
    <mergeCell ref="I7:AA8"/>
    <mergeCell ref="V10:AA10"/>
    <mergeCell ref="V11:AA11"/>
    <mergeCell ref="R10:U10"/>
    <mergeCell ref="I10:Q11"/>
    <mergeCell ref="R11:U11"/>
    <mergeCell ref="C10:H11"/>
    <mergeCell ref="C13:H14"/>
    <mergeCell ref="I13:S14"/>
    <mergeCell ref="T13:AA13"/>
    <mergeCell ref="T14:AA14"/>
    <mergeCell ref="C23:I23"/>
    <mergeCell ref="J23:P23"/>
    <mergeCell ref="Q23:AA23"/>
    <mergeCell ref="C24:I24"/>
    <mergeCell ref="J24:P24"/>
    <mergeCell ref="Q24:AA24"/>
    <mergeCell ref="C16:H16"/>
    <mergeCell ref="I16:AA16"/>
    <mergeCell ref="C18:H18"/>
    <mergeCell ref="I18:AA18"/>
    <mergeCell ref="C20:H21"/>
    <mergeCell ref="I20:L21"/>
    <mergeCell ref="M20:S20"/>
    <mergeCell ref="T20:AA20"/>
    <mergeCell ref="M21:S21"/>
    <mergeCell ref="T21:AA21"/>
    <mergeCell ref="C26:H26"/>
    <mergeCell ref="I26:AA26"/>
    <mergeCell ref="C28:H28"/>
    <mergeCell ref="I28:J28"/>
    <mergeCell ref="C37:G37"/>
    <mergeCell ref="K37:AA37"/>
    <mergeCell ref="C34:G34"/>
    <mergeCell ref="K34:AA34"/>
    <mergeCell ref="C35:G35"/>
    <mergeCell ref="K35:AA35"/>
    <mergeCell ref="K28:N28"/>
    <mergeCell ref="O28:Q28"/>
    <mergeCell ref="S28:T28"/>
    <mergeCell ref="V28:Z28"/>
    <mergeCell ref="C30:AA31"/>
    <mergeCell ref="C32:G33"/>
    <mergeCell ref="H32:H33"/>
    <mergeCell ref="I32:I33"/>
    <mergeCell ref="J32:J33"/>
    <mergeCell ref="K32:AA33"/>
    <mergeCell ref="C36:G36"/>
    <mergeCell ref="K36:AA36"/>
    <mergeCell ref="V58:AA60"/>
    <mergeCell ref="N58:U60"/>
    <mergeCell ref="N61:U61"/>
    <mergeCell ref="N62:U62"/>
    <mergeCell ref="C38:G38"/>
    <mergeCell ref="K38:AA38"/>
    <mergeCell ref="C41:AA42"/>
    <mergeCell ref="C43:AA55"/>
    <mergeCell ref="C58:G60"/>
    <mergeCell ref="H58:I60"/>
    <mergeCell ref="J58:M60"/>
    <mergeCell ref="C63:G63"/>
    <mergeCell ref="H63:I63"/>
    <mergeCell ref="J63:M63"/>
    <mergeCell ref="N63:U63"/>
    <mergeCell ref="N64:U64"/>
    <mergeCell ref="V61:AA61"/>
    <mergeCell ref="V62:AA62"/>
    <mergeCell ref="V63:AA63"/>
    <mergeCell ref="V64:AA64"/>
    <mergeCell ref="C64:G64"/>
    <mergeCell ref="H64:I64"/>
    <mergeCell ref="J64:M64"/>
    <mergeCell ref="C61:G61"/>
    <mergeCell ref="H61:I61"/>
    <mergeCell ref="J61:M61"/>
    <mergeCell ref="C62:G62"/>
    <mergeCell ref="H62:I62"/>
    <mergeCell ref="J62:M62"/>
    <mergeCell ref="V69:AA69"/>
    <mergeCell ref="V70:AA70"/>
    <mergeCell ref="V71:AA71"/>
    <mergeCell ref="V72:AA72"/>
    <mergeCell ref="H65:I65"/>
    <mergeCell ref="J65:M65"/>
    <mergeCell ref="C66:G66"/>
    <mergeCell ref="H66:I66"/>
    <mergeCell ref="J66:M66"/>
    <mergeCell ref="C67:G67"/>
    <mergeCell ref="H67:I67"/>
    <mergeCell ref="J67:M67"/>
    <mergeCell ref="C68:G68"/>
    <mergeCell ref="N65:U65"/>
    <mergeCell ref="N66:U66"/>
    <mergeCell ref="N67:U67"/>
    <mergeCell ref="N68:U68"/>
    <mergeCell ref="V65:AA65"/>
    <mergeCell ref="V66:AA66"/>
    <mergeCell ref="V67:AA67"/>
    <mergeCell ref="V68:AA68"/>
    <mergeCell ref="C65:G65"/>
    <mergeCell ref="C72:G72"/>
    <mergeCell ref="H72:I72"/>
    <mergeCell ref="H68:I68"/>
    <mergeCell ref="J68:M68"/>
    <mergeCell ref="C71:G71"/>
    <mergeCell ref="H71:I71"/>
    <mergeCell ref="J71:M71"/>
    <mergeCell ref="J72:M72"/>
    <mergeCell ref="C69:G69"/>
    <mergeCell ref="H69:I69"/>
    <mergeCell ref="N69:U69"/>
    <mergeCell ref="N70:U70"/>
    <mergeCell ref="N71:U71"/>
    <mergeCell ref="N72:U72"/>
    <mergeCell ref="J69:M69"/>
    <mergeCell ref="C70:G70"/>
    <mergeCell ref="H70:I70"/>
    <mergeCell ref="J70:M70"/>
  </mergeCells>
  <pageMargins left="0.70866141732283472" right="0.70866141732283472" top="0.74803149606299213" bottom="1.1098214285714285" header="0.31496062992125984" footer="0.31496062992125984"/>
  <pageSetup scale="69" fitToHeight="0" orientation="portrait" r:id="rId1"/>
  <headerFooter>
    <oddFooter>&amp;LCalle 26 No.57-41 Torre 8, Pisos 7 y 8 CEMSA – C.P. 111321
PBX: 3779555 – Información: Línea 195
www.umv.gov.co&amp;CDESI-FM-007
&amp;P de &amp;N</oddFooter>
  </headerFooter>
  <rowBreaks count="1" manualBreakCount="1">
    <brk id="39" min="1" max="25" man="1"/>
  </row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AN113"/>
  <sheetViews>
    <sheetView view="pageBreakPreview" topLeftCell="A28" zoomScaleSheetLayoutView="100" workbookViewId="0">
      <selection activeCell="H34" sqref="H34:J34"/>
    </sheetView>
  </sheetViews>
  <sheetFormatPr baseColWidth="10" defaultColWidth="3.7109375" defaultRowHeight="14.25" x14ac:dyDescent="0.2"/>
  <cols>
    <col min="1" max="1" width="3.7109375" style="1"/>
    <col min="2" max="2" width="2.85546875" style="1" customWidth="1"/>
    <col min="3" max="6" width="2.7109375" style="1" customWidth="1"/>
    <col min="7" max="7" width="4.28515625" style="1" customWidth="1"/>
    <col min="8" max="8" width="14.28515625" style="1" customWidth="1"/>
    <col min="9" max="9" width="13.42578125" style="1" customWidth="1"/>
    <col min="10" max="10" width="15" style="1" customWidth="1"/>
    <col min="11" max="12" width="3.42578125" style="1" customWidth="1"/>
    <col min="13" max="27" width="2.7109375" style="1" customWidth="1"/>
    <col min="28" max="28" width="7.7109375" style="1" customWidth="1"/>
    <col min="29" max="29" width="3.42578125" style="1" customWidth="1"/>
    <col min="30" max="30" width="3.7109375" style="1"/>
    <col min="31" max="32" width="3.28515625" style="1" customWidth="1"/>
    <col min="33" max="33" width="10.28515625" style="1" customWidth="1"/>
    <col min="34" max="34" width="3.28515625" style="1" customWidth="1"/>
    <col min="35" max="35" width="6.42578125" style="1" customWidth="1"/>
    <col min="36" max="36" width="3.7109375" style="1" customWidth="1"/>
    <col min="37" max="38" width="5" style="1" customWidth="1"/>
    <col min="39" max="39" width="4.140625" style="1" customWidth="1"/>
    <col min="40" max="40" width="2" style="1" customWidth="1"/>
    <col min="41" max="51" width="3.7109375" style="1" customWidth="1"/>
    <col min="52" max="16384" width="3.7109375" style="1"/>
  </cols>
  <sheetData>
    <row r="1" spans="2:40" ht="15" thickBot="1" x14ac:dyDescent="0.25">
      <c r="B1" s="2"/>
      <c r="C1" s="2"/>
      <c r="D1" s="2"/>
      <c r="E1" s="2"/>
      <c r="F1" s="2"/>
    </row>
    <row r="2" spans="2:40" ht="45.75" customHeight="1" x14ac:dyDescent="0.2">
      <c r="B2" s="263"/>
      <c r="C2" s="264"/>
      <c r="D2" s="264"/>
      <c r="E2" s="264"/>
      <c r="F2" s="264"/>
      <c r="G2" s="264"/>
      <c r="H2" s="269" t="s">
        <v>0</v>
      </c>
      <c r="I2" s="269"/>
      <c r="J2" s="269"/>
      <c r="K2" s="269"/>
      <c r="L2" s="269"/>
      <c r="M2" s="269"/>
      <c r="N2" s="269"/>
      <c r="O2" s="269"/>
      <c r="P2" s="269"/>
      <c r="Q2" s="269"/>
      <c r="R2" s="269"/>
      <c r="S2" s="269"/>
      <c r="T2" s="269"/>
      <c r="U2" s="269"/>
      <c r="V2" s="269"/>
      <c r="W2" s="269"/>
      <c r="X2" s="269"/>
      <c r="Y2" s="269"/>
      <c r="Z2" s="269"/>
      <c r="AA2" s="269"/>
      <c r="AB2" s="269"/>
      <c r="AC2" s="269"/>
      <c r="AD2" s="269"/>
      <c r="AE2" s="269"/>
      <c r="AF2" s="269"/>
      <c r="AG2" s="269"/>
      <c r="AH2" s="269"/>
      <c r="AI2" s="269"/>
      <c r="AJ2" s="269"/>
      <c r="AK2" s="269"/>
      <c r="AL2" s="269"/>
      <c r="AM2" s="269"/>
      <c r="AN2" s="270"/>
    </row>
    <row r="3" spans="2:40" ht="15" x14ac:dyDescent="0.2">
      <c r="B3" s="265"/>
      <c r="C3" s="266"/>
      <c r="D3" s="266"/>
      <c r="E3" s="266"/>
      <c r="F3" s="266"/>
      <c r="G3" s="266"/>
      <c r="H3" s="271" t="s">
        <v>1</v>
      </c>
      <c r="I3" s="271"/>
      <c r="J3" s="271"/>
      <c r="K3" s="271"/>
      <c r="L3" s="271"/>
      <c r="M3" s="271"/>
      <c r="N3" s="271"/>
      <c r="O3" s="271"/>
      <c r="P3" s="271"/>
      <c r="Q3" s="271"/>
      <c r="R3" s="271"/>
      <c r="S3" s="271"/>
      <c r="T3" s="271"/>
      <c r="U3" s="271"/>
      <c r="V3" s="271"/>
      <c r="W3" s="271"/>
      <c r="X3" s="271"/>
      <c r="Y3" s="271"/>
      <c r="Z3" s="271"/>
      <c r="AA3" s="271"/>
      <c r="AB3" s="271" t="s">
        <v>2</v>
      </c>
      <c r="AC3" s="271"/>
      <c r="AD3" s="271"/>
      <c r="AE3" s="271"/>
      <c r="AF3" s="271"/>
      <c r="AG3" s="271"/>
      <c r="AH3" s="271"/>
      <c r="AI3" s="271"/>
      <c r="AJ3" s="271"/>
      <c r="AK3" s="271"/>
      <c r="AL3" s="271"/>
      <c r="AM3" s="271"/>
      <c r="AN3" s="272"/>
    </row>
    <row r="4" spans="2:40" ht="15.75" thickBot="1" x14ac:dyDescent="0.25">
      <c r="B4" s="267"/>
      <c r="C4" s="268"/>
      <c r="D4" s="268"/>
      <c r="E4" s="268"/>
      <c r="F4" s="268"/>
      <c r="G4" s="268"/>
      <c r="H4" s="273" t="s">
        <v>3</v>
      </c>
      <c r="I4" s="273"/>
      <c r="J4" s="273"/>
      <c r="K4" s="273"/>
      <c r="L4" s="273"/>
      <c r="M4" s="273"/>
      <c r="N4" s="273"/>
      <c r="O4" s="273"/>
      <c r="P4" s="273"/>
      <c r="Q4" s="273"/>
      <c r="R4" s="273"/>
      <c r="S4" s="273"/>
      <c r="T4" s="273"/>
      <c r="U4" s="273"/>
      <c r="V4" s="273"/>
      <c r="W4" s="273"/>
      <c r="X4" s="273"/>
      <c r="Y4" s="273"/>
      <c r="Z4" s="273"/>
      <c r="AA4" s="273"/>
      <c r="AB4" s="273"/>
      <c r="AC4" s="273"/>
      <c r="AD4" s="273"/>
      <c r="AE4" s="273"/>
      <c r="AF4" s="273"/>
      <c r="AG4" s="273"/>
      <c r="AH4" s="273"/>
      <c r="AI4" s="273"/>
      <c r="AJ4" s="273"/>
      <c r="AK4" s="273"/>
      <c r="AL4" s="273"/>
      <c r="AM4" s="273"/>
      <c r="AN4" s="274"/>
    </row>
    <row r="5" spans="2:40" ht="15" x14ac:dyDescent="0.2">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row>
    <row r="6" spans="2:40" ht="15.75" thickBot="1" x14ac:dyDescent="0.25">
      <c r="B6" s="4"/>
      <c r="C6" s="5"/>
      <c r="D6" s="5"/>
      <c r="E6" s="5"/>
      <c r="F6" s="5"/>
      <c r="G6" s="5"/>
      <c r="H6" s="5"/>
      <c r="I6" s="6"/>
      <c r="J6" s="6"/>
      <c r="K6" s="6"/>
      <c r="L6" s="6"/>
      <c r="M6" s="6"/>
      <c r="N6" s="6"/>
      <c r="O6" s="6"/>
      <c r="P6" s="6"/>
      <c r="Q6" s="6"/>
      <c r="R6" s="6"/>
      <c r="S6" s="6"/>
      <c r="T6" s="6"/>
      <c r="U6" s="6"/>
      <c r="V6" s="6"/>
      <c r="W6" s="6"/>
      <c r="X6" s="6"/>
      <c r="Y6" s="6"/>
      <c r="Z6" s="6"/>
      <c r="AA6" s="6"/>
      <c r="AB6" s="6"/>
      <c r="AC6" s="6"/>
      <c r="AD6" s="7"/>
      <c r="AE6" s="7"/>
      <c r="AF6" s="7"/>
      <c r="AG6" s="7"/>
      <c r="AH6" s="7"/>
      <c r="AI6" s="7"/>
      <c r="AJ6" s="7"/>
      <c r="AK6" s="5"/>
      <c r="AL6" s="5"/>
      <c r="AM6" s="5"/>
      <c r="AN6" s="8"/>
    </row>
    <row r="7" spans="2:40" ht="15" customHeight="1" x14ac:dyDescent="0.2">
      <c r="B7" s="9"/>
      <c r="C7" s="275" t="s">
        <v>4</v>
      </c>
      <c r="D7" s="276"/>
      <c r="E7" s="276"/>
      <c r="F7" s="276"/>
      <c r="G7" s="276"/>
      <c r="H7" s="277"/>
      <c r="I7" s="426" t="s">
        <v>5</v>
      </c>
      <c r="J7" s="427"/>
      <c r="K7" s="427"/>
      <c r="L7" s="427"/>
      <c r="M7" s="427"/>
      <c r="N7" s="427"/>
      <c r="O7" s="427"/>
      <c r="P7" s="427"/>
      <c r="Q7" s="427"/>
      <c r="R7" s="427"/>
      <c r="S7" s="427"/>
      <c r="T7" s="427"/>
      <c r="U7" s="427"/>
      <c r="V7" s="427"/>
      <c r="W7" s="427"/>
      <c r="X7" s="427"/>
      <c r="Y7" s="427"/>
      <c r="Z7" s="427"/>
      <c r="AA7" s="427"/>
      <c r="AB7" s="427"/>
      <c r="AC7" s="427"/>
      <c r="AD7" s="427"/>
      <c r="AE7" s="427"/>
      <c r="AF7" s="427"/>
      <c r="AG7" s="427"/>
      <c r="AH7" s="427"/>
      <c r="AI7" s="427"/>
      <c r="AJ7" s="427"/>
      <c r="AK7" s="427"/>
      <c r="AL7" s="427"/>
      <c r="AM7" s="428"/>
      <c r="AN7" s="10"/>
    </row>
    <row r="8" spans="2:40" ht="15.75" thickBot="1" x14ac:dyDescent="0.25">
      <c r="B8" s="9"/>
      <c r="C8" s="278"/>
      <c r="D8" s="279"/>
      <c r="E8" s="279"/>
      <c r="F8" s="279"/>
      <c r="G8" s="279"/>
      <c r="H8" s="280"/>
      <c r="I8" s="429"/>
      <c r="J8" s="430"/>
      <c r="K8" s="430"/>
      <c r="L8" s="430"/>
      <c r="M8" s="430"/>
      <c r="N8" s="430"/>
      <c r="O8" s="430"/>
      <c r="P8" s="430"/>
      <c r="Q8" s="430"/>
      <c r="R8" s="430"/>
      <c r="S8" s="430"/>
      <c r="T8" s="430"/>
      <c r="U8" s="430"/>
      <c r="V8" s="430"/>
      <c r="W8" s="430"/>
      <c r="X8" s="430"/>
      <c r="Y8" s="430"/>
      <c r="Z8" s="430"/>
      <c r="AA8" s="430"/>
      <c r="AB8" s="430"/>
      <c r="AC8" s="430"/>
      <c r="AD8" s="430"/>
      <c r="AE8" s="430"/>
      <c r="AF8" s="430"/>
      <c r="AG8" s="430"/>
      <c r="AH8" s="430"/>
      <c r="AI8" s="430"/>
      <c r="AJ8" s="430"/>
      <c r="AK8" s="430"/>
      <c r="AL8" s="430"/>
      <c r="AM8" s="431"/>
      <c r="AN8" s="10"/>
    </row>
    <row r="9" spans="2:40" ht="15.75" thickBot="1" x14ac:dyDescent="0.25">
      <c r="B9" s="9"/>
      <c r="C9" s="11"/>
      <c r="D9" s="11"/>
      <c r="E9" s="11"/>
      <c r="F9" s="11"/>
      <c r="G9" s="11"/>
      <c r="H9" s="11"/>
      <c r="I9" s="12"/>
      <c r="J9" s="12"/>
      <c r="K9" s="12"/>
      <c r="L9" s="12"/>
      <c r="M9" s="12"/>
      <c r="N9" s="12"/>
      <c r="O9" s="12"/>
      <c r="P9" s="12"/>
      <c r="Q9" s="12"/>
      <c r="R9" s="12"/>
      <c r="S9" s="12"/>
      <c r="T9" s="12"/>
      <c r="U9" s="12"/>
      <c r="V9" s="12"/>
      <c r="W9" s="12"/>
      <c r="X9" s="12"/>
      <c r="Y9" s="12"/>
      <c r="Z9" s="12"/>
      <c r="AA9" s="12"/>
      <c r="AB9" s="12"/>
      <c r="AC9" s="12"/>
      <c r="AD9" s="13"/>
      <c r="AE9" s="13"/>
      <c r="AF9" s="13"/>
      <c r="AG9" s="13"/>
      <c r="AH9" s="13"/>
      <c r="AI9" s="13"/>
      <c r="AJ9" s="13"/>
      <c r="AK9" s="11"/>
      <c r="AL9" s="11"/>
      <c r="AM9" s="11"/>
      <c r="AN9" s="10"/>
    </row>
    <row r="10" spans="2:40" ht="15" customHeight="1" thickBot="1" x14ac:dyDescent="0.25">
      <c r="B10" s="9"/>
      <c r="C10" s="275" t="s">
        <v>6</v>
      </c>
      <c r="D10" s="276"/>
      <c r="E10" s="276"/>
      <c r="F10" s="276"/>
      <c r="G10" s="276"/>
      <c r="H10" s="277"/>
      <c r="I10" s="296" t="s">
        <v>7</v>
      </c>
      <c r="J10" s="297"/>
      <c r="K10" s="297"/>
      <c r="L10" s="297"/>
      <c r="M10" s="297"/>
      <c r="N10" s="297"/>
      <c r="O10" s="297"/>
      <c r="P10" s="297"/>
      <c r="Q10" s="297"/>
      <c r="R10" s="297"/>
      <c r="S10" s="297"/>
      <c r="T10" s="297"/>
      <c r="U10" s="297"/>
      <c r="V10" s="297"/>
      <c r="W10" s="297"/>
      <c r="X10" s="297"/>
      <c r="Y10" s="297"/>
      <c r="Z10" s="297"/>
      <c r="AA10" s="297"/>
      <c r="AB10" s="297"/>
      <c r="AC10" s="298"/>
      <c r="AD10" s="293" t="s">
        <v>8</v>
      </c>
      <c r="AE10" s="294"/>
      <c r="AF10" s="294"/>
      <c r="AG10" s="294"/>
      <c r="AH10" s="294"/>
      <c r="AI10" s="295"/>
      <c r="AJ10" s="287" t="s">
        <v>9</v>
      </c>
      <c r="AK10" s="288"/>
      <c r="AL10" s="288"/>
      <c r="AM10" s="289"/>
      <c r="AN10" s="10"/>
    </row>
    <row r="11" spans="2:40" ht="28.5" customHeight="1" thickBot="1" x14ac:dyDescent="0.25">
      <c r="B11" s="9"/>
      <c r="C11" s="278"/>
      <c r="D11" s="279"/>
      <c r="E11" s="279"/>
      <c r="F11" s="279"/>
      <c r="G11" s="279"/>
      <c r="H11" s="280"/>
      <c r="I11" s="299"/>
      <c r="J11" s="300"/>
      <c r="K11" s="300"/>
      <c r="L11" s="300"/>
      <c r="M11" s="300"/>
      <c r="N11" s="300"/>
      <c r="O11" s="300"/>
      <c r="P11" s="300"/>
      <c r="Q11" s="300"/>
      <c r="R11" s="300"/>
      <c r="S11" s="300"/>
      <c r="T11" s="300"/>
      <c r="U11" s="300"/>
      <c r="V11" s="300"/>
      <c r="W11" s="300"/>
      <c r="X11" s="300"/>
      <c r="Y11" s="300"/>
      <c r="Z11" s="300"/>
      <c r="AA11" s="300"/>
      <c r="AB11" s="300"/>
      <c r="AC11" s="301"/>
      <c r="AD11" s="302" t="s">
        <v>10</v>
      </c>
      <c r="AE11" s="303"/>
      <c r="AF11" s="303"/>
      <c r="AG11" s="303"/>
      <c r="AH11" s="303"/>
      <c r="AI11" s="304"/>
      <c r="AJ11" s="290" t="s">
        <v>11</v>
      </c>
      <c r="AK11" s="291"/>
      <c r="AL11" s="291"/>
      <c r="AM11" s="292"/>
      <c r="AN11" s="10"/>
    </row>
    <row r="12" spans="2:40" ht="15"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6"/>
    </row>
    <row r="13" spans="2:40" ht="15" customHeight="1" x14ac:dyDescent="0.2">
      <c r="B13" s="14"/>
      <c r="C13" s="275" t="s">
        <v>12</v>
      </c>
      <c r="D13" s="276"/>
      <c r="E13" s="276"/>
      <c r="F13" s="276"/>
      <c r="G13" s="276"/>
      <c r="H13" s="277"/>
      <c r="I13" s="432" t="s">
        <v>13</v>
      </c>
      <c r="J13" s="433"/>
      <c r="K13" s="433"/>
      <c r="L13" s="433"/>
      <c r="M13" s="433"/>
      <c r="N13" s="433"/>
      <c r="O13" s="433"/>
      <c r="P13" s="433"/>
      <c r="Q13" s="433"/>
      <c r="R13" s="433"/>
      <c r="S13" s="433"/>
      <c r="T13" s="433"/>
      <c r="U13" s="433"/>
      <c r="V13" s="433"/>
      <c r="W13" s="433"/>
      <c r="X13" s="433"/>
      <c r="Y13" s="433"/>
      <c r="Z13" s="433"/>
      <c r="AA13" s="433"/>
      <c r="AB13" s="433"/>
      <c r="AC13" s="433"/>
      <c r="AD13" s="433"/>
      <c r="AE13" s="433"/>
      <c r="AF13" s="433"/>
      <c r="AG13" s="434"/>
      <c r="AH13" s="275" t="s">
        <v>14</v>
      </c>
      <c r="AI13" s="276"/>
      <c r="AJ13" s="276"/>
      <c r="AK13" s="276"/>
      <c r="AL13" s="276"/>
      <c r="AM13" s="277"/>
      <c r="AN13" s="16"/>
    </row>
    <row r="14" spans="2:40" ht="42.75" customHeight="1" thickBot="1" x14ac:dyDescent="0.25">
      <c r="B14" s="14"/>
      <c r="C14" s="278"/>
      <c r="D14" s="279"/>
      <c r="E14" s="279"/>
      <c r="F14" s="279"/>
      <c r="G14" s="279"/>
      <c r="H14" s="280"/>
      <c r="I14" s="435"/>
      <c r="J14" s="436"/>
      <c r="K14" s="436"/>
      <c r="L14" s="436"/>
      <c r="M14" s="436"/>
      <c r="N14" s="436"/>
      <c r="O14" s="436"/>
      <c r="P14" s="436"/>
      <c r="Q14" s="436"/>
      <c r="R14" s="436"/>
      <c r="S14" s="436"/>
      <c r="T14" s="436"/>
      <c r="U14" s="436"/>
      <c r="V14" s="436"/>
      <c r="W14" s="436"/>
      <c r="X14" s="436"/>
      <c r="Y14" s="436"/>
      <c r="Z14" s="436"/>
      <c r="AA14" s="436"/>
      <c r="AB14" s="436"/>
      <c r="AC14" s="436"/>
      <c r="AD14" s="436"/>
      <c r="AE14" s="436"/>
      <c r="AF14" s="436"/>
      <c r="AG14" s="437"/>
      <c r="AH14" s="311" t="s">
        <v>15</v>
      </c>
      <c r="AI14" s="312"/>
      <c r="AJ14" s="312"/>
      <c r="AK14" s="312"/>
      <c r="AL14" s="312"/>
      <c r="AM14" s="313"/>
      <c r="AN14" s="16"/>
    </row>
    <row r="15" spans="2:40" ht="15"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6"/>
    </row>
    <row r="16" spans="2:40" ht="57.75" customHeight="1" thickBot="1" x14ac:dyDescent="0.25">
      <c r="B16" s="14"/>
      <c r="C16" s="320" t="s">
        <v>16</v>
      </c>
      <c r="D16" s="321"/>
      <c r="E16" s="321"/>
      <c r="F16" s="321"/>
      <c r="G16" s="321"/>
      <c r="H16" s="322"/>
      <c r="I16" s="323" t="s">
        <v>17</v>
      </c>
      <c r="J16" s="324"/>
      <c r="K16" s="324"/>
      <c r="L16" s="324"/>
      <c r="M16" s="324"/>
      <c r="N16" s="324"/>
      <c r="O16" s="324"/>
      <c r="P16" s="324"/>
      <c r="Q16" s="324"/>
      <c r="R16" s="324"/>
      <c r="S16" s="324"/>
      <c r="T16" s="324"/>
      <c r="U16" s="324"/>
      <c r="V16" s="324"/>
      <c r="W16" s="324"/>
      <c r="X16" s="324"/>
      <c r="Y16" s="324"/>
      <c r="Z16" s="324"/>
      <c r="AA16" s="324"/>
      <c r="AB16" s="324"/>
      <c r="AC16" s="324"/>
      <c r="AD16" s="324"/>
      <c r="AE16" s="324"/>
      <c r="AF16" s="324"/>
      <c r="AG16" s="324"/>
      <c r="AH16" s="324"/>
      <c r="AI16" s="324"/>
      <c r="AJ16" s="324"/>
      <c r="AK16" s="324"/>
      <c r="AL16" s="324"/>
      <c r="AM16" s="325"/>
      <c r="AN16" s="16"/>
    </row>
    <row r="17" spans="2:40" ht="16.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6"/>
    </row>
    <row r="18" spans="2:40" ht="52.5" customHeight="1" thickBot="1" x14ac:dyDescent="0.25">
      <c r="B18" s="14"/>
      <c r="C18" s="320" t="s">
        <v>18</v>
      </c>
      <c r="D18" s="321"/>
      <c r="E18" s="321"/>
      <c r="F18" s="321"/>
      <c r="G18" s="321"/>
      <c r="H18" s="322"/>
      <c r="I18" s="323" t="s">
        <v>19</v>
      </c>
      <c r="J18" s="324"/>
      <c r="K18" s="324"/>
      <c r="L18" s="324"/>
      <c r="M18" s="324"/>
      <c r="N18" s="324"/>
      <c r="O18" s="324"/>
      <c r="P18" s="324"/>
      <c r="Q18" s="324"/>
      <c r="R18" s="324"/>
      <c r="S18" s="324"/>
      <c r="T18" s="324"/>
      <c r="U18" s="324"/>
      <c r="V18" s="324"/>
      <c r="W18" s="324"/>
      <c r="X18" s="324"/>
      <c r="Y18" s="324"/>
      <c r="Z18" s="324"/>
      <c r="AA18" s="324"/>
      <c r="AB18" s="324"/>
      <c r="AC18" s="324"/>
      <c r="AD18" s="324"/>
      <c r="AE18" s="324"/>
      <c r="AF18" s="324"/>
      <c r="AG18" s="324"/>
      <c r="AH18" s="324"/>
      <c r="AI18" s="324"/>
      <c r="AJ18" s="324"/>
      <c r="AK18" s="324"/>
      <c r="AL18" s="324"/>
      <c r="AM18" s="325"/>
      <c r="AN18" s="16"/>
    </row>
    <row r="19" spans="2:40" ht="16.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6"/>
    </row>
    <row r="20" spans="2:40" ht="22.5" customHeight="1" x14ac:dyDescent="0.2">
      <c r="B20" s="14"/>
      <c r="C20" s="326" t="s">
        <v>20</v>
      </c>
      <c r="D20" s="327"/>
      <c r="E20" s="327"/>
      <c r="F20" s="327"/>
      <c r="G20" s="327"/>
      <c r="H20" s="328"/>
      <c r="I20" s="332" t="s">
        <v>21</v>
      </c>
      <c r="J20" s="333"/>
      <c r="K20" s="333"/>
      <c r="L20" s="334"/>
      <c r="M20" s="287" t="s">
        <v>22</v>
      </c>
      <c r="N20" s="288"/>
      <c r="O20" s="288"/>
      <c r="P20" s="288"/>
      <c r="Q20" s="288"/>
      <c r="R20" s="288"/>
      <c r="S20" s="288"/>
      <c r="T20" s="288"/>
      <c r="U20" s="288"/>
      <c r="V20" s="288"/>
      <c r="W20" s="288"/>
      <c r="X20" s="288"/>
      <c r="Y20" s="288"/>
      <c r="Z20" s="288"/>
      <c r="AA20" s="288"/>
      <c r="AB20" s="288"/>
      <c r="AC20" s="288"/>
      <c r="AD20" s="288"/>
      <c r="AE20" s="288"/>
      <c r="AF20" s="288"/>
      <c r="AG20" s="289"/>
      <c r="AH20" s="287" t="s">
        <v>23</v>
      </c>
      <c r="AI20" s="288"/>
      <c r="AJ20" s="288"/>
      <c r="AK20" s="288"/>
      <c r="AL20" s="288"/>
      <c r="AM20" s="289"/>
      <c r="AN20" s="16"/>
    </row>
    <row r="21" spans="2:40" ht="30.75" customHeight="1" thickBot="1" x14ac:dyDescent="0.25">
      <c r="B21" s="14"/>
      <c r="C21" s="329"/>
      <c r="D21" s="330"/>
      <c r="E21" s="330"/>
      <c r="F21" s="330"/>
      <c r="G21" s="330"/>
      <c r="H21" s="331"/>
      <c r="I21" s="335"/>
      <c r="J21" s="336"/>
      <c r="K21" s="336"/>
      <c r="L21" s="337"/>
      <c r="M21" s="338" t="s">
        <v>24</v>
      </c>
      <c r="N21" s="339"/>
      <c r="O21" s="339"/>
      <c r="P21" s="339"/>
      <c r="Q21" s="339"/>
      <c r="R21" s="339"/>
      <c r="S21" s="339"/>
      <c r="T21" s="339"/>
      <c r="U21" s="339"/>
      <c r="V21" s="339"/>
      <c r="W21" s="339"/>
      <c r="X21" s="339"/>
      <c r="Y21" s="339"/>
      <c r="Z21" s="339"/>
      <c r="AA21" s="339"/>
      <c r="AB21" s="339"/>
      <c r="AC21" s="339"/>
      <c r="AD21" s="339"/>
      <c r="AE21" s="339"/>
      <c r="AF21" s="339"/>
      <c r="AG21" s="340"/>
      <c r="AH21" s="438" t="s">
        <v>25</v>
      </c>
      <c r="AI21" s="439"/>
      <c r="AJ21" s="439"/>
      <c r="AK21" s="439"/>
      <c r="AL21" s="439"/>
      <c r="AM21" s="440"/>
      <c r="AN21" s="16"/>
    </row>
    <row r="22" spans="2:40" ht="15"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6"/>
    </row>
    <row r="23" spans="2:40" ht="31.5" customHeight="1" x14ac:dyDescent="0.2">
      <c r="B23" s="14"/>
      <c r="C23" s="287" t="s">
        <v>26</v>
      </c>
      <c r="D23" s="288"/>
      <c r="E23" s="288"/>
      <c r="F23" s="288"/>
      <c r="G23" s="288"/>
      <c r="H23" s="288"/>
      <c r="I23" s="289"/>
      <c r="J23" s="287" t="s">
        <v>27</v>
      </c>
      <c r="K23" s="288"/>
      <c r="L23" s="288"/>
      <c r="M23" s="288"/>
      <c r="N23" s="288"/>
      <c r="O23" s="288"/>
      <c r="P23" s="288"/>
      <c r="Q23" s="288"/>
      <c r="R23" s="288"/>
      <c r="S23" s="288"/>
      <c r="T23" s="288"/>
      <c r="U23" s="288"/>
      <c r="V23" s="288"/>
      <c r="W23" s="288"/>
      <c r="X23" s="288"/>
      <c r="Y23" s="288"/>
      <c r="Z23" s="288"/>
      <c r="AA23" s="288"/>
      <c r="AB23" s="289"/>
      <c r="AC23" s="287" t="s">
        <v>28</v>
      </c>
      <c r="AD23" s="288"/>
      <c r="AE23" s="288"/>
      <c r="AF23" s="288"/>
      <c r="AG23" s="288"/>
      <c r="AH23" s="288"/>
      <c r="AI23" s="288"/>
      <c r="AJ23" s="288"/>
      <c r="AK23" s="288"/>
      <c r="AL23" s="288"/>
      <c r="AM23" s="289"/>
      <c r="AN23" s="16"/>
    </row>
    <row r="24" spans="2:40" ht="47.25" customHeight="1" thickBot="1" x14ac:dyDescent="0.25">
      <c r="B24" s="14"/>
      <c r="C24" s="314" t="s">
        <v>29</v>
      </c>
      <c r="D24" s="315"/>
      <c r="E24" s="315"/>
      <c r="F24" s="315"/>
      <c r="G24" s="315"/>
      <c r="H24" s="315"/>
      <c r="I24" s="316"/>
      <c r="J24" s="314" t="s">
        <v>30</v>
      </c>
      <c r="K24" s="315"/>
      <c r="L24" s="315"/>
      <c r="M24" s="315"/>
      <c r="N24" s="315"/>
      <c r="O24" s="315"/>
      <c r="P24" s="315"/>
      <c r="Q24" s="315"/>
      <c r="R24" s="315"/>
      <c r="S24" s="315"/>
      <c r="T24" s="315"/>
      <c r="U24" s="315"/>
      <c r="V24" s="315"/>
      <c r="W24" s="315"/>
      <c r="X24" s="315"/>
      <c r="Y24" s="315"/>
      <c r="Z24" s="315"/>
      <c r="AA24" s="315"/>
      <c r="AB24" s="316"/>
      <c r="AC24" s="317" t="s">
        <v>31</v>
      </c>
      <c r="AD24" s="318"/>
      <c r="AE24" s="318"/>
      <c r="AF24" s="318"/>
      <c r="AG24" s="318"/>
      <c r="AH24" s="318"/>
      <c r="AI24" s="318"/>
      <c r="AJ24" s="318"/>
      <c r="AK24" s="318"/>
      <c r="AL24" s="318"/>
      <c r="AM24" s="319"/>
      <c r="AN24" s="16"/>
    </row>
    <row r="25" spans="2:40" ht="15"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6"/>
    </row>
    <row r="26" spans="2:40" ht="50.25" customHeight="1" thickBot="1" x14ac:dyDescent="0.25">
      <c r="B26" s="14"/>
      <c r="C26" s="320" t="s">
        <v>32</v>
      </c>
      <c r="D26" s="321"/>
      <c r="E26" s="321"/>
      <c r="F26" s="321"/>
      <c r="G26" s="321"/>
      <c r="H26" s="322"/>
      <c r="I26" s="323" t="s">
        <v>33</v>
      </c>
      <c r="J26" s="324"/>
      <c r="K26" s="324"/>
      <c r="L26" s="324"/>
      <c r="M26" s="324"/>
      <c r="N26" s="324"/>
      <c r="O26" s="324"/>
      <c r="P26" s="324"/>
      <c r="Q26" s="324"/>
      <c r="R26" s="324"/>
      <c r="S26" s="324"/>
      <c r="T26" s="324"/>
      <c r="U26" s="324"/>
      <c r="V26" s="324"/>
      <c r="W26" s="324"/>
      <c r="X26" s="324"/>
      <c r="Y26" s="324"/>
      <c r="Z26" s="324"/>
      <c r="AA26" s="324"/>
      <c r="AB26" s="324"/>
      <c r="AC26" s="324"/>
      <c r="AD26" s="324"/>
      <c r="AE26" s="324"/>
      <c r="AF26" s="324"/>
      <c r="AG26" s="324"/>
      <c r="AH26" s="324"/>
      <c r="AI26" s="324"/>
      <c r="AJ26" s="324"/>
      <c r="AK26" s="324"/>
      <c r="AL26" s="324"/>
      <c r="AM26" s="325"/>
      <c r="AN26" s="16"/>
    </row>
    <row r="27" spans="2:40" ht="15.75"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6"/>
    </row>
    <row r="28" spans="2:40" ht="39.75" customHeight="1" thickBot="1" x14ac:dyDescent="0.25">
      <c r="B28" s="14"/>
      <c r="C28" s="320" t="s">
        <v>34</v>
      </c>
      <c r="D28" s="321"/>
      <c r="E28" s="321"/>
      <c r="F28" s="321"/>
      <c r="G28" s="321"/>
      <c r="H28" s="322"/>
      <c r="I28" s="441" t="s">
        <v>35</v>
      </c>
      <c r="J28" s="323"/>
      <c r="K28" s="320" t="s">
        <v>36</v>
      </c>
      <c r="L28" s="321"/>
      <c r="M28" s="321"/>
      <c r="N28" s="321"/>
      <c r="O28" s="321"/>
      <c r="P28" s="321"/>
      <c r="Q28" s="321"/>
      <c r="R28" s="321"/>
      <c r="S28" s="321"/>
      <c r="T28" s="321"/>
      <c r="U28" s="321"/>
      <c r="V28" s="321"/>
      <c r="W28" s="321"/>
      <c r="X28" s="321"/>
      <c r="Y28" s="321"/>
      <c r="Z28" s="321"/>
      <c r="AA28" s="321"/>
      <c r="AB28" s="322"/>
      <c r="AC28" s="353" t="s">
        <v>37</v>
      </c>
      <c r="AD28" s="354"/>
      <c r="AE28" s="355"/>
      <c r="AF28" s="67"/>
      <c r="AG28" s="67" t="s">
        <v>38</v>
      </c>
      <c r="AH28" s="18"/>
      <c r="AI28" s="354" t="s">
        <v>39</v>
      </c>
      <c r="AJ28" s="354"/>
      <c r="AK28" s="354"/>
      <c r="AL28" s="355"/>
      <c r="AM28" s="19" t="s">
        <v>40</v>
      </c>
      <c r="AN28" s="16"/>
    </row>
    <row r="29" spans="2:40" ht="15"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6"/>
    </row>
    <row r="30" spans="2:40" s="21" customFormat="1" x14ac:dyDescent="0.2">
      <c r="B30" s="20"/>
      <c r="C30" s="359" t="s">
        <v>41</v>
      </c>
      <c r="D30" s="360"/>
      <c r="E30" s="360"/>
      <c r="F30" s="360"/>
      <c r="G30" s="360"/>
      <c r="H30" s="360"/>
      <c r="I30" s="360"/>
      <c r="J30" s="360"/>
      <c r="K30" s="360"/>
      <c r="L30" s="360"/>
      <c r="M30" s="360"/>
      <c r="N30" s="360"/>
      <c r="O30" s="360"/>
      <c r="P30" s="360"/>
      <c r="Q30" s="360"/>
      <c r="R30" s="360"/>
      <c r="S30" s="360"/>
      <c r="T30" s="360"/>
      <c r="U30" s="360"/>
      <c r="V30" s="360"/>
      <c r="W30" s="360"/>
      <c r="X30" s="360"/>
      <c r="Y30" s="360"/>
      <c r="Z30" s="360"/>
      <c r="AA30" s="360"/>
      <c r="AB30" s="360"/>
      <c r="AC30" s="360"/>
      <c r="AD30" s="360"/>
      <c r="AE30" s="360"/>
      <c r="AF30" s="360"/>
      <c r="AG30" s="360"/>
      <c r="AH30" s="360"/>
      <c r="AI30" s="360"/>
      <c r="AJ30" s="360"/>
      <c r="AK30" s="360"/>
      <c r="AL30" s="360"/>
      <c r="AM30" s="361"/>
      <c r="AN30" s="16"/>
    </row>
    <row r="31" spans="2:40" s="21" customFormat="1" ht="15" thickBot="1" x14ac:dyDescent="0.25">
      <c r="B31" s="20"/>
      <c r="C31" s="362"/>
      <c r="D31" s="363"/>
      <c r="E31" s="363"/>
      <c r="F31" s="363"/>
      <c r="G31" s="363"/>
      <c r="H31" s="363"/>
      <c r="I31" s="363"/>
      <c r="J31" s="363"/>
      <c r="K31" s="363"/>
      <c r="L31" s="363"/>
      <c r="M31" s="363"/>
      <c r="N31" s="363"/>
      <c r="O31" s="363"/>
      <c r="P31" s="363"/>
      <c r="Q31" s="363"/>
      <c r="R31" s="363"/>
      <c r="S31" s="363"/>
      <c r="T31" s="363"/>
      <c r="U31" s="363"/>
      <c r="V31" s="363"/>
      <c r="W31" s="363"/>
      <c r="X31" s="363"/>
      <c r="Y31" s="363"/>
      <c r="Z31" s="363"/>
      <c r="AA31" s="363"/>
      <c r="AB31" s="363"/>
      <c r="AC31" s="363"/>
      <c r="AD31" s="363"/>
      <c r="AE31" s="363"/>
      <c r="AF31" s="363"/>
      <c r="AG31" s="363"/>
      <c r="AH31" s="363"/>
      <c r="AI31" s="363"/>
      <c r="AJ31" s="363"/>
      <c r="AK31" s="363"/>
      <c r="AL31" s="363"/>
      <c r="AM31" s="364"/>
      <c r="AN31" s="16"/>
    </row>
    <row r="32" spans="2:40" s="21" customFormat="1" ht="34.5" customHeight="1" x14ac:dyDescent="0.2">
      <c r="B32" s="20"/>
      <c r="C32" s="359" t="s">
        <v>42</v>
      </c>
      <c r="D32" s="360"/>
      <c r="E32" s="360"/>
      <c r="F32" s="360"/>
      <c r="G32" s="361"/>
      <c r="H32" s="442" t="s">
        <v>43</v>
      </c>
      <c r="I32" s="442" t="s">
        <v>44</v>
      </c>
      <c r="J32" s="365" t="s">
        <v>45</v>
      </c>
      <c r="K32" s="444" t="s">
        <v>46</v>
      </c>
      <c r="L32" s="360"/>
      <c r="M32" s="360"/>
      <c r="N32" s="360"/>
      <c r="O32" s="360"/>
      <c r="P32" s="360"/>
      <c r="Q32" s="360"/>
      <c r="R32" s="360"/>
      <c r="S32" s="360"/>
      <c r="T32" s="360"/>
      <c r="U32" s="360"/>
      <c r="V32" s="360"/>
      <c r="W32" s="360"/>
      <c r="X32" s="360"/>
      <c r="Y32" s="360"/>
      <c r="Z32" s="360"/>
      <c r="AA32" s="360"/>
      <c r="AB32" s="360"/>
      <c r="AC32" s="360"/>
      <c r="AD32" s="360"/>
      <c r="AE32" s="360"/>
      <c r="AF32" s="360"/>
      <c r="AG32" s="360"/>
      <c r="AH32" s="360"/>
      <c r="AI32" s="360"/>
      <c r="AJ32" s="360"/>
      <c r="AK32" s="360"/>
      <c r="AL32" s="360"/>
      <c r="AM32" s="361"/>
      <c r="AN32" s="16"/>
    </row>
    <row r="33" spans="2:40" s="21" customFormat="1" ht="34.5" customHeight="1" thickBot="1" x14ac:dyDescent="0.25">
      <c r="B33" s="20"/>
      <c r="C33" s="362"/>
      <c r="D33" s="363"/>
      <c r="E33" s="363"/>
      <c r="F33" s="363"/>
      <c r="G33" s="364"/>
      <c r="H33" s="443"/>
      <c r="I33" s="443"/>
      <c r="J33" s="366"/>
      <c r="K33" s="445"/>
      <c r="L33" s="363"/>
      <c r="M33" s="363"/>
      <c r="N33" s="363"/>
      <c r="O33" s="363"/>
      <c r="P33" s="363"/>
      <c r="Q33" s="363"/>
      <c r="R33" s="363"/>
      <c r="S33" s="363"/>
      <c r="T33" s="363"/>
      <c r="U33" s="363"/>
      <c r="V33" s="363"/>
      <c r="W33" s="363"/>
      <c r="X33" s="363"/>
      <c r="Y33" s="363"/>
      <c r="Z33" s="363"/>
      <c r="AA33" s="363"/>
      <c r="AB33" s="363"/>
      <c r="AC33" s="363"/>
      <c r="AD33" s="363"/>
      <c r="AE33" s="363"/>
      <c r="AF33" s="363"/>
      <c r="AG33" s="363"/>
      <c r="AH33" s="363"/>
      <c r="AI33" s="363"/>
      <c r="AJ33" s="363"/>
      <c r="AK33" s="363"/>
      <c r="AL33" s="363"/>
      <c r="AM33" s="364"/>
      <c r="AN33" s="16"/>
    </row>
    <row r="34" spans="2:40" s="21" customFormat="1" ht="54" customHeight="1" x14ac:dyDescent="0.2">
      <c r="B34" s="20"/>
      <c r="C34" s="341" t="s">
        <v>47</v>
      </c>
      <c r="D34" s="342"/>
      <c r="E34" s="342"/>
      <c r="F34" s="342"/>
      <c r="G34" s="343"/>
      <c r="H34" s="22">
        <v>39</v>
      </c>
      <c r="I34" s="22">
        <v>82</v>
      </c>
      <c r="J34" s="23">
        <f>+H34/I34</f>
        <v>0.47560975609756095</v>
      </c>
      <c r="K34" s="347" t="s">
        <v>168</v>
      </c>
      <c r="L34" s="348"/>
      <c r="M34" s="348"/>
      <c r="N34" s="348"/>
      <c r="O34" s="348"/>
      <c r="P34" s="348"/>
      <c r="Q34" s="348"/>
      <c r="R34" s="348"/>
      <c r="S34" s="348"/>
      <c r="T34" s="348"/>
      <c r="U34" s="348"/>
      <c r="V34" s="348"/>
      <c r="W34" s="348"/>
      <c r="X34" s="348"/>
      <c r="Y34" s="348"/>
      <c r="Z34" s="348"/>
      <c r="AA34" s="348"/>
      <c r="AB34" s="348"/>
      <c r="AC34" s="348"/>
      <c r="AD34" s="348"/>
      <c r="AE34" s="348"/>
      <c r="AF34" s="348"/>
      <c r="AG34" s="348"/>
      <c r="AH34" s="348"/>
      <c r="AI34" s="348"/>
      <c r="AJ34" s="348"/>
      <c r="AK34" s="348"/>
      <c r="AL34" s="348"/>
      <c r="AM34" s="349"/>
      <c r="AN34" s="16"/>
    </row>
    <row r="35" spans="2:40" s="21" customFormat="1" x14ac:dyDescent="0.2">
      <c r="B35" s="20"/>
      <c r="C35" s="341" t="s">
        <v>48</v>
      </c>
      <c r="D35" s="342"/>
      <c r="E35" s="342"/>
      <c r="F35" s="342"/>
      <c r="G35" s="343"/>
      <c r="H35" s="22"/>
      <c r="I35" s="24"/>
      <c r="J35" s="23" t="e">
        <f>+H35/I35</f>
        <v>#DIV/0!</v>
      </c>
      <c r="K35" s="347"/>
      <c r="L35" s="348"/>
      <c r="M35" s="348"/>
      <c r="N35" s="348"/>
      <c r="O35" s="348"/>
      <c r="P35" s="348"/>
      <c r="Q35" s="348"/>
      <c r="R35" s="348"/>
      <c r="S35" s="348"/>
      <c r="T35" s="348"/>
      <c r="U35" s="348"/>
      <c r="V35" s="348"/>
      <c r="W35" s="348"/>
      <c r="X35" s="348"/>
      <c r="Y35" s="348"/>
      <c r="Z35" s="348"/>
      <c r="AA35" s="348"/>
      <c r="AB35" s="348"/>
      <c r="AC35" s="348"/>
      <c r="AD35" s="348"/>
      <c r="AE35" s="348"/>
      <c r="AF35" s="348"/>
      <c r="AG35" s="348"/>
      <c r="AH35" s="348"/>
      <c r="AI35" s="348"/>
      <c r="AJ35" s="348"/>
      <c r="AK35" s="348"/>
      <c r="AL35" s="348"/>
      <c r="AM35" s="349"/>
      <c r="AN35" s="16"/>
    </row>
    <row r="36" spans="2:40" s="30" customFormat="1" x14ac:dyDescent="0.2">
      <c r="B36" s="25"/>
      <c r="C36" s="446" t="s">
        <v>49</v>
      </c>
      <c r="D36" s="447"/>
      <c r="E36" s="447"/>
      <c r="F36" s="447"/>
      <c r="G36" s="448"/>
      <c r="H36" s="26"/>
      <c r="I36" s="27"/>
      <c r="J36" s="28" t="e">
        <f>+H36/I36</f>
        <v>#DIV/0!</v>
      </c>
      <c r="K36" s="449"/>
      <c r="L36" s="450"/>
      <c r="M36" s="450"/>
      <c r="N36" s="450"/>
      <c r="O36" s="450"/>
      <c r="P36" s="450"/>
      <c r="Q36" s="450"/>
      <c r="R36" s="450"/>
      <c r="S36" s="450"/>
      <c r="T36" s="450"/>
      <c r="U36" s="450"/>
      <c r="V36" s="450"/>
      <c r="W36" s="450"/>
      <c r="X36" s="450"/>
      <c r="Y36" s="450"/>
      <c r="Z36" s="450"/>
      <c r="AA36" s="450"/>
      <c r="AB36" s="450"/>
      <c r="AC36" s="450"/>
      <c r="AD36" s="450"/>
      <c r="AE36" s="450"/>
      <c r="AF36" s="450"/>
      <c r="AG36" s="450"/>
      <c r="AH36" s="450"/>
      <c r="AI36" s="450"/>
      <c r="AJ36" s="450"/>
      <c r="AK36" s="450"/>
      <c r="AL36" s="450"/>
      <c r="AM36" s="451"/>
      <c r="AN36" s="29"/>
    </row>
    <row r="37" spans="2:40" s="21" customFormat="1" ht="15" thickBot="1" x14ac:dyDescent="0.25">
      <c r="B37" s="20"/>
      <c r="C37" s="341" t="s">
        <v>50</v>
      </c>
      <c r="D37" s="342"/>
      <c r="E37" s="342"/>
      <c r="F37" s="342"/>
      <c r="G37" s="343"/>
      <c r="H37" s="22"/>
      <c r="I37" s="24"/>
      <c r="J37" s="28" t="e">
        <f>+H37/I37</f>
        <v>#DIV/0!</v>
      </c>
      <c r="K37" s="344"/>
      <c r="L37" s="345"/>
      <c r="M37" s="345"/>
      <c r="N37" s="345"/>
      <c r="O37" s="345"/>
      <c r="P37" s="345"/>
      <c r="Q37" s="345"/>
      <c r="R37" s="345"/>
      <c r="S37" s="345"/>
      <c r="T37" s="345"/>
      <c r="U37" s="345"/>
      <c r="V37" s="345"/>
      <c r="W37" s="345"/>
      <c r="X37" s="345"/>
      <c r="Y37" s="345"/>
      <c r="Z37" s="345"/>
      <c r="AA37" s="345"/>
      <c r="AB37" s="345"/>
      <c r="AC37" s="345"/>
      <c r="AD37" s="345"/>
      <c r="AE37" s="345"/>
      <c r="AF37" s="345"/>
      <c r="AG37" s="345"/>
      <c r="AH37" s="345"/>
      <c r="AI37" s="345"/>
      <c r="AJ37" s="345"/>
      <c r="AK37" s="345"/>
      <c r="AL37" s="345"/>
      <c r="AM37" s="346"/>
      <c r="AN37" s="16"/>
    </row>
    <row r="38" spans="2:40" s="21" customFormat="1" ht="15.75" thickBot="1" x14ac:dyDescent="0.3">
      <c r="B38" s="20"/>
      <c r="C38" s="394" t="s">
        <v>51</v>
      </c>
      <c r="D38" s="395"/>
      <c r="E38" s="395"/>
      <c r="F38" s="395"/>
      <c r="G38" s="396"/>
      <c r="H38" s="31">
        <f>SUM(H34:H37)</f>
        <v>39</v>
      </c>
      <c r="I38" s="32">
        <f>SUM(I34:I37)</f>
        <v>82</v>
      </c>
      <c r="J38" s="33"/>
      <c r="K38" s="397"/>
      <c r="L38" s="398"/>
      <c r="M38" s="398"/>
      <c r="N38" s="398"/>
      <c r="O38" s="398"/>
      <c r="P38" s="398"/>
      <c r="Q38" s="398"/>
      <c r="R38" s="398"/>
      <c r="S38" s="398"/>
      <c r="T38" s="398"/>
      <c r="U38" s="398"/>
      <c r="V38" s="398"/>
      <c r="W38" s="398"/>
      <c r="X38" s="398"/>
      <c r="Y38" s="398"/>
      <c r="Z38" s="398"/>
      <c r="AA38" s="398"/>
      <c r="AB38" s="398"/>
      <c r="AC38" s="398"/>
      <c r="AD38" s="398"/>
      <c r="AE38" s="398"/>
      <c r="AF38" s="398"/>
      <c r="AG38" s="398"/>
      <c r="AH38" s="398"/>
      <c r="AI38" s="398"/>
      <c r="AJ38" s="398"/>
      <c r="AK38" s="398"/>
      <c r="AL38" s="398"/>
      <c r="AM38" s="399"/>
      <c r="AN38" s="16"/>
    </row>
    <row r="39" spans="2:40" s="21" customFormat="1" x14ac:dyDescent="0.2">
      <c r="B39" s="20"/>
      <c r="C39" s="15"/>
      <c r="D39" s="15"/>
      <c r="E39" s="15"/>
      <c r="F39" s="15"/>
      <c r="G39" s="15"/>
      <c r="H39" s="34"/>
      <c r="I39" s="34"/>
      <c r="J39" s="3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6"/>
    </row>
    <row r="40" spans="2:40" s="21" customFormat="1" ht="15" thickBot="1" x14ac:dyDescent="0.25">
      <c r="B40" s="20"/>
      <c r="C40" s="15"/>
      <c r="D40" s="15"/>
      <c r="E40" s="15"/>
      <c r="F40" s="15"/>
      <c r="G40" s="15"/>
      <c r="H40" s="34"/>
      <c r="I40" s="34"/>
      <c r="J40" s="3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6"/>
    </row>
    <row r="41" spans="2:40" s="21" customFormat="1" x14ac:dyDescent="0.2">
      <c r="B41" s="20"/>
      <c r="C41" s="400" t="s">
        <v>52</v>
      </c>
      <c r="D41" s="401"/>
      <c r="E41" s="401"/>
      <c r="F41" s="401"/>
      <c r="G41" s="401"/>
      <c r="H41" s="401"/>
      <c r="I41" s="401"/>
      <c r="J41" s="401"/>
      <c r="K41" s="401"/>
      <c r="L41" s="401"/>
      <c r="M41" s="401"/>
      <c r="N41" s="401"/>
      <c r="O41" s="401"/>
      <c r="P41" s="401"/>
      <c r="Q41" s="401"/>
      <c r="R41" s="401"/>
      <c r="S41" s="401"/>
      <c r="T41" s="401"/>
      <c r="U41" s="401"/>
      <c r="V41" s="401"/>
      <c r="W41" s="401"/>
      <c r="X41" s="401"/>
      <c r="Y41" s="401"/>
      <c r="Z41" s="401"/>
      <c r="AA41" s="401"/>
      <c r="AB41" s="401"/>
      <c r="AC41" s="401"/>
      <c r="AD41" s="401"/>
      <c r="AE41" s="401"/>
      <c r="AF41" s="401"/>
      <c r="AG41" s="401"/>
      <c r="AH41" s="401"/>
      <c r="AI41" s="401"/>
      <c r="AJ41" s="401"/>
      <c r="AK41" s="401"/>
      <c r="AL41" s="401"/>
      <c r="AM41" s="402"/>
      <c r="AN41" s="16"/>
    </row>
    <row r="42" spans="2:40" s="21" customFormat="1" ht="15" thickBot="1" x14ac:dyDescent="0.25">
      <c r="B42" s="20"/>
      <c r="C42" s="403"/>
      <c r="D42" s="404"/>
      <c r="E42" s="404"/>
      <c r="F42" s="404"/>
      <c r="G42" s="404"/>
      <c r="H42" s="404"/>
      <c r="I42" s="404"/>
      <c r="J42" s="404"/>
      <c r="K42" s="404"/>
      <c r="L42" s="404"/>
      <c r="M42" s="404"/>
      <c r="N42" s="404"/>
      <c r="O42" s="404"/>
      <c r="P42" s="404"/>
      <c r="Q42" s="404"/>
      <c r="R42" s="404"/>
      <c r="S42" s="404"/>
      <c r="T42" s="404"/>
      <c r="U42" s="404"/>
      <c r="V42" s="404"/>
      <c r="W42" s="404"/>
      <c r="X42" s="404"/>
      <c r="Y42" s="404"/>
      <c r="Z42" s="404"/>
      <c r="AA42" s="404"/>
      <c r="AB42" s="404"/>
      <c r="AC42" s="404"/>
      <c r="AD42" s="404"/>
      <c r="AE42" s="404"/>
      <c r="AF42" s="404"/>
      <c r="AG42" s="404"/>
      <c r="AH42" s="404"/>
      <c r="AI42" s="404"/>
      <c r="AJ42" s="404"/>
      <c r="AK42" s="404"/>
      <c r="AL42" s="404"/>
      <c r="AM42" s="405"/>
      <c r="AN42" s="16"/>
    </row>
    <row r="43" spans="2:40" s="21" customFormat="1" x14ac:dyDescent="0.2">
      <c r="B43" s="20"/>
      <c r="C43" s="406" t="s">
        <v>53</v>
      </c>
      <c r="D43" s="407"/>
      <c r="E43" s="407"/>
      <c r="F43" s="407"/>
      <c r="G43" s="407"/>
      <c r="H43" s="407"/>
      <c r="I43" s="407"/>
      <c r="J43" s="407"/>
      <c r="K43" s="407"/>
      <c r="L43" s="407"/>
      <c r="M43" s="407"/>
      <c r="N43" s="407"/>
      <c r="O43" s="407"/>
      <c r="P43" s="407"/>
      <c r="Q43" s="407"/>
      <c r="R43" s="407"/>
      <c r="S43" s="407"/>
      <c r="T43" s="407"/>
      <c r="U43" s="407"/>
      <c r="V43" s="407"/>
      <c r="W43" s="407"/>
      <c r="X43" s="407"/>
      <c r="Y43" s="407"/>
      <c r="Z43" s="407"/>
      <c r="AA43" s="407"/>
      <c r="AB43" s="407"/>
      <c r="AC43" s="407"/>
      <c r="AD43" s="407"/>
      <c r="AE43" s="407"/>
      <c r="AF43" s="407"/>
      <c r="AG43" s="407"/>
      <c r="AH43" s="407"/>
      <c r="AI43" s="407"/>
      <c r="AJ43" s="407"/>
      <c r="AK43" s="407"/>
      <c r="AL43" s="407"/>
      <c r="AM43" s="408"/>
      <c r="AN43" s="16"/>
    </row>
    <row r="44" spans="2:40" s="21" customFormat="1" x14ac:dyDescent="0.2">
      <c r="B44" s="20"/>
      <c r="C44" s="409"/>
      <c r="D44" s="410"/>
      <c r="E44" s="410"/>
      <c r="F44" s="410"/>
      <c r="G44" s="410"/>
      <c r="H44" s="410"/>
      <c r="I44" s="410"/>
      <c r="J44" s="410"/>
      <c r="K44" s="410"/>
      <c r="L44" s="410"/>
      <c r="M44" s="410"/>
      <c r="N44" s="410"/>
      <c r="O44" s="410"/>
      <c r="P44" s="410"/>
      <c r="Q44" s="410"/>
      <c r="R44" s="410"/>
      <c r="S44" s="410"/>
      <c r="T44" s="410"/>
      <c r="U44" s="410"/>
      <c r="V44" s="410"/>
      <c r="W44" s="410"/>
      <c r="X44" s="410"/>
      <c r="Y44" s="410"/>
      <c r="Z44" s="410"/>
      <c r="AA44" s="410"/>
      <c r="AB44" s="410"/>
      <c r="AC44" s="410"/>
      <c r="AD44" s="410"/>
      <c r="AE44" s="410"/>
      <c r="AF44" s="410"/>
      <c r="AG44" s="410"/>
      <c r="AH44" s="410"/>
      <c r="AI44" s="410"/>
      <c r="AJ44" s="410"/>
      <c r="AK44" s="410"/>
      <c r="AL44" s="410"/>
      <c r="AM44" s="411"/>
      <c r="AN44" s="16"/>
    </row>
    <row r="45" spans="2:40" s="21" customFormat="1" x14ac:dyDescent="0.2">
      <c r="B45" s="20"/>
      <c r="C45" s="409"/>
      <c r="D45" s="410"/>
      <c r="E45" s="410"/>
      <c r="F45" s="410"/>
      <c r="G45" s="410"/>
      <c r="H45" s="410"/>
      <c r="I45" s="410"/>
      <c r="J45" s="410"/>
      <c r="K45" s="410"/>
      <c r="L45" s="410"/>
      <c r="M45" s="410"/>
      <c r="N45" s="410"/>
      <c r="O45" s="410"/>
      <c r="P45" s="410"/>
      <c r="Q45" s="410"/>
      <c r="R45" s="410"/>
      <c r="S45" s="410"/>
      <c r="T45" s="410"/>
      <c r="U45" s="410"/>
      <c r="V45" s="410"/>
      <c r="W45" s="410"/>
      <c r="X45" s="410"/>
      <c r="Y45" s="410"/>
      <c r="Z45" s="410"/>
      <c r="AA45" s="410"/>
      <c r="AB45" s="410"/>
      <c r="AC45" s="410"/>
      <c r="AD45" s="410"/>
      <c r="AE45" s="410"/>
      <c r="AF45" s="410"/>
      <c r="AG45" s="410"/>
      <c r="AH45" s="410"/>
      <c r="AI45" s="410"/>
      <c r="AJ45" s="410"/>
      <c r="AK45" s="410"/>
      <c r="AL45" s="410"/>
      <c r="AM45" s="411"/>
      <c r="AN45" s="16"/>
    </row>
    <row r="46" spans="2:40" s="21" customFormat="1" ht="15.75" customHeight="1" x14ac:dyDescent="0.2">
      <c r="B46" s="20"/>
      <c r="C46" s="409"/>
      <c r="D46" s="410"/>
      <c r="E46" s="410"/>
      <c r="F46" s="410"/>
      <c r="G46" s="410"/>
      <c r="H46" s="410"/>
      <c r="I46" s="410"/>
      <c r="J46" s="410"/>
      <c r="K46" s="410"/>
      <c r="L46" s="410"/>
      <c r="M46" s="410"/>
      <c r="N46" s="410"/>
      <c r="O46" s="410"/>
      <c r="P46" s="410"/>
      <c r="Q46" s="410"/>
      <c r="R46" s="410"/>
      <c r="S46" s="410"/>
      <c r="T46" s="410"/>
      <c r="U46" s="410"/>
      <c r="V46" s="410"/>
      <c r="W46" s="410"/>
      <c r="X46" s="410"/>
      <c r="Y46" s="410"/>
      <c r="Z46" s="410"/>
      <c r="AA46" s="410"/>
      <c r="AB46" s="410"/>
      <c r="AC46" s="410"/>
      <c r="AD46" s="410"/>
      <c r="AE46" s="410"/>
      <c r="AF46" s="410"/>
      <c r="AG46" s="410"/>
      <c r="AH46" s="410"/>
      <c r="AI46" s="410"/>
      <c r="AJ46" s="410"/>
      <c r="AK46" s="410"/>
      <c r="AL46" s="410"/>
      <c r="AM46" s="411"/>
      <c r="AN46" s="16"/>
    </row>
    <row r="47" spans="2:40" s="21" customFormat="1" ht="5.25" customHeight="1" x14ac:dyDescent="0.2">
      <c r="B47" s="20"/>
      <c r="C47" s="409"/>
      <c r="D47" s="410"/>
      <c r="E47" s="410"/>
      <c r="F47" s="410"/>
      <c r="G47" s="410"/>
      <c r="H47" s="410"/>
      <c r="I47" s="410"/>
      <c r="J47" s="410"/>
      <c r="K47" s="410"/>
      <c r="L47" s="410"/>
      <c r="M47" s="410"/>
      <c r="N47" s="410"/>
      <c r="O47" s="410"/>
      <c r="P47" s="410"/>
      <c r="Q47" s="410"/>
      <c r="R47" s="410"/>
      <c r="S47" s="410"/>
      <c r="T47" s="410"/>
      <c r="U47" s="410"/>
      <c r="V47" s="410"/>
      <c r="W47" s="410"/>
      <c r="X47" s="410"/>
      <c r="Y47" s="410"/>
      <c r="Z47" s="410"/>
      <c r="AA47" s="410"/>
      <c r="AB47" s="410"/>
      <c r="AC47" s="410"/>
      <c r="AD47" s="410"/>
      <c r="AE47" s="410"/>
      <c r="AF47" s="410"/>
      <c r="AG47" s="410"/>
      <c r="AH47" s="410"/>
      <c r="AI47" s="410"/>
      <c r="AJ47" s="410"/>
      <c r="AK47" s="410"/>
      <c r="AL47" s="410"/>
      <c r="AM47" s="411"/>
      <c r="AN47" s="16"/>
    </row>
    <row r="48" spans="2:40" s="21" customFormat="1" x14ac:dyDescent="0.2">
      <c r="B48" s="20"/>
      <c r="C48" s="409"/>
      <c r="D48" s="410"/>
      <c r="E48" s="410"/>
      <c r="F48" s="410"/>
      <c r="G48" s="410"/>
      <c r="H48" s="410"/>
      <c r="I48" s="410"/>
      <c r="J48" s="410"/>
      <c r="K48" s="410"/>
      <c r="L48" s="410"/>
      <c r="M48" s="410"/>
      <c r="N48" s="410"/>
      <c r="O48" s="410"/>
      <c r="P48" s="410"/>
      <c r="Q48" s="410"/>
      <c r="R48" s="410"/>
      <c r="S48" s="410"/>
      <c r="T48" s="410"/>
      <c r="U48" s="410"/>
      <c r="V48" s="410"/>
      <c r="W48" s="410"/>
      <c r="X48" s="410"/>
      <c r="Y48" s="410"/>
      <c r="Z48" s="410"/>
      <c r="AA48" s="410"/>
      <c r="AB48" s="410"/>
      <c r="AC48" s="410"/>
      <c r="AD48" s="410"/>
      <c r="AE48" s="410"/>
      <c r="AF48" s="410"/>
      <c r="AG48" s="410"/>
      <c r="AH48" s="410"/>
      <c r="AI48" s="410"/>
      <c r="AJ48" s="410"/>
      <c r="AK48" s="410"/>
      <c r="AL48" s="410"/>
      <c r="AM48" s="411"/>
      <c r="AN48" s="16"/>
    </row>
    <row r="49" spans="2:40" s="21" customFormat="1" x14ac:dyDescent="0.2">
      <c r="B49" s="20"/>
      <c r="C49" s="409"/>
      <c r="D49" s="410"/>
      <c r="E49" s="410"/>
      <c r="F49" s="410"/>
      <c r="G49" s="410"/>
      <c r="H49" s="410"/>
      <c r="I49" s="410"/>
      <c r="J49" s="410"/>
      <c r="K49" s="410"/>
      <c r="L49" s="410"/>
      <c r="M49" s="410"/>
      <c r="N49" s="410"/>
      <c r="O49" s="410"/>
      <c r="P49" s="410"/>
      <c r="Q49" s="410"/>
      <c r="R49" s="410"/>
      <c r="S49" s="410"/>
      <c r="T49" s="410"/>
      <c r="U49" s="410"/>
      <c r="V49" s="410"/>
      <c r="W49" s="410"/>
      <c r="X49" s="410"/>
      <c r="Y49" s="410"/>
      <c r="Z49" s="410"/>
      <c r="AA49" s="410"/>
      <c r="AB49" s="410"/>
      <c r="AC49" s="410"/>
      <c r="AD49" s="410"/>
      <c r="AE49" s="410"/>
      <c r="AF49" s="410"/>
      <c r="AG49" s="410"/>
      <c r="AH49" s="410"/>
      <c r="AI49" s="410"/>
      <c r="AJ49" s="410"/>
      <c r="AK49" s="410"/>
      <c r="AL49" s="410"/>
      <c r="AM49" s="411"/>
      <c r="AN49" s="16"/>
    </row>
    <row r="50" spans="2:40" x14ac:dyDescent="0.2">
      <c r="B50" s="14"/>
      <c r="C50" s="409"/>
      <c r="D50" s="410"/>
      <c r="E50" s="410"/>
      <c r="F50" s="410"/>
      <c r="G50" s="410"/>
      <c r="H50" s="410"/>
      <c r="I50" s="410"/>
      <c r="J50" s="410"/>
      <c r="K50" s="410"/>
      <c r="L50" s="410"/>
      <c r="M50" s="410"/>
      <c r="N50" s="410"/>
      <c r="O50" s="410"/>
      <c r="P50" s="410"/>
      <c r="Q50" s="410"/>
      <c r="R50" s="410"/>
      <c r="S50" s="410"/>
      <c r="T50" s="410"/>
      <c r="U50" s="410"/>
      <c r="V50" s="410"/>
      <c r="W50" s="410"/>
      <c r="X50" s="410"/>
      <c r="Y50" s="410"/>
      <c r="Z50" s="410"/>
      <c r="AA50" s="410"/>
      <c r="AB50" s="410"/>
      <c r="AC50" s="410"/>
      <c r="AD50" s="410"/>
      <c r="AE50" s="410"/>
      <c r="AF50" s="410"/>
      <c r="AG50" s="410"/>
      <c r="AH50" s="410"/>
      <c r="AI50" s="410"/>
      <c r="AJ50" s="410"/>
      <c r="AK50" s="410"/>
      <c r="AL50" s="410"/>
      <c r="AM50" s="411"/>
      <c r="AN50" s="16"/>
    </row>
    <row r="51" spans="2:40" x14ac:dyDescent="0.2">
      <c r="B51" s="14"/>
      <c r="C51" s="409"/>
      <c r="D51" s="410"/>
      <c r="E51" s="410"/>
      <c r="F51" s="410"/>
      <c r="G51" s="410"/>
      <c r="H51" s="410"/>
      <c r="I51" s="410"/>
      <c r="J51" s="410"/>
      <c r="K51" s="410"/>
      <c r="L51" s="410"/>
      <c r="M51" s="410"/>
      <c r="N51" s="410"/>
      <c r="O51" s="410"/>
      <c r="P51" s="410"/>
      <c r="Q51" s="410"/>
      <c r="R51" s="410"/>
      <c r="S51" s="410"/>
      <c r="T51" s="410"/>
      <c r="U51" s="410"/>
      <c r="V51" s="410"/>
      <c r="W51" s="410"/>
      <c r="X51" s="410"/>
      <c r="Y51" s="410"/>
      <c r="Z51" s="410"/>
      <c r="AA51" s="410"/>
      <c r="AB51" s="410"/>
      <c r="AC51" s="410"/>
      <c r="AD51" s="410"/>
      <c r="AE51" s="410"/>
      <c r="AF51" s="410"/>
      <c r="AG51" s="410"/>
      <c r="AH51" s="410"/>
      <c r="AI51" s="410"/>
      <c r="AJ51" s="410"/>
      <c r="AK51" s="410"/>
      <c r="AL51" s="410"/>
      <c r="AM51" s="411"/>
      <c r="AN51" s="16"/>
    </row>
    <row r="52" spans="2:40" x14ac:dyDescent="0.2">
      <c r="B52" s="14"/>
      <c r="C52" s="409"/>
      <c r="D52" s="410"/>
      <c r="E52" s="410"/>
      <c r="F52" s="410"/>
      <c r="G52" s="410"/>
      <c r="H52" s="410"/>
      <c r="I52" s="410"/>
      <c r="J52" s="410"/>
      <c r="K52" s="410"/>
      <c r="L52" s="410"/>
      <c r="M52" s="410"/>
      <c r="N52" s="410"/>
      <c r="O52" s="410"/>
      <c r="P52" s="410"/>
      <c r="Q52" s="410"/>
      <c r="R52" s="410"/>
      <c r="S52" s="410"/>
      <c r="T52" s="410"/>
      <c r="U52" s="410"/>
      <c r="V52" s="410"/>
      <c r="W52" s="410"/>
      <c r="X52" s="410"/>
      <c r="Y52" s="410"/>
      <c r="Z52" s="410"/>
      <c r="AA52" s="410"/>
      <c r="AB52" s="410"/>
      <c r="AC52" s="410"/>
      <c r="AD52" s="410"/>
      <c r="AE52" s="410"/>
      <c r="AF52" s="410"/>
      <c r="AG52" s="410"/>
      <c r="AH52" s="410"/>
      <c r="AI52" s="410"/>
      <c r="AJ52" s="410"/>
      <c r="AK52" s="410"/>
      <c r="AL52" s="410"/>
      <c r="AM52" s="411"/>
      <c r="AN52" s="16"/>
    </row>
    <row r="53" spans="2:40" x14ac:dyDescent="0.2">
      <c r="B53" s="14"/>
      <c r="C53" s="409"/>
      <c r="D53" s="410"/>
      <c r="E53" s="410"/>
      <c r="F53" s="410"/>
      <c r="G53" s="410"/>
      <c r="H53" s="410"/>
      <c r="I53" s="410"/>
      <c r="J53" s="410"/>
      <c r="K53" s="410"/>
      <c r="L53" s="410"/>
      <c r="M53" s="410"/>
      <c r="N53" s="410"/>
      <c r="O53" s="410"/>
      <c r="P53" s="410"/>
      <c r="Q53" s="410"/>
      <c r="R53" s="410"/>
      <c r="S53" s="410"/>
      <c r="T53" s="410"/>
      <c r="U53" s="410"/>
      <c r="V53" s="410"/>
      <c r="W53" s="410"/>
      <c r="X53" s="410"/>
      <c r="Y53" s="410"/>
      <c r="Z53" s="410"/>
      <c r="AA53" s="410"/>
      <c r="AB53" s="410"/>
      <c r="AC53" s="410"/>
      <c r="AD53" s="410"/>
      <c r="AE53" s="410"/>
      <c r="AF53" s="410"/>
      <c r="AG53" s="410"/>
      <c r="AH53" s="410"/>
      <c r="AI53" s="410"/>
      <c r="AJ53" s="410"/>
      <c r="AK53" s="410"/>
      <c r="AL53" s="410"/>
      <c r="AM53" s="411"/>
      <c r="AN53" s="16"/>
    </row>
    <row r="54" spans="2:40" x14ac:dyDescent="0.2">
      <c r="B54" s="14"/>
      <c r="C54" s="409"/>
      <c r="D54" s="410"/>
      <c r="E54" s="410"/>
      <c r="F54" s="410"/>
      <c r="G54" s="410"/>
      <c r="H54" s="410"/>
      <c r="I54" s="410"/>
      <c r="J54" s="410"/>
      <c r="K54" s="410"/>
      <c r="L54" s="410"/>
      <c r="M54" s="410"/>
      <c r="N54" s="410"/>
      <c r="O54" s="410"/>
      <c r="P54" s="410"/>
      <c r="Q54" s="410"/>
      <c r="R54" s="410"/>
      <c r="S54" s="410"/>
      <c r="T54" s="410"/>
      <c r="U54" s="410"/>
      <c r="V54" s="410"/>
      <c r="W54" s="410"/>
      <c r="X54" s="410"/>
      <c r="Y54" s="410"/>
      <c r="Z54" s="410"/>
      <c r="AA54" s="410"/>
      <c r="AB54" s="410"/>
      <c r="AC54" s="410"/>
      <c r="AD54" s="410"/>
      <c r="AE54" s="410"/>
      <c r="AF54" s="410"/>
      <c r="AG54" s="410"/>
      <c r="AH54" s="410"/>
      <c r="AI54" s="410"/>
      <c r="AJ54" s="410"/>
      <c r="AK54" s="410"/>
      <c r="AL54" s="410"/>
      <c r="AM54" s="411"/>
      <c r="AN54" s="16"/>
    </row>
    <row r="55" spans="2:40" ht="49.5" customHeight="1" thickBot="1" x14ac:dyDescent="0.25">
      <c r="B55" s="14"/>
      <c r="C55" s="412"/>
      <c r="D55" s="413"/>
      <c r="E55" s="413"/>
      <c r="F55" s="413"/>
      <c r="G55" s="413"/>
      <c r="H55" s="413"/>
      <c r="I55" s="413"/>
      <c r="J55" s="413"/>
      <c r="K55" s="413"/>
      <c r="L55" s="413"/>
      <c r="M55" s="413"/>
      <c r="N55" s="413"/>
      <c r="O55" s="413"/>
      <c r="P55" s="413"/>
      <c r="Q55" s="413"/>
      <c r="R55" s="413"/>
      <c r="S55" s="413"/>
      <c r="T55" s="413"/>
      <c r="U55" s="413"/>
      <c r="V55" s="413"/>
      <c r="W55" s="413"/>
      <c r="X55" s="413"/>
      <c r="Y55" s="413"/>
      <c r="Z55" s="413"/>
      <c r="AA55" s="413"/>
      <c r="AB55" s="413"/>
      <c r="AC55" s="413"/>
      <c r="AD55" s="413"/>
      <c r="AE55" s="413"/>
      <c r="AF55" s="413"/>
      <c r="AG55" s="413"/>
      <c r="AH55" s="413"/>
      <c r="AI55" s="413"/>
      <c r="AJ55" s="413"/>
      <c r="AK55" s="413"/>
      <c r="AL55" s="413"/>
      <c r="AM55" s="414"/>
      <c r="AN55" s="16"/>
    </row>
    <row r="56" spans="2:40" x14ac:dyDescent="0.2">
      <c r="B56" s="14"/>
      <c r="C56" s="64"/>
      <c r="D56" s="64"/>
      <c r="E56" s="64"/>
      <c r="F56" s="64"/>
      <c r="G56" s="64"/>
      <c r="H56" s="64"/>
      <c r="I56" s="64"/>
      <c r="J56" s="64"/>
      <c r="K56" s="64"/>
      <c r="L56" s="64"/>
      <c r="M56" s="64"/>
      <c r="N56" s="64"/>
      <c r="O56" s="64"/>
      <c r="P56" s="64"/>
      <c r="Q56" s="64"/>
      <c r="R56" s="64"/>
      <c r="S56" s="64"/>
      <c r="T56" s="64"/>
      <c r="U56" s="64"/>
      <c r="V56" s="64"/>
      <c r="W56" s="64"/>
      <c r="X56" s="64"/>
      <c r="Y56" s="64"/>
      <c r="Z56" s="64"/>
      <c r="AA56" s="64"/>
      <c r="AB56" s="64"/>
      <c r="AC56" s="64"/>
      <c r="AD56" s="64"/>
      <c r="AE56" s="64"/>
      <c r="AF56" s="64"/>
      <c r="AG56" s="64"/>
      <c r="AH56" s="64"/>
      <c r="AI56" s="64"/>
      <c r="AJ56" s="64"/>
      <c r="AK56" s="64"/>
      <c r="AL56" s="64"/>
      <c r="AM56" s="64"/>
      <c r="AN56" s="16"/>
    </row>
    <row r="57" spans="2:40" ht="15" thickBot="1" x14ac:dyDescent="0.25">
      <c r="B57" s="14"/>
      <c r="C57" s="36"/>
      <c r="D57" s="36"/>
      <c r="E57" s="36"/>
      <c r="F57" s="36"/>
      <c r="G57" s="36"/>
      <c r="H57" s="36"/>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16"/>
    </row>
    <row r="58" spans="2:40" ht="14.25" customHeight="1" x14ac:dyDescent="0.2">
      <c r="B58" s="14"/>
      <c r="C58" s="379" t="s">
        <v>42</v>
      </c>
      <c r="D58" s="380"/>
      <c r="E58" s="380"/>
      <c r="F58" s="380"/>
      <c r="G58" s="381"/>
      <c r="H58" s="379" t="s">
        <v>54</v>
      </c>
      <c r="I58" s="381"/>
      <c r="J58" s="379" t="s">
        <v>55</v>
      </c>
      <c r="K58" s="380"/>
      <c r="L58" s="380"/>
      <c r="M58" s="381"/>
      <c r="N58" s="379" t="s">
        <v>56</v>
      </c>
      <c r="O58" s="380"/>
      <c r="P58" s="380"/>
      <c r="Q58" s="380"/>
      <c r="R58" s="380"/>
      <c r="S58" s="380"/>
      <c r="T58" s="380"/>
      <c r="U58" s="380"/>
      <c r="V58" s="380"/>
      <c r="W58" s="380"/>
      <c r="X58" s="380"/>
      <c r="Y58" s="381"/>
      <c r="Z58" s="379" t="s">
        <v>57</v>
      </c>
      <c r="AA58" s="380"/>
      <c r="AB58" s="380"/>
      <c r="AC58" s="380"/>
      <c r="AD58" s="380"/>
      <c r="AE58" s="380"/>
      <c r="AF58" s="380"/>
      <c r="AG58" s="380"/>
      <c r="AH58" s="380"/>
      <c r="AI58" s="380"/>
      <c r="AJ58" s="380"/>
      <c r="AK58" s="380"/>
      <c r="AL58" s="380"/>
      <c r="AM58" s="381"/>
      <c r="AN58" s="16"/>
    </row>
    <row r="59" spans="2:40" ht="14.25" customHeight="1" x14ac:dyDescent="0.2">
      <c r="B59" s="14"/>
      <c r="C59" s="382"/>
      <c r="D59" s="383"/>
      <c r="E59" s="383"/>
      <c r="F59" s="383"/>
      <c r="G59" s="384"/>
      <c r="H59" s="382"/>
      <c r="I59" s="384"/>
      <c r="J59" s="382"/>
      <c r="K59" s="383"/>
      <c r="L59" s="383"/>
      <c r="M59" s="384"/>
      <c r="N59" s="382"/>
      <c r="O59" s="383"/>
      <c r="P59" s="383"/>
      <c r="Q59" s="383"/>
      <c r="R59" s="383"/>
      <c r="S59" s="383"/>
      <c r="T59" s="383"/>
      <c r="U59" s="383"/>
      <c r="V59" s="383"/>
      <c r="W59" s="383"/>
      <c r="X59" s="383"/>
      <c r="Y59" s="384"/>
      <c r="Z59" s="382"/>
      <c r="AA59" s="383"/>
      <c r="AB59" s="383"/>
      <c r="AC59" s="383"/>
      <c r="AD59" s="383"/>
      <c r="AE59" s="383"/>
      <c r="AF59" s="383"/>
      <c r="AG59" s="383"/>
      <c r="AH59" s="383"/>
      <c r="AI59" s="383"/>
      <c r="AJ59" s="383"/>
      <c r="AK59" s="383"/>
      <c r="AL59" s="383"/>
      <c r="AM59" s="384"/>
      <c r="AN59" s="16"/>
    </row>
    <row r="60" spans="2:40" ht="15" customHeight="1" thickBot="1" x14ac:dyDescent="0.25">
      <c r="B60" s="14"/>
      <c r="C60" s="385"/>
      <c r="D60" s="386"/>
      <c r="E60" s="386"/>
      <c r="F60" s="386"/>
      <c r="G60" s="387"/>
      <c r="H60" s="385"/>
      <c r="I60" s="387"/>
      <c r="J60" s="385"/>
      <c r="K60" s="386"/>
      <c r="L60" s="386"/>
      <c r="M60" s="387"/>
      <c r="N60" s="385"/>
      <c r="O60" s="386"/>
      <c r="P60" s="386"/>
      <c r="Q60" s="386"/>
      <c r="R60" s="386"/>
      <c r="S60" s="386"/>
      <c r="T60" s="386"/>
      <c r="U60" s="386"/>
      <c r="V60" s="386"/>
      <c r="W60" s="386"/>
      <c r="X60" s="386"/>
      <c r="Y60" s="387"/>
      <c r="Z60" s="385"/>
      <c r="AA60" s="386"/>
      <c r="AB60" s="386"/>
      <c r="AC60" s="386"/>
      <c r="AD60" s="386"/>
      <c r="AE60" s="386"/>
      <c r="AF60" s="386"/>
      <c r="AG60" s="386"/>
      <c r="AH60" s="386"/>
      <c r="AI60" s="386"/>
      <c r="AJ60" s="386"/>
      <c r="AK60" s="386"/>
      <c r="AL60" s="386"/>
      <c r="AM60" s="387"/>
      <c r="AN60" s="16"/>
    </row>
    <row r="61" spans="2:40" ht="91.5" customHeight="1" x14ac:dyDescent="0.2">
      <c r="B61" s="14"/>
      <c r="C61" s="454" t="s">
        <v>47</v>
      </c>
      <c r="D61" s="455"/>
      <c r="E61" s="455"/>
      <c r="F61" s="455"/>
      <c r="G61" s="456"/>
      <c r="H61" s="457">
        <v>0</v>
      </c>
      <c r="I61" s="456"/>
      <c r="J61" s="458">
        <v>0.48</v>
      </c>
      <c r="K61" s="455"/>
      <c r="L61" s="455"/>
      <c r="M61" s="456"/>
      <c r="N61" s="453" t="s">
        <v>167</v>
      </c>
      <c r="O61" s="453"/>
      <c r="P61" s="453"/>
      <c r="Q61" s="453"/>
      <c r="R61" s="453"/>
      <c r="S61" s="453"/>
      <c r="T61" s="453"/>
      <c r="U61" s="453"/>
      <c r="V61" s="453"/>
      <c r="W61" s="453"/>
      <c r="X61" s="453"/>
      <c r="Y61" s="453"/>
      <c r="Z61" s="459" t="s">
        <v>166</v>
      </c>
      <c r="AA61" s="460"/>
      <c r="AB61" s="460"/>
      <c r="AC61" s="460"/>
      <c r="AD61" s="460"/>
      <c r="AE61" s="460"/>
      <c r="AF61" s="460"/>
      <c r="AG61" s="460"/>
      <c r="AH61" s="460"/>
      <c r="AI61" s="460"/>
      <c r="AJ61" s="460"/>
      <c r="AK61" s="460"/>
      <c r="AL61" s="460"/>
      <c r="AM61" s="461"/>
      <c r="AN61" s="16"/>
    </row>
    <row r="62" spans="2:40" x14ac:dyDescent="0.2">
      <c r="B62" s="14"/>
      <c r="C62" s="452"/>
      <c r="D62" s="392"/>
      <c r="E62" s="392"/>
      <c r="F62" s="392"/>
      <c r="G62" s="393"/>
      <c r="H62" s="391"/>
      <c r="I62" s="393"/>
      <c r="J62" s="391"/>
      <c r="K62" s="392"/>
      <c r="L62" s="392"/>
      <c r="M62" s="393"/>
      <c r="N62" s="266"/>
      <c r="O62" s="266"/>
      <c r="P62" s="266"/>
      <c r="Q62" s="266"/>
      <c r="R62" s="266"/>
      <c r="S62" s="266"/>
      <c r="T62" s="266"/>
      <c r="U62" s="266"/>
      <c r="V62" s="266"/>
      <c r="W62" s="266"/>
      <c r="X62" s="266"/>
      <c r="Y62" s="266"/>
      <c r="Z62" s="391"/>
      <c r="AA62" s="392"/>
      <c r="AB62" s="392"/>
      <c r="AC62" s="392"/>
      <c r="AD62" s="392"/>
      <c r="AE62" s="392"/>
      <c r="AF62" s="392"/>
      <c r="AG62" s="392"/>
      <c r="AH62" s="392"/>
      <c r="AI62" s="392"/>
      <c r="AJ62" s="392"/>
      <c r="AK62" s="392"/>
      <c r="AL62" s="392"/>
      <c r="AM62" s="418"/>
      <c r="AN62" s="16"/>
    </row>
    <row r="63" spans="2:40" x14ac:dyDescent="0.2">
      <c r="B63" s="14"/>
      <c r="C63" s="452"/>
      <c r="D63" s="392"/>
      <c r="E63" s="392"/>
      <c r="F63" s="392"/>
      <c r="G63" s="393"/>
      <c r="H63" s="391"/>
      <c r="I63" s="393"/>
      <c r="J63" s="391"/>
      <c r="K63" s="392"/>
      <c r="L63" s="392"/>
      <c r="M63" s="393"/>
      <c r="N63" s="266"/>
      <c r="O63" s="266"/>
      <c r="P63" s="266"/>
      <c r="Q63" s="266"/>
      <c r="R63" s="266"/>
      <c r="S63" s="266"/>
      <c r="T63" s="266"/>
      <c r="U63" s="266"/>
      <c r="V63" s="266"/>
      <c r="W63" s="266"/>
      <c r="X63" s="266"/>
      <c r="Y63" s="266"/>
      <c r="Z63" s="391"/>
      <c r="AA63" s="392"/>
      <c r="AB63" s="392"/>
      <c r="AC63" s="392"/>
      <c r="AD63" s="392"/>
      <c r="AE63" s="392"/>
      <c r="AF63" s="392"/>
      <c r="AG63" s="392"/>
      <c r="AH63" s="392"/>
      <c r="AI63" s="392"/>
      <c r="AJ63" s="392"/>
      <c r="AK63" s="392"/>
      <c r="AL63" s="392"/>
      <c r="AM63" s="418"/>
      <c r="AN63" s="16"/>
    </row>
    <row r="64" spans="2:40" x14ac:dyDescent="0.2">
      <c r="B64" s="37"/>
      <c r="C64" s="452"/>
      <c r="D64" s="392"/>
      <c r="E64" s="392"/>
      <c r="F64" s="392"/>
      <c r="G64" s="393"/>
      <c r="H64" s="391"/>
      <c r="I64" s="393"/>
      <c r="J64" s="391"/>
      <c r="K64" s="392"/>
      <c r="L64" s="392"/>
      <c r="M64" s="393"/>
      <c r="N64" s="266"/>
      <c r="O64" s="266"/>
      <c r="P64" s="266"/>
      <c r="Q64" s="266"/>
      <c r="R64" s="266"/>
      <c r="S64" s="266"/>
      <c r="T64" s="266"/>
      <c r="U64" s="266"/>
      <c r="V64" s="266"/>
      <c r="W64" s="266"/>
      <c r="X64" s="266"/>
      <c r="Y64" s="266"/>
      <c r="Z64" s="391"/>
      <c r="AA64" s="392"/>
      <c r="AB64" s="392"/>
      <c r="AC64" s="392"/>
      <c r="AD64" s="392"/>
      <c r="AE64" s="392"/>
      <c r="AF64" s="392"/>
      <c r="AG64" s="392"/>
      <c r="AH64" s="392"/>
      <c r="AI64" s="392"/>
      <c r="AJ64" s="392"/>
      <c r="AK64" s="392"/>
      <c r="AL64" s="392"/>
      <c r="AM64" s="418"/>
      <c r="AN64" s="38"/>
    </row>
    <row r="65" spans="2:40" x14ac:dyDescent="0.2">
      <c r="B65" s="39"/>
      <c r="C65" s="452"/>
      <c r="D65" s="392"/>
      <c r="E65" s="392"/>
      <c r="F65" s="392"/>
      <c r="G65" s="393"/>
      <c r="H65" s="391"/>
      <c r="I65" s="393"/>
      <c r="J65" s="391"/>
      <c r="K65" s="392"/>
      <c r="L65" s="392"/>
      <c r="M65" s="393"/>
      <c r="N65" s="266"/>
      <c r="O65" s="266"/>
      <c r="P65" s="266"/>
      <c r="Q65" s="266"/>
      <c r="R65" s="266"/>
      <c r="S65" s="266"/>
      <c r="T65" s="266"/>
      <c r="U65" s="266"/>
      <c r="V65" s="266"/>
      <c r="W65" s="266"/>
      <c r="X65" s="266"/>
      <c r="Y65" s="266"/>
      <c r="Z65" s="391"/>
      <c r="AA65" s="392"/>
      <c r="AB65" s="392"/>
      <c r="AC65" s="392"/>
      <c r="AD65" s="392"/>
      <c r="AE65" s="392"/>
      <c r="AF65" s="392"/>
      <c r="AG65" s="392"/>
      <c r="AH65" s="392"/>
      <c r="AI65" s="392"/>
      <c r="AJ65" s="392"/>
      <c r="AK65" s="392"/>
      <c r="AL65" s="392"/>
      <c r="AM65" s="418"/>
      <c r="AN65" s="40"/>
    </row>
    <row r="66" spans="2:40" ht="14.25" customHeight="1" x14ac:dyDescent="0.2">
      <c r="B66" s="41"/>
      <c r="C66" s="452"/>
      <c r="D66" s="392"/>
      <c r="E66" s="392"/>
      <c r="F66" s="392"/>
      <c r="G66" s="393"/>
      <c r="H66" s="391"/>
      <c r="I66" s="393"/>
      <c r="J66" s="391"/>
      <c r="K66" s="392"/>
      <c r="L66" s="392"/>
      <c r="M66" s="393"/>
      <c r="N66" s="266"/>
      <c r="O66" s="266"/>
      <c r="P66" s="266"/>
      <c r="Q66" s="266"/>
      <c r="R66" s="266"/>
      <c r="S66" s="266"/>
      <c r="T66" s="266"/>
      <c r="U66" s="266"/>
      <c r="V66" s="266"/>
      <c r="W66" s="266"/>
      <c r="X66" s="266"/>
      <c r="Y66" s="266"/>
      <c r="Z66" s="391"/>
      <c r="AA66" s="392"/>
      <c r="AB66" s="392"/>
      <c r="AC66" s="392"/>
      <c r="AD66" s="392"/>
      <c r="AE66" s="392"/>
      <c r="AF66" s="392"/>
      <c r="AG66" s="392"/>
      <c r="AH66" s="392"/>
      <c r="AI66" s="392"/>
      <c r="AJ66" s="392"/>
      <c r="AK66" s="392"/>
      <c r="AL66" s="392"/>
      <c r="AM66" s="418"/>
      <c r="AN66" s="42"/>
    </row>
    <row r="67" spans="2:40" ht="14.25" customHeight="1" x14ac:dyDescent="0.2">
      <c r="B67" s="43"/>
      <c r="C67" s="452"/>
      <c r="D67" s="392"/>
      <c r="E67" s="392"/>
      <c r="F67" s="392"/>
      <c r="G67" s="393"/>
      <c r="H67" s="391"/>
      <c r="I67" s="393"/>
      <c r="J67" s="391"/>
      <c r="K67" s="392"/>
      <c r="L67" s="392"/>
      <c r="M67" s="393"/>
      <c r="N67" s="266"/>
      <c r="O67" s="266"/>
      <c r="P67" s="266"/>
      <c r="Q67" s="266"/>
      <c r="R67" s="266"/>
      <c r="S67" s="266"/>
      <c r="T67" s="266"/>
      <c r="U67" s="266"/>
      <c r="V67" s="266"/>
      <c r="W67" s="266"/>
      <c r="X67" s="266"/>
      <c r="Y67" s="266"/>
      <c r="Z67" s="391"/>
      <c r="AA67" s="392"/>
      <c r="AB67" s="392"/>
      <c r="AC67" s="392"/>
      <c r="AD67" s="392"/>
      <c r="AE67" s="392"/>
      <c r="AF67" s="392"/>
      <c r="AG67" s="392"/>
      <c r="AH67" s="392"/>
      <c r="AI67" s="392"/>
      <c r="AJ67" s="392"/>
      <c r="AK67" s="392"/>
      <c r="AL67" s="392"/>
      <c r="AM67" s="418"/>
      <c r="AN67" s="42"/>
    </row>
    <row r="68" spans="2:40" ht="15" customHeight="1" x14ac:dyDescent="0.2">
      <c r="B68" s="43"/>
      <c r="C68" s="452"/>
      <c r="D68" s="392"/>
      <c r="E68" s="392"/>
      <c r="F68" s="392"/>
      <c r="G68" s="393"/>
      <c r="H68" s="391"/>
      <c r="I68" s="393"/>
      <c r="J68" s="391"/>
      <c r="K68" s="392"/>
      <c r="L68" s="392"/>
      <c r="M68" s="393"/>
      <c r="N68" s="266"/>
      <c r="O68" s="266"/>
      <c r="P68" s="266"/>
      <c r="Q68" s="266"/>
      <c r="R68" s="266"/>
      <c r="S68" s="266"/>
      <c r="T68" s="266"/>
      <c r="U68" s="266"/>
      <c r="V68" s="266"/>
      <c r="W68" s="266"/>
      <c r="X68" s="266"/>
      <c r="Y68" s="266"/>
      <c r="Z68" s="391"/>
      <c r="AA68" s="392"/>
      <c r="AB68" s="392"/>
      <c r="AC68" s="392"/>
      <c r="AD68" s="392"/>
      <c r="AE68" s="392"/>
      <c r="AF68" s="392"/>
      <c r="AG68" s="392"/>
      <c r="AH68" s="392"/>
      <c r="AI68" s="392"/>
      <c r="AJ68" s="392"/>
      <c r="AK68" s="392"/>
      <c r="AL68" s="392"/>
      <c r="AM68" s="418"/>
      <c r="AN68" s="42"/>
    </row>
    <row r="69" spans="2:40" x14ac:dyDescent="0.2">
      <c r="B69" s="41"/>
      <c r="C69" s="452"/>
      <c r="D69" s="392"/>
      <c r="E69" s="392"/>
      <c r="F69" s="392"/>
      <c r="G69" s="393"/>
      <c r="H69" s="391"/>
      <c r="I69" s="393"/>
      <c r="J69" s="391"/>
      <c r="K69" s="392"/>
      <c r="L69" s="392"/>
      <c r="M69" s="393"/>
      <c r="N69" s="266"/>
      <c r="O69" s="266"/>
      <c r="P69" s="266"/>
      <c r="Q69" s="266"/>
      <c r="R69" s="266"/>
      <c r="S69" s="266"/>
      <c r="T69" s="266"/>
      <c r="U69" s="266"/>
      <c r="V69" s="266"/>
      <c r="W69" s="266"/>
      <c r="X69" s="266"/>
      <c r="Y69" s="266"/>
      <c r="Z69" s="391"/>
      <c r="AA69" s="392"/>
      <c r="AB69" s="392"/>
      <c r="AC69" s="392"/>
      <c r="AD69" s="392"/>
      <c r="AE69" s="392"/>
      <c r="AF69" s="392"/>
      <c r="AG69" s="392"/>
      <c r="AH69" s="392"/>
      <c r="AI69" s="392"/>
      <c r="AJ69" s="392"/>
      <c r="AK69" s="392"/>
      <c r="AL69" s="392"/>
      <c r="AM69" s="418"/>
      <c r="AN69" s="44"/>
    </row>
    <row r="70" spans="2:40" x14ac:dyDescent="0.2">
      <c r="B70" s="41"/>
      <c r="C70" s="452"/>
      <c r="D70" s="392"/>
      <c r="E70" s="392"/>
      <c r="F70" s="392"/>
      <c r="G70" s="393"/>
      <c r="H70" s="391"/>
      <c r="I70" s="393"/>
      <c r="J70" s="391"/>
      <c r="K70" s="392"/>
      <c r="L70" s="392"/>
      <c r="M70" s="393"/>
      <c r="N70" s="266"/>
      <c r="O70" s="266"/>
      <c r="P70" s="266"/>
      <c r="Q70" s="266"/>
      <c r="R70" s="266"/>
      <c r="S70" s="266"/>
      <c r="T70" s="266"/>
      <c r="U70" s="266"/>
      <c r="V70" s="266"/>
      <c r="W70" s="266"/>
      <c r="X70" s="266"/>
      <c r="Y70" s="266"/>
      <c r="Z70" s="391"/>
      <c r="AA70" s="392"/>
      <c r="AB70" s="392"/>
      <c r="AC70" s="392"/>
      <c r="AD70" s="392"/>
      <c r="AE70" s="392"/>
      <c r="AF70" s="392"/>
      <c r="AG70" s="392"/>
      <c r="AH70" s="392"/>
      <c r="AI70" s="392"/>
      <c r="AJ70" s="392"/>
      <c r="AK70" s="392"/>
      <c r="AL70" s="392"/>
      <c r="AM70" s="418"/>
      <c r="AN70" s="44"/>
    </row>
    <row r="71" spans="2:40" x14ac:dyDescent="0.2">
      <c r="B71" s="41"/>
      <c r="C71" s="452"/>
      <c r="D71" s="392"/>
      <c r="E71" s="392"/>
      <c r="F71" s="392"/>
      <c r="G71" s="393"/>
      <c r="H71" s="391"/>
      <c r="I71" s="393"/>
      <c r="J71" s="391"/>
      <c r="K71" s="392"/>
      <c r="L71" s="392"/>
      <c r="M71" s="393"/>
      <c r="N71" s="266"/>
      <c r="O71" s="266"/>
      <c r="P71" s="266"/>
      <c r="Q71" s="266"/>
      <c r="R71" s="266"/>
      <c r="S71" s="266"/>
      <c r="T71" s="266"/>
      <c r="U71" s="266"/>
      <c r="V71" s="266"/>
      <c r="W71" s="266"/>
      <c r="X71" s="266"/>
      <c r="Y71" s="266"/>
      <c r="Z71" s="391"/>
      <c r="AA71" s="392"/>
      <c r="AB71" s="392"/>
      <c r="AC71" s="392"/>
      <c r="AD71" s="392"/>
      <c r="AE71" s="392"/>
      <c r="AF71" s="392"/>
      <c r="AG71" s="392"/>
      <c r="AH71" s="392"/>
      <c r="AI71" s="392"/>
      <c r="AJ71" s="392"/>
      <c r="AK71" s="392"/>
      <c r="AL71" s="392"/>
      <c r="AM71" s="418"/>
      <c r="AN71" s="44"/>
    </row>
    <row r="72" spans="2:40" ht="15" thickBot="1" x14ac:dyDescent="0.25">
      <c r="B72" s="41"/>
      <c r="C72" s="462"/>
      <c r="D72" s="423"/>
      <c r="E72" s="423"/>
      <c r="F72" s="423"/>
      <c r="G72" s="425"/>
      <c r="H72" s="422"/>
      <c r="I72" s="425"/>
      <c r="J72" s="422"/>
      <c r="K72" s="423"/>
      <c r="L72" s="423"/>
      <c r="M72" s="425"/>
      <c r="N72" s="268"/>
      <c r="O72" s="268"/>
      <c r="P72" s="268"/>
      <c r="Q72" s="268"/>
      <c r="R72" s="268"/>
      <c r="S72" s="268"/>
      <c r="T72" s="268"/>
      <c r="U72" s="268"/>
      <c r="V72" s="268"/>
      <c r="W72" s="268"/>
      <c r="X72" s="268"/>
      <c r="Y72" s="268"/>
      <c r="Z72" s="422"/>
      <c r="AA72" s="423"/>
      <c r="AB72" s="423"/>
      <c r="AC72" s="423"/>
      <c r="AD72" s="423"/>
      <c r="AE72" s="423"/>
      <c r="AF72" s="423"/>
      <c r="AG72" s="423"/>
      <c r="AH72" s="423"/>
      <c r="AI72" s="423"/>
      <c r="AJ72" s="423"/>
      <c r="AK72" s="423"/>
      <c r="AL72" s="423"/>
      <c r="AM72" s="424"/>
      <c r="AN72" s="44"/>
    </row>
    <row r="73" spans="2:40" x14ac:dyDescent="0.2">
      <c r="B73" s="41"/>
      <c r="C73" s="64"/>
      <c r="D73" s="64"/>
      <c r="E73" s="64"/>
      <c r="F73" s="64"/>
      <c r="G73" s="64"/>
      <c r="H73" s="64"/>
      <c r="I73" s="64"/>
      <c r="J73" s="64"/>
      <c r="K73" s="64"/>
      <c r="L73" s="64"/>
      <c r="M73" s="64"/>
      <c r="N73" s="64"/>
      <c r="O73" s="64"/>
      <c r="P73" s="64"/>
      <c r="Q73" s="64"/>
      <c r="R73" s="64"/>
      <c r="S73" s="64"/>
      <c r="T73" s="64"/>
      <c r="U73" s="64"/>
      <c r="V73" s="64"/>
      <c r="W73" s="64"/>
      <c r="X73" s="64"/>
      <c r="Y73" s="64"/>
      <c r="Z73" s="64"/>
      <c r="AA73" s="64"/>
      <c r="AB73" s="64"/>
      <c r="AC73" s="64"/>
      <c r="AD73" s="64"/>
      <c r="AE73" s="64"/>
      <c r="AF73" s="64"/>
      <c r="AG73" s="64"/>
      <c r="AH73" s="64"/>
      <c r="AI73" s="64"/>
      <c r="AJ73" s="64"/>
      <c r="AK73" s="64"/>
      <c r="AL73" s="64"/>
      <c r="AM73" s="64"/>
      <c r="AN73" s="44"/>
    </row>
    <row r="74" spans="2:40" x14ac:dyDescent="0.2">
      <c r="B74" s="41"/>
      <c r="AN74" s="44"/>
    </row>
    <row r="113" ht="6" customHeight="1" x14ac:dyDescent="0.2"/>
  </sheetData>
  <mergeCells count="123">
    <mergeCell ref="Z70:AM70"/>
    <mergeCell ref="Z71:AM71"/>
    <mergeCell ref="C72:G72"/>
    <mergeCell ref="H72:I72"/>
    <mergeCell ref="J72:M72"/>
    <mergeCell ref="Z72:AM72"/>
    <mergeCell ref="C69:G69"/>
    <mergeCell ref="H69:I69"/>
    <mergeCell ref="J69:M69"/>
    <mergeCell ref="Z69:AM69"/>
    <mergeCell ref="C70:G70"/>
    <mergeCell ref="N70:Y70"/>
    <mergeCell ref="N71:Y71"/>
    <mergeCell ref="N72:Y72"/>
    <mergeCell ref="C71:G71"/>
    <mergeCell ref="H71:I71"/>
    <mergeCell ref="J71:M71"/>
    <mergeCell ref="H70:I70"/>
    <mergeCell ref="J70:M70"/>
    <mergeCell ref="N68:Y68"/>
    <mergeCell ref="N69:Y69"/>
    <mergeCell ref="C68:G68"/>
    <mergeCell ref="H68:I68"/>
    <mergeCell ref="J68:M68"/>
    <mergeCell ref="Z68:AM68"/>
    <mergeCell ref="C65:G65"/>
    <mergeCell ref="H65:I65"/>
    <mergeCell ref="J65:M65"/>
    <mergeCell ref="Z65:AM65"/>
    <mergeCell ref="C66:G66"/>
    <mergeCell ref="H66:I66"/>
    <mergeCell ref="N64:Y64"/>
    <mergeCell ref="C67:G67"/>
    <mergeCell ref="H67:I67"/>
    <mergeCell ref="J67:M67"/>
    <mergeCell ref="Z67:AM67"/>
    <mergeCell ref="J66:M66"/>
    <mergeCell ref="C64:G64"/>
    <mergeCell ref="H64:I64"/>
    <mergeCell ref="J64:M64"/>
    <mergeCell ref="Z64:AM64"/>
    <mergeCell ref="Z66:AM66"/>
    <mergeCell ref="N65:Y65"/>
    <mergeCell ref="N66:Y66"/>
    <mergeCell ref="N67:Y67"/>
    <mergeCell ref="C58:G60"/>
    <mergeCell ref="H58:I60"/>
    <mergeCell ref="J58:M60"/>
    <mergeCell ref="Z58:AM60"/>
    <mergeCell ref="N58:Y60"/>
    <mergeCell ref="C63:G63"/>
    <mergeCell ref="H63:I63"/>
    <mergeCell ref="J63:M63"/>
    <mergeCell ref="Z63:AM63"/>
    <mergeCell ref="J62:M62"/>
    <mergeCell ref="Z62:AM62"/>
    <mergeCell ref="N61:Y61"/>
    <mergeCell ref="N62:Y62"/>
    <mergeCell ref="N63:Y63"/>
    <mergeCell ref="C61:G61"/>
    <mergeCell ref="H61:I61"/>
    <mergeCell ref="J61:M61"/>
    <mergeCell ref="Z61:AM61"/>
    <mergeCell ref="C62:G62"/>
    <mergeCell ref="H62:I62"/>
    <mergeCell ref="C37:G37"/>
    <mergeCell ref="K37:AM37"/>
    <mergeCell ref="C38:G38"/>
    <mergeCell ref="K38:AM38"/>
    <mergeCell ref="C41:AM42"/>
    <mergeCell ref="C43:AM55"/>
    <mergeCell ref="C30:AM31"/>
    <mergeCell ref="C32:G33"/>
    <mergeCell ref="H32:H33"/>
    <mergeCell ref="I32:I33"/>
    <mergeCell ref="J32:J33"/>
    <mergeCell ref="K32:AM33"/>
    <mergeCell ref="C34:G34"/>
    <mergeCell ref="K34:AM34"/>
    <mergeCell ref="C35:G35"/>
    <mergeCell ref="K35:AM35"/>
    <mergeCell ref="C36:G36"/>
    <mergeCell ref="K36:AM36"/>
    <mergeCell ref="C23:I23"/>
    <mergeCell ref="J23:AB23"/>
    <mergeCell ref="AC23:AM23"/>
    <mergeCell ref="C24:I24"/>
    <mergeCell ref="J24:AB24"/>
    <mergeCell ref="AC24:AM24"/>
    <mergeCell ref="C26:H26"/>
    <mergeCell ref="I26:AM26"/>
    <mergeCell ref="C28:H28"/>
    <mergeCell ref="I28:J28"/>
    <mergeCell ref="K28:AB28"/>
    <mergeCell ref="AC28:AE28"/>
    <mergeCell ref="AI28:AL28"/>
    <mergeCell ref="C13:H14"/>
    <mergeCell ref="AH13:AM13"/>
    <mergeCell ref="AH14:AM14"/>
    <mergeCell ref="C16:H16"/>
    <mergeCell ref="I16:AM16"/>
    <mergeCell ref="I13:AG14"/>
    <mergeCell ref="C18:H18"/>
    <mergeCell ref="I18:AM18"/>
    <mergeCell ref="C20:H21"/>
    <mergeCell ref="I20:L21"/>
    <mergeCell ref="AH20:AM20"/>
    <mergeCell ref="AH21:AM21"/>
    <mergeCell ref="M20:AG20"/>
    <mergeCell ref="M21:AG21"/>
    <mergeCell ref="B2:G4"/>
    <mergeCell ref="H2:AN2"/>
    <mergeCell ref="H3:AA3"/>
    <mergeCell ref="AB3:AN3"/>
    <mergeCell ref="H4:AN4"/>
    <mergeCell ref="C7:H8"/>
    <mergeCell ref="I7:AM8"/>
    <mergeCell ref="C10:H11"/>
    <mergeCell ref="I10:AC11"/>
    <mergeCell ref="AD10:AI10"/>
    <mergeCell ref="AJ10:AM10"/>
    <mergeCell ref="AD11:AI11"/>
    <mergeCell ref="AJ11:AM11"/>
  </mergeCells>
  <pageMargins left="0.70866141732283472" right="0.70866141732283472" top="0.74803149606299213" bottom="1.1098214285714285" header="0.31496062992125984" footer="0.31496062992125984"/>
  <pageSetup scale="42" orientation="portrait" r:id="rId1"/>
  <headerFooter>
    <oddFooter>&amp;LCalle 26 No.57-41 Torre 8, Pisos 7 y 8 CEMSA – C.P. 111321
PBX: 3779555 – Información: Línea 195
www.umv.gov.co&amp;CDESI-FM-007
&amp;P de &amp;N</oddFooter>
  </headerFooter>
  <rowBreaks count="1" manualBreakCount="1">
    <brk id="47" min="1" max="39" man="1"/>
  </rowBreaks>
  <drawing r:id="rId2"/>
  <legacy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B1:AB112"/>
  <sheetViews>
    <sheetView view="pageBreakPreview" topLeftCell="A34" zoomScaleNormal="100" zoomScaleSheetLayoutView="100" zoomScalePageLayoutView="70" workbookViewId="0">
      <selection activeCell="H34" sqref="H34:J34"/>
    </sheetView>
  </sheetViews>
  <sheetFormatPr baseColWidth="10" defaultColWidth="3.7109375" defaultRowHeight="14.25" x14ac:dyDescent="0.2"/>
  <cols>
    <col min="1" max="1" width="3.7109375" style="1"/>
    <col min="2" max="2" width="2.85546875" style="1" customWidth="1"/>
    <col min="3" max="6" width="2.7109375" style="1" customWidth="1"/>
    <col min="7" max="7" width="4.28515625" style="1" customWidth="1"/>
    <col min="8" max="9" width="23" style="1" customWidth="1"/>
    <col min="10" max="10" width="15" style="1" customWidth="1"/>
    <col min="11" max="12" width="3.42578125" style="1" customWidth="1"/>
    <col min="13" max="15" width="2.7109375" style="1" customWidth="1"/>
    <col min="16" max="16" width="3.42578125" style="1" customWidth="1"/>
    <col min="17" max="17" width="3.5703125" style="1" customWidth="1"/>
    <col min="18" max="18" width="3.7109375" style="1"/>
    <col min="19" max="19" width="3.28515625" style="1" customWidth="1"/>
    <col min="20" max="20" width="7.42578125" style="1" customWidth="1"/>
    <col min="21" max="21" width="3.5703125" style="1" customWidth="1"/>
    <col min="22" max="22" width="3.7109375" style="1"/>
    <col min="23" max="25" width="5" style="1" customWidth="1"/>
    <col min="26" max="26" width="6.7109375" style="1" customWidth="1"/>
    <col min="27" max="27" width="5.28515625" style="1" customWidth="1"/>
    <col min="28" max="28" width="2" style="1" customWidth="1"/>
    <col min="29" max="16384" width="3.7109375" style="1"/>
  </cols>
  <sheetData>
    <row r="1" spans="2:28" ht="15" thickBot="1" x14ac:dyDescent="0.25">
      <c r="B1" s="2"/>
      <c r="C1" s="2"/>
      <c r="D1" s="2"/>
      <c r="E1" s="2"/>
      <c r="F1" s="2"/>
    </row>
    <row r="2" spans="2:28" ht="45.75" customHeight="1" x14ac:dyDescent="0.2">
      <c r="B2" s="263"/>
      <c r="C2" s="264"/>
      <c r="D2" s="264"/>
      <c r="E2" s="264"/>
      <c r="F2" s="264"/>
      <c r="G2" s="264"/>
      <c r="H2" s="269" t="s">
        <v>0</v>
      </c>
      <c r="I2" s="269"/>
      <c r="J2" s="269"/>
      <c r="K2" s="269"/>
      <c r="L2" s="269"/>
      <c r="M2" s="269"/>
      <c r="N2" s="269"/>
      <c r="O2" s="269"/>
      <c r="P2" s="269"/>
      <c r="Q2" s="269"/>
      <c r="R2" s="269"/>
      <c r="S2" s="269"/>
      <c r="T2" s="269"/>
      <c r="U2" s="269"/>
      <c r="V2" s="269"/>
      <c r="W2" s="269"/>
      <c r="X2" s="269"/>
      <c r="Y2" s="269"/>
      <c r="Z2" s="269"/>
      <c r="AA2" s="269"/>
      <c r="AB2" s="270"/>
    </row>
    <row r="3" spans="2:28" ht="15" x14ac:dyDescent="0.2">
      <c r="B3" s="265"/>
      <c r="C3" s="266"/>
      <c r="D3" s="266"/>
      <c r="E3" s="266"/>
      <c r="F3" s="266"/>
      <c r="G3" s="266"/>
      <c r="H3" s="271" t="s">
        <v>1</v>
      </c>
      <c r="I3" s="271"/>
      <c r="J3" s="271"/>
      <c r="K3" s="271"/>
      <c r="L3" s="271"/>
      <c r="M3" s="271"/>
      <c r="N3" s="271"/>
      <c r="O3" s="271"/>
      <c r="P3" s="271" t="s">
        <v>2</v>
      </c>
      <c r="Q3" s="271"/>
      <c r="R3" s="271"/>
      <c r="S3" s="271"/>
      <c r="T3" s="271"/>
      <c r="U3" s="271"/>
      <c r="V3" s="271"/>
      <c r="W3" s="271"/>
      <c r="X3" s="271"/>
      <c r="Y3" s="271"/>
      <c r="Z3" s="271"/>
      <c r="AA3" s="271"/>
      <c r="AB3" s="272"/>
    </row>
    <row r="4" spans="2:28" ht="15.75" thickBot="1" x14ac:dyDescent="0.25">
      <c r="B4" s="267"/>
      <c r="C4" s="268"/>
      <c r="D4" s="268"/>
      <c r="E4" s="268"/>
      <c r="F4" s="268"/>
      <c r="G4" s="268"/>
      <c r="H4" s="273" t="s">
        <v>3</v>
      </c>
      <c r="I4" s="273"/>
      <c r="J4" s="273"/>
      <c r="K4" s="273"/>
      <c r="L4" s="273"/>
      <c r="M4" s="273"/>
      <c r="N4" s="273"/>
      <c r="O4" s="273"/>
      <c r="P4" s="273"/>
      <c r="Q4" s="273"/>
      <c r="R4" s="273"/>
      <c r="S4" s="273"/>
      <c r="T4" s="273"/>
      <c r="U4" s="273"/>
      <c r="V4" s="273"/>
      <c r="W4" s="273"/>
      <c r="X4" s="273"/>
      <c r="Y4" s="273"/>
      <c r="Z4" s="273"/>
      <c r="AA4" s="273"/>
      <c r="AB4" s="274"/>
    </row>
    <row r="5" spans="2:28" ht="15" x14ac:dyDescent="0.2">
      <c r="H5" s="3"/>
      <c r="I5" s="3"/>
      <c r="J5" s="3"/>
      <c r="K5" s="3"/>
      <c r="L5" s="3"/>
      <c r="M5" s="3"/>
      <c r="N5" s="3"/>
      <c r="O5" s="3"/>
      <c r="P5" s="3"/>
      <c r="Q5" s="3"/>
      <c r="R5" s="3"/>
      <c r="S5" s="3"/>
      <c r="T5" s="3"/>
      <c r="U5" s="3"/>
      <c r="V5" s="3"/>
      <c r="W5" s="3"/>
      <c r="X5" s="3"/>
      <c r="Y5" s="3"/>
      <c r="Z5" s="3"/>
      <c r="AA5" s="3"/>
      <c r="AB5" s="3"/>
    </row>
    <row r="6" spans="2:28" ht="15.75"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275" t="s">
        <v>4</v>
      </c>
      <c r="D7" s="276"/>
      <c r="E7" s="276"/>
      <c r="F7" s="276"/>
      <c r="G7" s="276"/>
      <c r="H7" s="277"/>
      <c r="I7" s="281" t="s">
        <v>371</v>
      </c>
      <c r="J7" s="282"/>
      <c r="K7" s="282"/>
      <c r="L7" s="282"/>
      <c r="M7" s="282"/>
      <c r="N7" s="282"/>
      <c r="O7" s="282"/>
      <c r="P7" s="282"/>
      <c r="Q7" s="282"/>
      <c r="R7" s="282"/>
      <c r="S7" s="282"/>
      <c r="T7" s="282"/>
      <c r="U7" s="282"/>
      <c r="V7" s="282"/>
      <c r="W7" s="282"/>
      <c r="X7" s="282"/>
      <c r="Y7" s="282"/>
      <c r="Z7" s="282"/>
      <c r="AA7" s="283"/>
      <c r="AB7" s="10"/>
    </row>
    <row r="8" spans="2:28" ht="15.75" thickBot="1" x14ac:dyDescent="0.25">
      <c r="B8" s="9"/>
      <c r="C8" s="278"/>
      <c r="D8" s="279"/>
      <c r="E8" s="279"/>
      <c r="F8" s="279"/>
      <c r="G8" s="279"/>
      <c r="H8" s="280"/>
      <c r="I8" s="284"/>
      <c r="J8" s="285"/>
      <c r="K8" s="285"/>
      <c r="L8" s="285"/>
      <c r="M8" s="285"/>
      <c r="N8" s="285"/>
      <c r="O8" s="285"/>
      <c r="P8" s="285"/>
      <c r="Q8" s="285"/>
      <c r="R8" s="285"/>
      <c r="S8" s="285"/>
      <c r="T8" s="285"/>
      <c r="U8" s="285"/>
      <c r="V8" s="285"/>
      <c r="W8" s="285"/>
      <c r="X8" s="285"/>
      <c r="Y8" s="285"/>
      <c r="Z8" s="285"/>
      <c r="AA8" s="286"/>
      <c r="AB8" s="10"/>
    </row>
    <row r="9" spans="2:28" ht="15.75"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275" t="s">
        <v>6</v>
      </c>
      <c r="D10" s="276"/>
      <c r="E10" s="276"/>
      <c r="F10" s="276"/>
      <c r="G10" s="276"/>
      <c r="H10" s="277"/>
      <c r="I10" s="296" t="s">
        <v>377</v>
      </c>
      <c r="J10" s="297"/>
      <c r="K10" s="297"/>
      <c r="L10" s="297"/>
      <c r="M10" s="297"/>
      <c r="N10" s="297"/>
      <c r="O10" s="297"/>
      <c r="P10" s="297"/>
      <c r="Q10" s="298"/>
      <c r="R10" s="293" t="s">
        <v>8</v>
      </c>
      <c r="S10" s="294"/>
      <c r="T10" s="294"/>
      <c r="U10" s="295"/>
      <c r="V10" s="287" t="s">
        <v>9</v>
      </c>
      <c r="W10" s="288"/>
      <c r="X10" s="288"/>
      <c r="Y10" s="288"/>
      <c r="Z10" s="288"/>
      <c r="AA10" s="289"/>
      <c r="AB10" s="10"/>
    </row>
    <row r="11" spans="2:28" ht="28.5" customHeight="1" thickBot="1" x14ac:dyDescent="0.25">
      <c r="B11" s="9"/>
      <c r="C11" s="278"/>
      <c r="D11" s="279"/>
      <c r="E11" s="279"/>
      <c r="F11" s="279"/>
      <c r="G11" s="279"/>
      <c r="H11" s="280"/>
      <c r="I11" s="299"/>
      <c r="J11" s="300"/>
      <c r="K11" s="300"/>
      <c r="L11" s="300"/>
      <c r="M11" s="300"/>
      <c r="N11" s="300"/>
      <c r="O11" s="300"/>
      <c r="P11" s="300"/>
      <c r="Q11" s="301"/>
      <c r="R11" s="302" t="s">
        <v>376</v>
      </c>
      <c r="S11" s="303"/>
      <c r="T11" s="303"/>
      <c r="U11" s="304"/>
      <c r="V11" s="290">
        <v>1</v>
      </c>
      <c r="W11" s="291"/>
      <c r="X11" s="291"/>
      <c r="Y11" s="291"/>
      <c r="Z11" s="291"/>
      <c r="AA11" s="292"/>
      <c r="AB11" s="10"/>
    </row>
    <row r="12" spans="2:28" ht="15"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34.5" customHeight="1" x14ac:dyDescent="0.2">
      <c r="B13" s="14"/>
      <c r="C13" s="275" t="s">
        <v>12</v>
      </c>
      <c r="D13" s="276"/>
      <c r="E13" s="276"/>
      <c r="F13" s="276"/>
      <c r="G13" s="276"/>
      <c r="H13" s="277"/>
      <c r="I13" s="305" t="s">
        <v>375</v>
      </c>
      <c r="J13" s="306"/>
      <c r="K13" s="306"/>
      <c r="L13" s="306"/>
      <c r="M13" s="306"/>
      <c r="N13" s="306"/>
      <c r="O13" s="306"/>
      <c r="P13" s="306"/>
      <c r="Q13" s="306"/>
      <c r="R13" s="306"/>
      <c r="S13" s="307"/>
      <c r="T13" s="275" t="s">
        <v>14</v>
      </c>
      <c r="U13" s="276"/>
      <c r="V13" s="276"/>
      <c r="W13" s="276"/>
      <c r="X13" s="276"/>
      <c r="Y13" s="276"/>
      <c r="Z13" s="276"/>
      <c r="AA13" s="277"/>
      <c r="AB13" s="16"/>
    </row>
    <row r="14" spans="2:28" ht="34.5" customHeight="1" thickBot="1" x14ac:dyDescent="0.25">
      <c r="B14" s="14"/>
      <c r="C14" s="278"/>
      <c r="D14" s="279"/>
      <c r="E14" s="279"/>
      <c r="F14" s="279"/>
      <c r="G14" s="279"/>
      <c r="H14" s="280"/>
      <c r="I14" s="308"/>
      <c r="J14" s="309"/>
      <c r="K14" s="309"/>
      <c r="L14" s="309"/>
      <c r="M14" s="309"/>
      <c r="N14" s="309"/>
      <c r="O14" s="309"/>
      <c r="P14" s="309"/>
      <c r="Q14" s="309"/>
      <c r="R14" s="309"/>
      <c r="S14" s="310"/>
      <c r="T14" s="311" t="s">
        <v>97</v>
      </c>
      <c r="U14" s="312"/>
      <c r="V14" s="312"/>
      <c r="W14" s="312"/>
      <c r="X14" s="312"/>
      <c r="Y14" s="312"/>
      <c r="Z14" s="312"/>
      <c r="AA14" s="313"/>
      <c r="AB14" s="16"/>
    </row>
    <row r="15" spans="2:28" ht="15"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57.75" customHeight="1" thickBot="1" x14ac:dyDescent="0.25">
      <c r="B16" s="14"/>
      <c r="C16" s="320" t="s">
        <v>16</v>
      </c>
      <c r="D16" s="321"/>
      <c r="E16" s="321"/>
      <c r="F16" s="321"/>
      <c r="G16" s="321"/>
      <c r="H16" s="322"/>
      <c r="I16" s="323" t="s">
        <v>374</v>
      </c>
      <c r="J16" s="324"/>
      <c r="K16" s="324"/>
      <c r="L16" s="324"/>
      <c r="M16" s="324"/>
      <c r="N16" s="324"/>
      <c r="O16" s="324"/>
      <c r="P16" s="324"/>
      <c r="Q16" s="324"/>
      <c r="R16" s="324"/>
      <c r="S16" s="324"/>
      <c r="T16" s="324"/>
      <c r="U16" s="324"/>
      <c r="V16" s="324"/>
      <c r="W16" s="324"/>
      <c r="X16" s="324"/>
      <c r="Y16" s="324"/>
      <c r="Z16" s="324"/>
      <c r="AA16" s="325"/>
      <c r="AB16" s="16"/>
    </row>
    <row r="17" spans="2:28" ht="16.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8" ht="74.25" customHeight="1" thickBot="1" x14ac:dyDescent="0.25">
      <c r="B18" s="14"/>
      <c r="C18" s="320" t="s">
        <v>18</v>
      </c>
      <c r="D18" s="321"/>
      <c r="E18" s="321"/>
      <c r="F18" s="321"/>
      <c r="G18" s="321"/>
      <c r="H18" s="322"/>
      <c r="I18" s="323" t="s">
        <v>373</v>
      </c>
      <c r="J18" s="324"/>
      <c r="K18" s="324"/>
      <c r="L18" s="324"/>
      <c r="M18" s="324"/>
      <c r="N18" s="324"/>
      <c r="O18" s="324"/>
      <c r="P18" s="324"/>
      <c r="Q18" s="324"/>
      <c r="R18" s="324"/>
      <c r="S18" s="324"/>
      <c r="T18" s="324"/>
      <c r="U18" s="324"/>
      <c r="V18" s="324"/>
      <c r="W18" s="324"/>
      <c r="X18" s="324"/>
      <c r="Y18" s="324"/>
      <c r="Z18" s="324"/>
      <c r="AA18" s="325"/>
      <c r="AB18" s="16"/>
    </row>
    <row r="19" spans="2:28" ht="16.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8" ht="22.5" customHeight="1" thickBot="1" x14ac:dyDescent="0.25">
      <c r="B20" s="14"/>
      <c r="C20" s="326" t="s">
        <v>20</v>
      </c>
      <c r="D20" s="327"/>
      <c r="E20" s="327"/>
      <c r="F20" s="327"/>
      <c r="G20" s="327"/>
      <c r="H20" s="328"/>
      <c r="I20" s="332" t="s">
        <v>21</v>
      </c>
      <c r="J20" s="333"/>
      <c r="K20" s="333"/>
      <c r="L20" s="334"/>
      <c r="M20" s="287" t="s">
        <v>22</v>
      </c>
      <c r="N20" s="288"/>
      <c r="O20" s="288"/>
      <c r="P20" s="288"/>
      <c r="Q20" s="288"/>
      <c r="R20" s="288"/>
      <c r="S20" s="289"/>
      <c r="T20" s="287" t="s">
        <v>23</v>
      </c>
      <c r="U20" s="288"/>
      <c r="V20" s="288"/>
      <c r="W20" s="288"/>
      <c r="X20" s="288"/>
      <c r="Y20" s="288"/>
      <c r="Z20" s="288"/>
      <c r="AA20" s="289"/>
      <c r="AB20" s="16"/>
    </row>
    <row r="21" spans="2:28" ht="30.75" customHeight="1" thickBot="1" x14ac:dyDescent="0.25">
      <c r="B21" s="14"/>
      <c r="C21" s="329"/>
      <c r="D21" s="330"/>
      <c r="E21" s="330"/>
      <c r="F21" s="330"/>
      <c r="G21" s="330"/>
      <c r="H21" s="331"/>
      <c r="I21" s="335"/>
      <c r="J21" s="336"/>
      <c r="K21" s="336"/>
      <c r="L21" s="337"/>
      <c r="M21" s="338" t="s">
        <v>113</v>
      </c>
      <c r="N21" s="339"/>
      <c r="O21" s="339"/>
      <c r="P21" s="339"/>
      <c r="Q21" s="339"/>
      <c r="R21" s="339"/>
      <c r="S21" s="340"/>
      <c r="T21" s="836" t="s">
        <v>120</v>
      </c>
      <c r="U21" s="837"/>
      <c r="V21" s="837"/>
      <c r="W21" s="837"/>
      <c r="X21" s="837"/>
      <c r="Y21" s="837"/>
      <c r="Z21" s="837"/>
      <c r="AA21" s="838"/>
      <c r="AB21" s="16"/>
    </row>
    <row r="22" spans="2:28" ht="15"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8" ht="31.5" customHeight="1" x14ac:dyDescent="0.2">
      <c r="B23" s="14"/>
      <c r="C23" s="287" t="s">
        <v>26</v>
      </c>
      <c r="D23" s="288"/>
      <c r="E23" s="288"/>
      <c r="F23" s="288"/>
      <c r="G23" s="288"/>
      <c r="H23" s="288"/>
      <c r="I23" s="289"/>
      <c r="J23" s="287" t="s">
        <v>27</v>
      </c>
      <c r="K23" s="288"/>
      <c r="L23" s="288"/>
      <c r="M23" s="288"/>
      <c r="N23" s="288"/>
      <c r="O23" s="288"/>
      <c r="P23" s="289"/>
      <c r="Q23" s="287" t="s">
        <v>28</v>
      </c>
      <c r="R23" s="288"/>
      <c r="S23" s="288"/>
      <c r="T23" s="288"/>
      <c r="U23" s="288"/>
      <c r="V23" s="288"/>
      <c r="W23" s="288"/>
      <c r="X23" s="288"/>
      <c r="Y23" s="288"/>
      <c r="Z23" s="288"/>
      <c r="AA23" s="289"/>
      <c r="AB23" s="16"/>
    </row>
    <row r="24" spans="2:28" ht="15.75" customHeight="1" thickBot="1" x14ac:dyDescent="0.25">
      <c r="B24" s="14"/>
      <c r="C24" s="314" t="s">
        <v>372</v>
      </c>
      <c r="D24" s="315"/>
      <c r="E24" s="315"/>
      <c r="F24" s="315"/>
      <c r="G24" s="315"/>
      <c r="H24" s="315"/>
      <c r="I24" s="316"/>
      <c r="J24" s="314" t="s">
        <v>371</v>
      </c>
      <c r="K24" s="315"/>
      <c r="L24" s="315"/>
      <c r="M24" s="315"/>
      <c r="N24" s="315"/>
      <c r="O24" s="315"/>
      <c r="P24" s="316"/>
      <c r="Q24" s="469" t="s">
        <v>336</v>
      </c>
      <c r="R24" s="470"/>
      <c r="S24" s="470"/>
      <c r="T24" s="470"/>
      <c r="U24" s="470"/>
      <c r="V24" s="470"/>
      <c r="W24" s="470"/>
      <c r="X24" s="470"/>
      <c r="Y24" s="470"/>
      <c r="Z24" s="470"/>
      <c r="AA24" s="471"/>
      <c r="AB24" s="16"/>
    </row>
    <row r="25" spans="2:28" ht="15"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8" ht="33" customHeight="1" thickBot="1" x14ac:dyDescent="0.25">
      <c r="B26" s="14"/>
      <c r="C26" s="320" t="s">
        <v>32</v>
      </c>
      <c r="D26" s="321"/>
      <c r="E26" s="321"/>
      <c r="F26" s="321"/>
      <c r="G26" s="321"/>
      <c r="H26" s="322"/>
      <c r="I26" s="323" t="s">
        <v>370</v>
      </c>
      <c r="J26" s="324"/>
      <c r="K26" s="324"/>
      <c r="L26" s="324"/>
      <c r="M26" s="324"/>
      <c r="N26" s="324"/>
      <c r="O26" s="324"/>
      <c r="P26" s="324"/>
      <c r="Q26" s="324"/>
      <c r="R26" s="324"/>
      <c r="S26" s="324"/>
      <c r="T26" s="324"/>
      <c r="U26" s="324"/>
      <c r="V26" s="324"/>
      <c r="W26" s="324"/>
      <c r="X26" s="324"/>
      <c r="Y26" s="324"/>
      <c r="Z26" s="324"/>
      <c r="AA26" s="325"/>
      <c r="AB26" s="16"/>
    </row>
    <row r="27" spans="2:28" ht="15.75"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8" ht="53.25" customHeight="1" thickBot="1" x14ac:dyDescent="0.25">
      <c r="B28" s="14"/>
      <c r="C28" s="320" t="s">
        <v>34</v>
      </c>
      <c r="D28" s="321"/>
      <c r="E28" s="321"/>
      <c r="F28" s="321"/>
      <c r="G28" s="321"/>
      <c r="H28" s="322"/>
      <c r="I28" s="441" t="s">
        <v>35</v>
      </c>
      <c r="J28" s="323"/>
      <c r="K28" s="350" t="s">
        <v>36</v>
      </c>
      <c r="L28" s="351"/>
      <c r="M28" s="351"/>
      <c r="N28" s="352"/>
      <c r="O28" s="353" t="s">
        <v>37</v>
      </c>
      <c r="P28" s="354"/>
      <c r="Q28" s="355"/>
      <c r="R28" s="47" t="s">
        <v>40</v>
      </c>
      <c r="S28" s="353" t="s">
        <v>38</v>
      </c>
      <c r="T28" s="354"/>
      <c r="U28" s="47"/>
      <c r="V28" s="356" t="s">
        <v>39</v>
      </c>
      <c r="W28" s="357"/>
      <c r="X28" s="357"/>
      <c r="Y28" s="357"/>
      <c r="Z28" s="358"/>
      <c r="AA28" s="19"/>
      <c r="AB28" s="16"/>
    </row>
    <row r="29" spans="2:28" ht="15"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8" s="21" customFormat="1" x14ac:dyDescent="0.2">
      <c r="B30" s="20"/>
      <c r="C30" s="359" t="s">
        <v>41</v>
      </c>
      <c r="D30" s="360"/>
      <c r="E30" s="360"/>
      <c r="F30" s="360"/>
      <c r="G30" s="360"/>
      <c r="H30" s="360"/>
      <c r="I30" s="360"/>
      <c r="J30" s="360"/>
      <c r="K30" s="360"/>
      <c r="L30" s="360"/>
      <c r="M30" s="360"/>
      <c r="N30" s="360"/>
      <c r="O30" s="360"/>
      <c r="P30" s="360"/>
      <c r="Q30" s="360"/>
      <c r="R30" s="360"/>
      <c r="S30" s="360"/>
      <c r="T30" s="360"/>
      <c r="U30" s="360"/>
      <c r="V30" s="360"/>
      <c r="W30" s="360"/>
      <c r="X30" s="360"/>
      <c r="Y30" s="360"/>
      <c r="Z30" s="360"/>
      <c r="AA30" s="361"/>
      <c r="AB30" s="16"/>
    </row>
    <row r="31" spans="2:28" s="21" customFormat="1" ht="15" thickBot="1" x14ac:dyDescent="0.25">
      <c r="B31" s="20"/>
      <c r="C31" s="362"/>
      <c r="D31" s="363"/>
      <c r="E31" s="363"/>
      <c r="F31" s="363"/>
      <c r="G31" s="363"/>
      <c r="H31" s="363"/>
      <c r="I31" s="363"/>
      <c r="J31" s="363"/>
      <c r="K31" s="363"/>
      <c r="L31" s="363"/>
      <c r="M31" s="363"/>
      <c r="N31" s="363"/>
      <c r="O31" s="363"/>
      <c r="P31" s="363"/>
      <c r="Q31" s="363"/>
      <c r="R31" s="363"/>
      <c r="S31" s="363"/>
      <c r="T31" s="363"/>
      <c r="U31" s="363"/>
      <c r="V31" s="363"/>
      <c r="W31" s="363"/>
      <c r="X31" s="363"/>
      <c r="Y31" s="363"/>
      <c r="Z31" s="363"/>
      <c r="AA31" s="364"/>
      <c r="AB31" s="16"/>
    </row>
    <row r="32" spans="2:28" s="21" customFormat="1" ht="45.75" customHeight="1" x14ac:dyDescent="0.2">
      <c r="B32" s="20"/>
      <c r="C32" s="359" t="s">
        <v>42</v>
      </c>
      <c r="D32" s="360"/>
      <c r="E32" s="360"/>
      <c r="F32" s="360"/>
      <c r="G32" s="361"/>
      <c r="H32" s="365" t="s">
        <v>369</v>
      </c>
      <c r="I32" s="365" t="s">
        <v>368</v>
      </c>
      <c r="J32" s="365" t="s">
        <v>45</v>
      </c>
      <c r="K32" s="367" t="s">
        <v>46</v>
      </c>
      <c r="L32" s="368"/>
      <c r="M32" s="368"/>
      <c r="N32" s="368"/>
      <c r="O32" s="368"/>
      <c r="P32" s="368"/>
      <c r="Q32" s="368"/>
      <c r="R32" s="368"/>
      <c r="S32" s="368"/>
      <c r="T32" s="368"/>
      <c r="U32" s="368"/>
      <c r="V32" s="368"/>
      <c r="W32" s="368"/>
      <c r="X32" s="368"/>
      <c r="Y32" s="368"/>
      <c r="Z32" s="368"/>
      <c r="AA32" s="369"/>
      <c r="AB32" s="16"/>
    </row>
    <row r="33" spans="2:28" s="21" customFormat="1" ht="45.75" customHeight="1" thickBot="1" x14ac:dyDescent="0.25">
      <c r="B33" s="20"/>
      <c r="C33" s="362"/>
      <c r="D33" s="363"/>
      <c r="E33" s="363"/>
      <c r="F33" s="363"/>
      <c r="G33" s="364"/>
      <c r="H33" s="366"/>
      <c r="I33" s="366"/>
      <c r="J33" s="366"/>
      <c r="K33" s="370"/>
      <c r="L33" s="371"/>
      <c r="M33" s="371"/>
      <c r="N33" s="371"/>
      <c r="O33" s="371"/>
      <c r="P33" s="371"/>
      <c r="Q33" s="371"/>
      <c r="R33" s="371"/>
      <c r="S33" s="371"/>
      <c r="T33" s="371"/>
      <c r="U33" s="371"/>
      <c r="V33" s="371"/>
      <c r="W33" s="371"/>
      <c r="X33" s="371"/>
      <c r="Y33" s="371"/>
      <c r="Z33" s="371"/>
      <c r="AA33" s="372"/>
      <c r="AB33" s="16"/>
    </row>
    <row r="34" spans="2:28" s="21" customFormat="1" ht="136.5" customHeight="1" x14ac:dyDescent="0.2">
      <c r="B34" s="20"/>
      <c r="C34" s="341" t="s">
        <v>47</v>
      </c>
      <c r="D34" s="342"/>
      <c r="E34" s="342"/>
      <c r="F34" s="342"/>
      <c r="G34" s="343"/>
      <c r="H34" s="93">
        <v>1</v>
      </c>
      <c r="I34" s="93">
        <v>22</v>
      </c>
      <c r="J34" s="23">
        <f>+H34/I34</f>
        <v>4.5454545454545456E-2</v>
      </c>
      <c r="K34" s="842" t="s">
        <v>367</v>
      </c>
      <c r="L34" s="843"/>
      <c r="M34" s="843"/>
      <c r="N34" s="843"/>
      <c r="O34" s="843"/>
      <c r="P34" s="843"/>
      <c r="Q34" s="843"/>
      <c r="R34" s="843"/>
      <c r="S34" s="843"/>
      <c r="T34" s="843"/>
      <c r="U34" s="843"/>
      <c r="V34" s="843"/>
      <c r="W34" s="843"/>
      <c r="X34" s="843"/>
      <c r="Y34" s="843"/>
      <c r="Z34" s="843"/>
      <c r="AA34" s="844"/>
      <c r="AB34" s="16"/>
    </row>
    <row r="35" spans="2:28" s="21" customFormat="1" ht="14.25" customHeight="1" x14ac:dyDescent="0.2">
      <c r="B35" s="20"/>
      <c r="C35" s="341" t="s">
        <v>48</v>
      </c>
      <c r="D35" s="342"/>
      <c r="E35" s="342"/>
      <c r="F35" s="342"/>
      <c r="G35" s="343"/>
      <c r="H35" s="24"/>
      <c r="I35" s="24"/>
      <c r="J35" s="23" t="e">
        <f>+H35/I35</f>
        <v>#DIV/0!</v>
      </c>
      <c r="K35" s="344"/>
      <c r="L35" s="345"/>
      <c r="M35" s="345"/>
      <c r="N35" s="345"/>
      <c r="O35" s="345"/>
      <c r="P35" s="345"/>
      <c r="Q35" s="345"/>
      <c r="R35" s="345"/>
      <c r="S35" s="345"/>
      <c r="T35" s="345"/>
      <c r="U35" s="345"/>
      <c r="V35" s="345"/>
      <c r="W35" s="345"/>
      <c r="X35" s="345"/>
      <c r="Y35" s="345"/>
      <c r="Z35" s="345"/>
      <c r="AA35" s="346"/>
      <c r="AB35" s="16"/>
    </row>
    <row r="36" spans="2:28" s="21" customFormat="1" ht="14.25" customHeight="1" x14ac:dyDescent="0.2">
      <c r="B36" s="20"/>
      <c r="C36" s="341" t="s">
        <v>49</v>
      </c>
      <c r="D36" s="342"/>
      <c r="E36" s="342"/>
      <c r="F36" s="342"/>
      <c r="G36" s="343"/>
      <c r="H36" s="24"/>
      <c r="I36" s="24"/>
      <c r="J36" s="23" t="e">
        <f>+H36/I36</f>
        <v>#DIV/0!</v>
      </c>
      <c r="K36" s="344"/>
      <c r="L36" s="345"/>
      <c r="M36" s="345"/>
      <c r="N36" s="345"/>
      <c r="O36" s="345"/>
      <c r="P36" s="345"/>
      <c r="Q36" s="345"/>
      <c r="R36" s="345"/>
      <c r="S36" s="345"/>
      <c r="T36" s="345"/>
      <c r="U36" s="345"/>
      <c r="V36" s="345"/>
      <c r="W36" s="345"/>
      <c r="X36" s="345"/>
      <c r="Y36" s="345"/>
      <c r="Z36" s="345"/>
      <c r="AA36" s="346"/>
      <c r="AB36" s="16"/>
    </row>
    <row r="37" spans="2:28" s="21" customFormat="1" ht="14.25" customHeight="1" thickBot="1" x14ac:dyDescent="0.25">
      <c r="B37" s="20"/>
      <c r="C37" s="839" t="s">
        <v>50</v>
      </c>
      <c r="D37" s="840"/>
      <c r="E37" s="840"/>
      <c r="F37" s="840"/>
      <c r="G37" s="841"/>
      <c r="H37" s="144"/>
      <c r="I37" s="144"/>
      <c r="J37" s="23" t="e">
        <f>+H37/I37</f>
        <v>#DIV/0!</v>
      </c>
      <c r="K37" s="344"/>
      <c r="L37" s="345"/>
      <c r="M37" s="345"/>
      <c r="N37" s="345"/>
      <c r="O37" s="345"/>
      <c r="P37" s="345"/>
      <c r="Q37" s="345"/>
      <c r="R37" s="345"/>
      <c r="S37" s="345"/>
      <c r="T37" s="345"/>
      <c r="U37" s="345"/>
      <c r="V37" s="345"/>
      <c r="W37" s="345"/>
      <c r="X37" s="345"/>
      <c r="Y37" s="345"/>
      <c r="Z37" s="345"/>
      <c r="AA37" s="346"/>
      <c r="AB37" s="16"/>
    </row>
    <row r="38" spans="2:28" s="21" customFormat="1" ht="15.75" customHeight="1" thickBot="1" x14ac:dyDescent="0.3">
      <c r="B38" s="20"/>
      <c r="C38" s="394" t="s">
        <v>51</v>
      </c>
      <c r="D38" s="395"/>
      <c r="E38" s="395"/>
      <c r="F38" s="395"/>
      <c r="G38" s="396"/>
      <c r="H38" s="143">
        <f>SUM(H34:H37)</f>
        <v>1</v>
      </c>
      <c r="I38" s="143">
        <f>SUM(I34:I37)</f>
        <v>22</v>
      </c>
      <c r="J38" s="109">
        <f>H38/I38</f>
        <v>4.5454545454545456E-2</v>
      </c>
      <c r="K38" s="397"/>
      <c r="L38" s="398"/>
      <c r="M38" s="398"/>
      <c r="N38" s="398"/>
      <c r="O38" s="398"/>
      <c r="P38" s="398"/>
      <c r="Q38" s="398"/>
      <c r="R38" s="398"/>
      <c r="S38" s="398"/>
      <c r="T38" s="398"/>
      <c r="U38" s="398"/>
      <c r="V38" s="398"/>
      <c r="W38" s="398"/>
      <c r="X38" s="398"/>
      <c r="Y38" s="398"/>
      <c r="Z38" s="398"/>
      <c r="AA38" s="399"/>
      <c r="AB38" s="16"/>
    </row>
    <row r="39" spans="2:28" s="21" customFormat="1" ht="5.25" customHeight="1" x14ac:dyDescent="0.2">
      <c r="B39" s="20"/>
      <c r="C39" s="15"/>
      <c r="D39" s="15"/>
      <c r="E39" s="15"/>
      <c r="F39" s="15"/>
      <c r="G39" s="15"/>
      <c r="H39" s="34"/>
      <c r="I39" s="34"/>
      <c r="J39" s="35"/>
      <c r="K39" s="15"/>
      <c r="L39" s="15"/>
      <c r="M39" s="15"/>
      <c r="N39" s="15"/>
      <c r="O39" s="15"/>
      <c r="P39" s="15"/>
      <c r="Q39" s="15"/>
      <c r="R39" s="15"/>
      <c r="S39" s="15"/>
      <c r="T39" s="15"/>
      <c r="U39" s="15"/>
      <c r="V39" s="15"/>
      <c r="W39" s="15"/>
      <c r="X39" s="15"/>
      <c r="Y39" s="15"/>
      <c r="Z39" s="15"/>
      <c r="AA39" s="15"/>
      <c r="AB39" s="16"/>
    </row>
    <row r="40" spans="2:28" s="21" customFormat="1" ht="15" thickBot="1" x14ac:dyDescent="0.25">
      <c r="B40" s="20"/>
      <c r="C40" s="15"/>
      <c r="D40" s="15"/>
      <c r="E40" s="15"/>
      <c r="F40" s="15"/>
      <c r="G40" s="15"/>
      <c r="H40" s="34"/>
      <c r="I40" s="34"/>
      <c r="J40" s="35"/>
      <c r="K40" s="15"/>
      <c r="L40" s="15"/>
      <c r="M40" s="15"/>
      <c r="N40" s="15"/>
      <c r="O40" s="15"/>
      <c r="P40" s="15"/>
      <c r="Q40" s="15"/>
      <c r="R40" s="15"/>
      <c r="S40" s="15"/>
      <c r="T40" s="15"/>
      <c r="U40" s="15"/>
      <c r="V40" s="15"/>
      <c r="W40" s="15"/>
      <c r="X40" s="15"/>
      <c r="Y40" s="15"/>
      <c r="Z40" s="15"/>
      <c r="AA40" s="15"/>
      <c r="AB40" s="16"/>
    </row>
    <row r="41" spans="2:28" s="21" customFormat="1" x14ac:dyDescent="0.2">
      <c r="B41" s="20"/>
      <c r="C41" s="400" t="s">
        <v>52</v>
      </c>
      <c r="D41" s="401"/>
      <c r="E41" s="401"/>
      <c r="F41" s="401"/>
      <c r="G41" s="401"/>
      <c r="H41" s="401"/>
      <c r="I41" s="401"/>
      <c r="J41" s="401"/>
      <c r="K41" s="401"/>
      <c r="L41" s="401"/>
      <c r="M41" s="401"/>
      <c r="N41" s="401"/>
      <c r="O41" s="401"/>
      <c r="P41" s="401"/>
      <c r="Q41" s="401"/>
      <c r="R41" s="401"/>
      <c r="S41" s="401"/>
      <c r="T41" s="401"/>
      <c r="U41" s="401"/>
      <c r="V41" s="401"/>
      <c r="W41" s="401"/>
      <c r="X41" s="401"/>
      <c r="Y41" s="401"/>
      <c r="Z41" s="401"/>
      <c r="AA41" s="402"/>
      <c r="AB41" s="16"/>
    </row>
    <row r="42" spans="2:28" ht="15" thickBot="1" x14ac:dyDescent="0.25">
      <c r="B42" s="14"/>
      <c r="C42" s="403"/>
      <c r="D42" s="404"/>
      <c r="E42" s="404"/>
      <c r="F42" s="404"/>
      <c r="G42" s="404"/>
      <c r="H42" s="404"/>
      <c r="I42" s="404"/>
      <c r="J42" s="404"/>
      <c r="K42" s="404"/>
      <c r="L42" s="404"/>
      <c r="M42" s="404"/>
      <c r="N42" s="404"/>
      <c r="O42" s="404"/>
      <c r="P42" s="404"/>
      <c r="Q42" s="404"/>
      <c r="R42" s="404"/>
      <c r="S42" s="404"/>
      <c r="T42" s="404"/>
      <c r="U42" s="404"/>
      <c r="V42" s="404"/>
      <c r="W42" s="404"/>
      <c r="X42" s="404"/>
      <c r="Y42" s="404"/>
      <c r="Z42" s="404"/>
      <c r="AA42" s="405"/>
      <c r="AB42" s="16"/>
    </row>
    <row r="43" spans="2:28" x14ac:dyDescent="0.2">
      <c r="B43" s="14"/>
      <c r="C43" s="406"/>
      <c r="D43" s="407"/>
      <c r="E43" s="407"/>
      <c r="F43" s="407"/>
      <c r="G43" s="407"/>
      <c r="H43" s="407"/>
      <c r="I43" s="407"/>
      <c r="J43" s="407"/>
      <c r="K43" s="407"/>
      <c r="L43" s="407"/>
      <c r="M43" s="407"/>
      <c r="N43" s="407"/>
      <c r="O43" s="407"/>
      <c r="P43" s="407"/>
      <c r="Q43" s="407"/>
      <c r="R43" s="407"/>
      <c r="S43" s="407"/>
      <c r="T43" s="407"/>
      <c r="U43" s="407"/>
      <c r="V43" s="407"/>
      <c r="W43" s="407"/>
      <c r="X43" s="407"/>
      <c r="Y43" s="407"/>
      <c r="Z43" s="407"/>
      <c r="AA43" s="408"/>
      <c r="AB43" s="16"/>
    </row>
    <row r="44" spans="2:28" x14ac:dyDescent="0.2">
      <c r="B44" s="14"/>
      <c r="C44" s="409"/>
      <c r="D44" s="410"/>
      <c r="E44" s="410"/>
      <c r="F44" s="410"/>
      <c r="G44" s="410"/>
      <c r="H44" s="410"/>
      <c r="I44" s="410"/>
      <c r="J44" s="410"/>
      <c r="K44" s="410"/>
      <c r="L44" s="410"/>
      <c r="M44" s="410"/>
      <c r="N44" s="410"/>
      <c r="O44" s="410"/>
      <c r="P44" s="410"/>
      <c r="Q44" s="410"/>
      <c r="R44" s="410"/>
      <c r="S44" s="410"/>
      <c r="T44" s="410"/>
      <c r="U44" s="410"/>
      <c r="V44" s="410"/>
      <c r="W44" s="410"/>
      <c r="X44" s="410"/>
      <c r="Y44" s="410"/>
      <c r="Z44" s="410"/>
      <c r="AA44" s="411"/>
      <c r="AB44" s="16"/>
    </row>
    <row r="45" spans="2:28" x14ac:dyDescent="0.2">
      <c r="B45" s="14"/>
      <c r="C45" s="409"/>
      <c r="D45" s="410"/>
      <c r="E45" s="410"/>
      <c r="F45" s="410"/>
      <c r="G45" s="410"/>
      <c r="H45" s="410"/>
      <c r="I45" s="410"/>
      <c r="J45" s="410"/>
      <c r="K45" s="410"/>
      <c r="L45" s="410"/>
      <c r="M45" s="410"/>
      <c r="N45" s="410"/>
      <c r="O45" s="410"/>
      <c r="P45" s="410"/>
      <c r="Q45" s="410"/>
      <c r="R45" s="410"/>
      <c r="S45" s="410"/>
      <c r="T45" s="410"/>
      <c r="U45" s="410"/>
      <c r="V45" s="410"/>
      <c r="W45" s="410"/>
      <c r="X45" s="410"/>
      <c r="Y45" s="410"/>
      <c r="Z45" s="410"/>
      <c r="AA45" s="411"/>
      <c r="AB45" s="16"/>
    </row>
    <row r="46" spans="2:28" x14ac:dyDescent="0.2">
      <c r="B46" s="14"/>
      <c r="C46" s="409"/>
      <c r="D46" s="410"/>
      <c r="E46" s="410"/>
      <c r="F46" s="410"/>
      <c r="G46" s="410"/>
      <c r="H46" s="410"/>
      <c r="I46" s="410"/>
      <c r="J46" s="410"/>
      <c r="K46" s="410"/>
      <c r="L46" s="410"/>
      <c r="M46" s="410"/>
      <c r="N46" s="410"/>
      <c r="O46" s="410"/>
      <c r="P46" s="410"/>
      <c r="Q46" s="410"/>
      <c r="R46" s="410"/>
      <c r="S46" s="410"/>
      <c r="T46" s="410"/>
      <c r="U46" s="410"/>
      <c r="V46" s="410"/>
      <c r="W46" s="410"/>
      <c r="X46" s="410"/>
      <c r="Y46" s="410"/>
      <c r="Z46" s="410"/>
      <c r="AA46" s="411"/>
      <c r="AB46" s="16"/>
    </row>
    <row r="47" spans="2:28" x14ac:dyDescent="0.2">
      <c r="B47" s="14"/>
      <c r="C47" s="409"/>
      <c r="D47" s="410"/>
      <c r="E47" s="410"/>
      <c r="F47" s="410"/>
      <c r="G47" s="410"/>
      <c r="H47" s="410"/>
      <c r="I47" s="410"/>
      <c r="J47" s="410"/>
      <c r="K47" s="410"/>
      <c r="L47" s="410"/>
      <c r="M47" s="410"/>
      <c r="N47" s="410"/>
      <c r="O47" s="410"/>
      <c r="P47" s="410"/>
      <c r="Q47" s="410"/>
      <c r="R47" s="410"/>
      <c r="S47" s="410"/>
      <c r="T47" s="410"/>
      <c r="U47" s="410"/>
      <c r="V47" s="410"/>
      <c r="W47" s="410"/>
      <c r="X47" s="410"/>
      <c r="Y47" s="410"/>
      <c r="Z47" s="410"/>
      <c r="AA47" s="411"/>
      <c r="AB47" s="16"/>
    </row>
    <row r="48" spans="2:28" x14ac:dyDescent="0.2">
      <c r="B48" s="14"/>
      <c r="C48" s="409"/>
      <c r="D48" s="410"/>
      <c r="E48" s="410"/>
      <c r="F48" s="410"/>
      <c r="G48" s="410"/>
      <c r="H48" s="410"/>
      <c r="I48" s="410"/>
      <c r="J48" s="410"/>
      <c r="K48" s="410"/>
      <c r="L48" s="410"/>
      <c r="M48" s="410"/>
      <c r="N48" s="410"/>
      <c r="O48" s="410"/>
      <c r="P48" s="410"/>
      <c r="Q48" s="410"/>
      <c r="R48" s="410"/>
      <c r="S48" s="410"/>
      <c r="T48" s="410"/>
      <c r="U48" s="410"/>
      <c r="V48" s="410"/>
      <c r="W48" s="410"/>
      <c r="X48" s="410"/>
      <c r="Y48" s="410"/>
      <c r="Z48" s="410"/>
      <c r="AA48" s="411"/>
      <c r="AB48" s="16"/>
    </row>
    <row r="49" spans="2:28" x14ac:dyDescent="0.2">
      <c r="B49" s="14"/>
      <c r="C49" s="409"/>
      <c r="D49" s="410"/>
      <c r="E49" s="410"/>
      <c r="F49" s="410"/>
      <c r="G49" s="410"/>
      <c r="H49" s="410"/>
      <c r="I49" s="410"/>
      <c r="J49" s="410"/>
      <c r="K49" s="410"/>
      <c r="L49" s="410"/>
      <c r="M49" s="410"/>
      <c r="N49" s="410"/>
      <c r="O49" s="410"/>
      <c r="P49" s="410"/>
      <c r="Q49" s="410"/>
      <c r="R49" s="410"/>
      <c r="S49" s="410"/>
      <c r="T49" s="410"/>
      <c r="U49" s="410"/>
      <c r="V49" s="410"/>
      <c r="W49" s="410"/>
      <c r="X49" s="410"/>
      <c r="Y49" s="410"/>
      <c r="Z49" s="410"/>
      <c r="AA49" s="411"/>
      <c r="AB49" s="16"/>
    </row>
    <row r="50" spans="2:28" x14ac:dyDescent="0.2">
      <c r="B50" s="14"/>
      <c r="C50" s="409"/>
      <c r="D50" s="410"/>
      <c r="E50" s="410"/>
      <c r="F50" s="410"/>
      <c r="G50" s="410"/>
      <c r="H50" s="410"/>
      <c r="I50" s="410"/>
      <c r="J50" s="410"/>
      <c r="K50" s="410"/>
      <c r="L50" s="410"/>
      <c r="M50" s="410"/>
      <c r="N50" s="410"/>
      <c r="O50" s="410"/>
      <c r="P50" s="410"/>
      <c r="Q50" s="410"/>
      <c r="R50" s="410"/>
      <c r="S50" s="410"/>
      <c r="T50" s="410"/>
      <c r="U50" s="410"/>
      <c r="V50" s="410"/>
      <c r="W50" s="410"/>
      <c r="X50" s="410"/>
      <c r="Y50" s="410"/>
      <c r="Z50" s="410"/>
      <c r="AA50" s="411"/>
      <c r="AB50" s="16"/>
    </row>
    <row r="51" spans="2:28" x14ac:dyDescent="0.2">
      <c r="B51" s="14"/>
      <c r="C51" s="409"/>
      <c r="D51" s="410"/>
      <c r="E51" s="410"/>
      <c r="F51" s="410"/>
      <c r="G51" s="410"/>
      <c r="H51" s="410"/>
      <c r="I51" s="410"/>
      <c r="J51" s="410"/>
      <c r="K51" s="410"/>
      <c r="L51" s="410"/>
      <c r="M51" s="410"/>
      <c r="N51" s="410"/>
      <c r="O51" s="410"/>
      <c r="P51" s="410"/>
      <c r="Q51" s="410"/>
      <c r="R51" s="410"/>
      <c r="S51" s="410"/>
      <c r="T51" s="410"/>
      <c r="U51" s="410"/>
      <c r="V51" s="410"/>
      <c r="W51" s="410"/>
      <c r="X51" s="410"/>
      <c r="Y51" s="410"/>
      <c r="Z51" s="410"/>
      <c r="AA51" s="411"/>
      <c r="AB51" s="16"/>
    </row>
    <row r="52" spans="2:28" x14ac:dyDescent="0.2">
      <c r="B52" s="14"/>
      <c r="C52" s="409"/>
      <c r="D52" s="410"/>
      <c r="E52" s="410"/>
      <c r="F52" s="410"/>
      <c r="G52" s="410"/>
      <c r="H52" s="410"/>
      <c r="I52" s="410"/>
      <c r="J52" s="410"/>
      <c r="K52" s="410"/>
      <c r="L52" s="410"/>
      <c r="M52" s="410"/>
      <c r="N52" s="410"/>
      <c r="O52" s="410"/>
      <c r="P52" s="410"/>
      <c r="Q52" s="410"/>
      <c r="R52" s="410"/>
      <c r="S52" s="410"/>
      <c r="T52" s="410"/>
      <c r="U52" s="410"/>
      <c r="V52" s="410"/>
      <c r="W52" s="410"/>
      <c r="X52" s="410"/>
      <c r="Y52" s="410"/>
      <c r="Z52" s="410"/>
      <c r="AA52" s="411"/>
      <c r="AB52" s="16"/>
    </row>
    <row r="53" spans="2:28" x14ac:dyDescent="0.2">
      <c r="B53" s="14"/>
      <c r="C53" s="409"/>
      <c r="D53" s="410"/>
      <c r="E53" s="410"/>
      <c r="F53" s="410"/>
      <c r="G53" s="410"/>
      <c r="H53" s="410"/>
      <c r="I53" s="410"/>
      <c r="J53" s="410"/>
      <c r="K53" s="410"/>
      <c r="L53" s="410"/>
      <c r="M53" s="410"/>
      <c r="N53" s="410"/>
      <c r="O53" s="410"/>
      <c r="P53" s="410"/>
      <c r="Q53" s="410"/>
      <c r="R53" s="410"/>
      <c r="S53" s="410"/>
      <c r="T53" s="410"/>
      <c r="U53" s="410"/>
      <c r="V53" s="410"/>
      <c r="W53" s="410"/>
      <c r="X53" s="410"/>
      <c r="Y53" s="410"/>
      <c r="Z53" s="410"/>
      <c r="AA53" s="411"/>
      <c r="AB53" s="16"/>
    </row>
    <row r="54" spans="2:28" x14ac:dyDescent="0.2">
      <c r="B54" s="14"/>
      <c r="C54" s="409"/>
      <c r="D54" s="410"/>
      <c r="E54" s="410"/>
      <c r="F54" s="410"/>
      <c r="G54" s="410"/>
      <c r="H54" s="410"/>
      <c r="I54" s="410"/>
      <c r="J54" s="410"/>
      <c r="K54" s="410"/>
      <c r="L54" s="410"/>
      <c r="M54" s="410"/>
      <c r="N54" s="410"/>
      <c r="O54" s="410"/>
      <c r="P54" s="410"/>
      <c r="Q54" s="410"/>
      <c r="R54" s="410"/>
      <c r="S54" s="410"/>
      <c r="T54" s="410"/>
      <c r="U54" s="410"/>
      <c r="V54" s="410"/>
      <c r="W54" s="410"/>
      <c r="X54" s="410"/>
      <c r="Y54" s="410"/>
      <c r="Z54" s="410"/>
      <c r="AA54" s="411"/>
      <c r="AB54" s="16"/>
    </row>
    <row r="55" spans="2:28" ht="15" thickBot="1" x14ac:dyDescent="0.25">
      <c r="B55" s="14"/>
      <c r="C55" s="412"/>
      <c r="D55" s="413"/>
      <c r="E55" s="413"/>
      <c r="F55" s="413"/>
      <c r="G55" s="413"/>
      <c r="H55" s="413"/>
      <c r="I55" s="413"/>
      <c r="J55" s="413"/>
      <c r="K55" s="413"/>
      <c r="L55" s="413"/>
      <c r="M55" s="413"/>
      <c r="N55" s="413"/>
      <c r="O55" s="413"/>
      <c r="P55" s="413"/>
      <c r="Q55" s="413"/>
      <c r="R55" s="413"/>
      <c r="S55" s="413"/>
      <c r="T55" s="413"/>
      <c r="U55" s="413"/>
      <c r="V55" s="413"/>
      <c r="W55" s="413"/>
      <c r="X55" s="413"/>
      <c r="Y55" s="413"/>
      <c r="Z55" s="413"/>
      <c r="AA55" s="414"/>
      <c r="AB55" s="16"/>
    </row>
    <row r="56" spans="2:28" x14ac:dyDescent="0.2">
      <c r="B56" s="37"/>
      <c r="C56" s="88"/>
      <c r="D56" s="88"/>
      <c r="E56" s="88"/>
      <c r="F56" s="88"/>
      <c r="G56" s="88"/>
      <c r="H56" s="88"/>
      <c r="I56" s="88"/>
      <c r="J56" s="88"/>
      <c r="K56" s="88"/>
      <c r="L56" s="88"/>
      <c r="M56" s="88"/>
      <c r="N56" s="88"/>
      <c r="O56" s="88"/>
      <c r="P56" s="88"/>
      <c r="Q56" s="88"/>
      <c r="R56" s="88"/>
      <c r="S56" s="88"/>
      <c r="T56" s="88"/>
      <c r="U56" s="88"/>
      <c r="V56" s="88"/>
      <c r="W56" s="88"/>
      <c r="X56" s="88"/>
      <c r="Y56" s="88"/>
      <c r="Z56" s="88"/>
      <c r="AA56" s="88"/>
      <c r="AB56" s="38"/>
    </row>
    <row r="57" spans="2:28" ht="15" thickBot="1" x14ac:dyDescent="0.25">
      <c r="B57" s="39"/>
      <c r="C57" s="36"/>
      <c r="D57" s="36"/>
      <c r="E57" s="36"/>
      <c r="F57" s="36"/>
      <c r="G57" s="36"/>
      <c r="H57" s="36"/>
      <c r="I57" s="36"/>
      <c r="J57" s="36"/>
      <c r="K57" s="36"/>
      <c r="L57" s="36"/>
      <c r="M57" s="36"/>
      <c r="N57" s="36"/>
      <c r="O57" s="36"/>
      <c r="P57" s="36"/>
      <c r="Q57" s="36"/>
      <c r="R57" s="36"/>
      <c r="S57" s="36"/>
      <c r="T57" s="36"/>
      <c r="U57" s="36"/>
      <c r="V57" s="36"/>
      <c r="W57" s="36"/>
      <c r="X57" s="36"/>
      <c r="Y57" s="36"/>
      <c r="Z57" s="36"/>
      <c r="AA57" s="36"/>
      <c r="AB57" s="40"/>
    </row>
    <row r="58" spans="2:28" ht="15.75" x14ac:dyDescent="0.2">
      <c r="B58" s="41"/>
      <c r="C58" s="379" t="s">
        <v>42</v>
      </c>
      <c r="D58" s="380"/>
      <c r="E58" s="380"/>
      <c r="F58" s="380"/>
      <c r="G58" s="381"/>
      <c r="H58" s="379" t="s">
        <v>54</v>
      </c>
      <c r="I58" s="381"/>
      <c r="J58" s="379" t="s">
        <v>55</v>
      </c>
      <c r="K58" s="380"/>
      <c r="L58" s="380"/>
      <c r="M58" s="381"/>
      <c r="N58" s="379" t="s">
        <v>56</v>
      </c>
      <c r="O58" s="380"/>
      <c r="P58" s="380"/>
      <c r="Q58" s="380"/>
      <c r="R58" s="380"/>
      <c r="S58" s="380"/>
      <c r="T58" s="380"/>
      <c r="U58" s="381"/>
      <c r="V58" s="373" t="s">
        <v>57</v>
      </c>
      <c r="W58" s="373"/>
      <c r="X58" s="373"/>
      <c r="Y58" s="373"/>
      <c r="Z58" s="373"/>
      <c r="AA58" s="374"/>
      <c r="AB58" s="42"/>
    </row>
    <row r="59" spans="2:28" ht="15.75" x14ac:dyDescent="0.2">
      <c r="B59" s="43"/>
      <c r="C59" s="382"/>
      <c r="D59" s="383"/>
      <c r="E59" s="383"/>
      <c r="F59" s="383"/>
      <c r="G59" s="384"/>
      <c r="H59" s="382"/>
      <c r="I59" s="384"/>
      <c r="J59" s="382"/>
      <c r="K59" s="383"/>
      <c r="L59" s="383"/>
      <c r="M59" s="384"/>
      <c r="N59" s="382"/>
      <c r="O59" s="383"/>
      <c r="P59" s="383"/>
      <c r="Q59" s="383"/>
      <c r="R59" s="383"/>
      <c r="S59" s="383"/>
      <c r="T59" s="383"/>
      <c r="U59" s="384"/>
      <c r="V59" s="375"/>
      <c r="W59" s="375"/>
      <c r="X59" s="375"/>
      <c r="Y59" s="375"/>
      <c r="Z59" s="375"/>
      <c r="AA59" s="376"/>
      <c r="AB59" s="42"/>
    </row>
    <row r="60" spans="2:28" ht="16.5" thickBot="1" x14ac:dyDescent="0.25">
      <c r="B60" s="43"/>
      <c r="C60" s="382"/>
      <c r="D60" s="383"/>
      <c r="E60" s="383"/>
      <c r="F60" s="383"/>
      <c r="G60" s="384"/>
      <c r="H60" s="382"/>
      <c r="I60" s="384"/>
      <c r="J60" s="382"/>
      <c r="K60" s="383"/>
      <c r="L60" s="383"/>
      <c r="M60" s="384"/>
      <c r="N60" s="385"/>
      <c r="O60" s="386"/>
      <c r="P60" s="386"/>
      <c r="Q60" s="386"/>
      <c r="R60" s="386"/>
      <c r="S60" s="386"/>
      <c r="T60" s="386"/>
      <c r="U60" s="387"/>
      <c r="V60" s="377"/>
      <c r="W60" s="377"/>
      <c r="X60" s="377"/>
      <c r="Y60" s="377"/>
      <c r="Z60" s="377"/>
      <c r="AA60" s="378"/>
      <c r="AB60" s="42"/>
    </row>
    <row r="61" spans="2:28" ht="61.5" customHeight="1" x14ac:dyDescent="0.2">
      <c r="B61" s="41"/>
      <c r="C61" s="263" t="s">
        <v>349</v>
      </c>
      <c r="D61" s="264"/>
      <c r="E61" s="264"/>
      <c r="F61" s="264"/>
      <c r="G61" s="264"/>
      <c r="H61" s="264">
        <v>0</v>
      </c>
      <c r="I61" s="264"/>
      <c r="J61" s="692">
        <v>0.05</v>
      </c>
      <c r="K61" s="264"/>
      <c r="L61" s="264"/>
      <c r="M61" s="264"/>
      <c r="N61" s="845" t="s">
        <v>366</v>
      </c>
      <c r="O61" s="846"/>
      <c r="P61" s="846"/>
      <c r="Q61" s="846"/>
      <c r="R61" s="846"/>
      <c r="S61" s="846"/>
      <c r="T61" s="846"/>
      <c r="U61" s="847"/>
      <c r="V61" s="845" t="s">
        <v>365</v>
      </c>
      <c r="W61" s="846"/>
      <c r="X61" s="846"/>
      <c r="Y61" s="846"/>
      <c r="Z61" s="846"/>
      <c r="AA61" s="848"/>
      <c r="AB61" s="44"/>
    </row>
    <row r="62" spans="2:28" x14ac:dyDescent="0.2">
      <c r="B62" s="41"/>
      <c r="C62" s="265"/>
      <c r="D62" s="266"/>
      <c r="E62" s="266"/>
      <c r="F62" s="266"/>
      <c r="G62" s="266"/>
      <c r="H62" s="266"/>
      <c r="I62" s="266"/>
      <c r="J62" s="266"/>
      <c r="K62" s="266"/>
      <c r="L62" s="266"/>
      <c r="M62" s="266"/>
      <c r="N62" s="391"/>
      <c r="O62" s="392"/>
      <c r="P62" s="392"/>
      <c r="Q62" s="392"/>
      <c r="R62" s="392"/>
      <c r="S62" s="392"/>
      <c r="T62" s="392"/>
      <c r="U62" s="393"/>
      <c r="V62" s="391"/>
      <c r="W62" s="392"/>
      <c r="X62" s="392"/>
      <c r="Y62" s="392"/>
      <c r="Z62" s="392"/>
      <c r="AA62" s="418"/>
      <c r="AB62" s="44"/>
    </row>
    <row r="63" spans="2:28" x14ac:dyDescent="0.2">
      <c r="B63" s="41"/>
      <c r="C63" s="265"/>
      <c r="D63" s="266"/>
      <c r="E63" s="266"/>
      <c r="F63" s="266"/>
      <c r="G63" s="266"/>
      <c r="H63" s="266"/>
      <c r="I63" s="266"/>
      <c r="J63" s="266"/>
      <c r="K63" s="266"/>
      <c r="L63" s="266"/>
      <c r="M63" s="266"/>
      <c r="N63" s="391"/>
      <c r="O63" s="392"/>
      <c r="P63" s="392"/>
      <c r="Q63" s="392"/>
      <c r="R63" s="392"/>
      <c r="S63" s="392"/>
      <c r="T63" s="392"/>
      <c r="U63" s="393"/>
      <c r="V63" s="391"/>
      <c r="W63" s="392"/>
      <c r="X63" s="392"/>
      <c r="Y63" s="392"/>
      <c r="Z63" s="392"/>
      <c r="AA63" s="418"/>
      <c r="AB63" s="44"/>
    </row>
    <row r="64" spans="2:28" x14ac:dyDescent="0.2">
      <c r="B64" s="41"/>
      <c r="C64" s="265"/>
      <c r="D64" s="266"/>
      <c r="E64" s="266"/>
      <c r="F64" s="266"/>
      <c r="G64" s="266"/>
      <c r="H64" s="266"/>
      <c r="I64" s="266"/>
      <c r="J64" s="266"/>
      <c r="K64" s="266"/>
      <c r="L64" s="266"/>
      <c r="M64" s="266"/>
      <c r="N64" s="391"/>
      <c r="O64" s="392"/>
      <c r="P64" s="392"/>
      <c r="Q64" s="392"/>
      <c r="R64" s="392"/>
      <c r="S64" s="392"/>
      <c r="T64" s="392"/>
      <c r="U64" s="393"/>
      <c r="V64" s="391"/>
      <c r="W64" s="392"/>
      <c r="X64" s="392"/>
      <c r="Y64" s="392"/>
      <c r="Z64" s="392"/>
      <c r="AA64" s="418"/>
      <c r="AB64" s="44"/>
    </row>
    <row r="65" spans="2:28" x14ac:dyDescent="0.2">
      <c r="B65" s="41"/>
      <c r="C65" s="265"/>
      <c r="D65" s="266"/>
      <c r="E65" s="266"/>
      <c r="F65" s="266"/>
      <c r="G65" s="266"/>
      <c r="H65" s="266"/>
      <c r="I65" s="266"/>
      <c r="J65" s="266"/>
      <c r="K65" s="266"/>
      <c r="L65" s="266"/>
      <c r="M65" s="266"/>
      <c r="N65" s="391"/>
      <c r="O65" s="392"/>
      <c r="P65" s="392"/>
      <c r="Q65" s="392"/>
      <c r="R65" s="392"/>
      <c r="S65" s="392"/>
      <c r="T65" s="392"/>
      <c r="U65" s="393"/>
      <c r="V65" s="391"/>
      <c r="W65" s="392"/>
      <c r="X65" s="392"/>
      <c r="Y65" s="392"/>
      <c r="Z65" s="392"/>
      <c r="AA65" s="418"/>
      <c r="AB65" s="44"/>
    </row>
    <row r="66" spans="2:28" x14ac:dyDescent="0.2">
      <c r="B66" s="41"/>
      <c r="C66" s="265"/>
      <c r="D66" s="266"/>
      <c r="E66" s="266"/>
      <c r="F66" s="266"/>
      <c r="G66" s="266"/>
      <c r="H66" s="266"/>
      <c r="I66" s="266"/>
      <c r="J66" s="266"/>
      <c r="K66" s="266"/>
      <c r="L66" s="266"/>
      <c r="M66" s="266"/>
      <c r="N66" s="391"/>
      <c r="O66" s="392"/>
      <c r="P66" s="392"/>
      <c r="Q66" s="392"/>
      <c r="R66" s="392"/>
      <c r="S66" s="392"/>
      <c r="T66" s="392"/>
      <c r="U66" s="393"/>
      <c r="V66" s="391"/>
      <c r="W66" s="392"/>
      <c r="X66" s="392"/>
      <c r="Y66" s="392"/>
      <c r="Z66" s="392"/>
      <c r="AA66" s="418"/>
      <c r="AB66" s="44"/>
    </row>
    <row r="67" spans="2:28" x14ac:dyDescent="0.2">
      <c r="B67" s="41"/>
      <c r="C67" s="265"/>
      <c r="D67" s="266"/>
      <c r="E67" s="266"/>
      <c r="F67" s="266"/>
      <c r="G67" s="266"/>
      <c r="H67" s="266"/>
      <c r="I67" s="266"/>
      <c r="J67" s="266"/>
      <c r="K67" s="266"/>
      <c r="L67" s="266"/>
      <c r="M67" s="266"/>
      <c r="N67" s="391"/>
      <c r="O67" s="392"/>
      <c r="P67" s="392"/>
      <c r="Q67" s="392"/>
      <c r="R67" s="392"/>
      <c r="S67" s="392"/>
      <c r="T67" s="392"/>
      <c r="U67" s="393"/>
      <c r="V67" s="391"/>
      <c r="W67" s="392"/>
      <c r="X67" s="392"/>
      <c r="Y67" s="392"/>
      <c r="Z67" s="392"/>
      <c r="AA67" s="418"/>
      <c r="AB67" s="44"/>
    </row>
    <row r="68" spans="2:28" x14ac:dyDescent="0.2">
      <c r="B68" s="41"/>
      <c r="C68" s="265"/>
      <c r="D68" s="266"/>
      <c r="E68" s="266"/>
      <c r="F68" s="266"/>
      <c r="G68" s="266"/>
      <c r="H68" s="266"/>
      <c r="I68" s="266"/>
      <c r="J68" s="266"/>
      <c r="K68" s="266"/>
      <c r="L68" s="266"/>
      <c r="M68" s="266"/>
      <c r="N68" s="391"/>
      <c r="O68" s="392"/>
      <c r="P68" s="392"/>
      <c r="Q68" s="392"/>
      <c r="R68" s="392"/>
      <c r="S68" s="392"/>
      <c r="T68" s="392"/>
      <c r="U68" s="393"/>
      <c r="V68" s="391"/>
      <c r="W68" s="392"/>
      <c r="X68" s="392"/>
      <c r="Y68" s="392"/>
      <c r="Z68" s="392"/>
      <c r="AA68" s="418"/>
      <c r="AB68" s="44"/>
    </row>
    <row r="69" spans="2:28" x14ac:dyDescent="0.2">
      <c r="B69" s="41"/>
      <c r="C69" s="265"/>
      <c r="D69" s="266"/>
      <c r="E69" s="266"/>
      <c r="F69" s="266"/>
      <c r="G69" s="266"/>
      <c r="H69" s="266"/>
      <c r="I69" s="266"/>
      <c r="J69" s="266"/>
      <c r="K69" s="266"/>
      <c r="L69" s="266"/>
      <c r="M69" s="266"/>
      <c r="N69" s="391"/>
      <c r="O69" s="392"/>
      <c r="P69" s="392"/>
      <c r="Q69" s="392"/>
      <c r="R69" s="392"/>
      <c r="S69" s="392"/>
      <c r="T69" s="392"/>
      <c r="U69" s="393"/>
      <c r="V69" s="391"/>
      <c r="W69" s="392"/>
      <c r="X69" s="392"/>
      <c r="Y69" s="392"/>
      <c r="Z69" s="392"/>
      <c r="AA69" s="418"/>
      <c r="AB69" s="44"/>
    </row>
    <row r="70" spans="2:28" x14ac:dyDescent="0.2">
      <c r="B70" s="41"/>
      <c r="C70" s="265"/>
      <c r="D70" s="266"/>
      <c r="E70" s="266"/>
      <c r="F70" s="266"/>
      <c r="G70" s="266"/>
      <c r="H70" s="266"/>
      <c r="I70" s="266"/>
      <c r="J70" s="266"/>
      <c r="K70" s="266"/>
      <c r="L70" s="266"/>
      <c r="M70" s="266"/>
      <c r="N70" s="391"/>
      <c r="O70" s="392"/>
      <c r="P70" s="392"/>
      <c r="Q70" s="392"/>
      <c r="R70" s="392"/>
      <c r="S70" s="392"/>
      <c r="T70" s="392"/>
      <c r="U70" s="393"/>
      <c r="V70" s="391"/>
      <c r="W70" s="392"/>
      <c r="X70" s="392"/>
      <c r="Y70" s="392"/>
      <c r="Z70" s="392"/>
      <c r="AA70" s="418"/>
      <c r="AB70" s="44"/>
    </row>
    <row r="71" spans="2:28" x14ac:dyDescent="0.2">
      <c r="B71" s="41"/>
      <c r="C71" s="265"/>
      <c r="D71" s="266"/>
      <c r="E71" s="266"/>
      <c r="F71" s="266"/>
      <c r="G71" s="266"/>
      <c r="H71" s="266"/>
      <c r="I71" s="266"/>
      <c r="J71" s="266"/>
      <c r="K71" s="266"/>
      <c r="L71" s="266"/>
      <c r="M71" s="266"/>
      <c r="N71" s="391"/>
      <c r="O71" s="392"/>
      <c r="P71" s="392"/>
      <c r="Q71" s="392"/>
      <c r="R71" s="392"/>
      <c r="S71" s="392"/>
      <c r="T71" s="392"/>
      <c r="U71" s="393"/>
      <c r="V71" s="391"/>
      <c r="W71" s="392"/>
      <c r="X71" s="392"/>
      <c r="Y71" s="392"/>
      <c r="Z71" s="392"/>
      <c r="AA71" s="418"/>
      <c r="AB71" s="44"/>
    </row>
    <row r="72" spans="2:28" ht="15.75" customHeight="1" thickBot="1" x14ac:dyDescent="0.25">
      <c r="B72" s="41"/>
      <c r="C72" s="267"/>
      <c r="D72" s="268"/>
      <c r="E72" s="268"/>
      <c r="F72" s="268"/>
      <c r="G72" s="268"/>
      <c r="H72" s="268"/>
      <c r="I72" s="268"/>
      <c r="J72" s="268"/>
      <c r="K72" s="268"/>
      <c r="L72" s="268"/>
      <c r="M72" s="268"/>
      <c r="N72" s="422"/>
      <c r="O72" s="423"/>
      <c r="P72" s="423"/>
      <c r="Q72" s="423"/>
      <c r="R72" s="423"/>
      <c r="S72" s="423"/>
      <c r="T72" s="423"/>
      <c r="U72" s="425"/>
      <c r="V72" s="422"/>
      <c r="W72" s="423"/>
      <c r="X72" s="423"/>
      <c r="Y72" s="423"/>
      <c r="Z72" s="423"/>
      <c r="AA72" s="424"/>
      <c r="AB72" s="44"/>
    </row>
    <row r="73" spans="2:28" x14ac:dyDescent="0.2">
      <c r="B73" s="90"/>
      <c r="C73" s="88"/>
      <c r="D73" s="88"/>
      <c r="E73" s="88"/>
      <c r="F73" s="88"/>
      <c r="G73" s="88"/>
      <c r="H73" s="88"/>
      <c r="I73" s="88"/>
      <c r="J73" s="88"/>
      <c r="K73" s="88"/>
      <c r="L73" s="88"/>
      <c r="M73" s="88"/>
      <c r="N73" s="88"/>
      <c r="O73" s="88"/>
      <c r="P73" s="88"/>
      <c r="Q73" s="88"/>
      <c r="R73" s="88"/>
      <c r="S73" s="88"/>
      <c r="T73" s="88"/>
      <c r="U73" s="88"/>
      <c r="V73" s="88"/>
      <c r="W73" s="88"/>
      <c r="X73" s="88"/>
      <c r="Y73" s="88"/>
      <c r="Z73" s="88"/>
      <c r="AA73" s="88"/>
      <c r="AB73" s="89"/>
    </row>
    <row r="112" ht="6" customHeight="1" x14ac:dyDescent="0.2"/>
  </sheetData>
  <mergeCells count="124">
    <mergeCell ref="N69:U69"/>
    <mergeCell ref="N70:U70"/>
    <mergeCell ref="N71:U71"/>
    <mergeCell ref="N72:U72"/>
    <mergeCell ref="V69:AA69"/>
    <mergeCell ref="V70:AA70"/>
    <mergeCell ref="V71:AA71"/>
    <mergeCell ref="V72:AA72"/>
    <mergeCell ref="C69:G69"/>
    <mergeCell ref="H69:I69"/>
    <mergeCell ref="J69:M69"/>
    <mergeCell ref="C70:G70"/>
    <mergeCell ref="H70:I70"/>
    <mergeCell ref="J70:M70"/>
    <mergeCell ref="C71:G71"/>
    <mergeCell ref="H71:I71"/>
    <mergeCell ref="J71:M71"/>
    <mergeCell ref="C72:G72"/>
    <mergeCell ref="H72:I72"/>
    <mergeCell ref="J72:M72"/>
    <mergeCell ref="H68:I68"/>
    <mergeCell ref="J68:M68"/>
    <mergeCell ref="C62:G62"/>
    <mergeCell ref="H62:I62"/>
    <mergeCell ref="J62:M62"/>
    <mergeCell ref="C68:G68"/>
    <mergeCell ref="C65:G65"/>
    <mergeCell ref="H65:I65"/>
    <mergeCell ref="J65:M65"/>
    <mergeCell ref="C66:G66"/>
    <mergeCell ref="H66:I66"/>
    <mergeCell ref="J66:M66"/>
    <mergeCell ref="C67:G67"/>
    <mergeCell ref="H67:I67"/>
    <mergeCell ref="J67:M67"/>
    <mergeCell ref="C64:G64"/>
    <mergeCell ref="H64:I64"/>
    <mergeCell ref="J64:M64"/>
    <mergeCell ref="N64:U64"/>
    <mergeCell ref="N65:U65"/>
    <mergeCell ref="N66:U66"/>
    <mergeCell ref="N67:U67"/>
    <mergeCell ref="V61:AA61"/>
    <mergeCell ref="V62:AA62"/>
    <mergeCell ref="V63:AA63"/>
    <mergeCell ref="V64:AA64"/>
    <mergeCell ref="N68:U68"/>
    <mergeCell ref="V65:AA65"/>
    <mergeCell ref="V66:AA66"/>
    <mergeCell ref="V67:AA67"/>
    <mergeCell ref="V68:AA68"/>
    <mergeCell ref="C38:G38"/>
    <mergeCell ref="K38:AA38"/>
    <mergeCell ref="C41:AA42"/>
    <mergeCell ref="C43:AA55"/>
    <mergeCell ref="C58:G60"/>
    <mergeCell ref="H58:I60"/>
    <mergeCell ref="C63:G63"/>
    <mergeCell ref="H63:I63"/>
    <mergeCell ref="J63:M63"/>
    <mergeCell ref="C61:G61"/>
    <mergeCell ref="H61:I61"/>
    <mergeCell ref="J61:M61"/>
    <mergeCell ref="V58:AA60"/>
    <mergeCell ref="N58:U60"/>
    <mergeCell ref="J58:M60"/>
    <mergeCell ref="N61:U61"/>
    <mergeCell ref="N62:U62"/>
    <mergeCell ref="N63:U63"/>
    <mergeCell ref="C30:AA31"/>
    <mergeCell ref="C32:G33"/>
    <mergeCell ref="H32:H33"/>
    <mergeCell ref="I32:I33"/>
    <mergeCell ref="J32:J33"/>
    <mergeCell ref="K32:AA33"/>
    <mergeCell ref="C37:G37"/>
    <mergeCell ref="K37:AA37"/>
    <mergeCell ref="C34:G34"/>
    <mergeCell ref="K34:AA34"/>
    <mergeCell ref="C35:G35"/>
    <mergeCell ref="K35:AA35"/>
    <mergeCell ref="C36:G36"/>
    <mergeCell ref="K36:AA36"/>
    <mergeCell ref="K28:N28"/>
    <mergeCell ref="O28:Q28"/>
    <mergeCell ref="S28:T28"/>
    <mergeCell ref="V28:Z28"/>
    <mergeCell ref="C16:H16"/>
    <mergeCell ref="I16:AA16"/>
    <mergeCell ref="C18:H18"/>
    <mergeCell ref="I18:AA18"/>
    <mergeCell ref="C20:H21"/>
    <mergeCell ref="I20:L21"/>
    <mergeCell ref="C26:H26"/>
    <mergeCell ref="I26:AA26"/>
    <mergeCell ref="C28:H28"/>
    <mergeCell ref="I28:J28"/>
    <mergeCell ref="C23:I23"/>
    <mergeCell ref="J23:P23"/>
    <mergeCell ref="Q23:AA23"/>
    <mergeCell ref="C24:I24"/>
    <mergeCell ref="J24:P24"/>
    <mergeCell ref="Q24:AA24"/>
    <mergeCell ref="M20:S20"/>
    <mergeCell ref="T20:AA20"/>
    <mergeCell ref="M21:S21"/>
    <mergeCell ref="T21:AA21"/>
    <mergeCell ref="B2:G4"/>
    <mergeCell ref="H2:AB2"/>
    <mergeCell ref="H3:O3"/>
    <mergeCell ref="P3:AB3"/>
    <mergeCell ref="H4:AB4"/>
    <mergeCell ref="C7:H8"/>
    <mergeCell ref="I7:AA8"/>
    <mergeCell ref="C10:H11"/>
    <mergeCell ref="C13:H14"/>
    <mergeCell ref="I13:S14"/>
    <mergeCell ref="T13:AA13"/>
    <mergeCell ref="T14:AA14"/>
    <mergeCell ref="V10:AA10"/>
    <mergeCell ref="V11:AA11"/>
    <mergeCell ref="R10:U10"/>
    <mergeCell ref="I10:Q11"/>
    <mergeCell ref="R11:U11"/>
  </mergeCells>
  <pageMargins left="0.70866141732283472" right="0.70866141732283472" top="0.74803149606299213" bottom="1.1098214285714285" header="0.31496062992125984" footer="0.31496062992125984"/>
  <pageSetup scale="60" fitToHeight="0" orientation="portrait" r:id="rId1"/>
  <headerFooter>
    <oddFooter>&amp;LCalle 26 No.57-41 Torre 8, Pisos 7 y 8 CEMSA – C.P. 111321
PBX: 3779555 – Información: Línea 195
www.umv.gov.co&amp;CDESI-FM-007
&amp;P de &amp;N</oddFooter>
  </headerFooter>
  <rowBreaks count="1" manualBreakCount="1">
    <brk id="39" min="1" max="25" man="1"/>
  </rowBreaks>
  <drawing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B1:AB112"/>
  <sheetViews>
    <sheetView view="pageBreakPreview" topLeftCell="A30" zoomScaleNormal="100" zoomScaleSheetLayoutView="100" zoomScalePageLayoutView="70" workbookViewId="0">
      <selection activeCell="H34" sqref="H34:J34"/>
    </sheetView>
  </sheetViews>
  <sheetFormatPr baseColWidth="10" defaultColWidth="3.7109375" defaultRowHeight="14.25" x14ac:dyDescent="0.2"/>
  <cols>
    <col min="1" max="1" width="3.7109375" style="1"/>
    <col min="2" max="2" width="2.85546875" style="1" customWidth="1"/>
    <col min="3" max="6" width="2.7109375" style="1" customWidth="1"/>
    <col min="7" max="7" width="4.28515625" style="1" customWidth="1"/>
    <col min="8" max="9" width="15.28515625" style="1" customWidth="1"/>
    <col min="10" max="10" width="15" style="1" customWidth="1"/>
    <col min="11" max="12" width="3.42578125" style="1" customWidth="1"/>
    <col min="13" max="15" width="2.7109375" style="1" customWidth="1"/>
    <col min="16" max="16" width="3.42578125" style="1" customWidth="1"/>
    <col min="17" max="17" width="3.5703125" style="1" customWidth="1"/>
    <col min="18" max="18" width="3.7109375" style="1"/>
    <col min="19" max="19" width="3.28515625" style="1" customWidth="1"/>
    <col min="20" max="20" width="7.42578125" style="1" customWidth="1"/>
    <col min="21" max="21" width="3.5703125" style="1" customWidth="1"/>
    <col min="22" max="22" width="3.7109375" style="1"/>
    <col min="23" max="25" width="5" style="1" customWidth="1"/>
    <col min="26" max="26" width="6.7109375" style="1" customWidth="1"/>
    <col min="27" max="27" width="4.140625" style="1" customWidth="1"/>
    <col min="28" max="28" width="2" style="1" customWidth="1"/>
    <col min="29" max="16384" width="3.7109375" style="1"/>
  </cols>
  <sheetData>
    <row r="1" spans="2:28" ht="15" thickBot="1" x14ac:dyDescent="0.25">
      <c r="B1" s="2"/>
      <c r="C1" s="2"/>
      <c r="D1" s="2"/>
      <c r="E1" s="2"/>
      <c r="F1" s="2"/>
    </row>
    <row r="2" spans="2:28" ht="45.75" customHeight="1" x14ac:dyDescent="0.2">
      <c r="B2" s="263"/>
      <c r="C2" s="264"/>
      <c r="D2" s="264"/>
      <c r="E2" s="264"/>
      <c r="F2" s="264"/>
      <c r="G2" s="264"/>
      <c r="H2" s="269" t="s">
        <v>0</v>
      </c>
      <c r="I2" s="269"/>
      <c r="J2" s="269"/>
      <c r="K2" s="269"/>
      <c r="L2" s="269"/>
      <c r="M2" s="269"/>
      <c r="N2" s="269"/>
      <c r="O2" s="269"/>
      <c r="P2" s="269"/>
      <c r="Q2" s="269"/>
      <c r="R2" s="269"/>
      <c r="S2" s="269"/>
      <c r="T2" s="269"/>
      <c r="U2" s="269"/>
      <c r="V2" s="269"/>
      <c r="W2" s="269"/>
      <c r="X2" s="269"/>
      <c r="Y2" s="269"/>
      <c r="Z2" s="269"/>
      <c r="AA2" s="269"/>
      <c r="AB2" s="270"/>
    </row>
    <row r="3" spans="2:28" ht="15" x14ac:dyDescent="0.2">
      <c r="B3" s="265"/>
      <c r="C3" s="266"/>
      <c r="D3" s="266"/>
      <c r="E3" s="266"/>
      <c r="F3" s="266"/>
      <c r="G3" s="266"/>
      <c r="H3" s="271" t="s">
        <v>1</v>
      </c>
      <c r="I3" s="271"/>
      <c r="J3" s="271"/>
      <c r="K3" s="271"/>
      <c r="L3" s="271"/>
      <c r="M3" s="271"/>
      <c r="N3" s="271"/>
      <c r="O3" s="271"/>
      <c r="P3" s="271" t="s">
        <v>2</v>
      </c>
      <c r="Q3" s="271"/>
      <c r="R3" s="271"/>
      <c r="S3" s="271"/>
      <c r="T3" s="271"/>
      <c r="U3" s="271"/>
      <c r="V3" s="271"/>
      <c r="W3" s="271"/>
      <c r="X3" s="271"/>
      <c r="Y3" s="271"/>
      <c r="Z3" s="271"/>
      <c r="AA3" s="271"/>
      <c r="AB3" s="272"/>
    </row>
    <row r="4" spans="2:28" ht="15.75" thickBot="1" x14ac:dyDescent="0.25">
      <c r="B4" s="267"/>
      <c r="C4" s="268"/>
      <c r="D4" s="268"/>
      <c r="E4" s="268"/>
      <c r="F4" s="268"/>
      <c r="G4" s="268"/>
      <c r="H4" s="273" t="s">
        <v>3</v>
      </c>
      <c r="I4" s="273"/>
      <c r="J4" s="273"/>
      <c r="K4" s="273"/>
      <c r="L4" s="273"/>
      <c r="M4" s="273"/>
      <c r="N4" s="273"/>
      <c r="O4" s="273"/>
      <c r="P4" s="273"/>
      <c r="Q4" s="273"/>
      <c r="R4" s="273"/>
      <c r="S4" s="273"/>
      <c r="T4" s="273"/>
      <c r="U4" s="273"/>
      <c r="V4" s="273"/>
      <c r="W4" s="273"/>
      <c r="X4" s="273"/>
      <c r="Y4" s="273"/>
      <c r="Z4" s="273"/>
      <c r="AA4" s="273"/>
      <c r="AB4" s="274"/>
    </row>
    <row r="5" spans="2:28" ht="15" x14ac:dyDescent="0.2">
      <c r="H5" s="3"/>
      <c r="I5" s="3"/>
      <c r="J5" s="3"/>
      <c r="K5" s="3"/>
      <c r="L5" s="3"/>
      <c r="M5" s="3"/>
      <c r="N5" s="3"/>
      <c r="O5" s="3"/>
      <c r="P5" s="3"/>
      <c r="Q5" s="3"/>
      <c r="R5" s="3"/>
      <c r="S5" s="3"/>
      <c r="T5" s="3"/>
      <c r="U5" s="3"/>
      <c r="V5" s="3"/>
      <c r="W5" s="3"/>
      <c r="X5" s="3"/>
      <c r="Y5" s="3"/>
      <c r="Z5" s="3"/>
      <c r="AA5" s="3"/>
      <c r="AB5" s="3"/>
    </row>
    <row r="6" spans="2:28" ht="15.75"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275" t="s">
        <v>4</v>
      </c>
      <c r="D7" s="276"/>
      <c r="E7" s="276"/>
      <c r="F7" s="276"/>
      <c r="G7" s="276"/>
      <c r="H7" s="277"/>
      <c r="I7" s="281" t="s">
        <v>371</v>
      </c>
      <c r="J7" s="282"/>
      <c r="K7" s="282"/>
      <c r="L7" s="282"/>
      <c r="M7" s="282"/>
      <c r="N7" s="282"/>
      <c r="O7" s="282"/>
      <c r="P7" s="282"/>
      <c r="Q7" s="282"/>
      <c r="R7" s="282"/>
      <c r="S7" s="282"/>
      <c r="T7" s="282"/>
      <c r="U7" s="282"/>
      <c r="V7" s="282"/>
      <c r="W7" s="282"/>
      <c r="X7" s="282"/>
      <c r="Y7" s="282"/>
      <c r="Z7" s="282"/>
      <c r="AA7" s="283"/>
      <c r="AB7" s="10"/>
    </row>
    <row r="8" spans="2:28" ht="15.75" thickBot="1" x14ac:dyDescent="0.25">
      <c r="B8" s="9"/>
      <c r="C8" s="278"/>
      <c r="D8" s="279"/>
      <c r="E8" s="279"/>
      <c r="F8" s="279"/>
      <c r="G8" s="279"/>
      <c r="H8" s="280"/>
      <c r="I8" s="284"/>
      <c r="J8" s="285"/>
      <c r="K8" s="285"/>
      <c r="L8" s="285"/>
      <c r="M8" s="285"/>
      <c r="N8" s="285"/>
      <c r="O8" s="285"/>
      <c r="P8" s="285"/>
      <c r="Q8" s="285"/>
      <c r="R8" s="285"/>
      <c r="S8" s="285"/>
      <c r="T8" s="285"/>
      <c r="U8" s="285"/>
      <c r="V8" s="285"/>
      <c r="W8" s="285"/>
      <c r="X8" s="285"/>
      <c r="Y8" s="285"/>
      <c r="Z8" s="285"/>
      <c r="AA8" s="286"/>
      <c r="AB8" s="10"/>
    </row>
    <row r="9" spans="2:28" ht="15.75"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275" t="s">
        <v>6</v>
      </c>
      <c r="D10" s="276"/>
      <c r="E10" s="276"/>
      <c r="F10" s="276"/>
      <c r="G10" s="276"/>
      <c r="H10" s="277"/>
      <c r="I10" s="296" t="s">
        <v>390</v>
      </c>
      <c r="J10" s="297"/>
      <c r="K10" s="297"/>
      <c r="L10" s="297"/>
      <c r="M10" s="297"/>
      <c r="N10" s="297"/>
      <c r="O10" s="297"/>
      <c r="P10" s="297"/>
      <c r="Q10" s="298"/>
      <c r="R10" s="293" t="s">
        <v>8</v>
      </c>
      <c r="S10" s="294"/>
      <c r="T10" s="294"/>
      <c r="U10" s="295"/>
      <c r="V10" s="287" t="s">
        <v>9</v>
      </c>
      <c r="W10" s="288"/>
      <c r="X10" s="288"/>
      <c r="Y10" s="288"/>
      <c r="Z10" s="288"/>
      <c r="AA10" s="289"/>
      <c r="AB10" s="10"/>
    </row>
    <row r="11" spans="2:28" ht="28.5" customHeight="1" thickBot="1" x14ac:dyDescent="0.25">
      <c r="B11" s="9"/>
      <c r="C11" s="278"/>
      <c r="D11" s="279"/>
      <c r="E11" s="279"/>
      <c r="F11" s="279"/>
      <c r="G11" s="279"/>
      <c r="H11" s="280"/>
      <c r="I11" s="299"/>
      <c r="J11" s="300"/>
      <c r="K11" s="300"/>
      <c r="L11" s="300"/>
      <c r="M11" s="300"/>
      <c r="N11" s="300"/>
      <c r="O11" s="300"/>
      <c r="P11" s="300"/>
      <c r="Q11" s="301"/>
      <c r="R11" s="302" t="s">
        <v>389</v>
      </c>
      <c r="S11" s="303"/>
      <c r="T11" s="303"/>
      <c r="U11" s="304"/>
      <c r="V11" s="290">
        <v>4</v>
      </c>
      <c r="W11" s="291"/>
      <c r="X11" s="291"/>
      <c r="Y11" s="291"/>
      <c r="Z11" s="291"/>
      <c r="AA11" s="292"/>
      <c r="AB11" s="10"/>
    </row>
    <row r="12" spans="2:28" ht="15"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5" customHeight="1" x14ac:dyDescent="0.2">
      <c r="B13" s="14"/>
      <c r="C13" s="275" t="s">
        <v>12</v>
      </c>
      <c r="D13" s="276"/>
      <c r="E13" s="276"/>
      <c r="F13" s="276"/>
      <c r="G13" s="276"/>
      <c r="H13" s="277"/>
      <c r="I13" s="864" t="s">
        <v>388</v>
      </c>
      <c r="J13" s="865"/>
      <c r="K13" s="865"/>
      <c r="L13" s="865"/>
      <c r="M13" s="865"/>
      <c r="N13" s="865"/>
      <c r="O13" s="865"/>
      <c r="P13" s="865"/>
      <c r="Q13" s="865"/>
      <c r="R13" s="865"/>
      <c r="S13" s="866"/>
      <c r="T13" s="275" t="s">
        <v>14</v>
      </c>
      <c r="U13" s="276"/>
      <c r="V13" s="276"/>
      <c r="W13" s="276"/>
      <c r="X13" s="276"/>
      <c r="Y13" s="276"/>
      <c r="Z13" s="276"/>
      <c r="AA13" s="277"/>
      <c r="AB13" s="16"/>
    </row>
    <row r="14" spans="2:28" ht="30" customHeight="1" thickBot="1" x14ac:dyDescent="0.25">
      <c r="B14" s="14"/>
      <c r="C14" s="278"/>
      <c r="D14" s="279"/>
      <c r="E14" s="279"/>
      <c r="F14" s="279"/>
      <c r="G14" s="279"/>
      <c r="H14" s="280"/>
      <c r="I14" s="867"/>
      <c r="J14" s="868"/>
      <c r="K14" s="868"/>
      <c r="L14" s="868"/>
      <c r="M14" s="868"/>
      <c r="N14" s="868"/>
      <c r="O14" s="868"/>
      <c r="P14" s="868"/>
      <c r="Q14" s="868"/>
      <c r="R14" s="868"/>
      <c r="S14" s="869"/>
      <c r="T14" s="311" t="s">
        <v>15</v>
      </c>
      <c r="U14" s="312"/>
      <c r="V14" s="312"/>
      <c r="W14" s="312"/>
      <c r="X14" s="312"/>
      <c r="Y14" s="312"/>
      <c r="Z14" s="312"/>
      <c r="AA14" s="313"/>
      <c r="AB14" s="16"/>
    </row>
    <row r="15" spans="2:28" ht="15"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57.75" customHeight="1" thickBot="1" x14ac:dyDescent="0.25">
      <c r="B16" s="14"/>
      <c r="C16" s="320" t="s">
        <v>16</v>
      </c>
      <c r="D16" s="321"/>
      <c r="E16" s="321"/>
      <c r="F16" s="321"/>
      <c r="G16" s="321"/>
      <c r="H16" s="322"/>
      <c r="I16" s="323" t="s">
        <v>387</v>
      </c>
      <c r="J16" s="324"/>
      <c r="K16" s="324"/>
      <c r="L16" s="324"/>
      <c r="M16" s="324"/>
      <c r="N16" s="324"/>
      <c r="O16" s="324"/>
      <c r="P16" s="324"/>
      <c r="Q16" s="324"/>
      <c r="R16" s="324"/>
      <c r="S16" s="324"/>
      <c r="T16" s="324"/>
      <c r="U16" s="324"/>
      <c r="V16" s="324"/>
      <c r="W16" s="324"/>
      <c r="X16" s="324"/>
      <c r="Y16" s="324"/>
      <c r="Z16" s="324"/>
      <c r="AA16" s="325"/>
      <c r="AB16" s="16"/>
    </row>
    <row r="17" spans="2:28" ht="16.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8" ht="177" customHeight="1" thickBot="1" x14ac:dyDescent="0.25">
      <c r="B18" s="14"/>
      <c r="C18" s="320" t="s">
        <v>18</v>
      </c>
      <c r="D18" s="321"/>
      <c r="E18" s="321"/>
      <c r="F18" s="321"/>
      <c r="G18" s="321"/>
      <c r="H18" s="322"/>
      <c r="I18" s="323" t="s">
        <v>386</v>
      </c>
      <c r="J18" s="324"/>
      <c r="K18" s="324"/>
      <c r="L18" s="324"/>
      <c r="M18" s="324"/>
      <c r="N18" s="324"/>
      <c r="O18" s="324"/>
      <c r="P18" s="324"/>
      <c r="Q18" s="324"/>
      <c r="R18" s="324"/>
      <c r="S18" s="324"/>
      <c r="T18" s="324"/>
      <c r="U18" s="324"/>
      <c r="V18" s="324"/>
      <c r="W18" s="324"/>
      <c r="X18" s="324"/>
      <c r="Y18" s="324"/>
      <c r="Z18" s="324"/>
      <c r="AA18" s="325"/>
      <c r="AB18" s="16"/>
    </row>
    <row r="19" spans="2:28" ht="16.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8" ht="22.5" customHeight="1" thickBot="1" x14ac:dyDescent="0.25">
      <c r="B20" s="14"/>
      <c r="C20" s="326" t="s">
        <v>20</v>
      </c>
      <c r="D20" s="327"/>
      <c r="E20" s="327"/>
      <c r="F20" s="327"/>
      <c r="G20" s="327"/>
      <c r="H20" s="328"/>
      <c r="I20" s="332" t="s">
        <v>21</v>
      </c>
      <c r="J20" s="333"/>
      <c r="K20" s="333"/>
      <c r="L20" s="334"/>
      <c r="M20" s="287" t="s">
        <v>22</v>
      </c>
      <c r="N20" s="288"/>
      <c r="O20" s="288"/>
      <c r="P20" s="288"/>
      <c r="Q20" s="288"/>
      <c r="R20" s="288"/>
      <c r="S20" s="289"/>
      <c r="T20" s="400" t="s">
        <v>23</v>
      </c>
      <c r="U20" s="401"/>
      <c r="V20" s="401"/>
      <c r="W20" s="401"/>
      <c r="X20" s="401"/>
      <c r="Y20" s="401"/>
      <c r="Z20" s="401"/>
      <c r="AA20" s="402"/>
      <c r="AB20" s="16"/>
    </row>
    <row r="21" spans="2:28" ht="30.75" customHeight="1" thickBot="1" x14ac:dyDescent="0.25">
      <c r="B21" s="14"/>
      <c r="C21" s="329"/>
      <c r="D21" s="330"/>
      <c r="E21" s="330"/>
      <c r="F21" s="330"/>
      <c r="G21" s="330"/>
      <c r="H21" s="331"/>
      <c r="I21" s="335"/>
      <c r="J21" s="336"/>
      <c r="K21" s="336"/>
      <c r="L21" s="337"/>
      <c r="M21" s="338" t="s">
        <v>113</v>
      </c>
      <c r="N21" s="339"/>
      <c r="O21" s="339"/>
      <c r="P21" s="339"/>
      <c r="Q21" s="339"/>
      <c r="R21" s="339"/>
      <c r="S21" s="340"/>
      <c r="T21" s="836" t="s">
        <v>120</v>
      </c>
      <c r="U21" s="837"/>
      <c r="V21" s="837"/>
      <c r="W21" s="837"/>
      <c r="X21" s="837"/>
      <c r="Y21" s="837"/>
      <c r="Z21" s="837"/>
      <c r="AA21" s="838"/>
      <c r="AB21" s="16"/>
    </row>
    <row r="22" spans="2:28" ht="15"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8" ht="31.5" customHeight="1" x14ac:dyDescent="0.2">
      <c r="B23" s="14"/>
      <c r="C23" s="287" t="s">
        <v>26</v>
      </c>
      <c r="D23" s="288"/>
      <c r="E23" s="288"/>
      <c r="F23" s="288"/>
      <c r="G23" s="288"/>
      <c r="H23" s="288"/>
      <c r="I23" s="289"/>
      <c r="J23" s="287" t="s">
        <v>27</v>
      </c>
      <c r="K23" s="288"/>
      <c r="L23" s="288"/>
      <c r="M23" s="288"/>
      <c r="N23" s="288"/>
      <c r="O23" s="288"/>
      <c r="P23" s="289"/>
      <c r="Q23" s="287" t="s">
        <v>28</v>
      </c>
      <c r="R23" s="288"/>
      <c r="S23" s="288"/>
      <c r="T23" s="288"/>
      <c r="U23" s="288"/>
      <c r="V23" s="288"/>
      <c r="W23" s="288"/>
      <c r="X23" s="288"/>
      <c r="Y23" s="288"/>
      <c r="Z23" s="288"/>
      <c r="AA23" s="289"/>
      <c r="AB23" s="16"/>
    </row>
    <row r="24" spans="2:28" ht="35.25" customHeight="1" thickBot="1" x14ac:dyDescent="0.25">
      <c r="B24" s="14"/>
      <c r="C24" s="314" t="s">
        <v>385</v>
      </c>
      <c r="D24" s="315"/>
      <c r="E24" s="315"/>
      <c r="F24" s="315"/>
      <c r="G24" s="315"/>
      <c r="H24" s="315"/>
      <c r="I24" s="316"/>
      <c r="J24" s="314" t="s">
        <v>371</v>
      </c>
      <c r="K24" s="315"/>
      <c r="L24" s="315"/>
      <c r="M24" s="315"/>
      <c r="N24" s="315"/>
      <c r="O24" s="315"/>
      <c r="P24" s="316"/>
      <c r="Q24" s="317" t="s">
        <v>336</v>
      </c>
      <c r="R24" s="318"/>
      <c r="S24" s="318"/>
      <c r="T24" s="318"/>
      <c r="U24" s="318"/>
      <c r="V24" s="318"/>
      <c r="W24" s="318"/>
      <c r="X24" s="318"/>
      <c r="Y24" s="318"/>
      <c r="Z24" s="318"/>
      <c r="AA24" s="319"/>
      <c r="AB24" s="16"/>
    </row>
    <row r="25" spans="2:28" ht="15"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8" ht="33" customHeight="1" thickBot="1" x14ac:dyDescent="0.25">
      <c r="B26" s="14"/>
      <c r="C26" s="320" t="s">
        <v>32</v>
      </c>
      <c r="D26" s="321"/>
      <c r="E26" s="321"/>
      <c r="F26" s="321"/>
      <c r="G26" s="321"/>
      <c r="H26" s="322"/>
      <c r="I26" s="323" t="s">
        <v>384</v>
      </c>
      <c r="J26" s="324"/>
      <c r="K26" s="324"/>
      <c r="L26" s="324"/>
      <c r="M26" s="324"/>
      <c r="N26" s="324"/>
      <c r="O26" s="324"/>
      <c r="P26" s="324"/>
      <c r="Q26" s="324"/>
      <c r="R26" s="324"/>
      <c r="S26" s="324"/>
      <c r="T26" s="324"/>
      <c r="U26" s="324"/>
      <c r="V26" s="324"/>
      <c r="W26" s="324"/>
      <c r="X26" s="324"/>
      <c r="Y26" s="324"/>
      <c r="Z26" s="324"/>
      <c r="AA26" s="325"/>
      <c r="AB26" s="16"/>
    </row>
    <row r="27" spans="2:28" ht="15.75"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8" ht="53.25" customHeight="1" thickBot="1" x14ac:dyDescent="0.25">
      <c r="B28" s="14"/>
      <c r="C28" s="320" t="s">
        <v>34</v>
      </c>
      <c r="D28" s="321"/>
      <c r="E28" s="321"/>
      <c r="F28" s="321"/>
      <c r="G28" s="321"/>
      <c r="H28" s="322"/>
      <c r="I28" s="862">
        <v>0.95</v>
      </c>
      <c r="J28" s="863"/>
      <c r="K28" s="350" t="s">
        <v>36</v>
      </c>
      <c r="L28" s="351"/>
      <c r="M28" s="351"/>
      <c r="N28" s="352"/>
      <c r="O28" s="353" t="s">
        <v>37</v>
      </c>
      <c r="P28" s="354"/>
      <c r="Q28" s="355"/>
      <c r="R28" s="47" t="s">
        <v>40</v>
      </c>
      <c r="S28" s="353" t="s">
        <v>38</v>
      </c>
      <c r="T28" s="354"/>
      <c r="U28" s="47"/>
      <c r="V28" s="356" t="s">
        <v>39</v>
      </c>
      <c r="W28" s="357"/>
      <c r="X28" s="357"/>
      <c r="Y28" s="357"/>
      <c r="Z28" s="358"/>
      <c r="AA28" s="19"/>
      <c r="AB28" s="16"/>
    </row>
    <row r="29" spans="2:28" ht="15"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8" s="21" customFormat="1" x14ac:dyDescent="0.2">
      <c r="B30" s="20"/>
      <c r="C30" s="359" t="s">
        <v>41</v>
      </c>
      <c r="D30" s="360"/>
      <c r="E30" s="360"/>
      <c r="F30" s="360"/>
      <c r="G30" s="360"/>
      <c r="H30" s="360"/>
      <c r="I30" s="360"/>
      <c r="J30" s="360"/>
      <c r="K30" s="360"/>
      <c r="L30" s="360"/>
      <c r="M30" s="360"/>
      <c r="N30" s="360"/>
      <c r="O30" s="360"/>
      <c r="P30" s="360"/>
      <c r="Q30" s="360"/>
      <c r="R30" s="360"/>
      <c r="S30" s="360"/>
      <c r="T30" s="360"/>
      <c r="U30" s="360"/>
      <c r="V30" s="360"/>
      <c r="W30" s="360"/>
      <c r="X30" s="360"/>
      <c r="Y30" s="360"/>
      <c r="Z30" s="360"/>
      <c r="AA30" s="361"/>
      <c r="AB30" s="16"/>
    </row>
    <row r="31" spans="2:28" s="21" customFormat="1" ht="15" thickBot="1" x14ac:dyDescent="0.25">
      <c r="B31" s="20"/>
      <c r="C31" s="362"/>
      <c r="D31" s="363"/>
      <c r="E31" s="363"/>
      <c r="F31" s="363"/>
      <c r="G31" s="363"/>
      <c r="H31" s="363"/>
      <c r="I31" s="363"/>
      <c r="J31" s="363"/>
      <c r="K31" s="363"/>
      <c r="L31" s="363"/>
      <c r="M31" s="363"/>
      <c r="N31" s="363"/>
      <c r="O31" s="363"/>
      <c r="P31" s="363"/>
      <c r="Q31" s="363"/>
      <c r="R31" s="363"/>
      <c r="S31" s="363"/>
      <c r="T31" s="363"/>
      <c r="U31" s="363"/>
      <c r="V31" s="363"/>
      <c r="W31" s="363"/>
      <c r="X31" s="363"/>
      <c r="Y31" s="363"/>
      <c r="Z31" s="363"/>
      <c r="AA31" s="364"/>
      <c r="AB31" s="16"/>
    </row>
    <row r="32" spans="2:28" s="21" customFormat="1" ht="38.25" customHeight="1" x14ac:dyDescent="0.2">
      <c r="B32" s="20"/>
      <c r="C32" s="359" t="s">
        <v>42</v>
      </c>
      <c r="D32" s="360"/>
      <c r="E32" s="360"/>
      <c r="F32" s="360"/>
      <c r="G32" s="361"/>
      <c r="H32" s="442" t="s">
        <v>383</v>
      </c>
      <c r="I32" s="442" t="s">
        <v>382</v>
      </c>
      <c r="J32" s="365" t="s">
        <v>45</v>
      </c>
      <c r="K32" s="367" t="s">
        <v>46</v>
      </c>
      <c r="L32" s="368"/>
      <c r="M32" s="368"/>
      <c r="N32" s="368"/>
      <c r="O32" s="368"/>
      <c r="P32" s="368"/>
      <c r="Q32" s="368"/>
      <c r="R32" s="368"/>
      <c r="S32" s="368"/>
      <c r="T32" s="368"/>
      <c r="U32" s="368"/>
      <c r="V32" s="368"/>
      <c r="W32" s="368"/>
      <c r="X32" s="368"/>
      <c r="Y32" s="368"/>
      <c r="Z32" s="368"/>
      <c r="AA32" s="369"/>
      <c r="AB32" s="16"/>
    </row>
    <row r="33" spans="2:28" s="21" customFormat="1" ht="38.25" customHeight="1" thickBot="1" x14ac:dyDescent="0.25">
      <c r="B33" s="20"/>
      <c r="C33" s="362"/>
      <c r="D33" s="363"/>
      <c r="E33" s="363"/>
      <c r="F33" s="363"/>
      <c r="G33" s="364"/>
      <c r="H33" s="443"/>
      <c r="I33" s="443"/>
      <c r="J33" s="366"/>
      <c r="K33" s="370"/>
      <c r="L33" s="371"/>
      <c r="M33" s="371"/>
      <c r="N33" s="371"/>
      <c r="O33" s="371"/>
      <c r="P33" s="371"/>
      <c r="Q33" s="371"/>
      <c r="R33" s="371"/>
      <c r="S33" s="371"/>
      <c r="T33" s="371"/>
      <c r="U33" s="371"/>
      <c r="V33" s="371"/>
      <c r="W33" s="371"/>
      <c r="X33" s="371"/>
      <c r="Y33" s="371"/>
      <c r="Z33" s="371"/>
      <c r="AA33" s="372"/>
      <c r="AB33" s="16"/>
    </row>
    <row r="34" spans="2:28" s="21" customFormat="1" ht="109.5" customHeight="1" x14ac:dyDescent="0.2">
      <c r="B34" s="20"/>
      <c r="C34" s="341" t="s">
        <v>47</v>
      </c>
      <c r="D34" s="342"/>
      <c r="E34" s="342"/>
      <c r="F34" s="342"/>
      <c r="G34" s="343"/>
      <c r="H34" s="93">
        <v>17</v>
      </c>
      <c r="I34" s="93">
        <v>17</v>
      </c>
      <c r="J34" s="23">
        <f>+H34/I34</f>
        <v>1</v>
      </c>
      <c r="K34" s="859" t="s">
        <v>381</v>
      </c>
      <c r="L34" s="860"/>
      <c r="M34" s="860"/>
      <c r="N34" s="860"/>
      <c r="O34" s="860"/>
      <c r="P34" s="860"/>
      <c r="Q34" s="860"/>
      <c r="R34" s="860"/>
      <c r="S34" s="860"/>
      <c r="T34" s="860"/>
      <c r="U34" s="860"/>
      <c r="V34" s="860"/>
      <c r="W34" s="860"/>
      <c r="X34" s="860"/>
      <c r="Y34" s="860"/>
      <c r="Z34" s="860"/>
      <c r="AA34" s="861"/>
      <c r="AB34" s="16"/>
    </row>
    <row r="35" spans="2:28" s="21" customFormat="1" x14ac:dyDescent="0.2">
      <c r="B35" s="20"/>
      <c r="C35" s="341" t="s">
        <v>48</v>
      </c>
      <c r="D35" s="342"/>
      <c r="E35" s="342"/>
      <c r="F35" s="342"/>
      <c r="G35" s="343"/>
      <c r="H35" s="24"/>
      <c r="I35" s="24"/>
      <c r="J35" s="23" t="e">
        <f>+H35/I35</f>
        <v>#DIV/0!</v>
      </c>
      <c r="K35" s="344"/>
      <c r="L35" s="345"/>
      <c r="M35" s="345"/>
      <c r="N35" s="345"/>
      <c r="O35" s="345"/>
      <c r="P35" s="345"/>
      <c r="Q35" s="345"/>
      <c r="R35" s="345"/>
      <c r="S35" s="345"/>
      <c r="T35" s="345"/>
      <c r="U35" s="345"/>
      <c r="V35" s="345"/>
      <c r="W35" s="345"/>
      <c r="X35" s="345"/>
      <c r="Y35" s="345"/>
      <c r="Z35" s="345"/>
      <c r="AA35" s="346"/>
      <c r="AB35" s="16"/>
    </row>
    <row r="36" spans="2:28" s="21" customFormat="1" x14ac:dyDescent="0.2">
      <c r="B36" s="20"/>
      <c r="C36" s="341" t="s">
        <v>49</v>
      </c>
      <c r="D36" s="342"/>
      <c r="E36" s="342"/>
      <c r="F36" s="342"/>
      <c r="G36" s="343"/>
      <c r="H36" s="24"/>
      <c r="I36" s="24"/>
      <c r="J36" s="23" t="e">
        <f>+H36/I36</f>
        <v>#DIV/0!</v>
      </c>
      <c r="K36" s="344"/>
      <c r="L36" s="345"/>
      <c r="M36" s="345"/>
      <c r="N36" s="345"/>
      <c r="O36" s="345"/>
      <c r="P36" s="345"/>
      <c r="Q36" s="345"/>
      <c r="R36" s="345"/>
      <c r="S36" s="345"/>
      <c r="T36" s="345"/>
      <c r="U36" s="345"/>
      <c r="V36" s="345"/>
      <c r="W36" s="345"/>
      <c r="X36" s="345"/>
      <c r="Y36" s="345"/>
      <c r="Z36" s="345"/>
      <c r="AA36" s="346"/>
      <c r="AB36" s="16"/>
    </row>
    <row r="37" spans="2:28" s="21" customFormat="1" ht="15" thickBot="1" x14ac:dyDescent="0.25">
      <c r="B37" s="20"/>
      <c r="C37" s="839" t="s">
        <v>50</v>
      </c>
      <c r="D37" s="840"/>
      <c r="E37" s="840"/>
      <c r="F37" s="840"/>
      <c r="G37" s="841"/>
      <c r="H37" s="45"/>
      <c r="I37" s="45"/>
      <c r="J37" s="147" t="e">
        <f>+H37/I37</f>
        <v>#DIV/0!</v>
      </c>
      <c r="K37" s="479"/>
      <c r="L37" s="480"/>
      <c r="M37" s="480"/>
      <c r="N37" s="480"/>
      <c r="O37" s="480"/>
      <c r="P37" s="480"/>
      <c r="Q37" s="480"/>
      <c r="R37" s="480"/>
      <c r="S37" s="480"/>
      <c r="T37" s="480"/>
      <c r="U37" s="480"/>
      <c r="V37" s="480"/>
      <c r="W37" s="480"/>
      <c r="X37" s="480"/>
      <c r="Y37" s="480"/>
      <c r="Z37" s="480"/>
      <c r="AA37" s="481"/>
      <c r="AB37" s="16"/>
    </row>
    <row r="38" spans="2:28" s="21" customFormat="1" ht="15.75" customHeight="1" thickBot="1" x14ac:dyDescent="0.3">
      <c r="B38" s="20"/>
      <c r="C38" s="853" t="s">
        <v>51</v>
      </c>
      <c r="D38" s="854"/>
      <c r="E38" s="854"/>
      <c r="F38" s="854"/>
      <c r="G38" s="855"/>
      <c r="H38" s="146">
        <f>SUM(H34:H37)</f>
        <v>17</v>
      </c>
      <c r="I38" s="146">
        <f>SUM(I34:I37)</f>
        <v>17</v>
      </c>
      <c r="J38" s="145">
        <f>H38/I38</f>
        <v>1</v>
      </c>
      <c r="K38" s="856"/>
      <c r="L38" s="857"/>
      <c r="M38" s="857"/>
      <c r="N38" s="857"/>
      <c r="O38" s="857"/>
      <c r="P38" s="857"/>
      <c r="Q38" s="857"/>
      <c r="R38" s="857"/>
      <c r="S38" s="857"/>
      <c r="T38" s="857"/>
      <c r="U38" s="857"/>
      <c r="V38" s="857"/>
      <c r="W38" s="857"/>
      <c r="X38" s="857"/>
      <c r="Y38" s="857"/>
      <c r="Z38" s="857"/>
      <c r="AA38" s="858"/>
      <c r="AB38" s="16"/>
    </row>
    <row r="39" spans="2:28" s="21" customFormat="1" ht="5.25" customHeight="1" x14ac:dyDescent="0.2">
      <c r="B39" s="20"/>
      <c r="C39" s="15"/>
      <c r="D39" s="15"/>
      <c r="E39" s="15"/>
      <c r="F39" s="15"/>
      <c r="G39" s="15"/>
      <c r="H39" s="34"/>
      <c r="I39" s="34"/>
      <c r="J39" s="35"/>
      <c r="K39" s="15"/>
      <c r="L39" s="15"/>
      <c r="M39" s="15"/>
      <c r="N39" s="15"/>
      <c r="O39" s="15"/>
      <c r="P39" s="15"/>
      <c r="Q39" s="15"/>
      <c r="R39" s="15"/>
      <c r="S39" s="15"/>
      <c r="T39" s="15"/>
      <c r="U39" s="15"/>
      <c r="V39" s="15"/>
      <c r="W39" s="15"/>
      <c r="X39" s="15"/>
      <c r="Y39" s="15"/>
      <c r="Z39" s="15"/>
      <c r="AA39" s="15"/>
      <c r="AB39" s="16"/>
    </row>
    <row r="40" spans="2:28" s="21" customFormat="1" ht="15" thickBot="1" x14ac:dyDescent="0.25">
      <c r="B40" s="20"/>
      <c r="C40" s="15"/>
      <c r="D40" s="15"/>
      <c r="E40" s="15"/>
      <c r="F40" s="15"/>
      <c r="G40" s="15"/>
      <c r="H40" s="34"/>
      <c r="I40" s="34"/>
      <c r="J40" s="35"/>
      <c r="K40" s="15"/>
      <c r="L40" s="15"/>
      <c r="M40" s="15"/>
      <c r="N40" s="15"/>
      <c r="O40" s="15"/>
      <c r="P40" s="15"/>
      <c r="Q40" s="15"/>
      <c r="R40" s="15"/>
      <c r="S40" s="15"/>
      <c r="T40" s="15"/>
      <c r="U40" s="15"/>
      <c r="V40" s="15"/>
      <c r="W40" s="15"/>
      <c r="X40" s="15"/>
      <c r="Y40" s="15"/>
      <c r="Z40" s="15"/>
      <c r="AA40" s="15"/>
      <c r="AB40" s="16"/>
    </row>
    <row r="41" spans="2:28" s="21" customFormat="1" x14ac:dyDescent="0.2">
      <c r="B41" s="20"/>
      <c r="C41" s="400" t="s">
        <v>52</v>
      </c>
      <c r="D41" s="401"/>
      <c r="E41" s="401"/>
      <c r="F41" s="401"/>
      <c r="G41" s="401"/>
      <c r="H41" s="401"/>
      <c r="I41" s="401"/>
      <c r="J41" s="401"/>
      <c r="K41" s="401"/>
      <c r="L41" s="401"/>
      <c r="M41" s="401"/>
      <c r="N41" s="401"/>
      <c r="O41" s="401"/>
      <c r="P41" s="401"/>
      <c r="Q41" s="401"/>
      <c r="R41" s="401"/>
      <c r="S41" s="401"/>
      <c r="T41" s="401"/>
      <c r="U41" s="401"/>
      <c r="V41" s="401"/>
      <c r="W41" s="401"/>
      <c r="X41" s="401"/>
      <c r="Y41" s="401"/>
      <c r="Z41" s="401"/>
      <c r="AA41" s="402"/>
      <c r="AB41" s="16"/>
    </row>
    <row r="42" spans="2:28" ht="15" thickBot="1" x14ac:dyDescent="0.25">
      <c r="B42" s="14"/>
      <c r="C42" s="403"/>
      <c r="D42" s="404"/>
      <c r="E42" s="404"/>
      <c r="F42" s="404"/>
      <c r="G42" s="404"/>
      <c r="H42" s="404"/>
      <c r="I42" s="404"/>
      <c r="J42" s="404"/>
      <c r="K42" s="404"/>
      <c r="L42" s="404"/>
      <c r="M42" s="404"/>
      <c r="N42" s="404"/>
      <c r="O42" s="404"/>
      <c r="P42" s="404"/>
      <c r="Q42" s="404"/>
      <c r="R42" s="404"/>
      <c r="S42" s="404"/>
      <c r="T42" s="404"/>
      <c r="U42" s="404"/>
      <c r="V42" s="404"/>
      <c r="W42" s="404"/>
      <c r="X42" s="404"/>
      <c r="Y42" s="404"/>
      <c r="Z42" s="404"/>
      <c r="AA42" s="405"/>
      <c r="AB42" s="16"/>
    </row>
    <row r="43" spans="2:28" x14ac:dyDescent="0.2">
      <c r="B43" s="14"/>
      <c r="C43" s="406"/>
      <c r="D43" s="407"/>
      <c r="E43" s="407"/>
      <c r="F43" s="407"/>
      <c r="G43" s="407"/>
      <c r="H43" s="407"/>
      <c r="I43" s="407"/>
      <c r="J43" s="407"/>
      <c r="K43" s="407"/>
      <c r="L43" s="407"/>
      <c r="M43" s="407"/>
      <c r="N43" s="407"/>
      <c r="O43" s="407"/>
      <c r="P43" s="407"/>
      <c r="Q43" s="407"/>
      <c r="R43" s="407"/>
      <c r="S43" s="407"/>
      <c r="T43" s="407"/>
      <c r="U43" s="407"/>
      <c r="V43" s="407"/>
      <c r="W43" s="407"/>
      <c r="X43" s="407"/>
      <c r="Y43" s="407"/>
      <c r="Z43" s="407"/>
      <c r="AA43" s="408"/>
      <c r="AB43" s="16"/>
    </row>
    <row r="44" spans="2:28" x14ac:dyDescent="0.2">
      <c r="B44" s="14"/>
      <c r="C44" s="409"/>
      <c r="D44" s="410"/>
      <c r="E44" s="410"/>
      <c r="F44" s="410"/>
      <c r="G44" s="410"/>
      <c r="H44" s="410"/>
      <c r="I44" s="410"/>
      <c r="J44" s="410"/>
      <c r="K44" s="410"/>
      <c r="L44" s="410"/>
      <c r="M44" s="410"/>
      <c r="N44" s="410"/>
      <c r="O44" s="410"/>
      <c r="P44" s="410"/>
      <c r="Q44" s="410"/>
      <c r="R44" s="410"/>
      <c r="S44" s="410"/>
      <c r="T44" s="410"/>
      <c r="U44" s="410"/>
      <c r="V44" s="410"/>
      <c r="W44" s="410"/>
      <c r="X44" s="410"/>
      <c r="Y44" s="410"/>
      <c r="Z44" s="410"/>
      <c r="AA44" s="411"/>
      <c r="AB44" s="16"/>
    </row>
    <row r="45" spans="2:28" x14ac:dyDescent="0.2">
      <c r="B45" s="14"/>
      <c r="C45" s="409"/>
      <c r="D45" s="410"/>
      <c r="E45" s="410"/>
      <c r="F45" s="410"/>
      <c r="G45" s="410"/>
      <c r="H45" s="410"/>
      <c r="I45" s="410"/>
      <c r="J45" s="410"/>
      <c r="K45" s="410"/>
      <c r="L45" s="410"/>
      <c r="M45" s="410"/>
      <c r="N45" s="410"/>
      <c r="O45" s="410"/>
      <c r="P45" s="410"/>
      <c r="Q45" s="410"/>
      <c r="R45" s="410"/>
      <c r="S45" s="410"/>
      <c r="T45" s="410"/>
      <c r="U45" s="410"/>
      <c r="V45" s="410"/>
      <c r="W45" s="410"/>
      <c r="X45" s="410"/>
      <c r="Y45" s="410"/>
      <c r="Z45" s="410"/>
      <c r="AA45" s="411"/>
      <c r="AB45" s="16"/>
    </row>
    <row r="46" spans="2:28" x14ac:dyDescent="0.2">
      <c r="B46" s="14"/>
      <c r="C46" s="409"/>
      <c r="D46" s="410"/>
      <c r="E46" s="410"/>
      <c r="F46" s="410"/>
      <c r="G46" s="410"/>
      <c r="H46" s="410"/>
      <c r="I46" s="410"/>
      <c r="J46" s="410"/>
      <c r="K46" s="410"/>
      <c r="L46" s="410"/>
      <c r="M46" s="410"/>
      <c r="N46" s="410"/>
      <c r="O46" s="410"/>
      <c r="P46" s="410"/>
      <c r="Q46" s="410"/>
      <c r="R46" s="410"/>
      <c r="S46" s="410"/>
      <c r="T46" s="410"/>
      <c r="U46" s="410"/>
      <c r="V46" s="410"/>
      <c r="W46" s="410"/>
      <c r="X46" s="410"/>
      <c r="Y46" s="410"/>
      <c r="Z46" s="410"/>
      <c r="AA46" s="411"/>
      <c r="AB46" s="16"/>
    </row>
    <row r="47" spans="2:28" x14ac:dyDescent="0.2">
      <c r="B47" s="14"/>
      <c r="C47" s="409"/>
      <c r="D47" s="410"/>
      <c r="E47" s="410"/>
      <c r="F47" s="410"/>
      <c r="G47" s="410"/>
      <c r="H47" s="410"/>
      <c r="I47" s="410"/>
      <c r="J47" s="410"/>
      <c r="K47" s="410"/>
      <c r="L47" s="410"/>
      <c r="M47" s="410"/>
      <c r="N47" s="410"/>
      <c r="O47" s="410"/>
      <c r="P47" s="410"/>
      <c r="Q47" s="410"/>
      <c r="R47" s="410"/>
      <c r="S47" s="410"/>
      <c r="T47" s="410"/>
      <c r="U47" s="410"/>
      <c r="V47" s="410"/>
      <c r="W47" s="410"/>
      <c r="X47" s="410"/>
      <c r="Y47" s="410"/>
      <c r="Z47" s="410"/>
      <c r="AA47" s="411"/>
      <c r="AB47" s="16"/>
    </row>
    <row r="48" spans="2:28" x14ac:dyDescent="0.2">
      <c r="B48" s="14"/>
      <c r="C48" s="409"/>
      <c r="D48" s="410"/>
      <c r="E48" s="410"/>
      <c r="F48" s="410"/>
      <c r="G48" s="410"/>
      <c r="H48" s="410"/>
      <c r="I48" s="410"/>
      <c r="J48" s="410"/>
      <c r="K48" s="410"/>
      <c r="L48" s="410"/>
      <c r="M48" s="410"/>
      <c r="N48" s="410"/>
      <c r="O48" s="410"/>
      <c r="P48" s="410"/>
      <c r="Q48" s="410"/>
      <c r="R48" s="410"/>
      <c r="S48" s="410"/>
      <c r="T48" s="410"/>
      <c r="U48" s="410"/>
      <c r="V48" s="410"/>
      <c r="W48" s="410"/>
      <c r="X48" s="410"/>
      <c r="Y48" s="410"/>
      <c r="Z48" s="410"/>
      <c r="AA48" s="411"/>
      <c r="AB48" s="16"/>
    </row>
    <row r="49" spans="2:28" x14ac:dyDescent="0.2">
      <c r="B49" s="14"/>
      <c r="C49" s="409"/>
      <c r="D49" s="410"/>
      <c r="E49" s="410"/>
      <c r="F49" s="410"/>
      <c r="G49" s="410"/>
      <c r="H49" s="410"/>
      <c r="I49" s="410"/>
      <c r="J49" s="410"/>
      <c r="K49" s="410"/>
      <c r="L49" s="410"/>
      <c r="M49" s="410"/>
      <c r="N49" s="410"/>
      <c r="O49" s="410"/>
      <c r="P49" s="410"/>
      <c r="Q49" s="410"/>
      <c r="R49" s="410"/>
      <c r="S49" s="410"/>
      <c r="T49" s="410"/>
      <c r="U49" s="410"/>
      <c r="V49" s="410"/>
      <c r="W49" s="410"/>
      <c r="X49" s="410"/>
      <c r="Y49" s="410"/>
      <c r="Z49" s="410"/>
      <c r="AA49" s="411"/>
      <c r="AB49" s="16"/>
    </row>
    <row r="50" spans="2:28" x14ac:dyDescent="0.2">
      <c r="B50" s="14"/>
      <c r="C50" s="409"/>
      <c r="D50" s="410"/>
      <c r="E50" s="410"/>
      <c r="F50" s="410"/>
      <c r="G50" s="410"/>
      <c r="H50" s="410"/>
      <c r="I50" s="410"/>
      <c r="J50" s="410"/>
      <c r="K50" s="410"/>
      <c r="L50" s="410"/>
      <c r="M50" s="410"/>
      <c r="N50" s="410"/>
      <c r="O50" s="410"/>
      <c r="P50" s="410"/>
      <c r="Q50" s="410"/>
      <c r="R50" s="410"/>
      <c r="S50" s="410"/>
      <c r="T50" s="410"/>
      <c r="U50" s="410"/>
      <c r="V50" s="410"/>
      <c r="W50" s="410"/>
      <c r="X50" s="410"/>
      <c r="Y50" s="410"/>
      <c r="Z50" s="410"/>
      <c r="AA50" s="411"/>
      <c r="AB50" s="16"/>
    </row>
    <row r="51" spans="2:28" x14ac:dyDescent="0.2">
      <c r="B51" s="14"/>
      <c r="C51" s="409"/>
      <c r="D51" s="410"/>
      <c r="E51" s="410"/>
      <c r="F51" s="410"/>
      <c r="G51" s="410"/>
      <c r="H51" s="410"/>
      <c r="I51" s="410"/>
      <c r="J51" s="410"/>
      <c r="K51" s="410"/>
      <c r="L51" s="410"/>
      <c r="M51" s="410"/>
      <c r="N51" s="410"/>
      <c r="O51" s="410"/>
      <c r="P51" s="410"/>
      <c r="Q51" s="410"/>
      <c r="R51" s="410"/>
      <c r="S51" s="410"/>
      <c r="T51" s="410"/>
      <c r="U51" s="410"/>
      <c r="V51" s="410"/>
      <c r="W51" s="410"/>
      <c r="X51" s="410"/>
      <c r="Y51" s="410"/>
      <c r="Z51" s="410"/>
      <c r="AA51" s="411"/>
      <c r="AB51" s="16"/>
    </row>
    <row r="52" spans="2:28" x14ac:dyDescent="0.2">
      <c r="B52" s="14"/>
      <c r="C52" s="409"/>
      <c r="D52" s="410"/>
      <c r="E52" s="410"/>
      <c r="F52" s="410"/>
      <c r="G52" s="410"/>
      <c r="H52" s="410"/>
      <c r="I52" s="410"/>
      <c r="J52" s="410"/>
      <c r="K52" s="410"/>
      <c r="L52" s="410"/>
      <c r="M52" s="410"/>
      <c r="N52" s="410"/>
      <c r="O52" s="410"/>
      <c r="P52" s="410"/>
      <c r="Q52" s="410"/>
      <c r="R52" s="410"/>
      <c r="S52" s="410"/>
      <c r="T52" s="410"/>
      <c r="U52" s="410"/>
      <c r="V52" s="410"/>
      <c r="W52" s="410"/>
      <c r="X52" s="410"/>
      <c r="Y52" s="410"/>
      <c r="Z52" s="410"/>
      <c r="AA52" s="411"/>
      <c r="AB52" s="16"/>
    </row>
    <row r="53" spans="2:28" x14ac:dyDescent="0.2">
      <c r="B53" s="14"/>
      <c r="C53" s="409"/>
      <c r="D53" s="410"/>
      <c r="E53" s="410"/>
      <c r="F53" s="410"/>
      <c r="G53" s="410"/>
      <c r="H53" s="410"/>
      <c r="I53" s="410"/>
      <c r="J53" s="410"/>
      <c r="K53" s="410"/>
      <c r="L53" s="410"/>
      <c r="M53" s="410"/>
      <c r="N53" s="410"/>
      <c r="O53" s="410"/>
      <c r="P53" s="410"/>
      <c r="Q53" s="410"/>
      <c r="R53" s="410"/>
      <c r="S53" s="410"/>
      <c r="T53" s="410"/>
      <c r="U53" s="410"/>
      <c r="V53" s="410"/>
      <c r="W53" s="410"/>
      <c r="X53" s="410"/>
      <c r="Y53" s="410"/>
      <c r="Z53" s="410"/>
      <c r="AA53" s="411"/>
      <c r="AB53" s="16"/>
    </row>
    <row r="54" spans="2:28" x14ac:dyDescent="0.2">
      <c r="B54" s="14"/>
      <c r="C54" s="409"/>
      <c r="D54" s="410"/>
      <c r="E54" s="410"/>
      <c r="F54" s="410"/>
      <c r="G54" s="410"/>
      <c r="H54" s="410"/>
      <c r="I54" s="410"/>
      <c r="J54" s="410"/>
      <c r="K54" s="410"/>
      <c r="L54" s="410"/>
      <c r="M54" s="410"/>
      <c r="N54" s="410"/>
      <c r="O54" s="410"/>
      <c r="P54" s="410"/>
      <c r="Q54" s="410"/>
      <c r="R54" s="410"/>
      <c r="S54" s="410"/>
      <c r="T54" s="410"/>
      <c r="U54" s="410"/>
      <c r="V54" s="410"/>
      <c r="W54" s="410"/>
      <c r="X54" s="410"/>
      <c r="Y54" s="410"/>
      <c r="Z54" s="410"/>
      <c r="AA54" s="411"/>
      <c r="AB54" s="16"/>
    </row>
    <row r="55" spans="2:28" ht="15" thickBot="1" x14ac:dyDescent="0.25">
      <c r="B55" s="14"/>
      <c r="C55" s="412"/>
      <c r="D55" s="413"/>
      <c r="E55" s="413"/>
      <c r="F55" s="413"/>
      <c r="G55" s="413"/>
      <c r="H55" s="413"/>
      <c r="I55" s="413"/>
      <c r="J55" s="413"/>
      <c r="K55" s="413"/>
      <c r="L55" s="413"/>
      <c r="M55" s="413"/>
      <c r="N55" s="413"/>
      <c r="O55" s="413"/>
      <c r="P55" s="413"/>
      <c r="Q55" s="413"/>
      <c r="R55" s="413"/>
      <c r="S55" s="413"/>
      <c r="T55" s="413"/>
      <c r="U55" s="413"/>
      <c r="V55" s="413"/>
      <c r="W55" s="413"/>
      <c r="X55" s="413"/>
      <c r="Y55" s="413"/>
      <c r="Z55" s="413"/>
      <c r="AA55" s="414"/>
      <c r="AB55" s="16"/>
    </row>
    <row r="56" spans="2:28" x14ac:dyDescent="0.2">
      <c r="B56" s="37"/>
      <c r="C56" s="88"/>
      <c r="D56" s="88"/>
      <c r="E56" s="88"/>
      <c r="F56" s="88"/>
      <c r="G56" s="88"/>
      <c r="H56" s="88"/>
      <c r="I56" s="88"/>
      <c r="J56" s="88"/>
      <c r="K56" s="88"/>
      <c r="L56" s="88"/>
      <c r="M56" s="88"/>
      <c r="N56" s="88"/>
      <c r="O56" s="88"/>
      <c r="P56" s="88"/>
      <c r="Q56" s="88"/>
      <c r="R56" s="88"/>
      <c r="S56" s="88"/>
      <c r="T56" s="88"/>
      <c r="U56" s="88"/>
      <c r="V56" s="88"/>
      <c r="W56" s="88"/>
      <c r="X56" s="88"/>
      <c r="Y56" s="88"/>
      <c r="Z56" s="88"/>
      <c r="AA56" s="88"/>
      <c r="AB56" s="38"/>
    </row>
    <row r="57" spans="2:28" ht="15" thickBot="1" x14ac:dyDescent="0.25">
      <c r="B57" s="39"/>
      <c r="C57" s="36"/>
      <c r="D57" s="36"/>
      <c r="E57" s="36"/>
      <c r="F57" s="36"/>
      <c r="G57" s="36"/>
      <c r="H57" s="36"/>
      <c r="I57" s="36"/>
      <c r="J57" s="36"/>
      <c r="K57" s="36"/>
      <c r="L57" s="36"/>
      <c r="M57" s="36"/>
      <c r="N57" s="36"/>
      <c r="O57" s="36"/>
      <c r="P57" s="36"/>
      <c r="Q57" s="36"/>
      <c r="R57" s="36"/>
      <c r="S57" s="36"/>
      <c r="T57" s="36"/>
      <c r="U57" s="36"/>
      <c r="V57" s="36"/>
      <c r="W57" s="36"/>
      <c r="X57" s="36"/>
      <c r="Y57" s="36"/>
      <c r="Z57" s="36"/>
      <c r="AA57" s="36"/>
      <c r="AB57" s="40"/>
    </row>
    <row r="58" spans="2:28" ht="15.75" x14ac:dyDescent="0.2">
      <c r="B58" s="41"/>
      <c r="C58" s="379" t="s">
        <v>42</v>
      </c>
      <c r="D58" s="380"/>
      <c r="E58" s="380"/>
      <c r="F58" s="380"/>
      <c r="G58" s="381"/>
      <c r="H58" s="379" t="s">
        <v>54</v>
      </c>
      <c r="I58" s="381"/>
      <c r="J58" s="379" t="s">
        <v>55</v>
      </c>
      <c r="K58" s="380"/>
      <c r="L58" s="380"/>
      <c r="M58" s="381"/>
      <c r="N58" s="379" t="s">
        <v>56</v>
      </c>
      <c r="O58" s="380"/>
      <c r="P58" s="380"/>
      <c r="Q58" s="380"/>
      <c r="R58" s="380"/>
      <c r="S58" s="380"/>
      <c r="T58" s="380"/>
      <c r="U58" s="381"/>
      <c r="V58" s="373" t="s">
        <v>57</v>
      </c>
      <c r="W58" s="373"/>
      <c r="X58" s="373"/>
      <c r="Y58" s="373"/>
      <c r="Z58" s="373"/>
      <c r="AA58" s="374"/>
      <c r="AB58" s="42"/>
    </row>
    <row r="59" spans="2:28" ht="15.75" x14ac:dyDescent="0.2">
      <c r="B59" s="43"/>
      <c r="C59" s="382"/>
      <c r="D59" s="383"/>
      <c r="E59" s="383"/>
      <c r="F59" s="383"/>
      <c r="G59" s="384"/>
      <c r="H59" s="382"/>
      <c r="I59" s="384"/>
      <c r="J59" s="382"/>
      <c r="K59" s="383"/>
      <c r="L59" s="383"/>
      <c r="M59" s="384"/>
      <c r="N59" s="382"/>
      <c r="O59" s="383"/>
      <c r="P59" s="383"/>
      <c r="Q59" s="383"/>
      <c r="R59" s="383"/>
      <c r="S59" s="383"/>
      <c r="T59" s="383"/>
      <c r="U59" s="384"/>
      <c r="V59" s="375"/>
      <c r="W59" s="375"/>
      <c r="X59" s="375"/>
      <c r="Y59" s="375"/>
      <c r="Z59" s="375"/>
      <c r="AA59" s="376"/>
      <c r="AB59" s="42"/>
    </row>
    <row r="60" spans="2:28" ht="16.5" thickBot="1" x14ac:dyDescent="0.25">
      <c r="B60" s="43"/>
      <c r="C60" s="382"/>
      <c r="D60" s="383"/>
      <c r="E60" s="383"/>
      <c r="F60" s="383"/>
      <c r="G60" s="384"/>
      <c r="H60" s="382"/>
      <c r="I60" s="384"/>
      <c r="J60" s="382"/>
      <c r="K60" s="383"/>
      <c r="L60" s="383"/>
      <c r="M60" s="384"/>
      <c r="N60" s="385"/>
      <c r="O60" s="386"/>
      <c r="P60" s="386"/>
      <c r="Q60" s="386"/>
      <c r="R60" s="386"/>
      <c r="S60" s="386"/>
      <c r="T60" s="386"/>
      <c r="U60" s="387"/>
      <c r="V60" s="377"/>
      <c r="W60" s="377"/>
      <c r="X60" s="377"/>
      <c r="Y60" s="377"/>
      <c r="Z60" s="377"/>
      <c r="AA60" s="378"/>
      <c r="AB60" s="42"/>
    </row>
    <row r="61" spans="2:28" ht="72.75" customHeight="1" x14ac:dyDescent="0.2">
      <c r="B61" s="41"/>
      <c r="C61" s="849" t="s">
        <v>380</v>
      </c>
      <c r="D61" s="850"/>
      <c r="E61" s="850"/>
      <c r="F61" s="850"/>
      <c r="G61" s="850"/>
      <c r="H61" s="421">
        <v>0.37</v>
      </c>
      <c r="I61" s="420"/>
      <c r="J61" s="421">
        <v>1</v>
      </c>
      <c r="K61" s="420"/>
      <c r="L61" s="420"/>
      <c r="M61" s="420"/>
      <c r="N61" s="851" t="s">
        <v>379</v>
      </c>
      <c r="O61" s="828"/>
      <c r="P61" s="828"/>
      <c r="Q61" s="828"/>
      <c r="R61" s="828"/>
      <c r="S61" s="828"/>
      <c r="T61" s="828"/>
      <c r="U61" s="829"/>
      <c r="V61" s="851" t="s">
        <v>378</v>
      </c>
      <c r="W61" s="828"/>
      <c r="X61" s="828"/>
      <c r="Y61" s="828"/>
      <c r="Z61" s="828"/>
      <c r="AA61" s="852"/>
      <c r="AB61" s="44"/>
    </row>
    <row r="62" spans="2:28" x14ac:dyDescent="0.2">
      <c r="B62" s="41"/>
      <c r="C62" s="265"/>
      <c r="D62" s="266"/>
      <c r="E62" s="266"/>
      <c r="F62" s="266"/>
      <c r="G62" s="266"/>
      <c r="H62" s="266"/>
      <c r="I62" s="266"/>
      <c r="J62" s="266"/>
      <c r="K62" s="266"/>
      <c r="L62" s="266"/>
      <c r="M62" s="266"/>
      <c r="N62" s="391"/>
      <c r="O62" s="392"/>
      <c r="P62" s="392"/>
      <c r="Q62" s="392"/>
      <c r="R62" s="392"/>
      <c r="S62" s="392"/>
      <c r="T62" s="392"/>
      <c r="U62" s="393"/>
      <c r="V62" s="391"/>
      <c r="W62" s="392"/>
      <c r="X62" s="392"/>
      <c r="Y62" s="392"/>
      <c r="Z62" s="392"/>
      <c r="AA62" s="418"/>
      <c r="AB62" s="44"/>
    </row>
    <row r="63" spans="2:28" x14ac:dyDescent="0.2">
      <c r="B63" s="41"/>
      <c r="C63" s="265"/>
      <c r="D63" s="266"/>
      <c r="E63" s="266"/>
      <c r="F63" s="266"/>
      <c r="G63" s="266"/>
      <c r="H63" s="266"/>
      <c r="I63" s="266"/>
      <c r="J63" s="266"/>
      <c r="K63" s="266"/>
      <c r="L63" s="266"/>
      <c r="M63" s="266"/>
      <c r="N63" s="391"/>
      <c r="O63" s="392"/>
      <c r="P63" s="392"/>
      <c r="Q63" s="392"/>
      <c r="R63" s="392"/>
      <c r="S63" s="392"/>
      <c r="T63" s="392"/>
      <c r="U63" s="393"/>
      <c r="V63" s="391"/>
      <c r="W63" s="392"/>
      <c r="X63" s="392"/>
      <c r="Y63" s="392"/>
      <c r="Z63" s="392"/>
      <c r="AA63" s="418"/>
      <c r="AB63" s="44"/>
    </row>
    <row r="64" spans="2:28" x14ac:dyDescent="0.2">
      <c r="B64" s="41"/>
      <c r="C64" s="265"/>
      <c r="D64" s="266"/>
      <c r="E64" s="266"/>
      <c r="F64" s="266"/>
      <c r="G64" s="266"/>
      <c r="H64" s="266"/>
      <c r="I64" s="266"/>
      <c r="J64" s="266"/>
      <c r="K64" s="266"/>
      <c r="L64" s="266"/>
      <c r="M64" s="266"/>
      <c r="N64" s="391"/>
      <c r="O64" s="392"/>
      <c r="P64" s="392"/>
      <c r="Q64" s="392"/>
      <c r="R64" s="392"/>
      <c r="S64" s="392"/>
      <c r="T64" s="392"/>
      <c r="U64" s="393"/>
      <c r="V64" s="391"/>
      <c r="W64" s="392"/>
      <c r="X64" s="392"/>
      <c r="Y64" s="392"/>
      <c r="Z64" s="392"/>
      <c r="AA64" s="418"/>
      <c r="AB64" s="44"/>
    </row>
    <row r="65" spans="2:28" x14ac:dyDescent="0.2">
      <c r="B65" s="41"/>
      <c r="C65" s="265"/>
      <c r="D65" s="266"/>
      <c r="E65" s="266"/>
      <c r="F65" s="266"/>
      <c r="G65" s="266"/>
      <c r="H65" s="266"/>
      <c r="I65" s="266"/>
      <c r="J65" s="266"/>
      <c r="K65" s="266"/>
      <c r="L65" s="266"/>
      <c r="M65" s="266"/>
      <c r="N65" s="391"/>
      <c r="O65" s="392"/>
      <c r="P65" s="392"/>
      <c r="Q65" s="392"/>
      <c r="R65" s="392"/>
      <c r="S65" s="392"/>
      <c r="T65" s="392"/>
      <c r="U65" s="393"/>
      <c r="V65" s="391"/>
      <c r="W65" s="392"/>
      <c r="X65" s="392"/>
      <c r="Y65" s="392"/>
      <c r="Z65" s="392"/>
      <c r="AA65" s="418"/>
      <c r="AB65" s="44"/>
    </row>
    <row r="66" spans="2:28" x14ac:dyDescent="0.2">
      <c r="B66" s="41"/>
      <c r="C66" s="265"/>
      <c r="D66" s="266"/>
      <c r="E66" s="266"/>
      <c r="F66" s="266"/>
      <c r="G66" s="266"/>
      <c r="H66" s="266"/>
      <c r="I66" s="266"/>
      <c r="J66" s="266"/>
      <c r="K66" s="266"/>
      <c r="L66" s="266"/>
      <c r="M66" s="266"/>
      <c r="N66" s="391"/>
      <c r="O66" s="392"/>
      <c r="P66" s="392"/>
      <c r="Q66" s="392"/>
      <c r="R66" s="392"/>
      <c r="S66" s="392"/>
      <c r="T66" s="392"/>
      <c r="U66" s="393"/>
      <c r="V66" s="391"/>
      <c r="W66" s="392"/>
      <c r="X66" s="392"/>
      <c r="Y66" s="392"/>
      <c r="Z66" s="392"/>
      <c r="AA66" s="418"/>
      <c r="AB66" s="44"/>
    </row>
    <row r="67" spans="2:28" x14ac:dyDescent="0.2">
      <c r="B67" s="41"/>
      <c r="C67" s="265"/>
      <c r="D67" s="266"/>
      <c r="E67" s="266"/>
      <c r="F67" s="266"/>
      <c r="G67" s="266"/>
      <c r="H67" s="266"/>
      <c r="I67" s="266"/>
      <c r="J67" s="266"/>
      <c r="K67" s="266"/>
      <c r="L67" s="266"/>
      <c r="M67" s="266"/>
      <c r="N67" s="391"/>
      <c r="O67" s="392"/>
      <c r="P67" s="392"/>
      <c r="Q67" s="392"/>
      <c r="R67" s="392"/>
      <c r="S67" s="392"/>
      <c r="T67" s="392"/>
      <c r="U67" s="393"/>
      <c r="V67" s="391"/>
      <c r="W67" s="392"/>
      <c r="X67" s="392"/>
      <c r="Y67" s="392"/>
      <c r="Z67" s="392"/>
      <c r="AA67" s="418"/>
      <c r="AB67" s="44"/>
    </row>
    <row r="68" spans="2:28" x14ac:dyDescent="0.2">
      <c r="B68" s="41"/>
      <c r="C68" s="265"/>
      <c r="D68" s="266"/>
      <c r="E68" s="266"/>
      <c r="F68" s="266"/>
      <c r="G68" s="266"/>
      <c r="H68" s="266"/>
      <c r="I68" s="266"/>
      <c r="J68" s="266"/>
      <c r="K68" s="266"/>
      <c r="L68" s="266"/>
      <c r="M68" s="266"/>
      <c r="N68" s="391"/>
      <c r="O68" s="392"/>
      <c r="P68" s="392"/>
      <c r="Q68" s="392"/>
      <c r="R68" s="392"/>
      <c r="S68" s="392"/>
      <c r="T68" s="392"/>
      <c r="U68" s="393"/>
      <c r="V68" s="391"/>
      <c r="W68" s="392"/>
      <c r="X68" s="392"/>
      <c r="Y68" s="392"/>
      <c r="Z68" s="392"/>
      <c r="AA68" s="418"/>
      <c r="AB68" s="44"/>
    </row>
    <row r="69" spans="2:28" x14ac:dyDescent="0.2">
      <c r="B69" s="41"/>
      <c r="C69" s="265"/>
      <c r="D69" s="266"/>
      <c r="E69" s="266"/>
      <c r="F69" s="266"/>
      <c r="G69" s="266"/>
      <c r="H69" s="266"/>
      <c r="I69" s="266"/>
      <c r="J69" s="266"/>
      <c r="K69" s="266"/>
      <c r="L69" s="266"/>
      <c r="M69" s="266"/>
      <c r="N69" s="391"/>
      <c r="O69" s="392"/>
      <c r="P69" s="392"/>
      <c r="Q69" s="392"/>
      <c r="R69" s="392"/>
      <c r="S69" s="392"/>
      <c r="T69" s="392"/>
      <c r="U69" s="393"/>
      <c r="V69" s="391"/>
      <c r="W69" s="392"/>
      <c r="X69" s="392"/>
      <c r="Y69" s="392"/>
      <c r="Z69" s="392"/>
      <c r="AA69" s="418"/>
      <c r="AB69" s="44"/>
    </row>
    <row r="70" spans="2:28" x14ac:dyDescent="0.2">
      <c r="B70" s="41"/>
      <c r="C70" s="265"/>
      <c r="D70" s="266"/>
      <c r="E70" s="266"/>
      <c r="F70" s="266"/>
      <c r="G70" s="266"/>
      <c r="H70" s="266"/>
      <c r="I70" s="266"/>
      <c r="J70" s="266"/>
      <c r="K70" s="266"/>
      <c r="L70" s="266"/>
      <c r="M70" s="266"/>
      <c r="N70" s="391"/>
      <c r="O70" s="392"/>
      <c r="P70" s="392"/>
      <c r="Q70" s="392"/>
      <c r="R70" s="392"/>
      <c r="S70" s="392"/>
      <c r="T70" s="392"/>
      <c r="U70" s="393"/>
      <c r="V70" s="391"/>
      <c r="W70" s="392"/>
      <c r="X70" s="392"/>
      <c r="Y70" s="392"/>
      <c r="Z70" s="392"/>
      <c r="AA70" s="418"/>
      <c r="AB70" s="44"/>
    </row>
    <row r="71" spans="2:28" x14ac:dyDescent="0.2">
      <c r="B71" s="41"/>
      <c r="C71" s="265"/>
      <c r="D71" s="266"/>
      <c r="E71" s="266"/>
      <c r="F71" s="266"/>
      <c r="G71" s="266"/>
      <c r="H71" s="266"/>
      <c r="I71" s="266"/>
      <c r="J71" s="266"/>
      <c r="K71" s="266"/>
      <c r="L71" s="266"/>
      <c r="M71" s="266"/>
      <c r="N71" s="391"/>
      <c r="O71" s="392"/>
      <c r="P71" s="392"/>
      <c r="Q71" s="392"/>
      <c r="R71" s="392"/>
      <c r="S71" s="392"/>
      <c r="T71" s="392"/>
      <c r="U71" s="393"/>
      <c r="V71" s="391"/>
      <c r="W71" s="392"/>
      <c r="X71" s="392"/>
      <c r="Y71" s="392"/>
      <c r="Z71" s="392"/>
      <c r="AA71" s="418"/>
      <c r="AB71" s="44"/>
    </row>
    <row r="72" spans="2:28" ht="15.75" customHeight="1" thickBot="1" x14ac:dyDescent="0.25">
      <c r="B72" s="41"/>
      <c r="C72" s="267"/>
      <c r="D72" s="268"/>
      <c r="E72" s="268"/>
      <c r="F72" s="268"/>
      <c r="G72" s="268"/>
      <c r="H72" s="268"/>
      <c r="I72" s="268"/>
      <c r="J72" s="268"/>
      <c r="K72" s="268"/>
      <c r="L72" s="268"/>
      <c r="M72" s="268"/>
      <c r="N72" s="422"/>
      <c r="O72" s="423"/>
      <c r="P72" s="423"/>
      <c r="Q72" s="423"/>
      <c r="R72" s="423"/>
      <c r="S72" s="423"/>
      <c r="T72" s="423"/>
      <c r="U72" s="425"/>
      <c r="V72" s="422"/>
      <c r="W72" s="423"/>
      <c r="X72" s="423"/>
      <c r="Y72" s="423"/>
      <c r="Z72" s="423"/>
      <c r="AA72" s="424"/>
      <c r="AB72" s="44"/>
    </row>
    <row r="73" spans="2:28" x14ac:dyDescent="0.2">
      <c r="B73" s="90"/>
      <c r="C73" s="88"/>
      <c r="D73" s="88"/>
      <c r="E73" s="88"/>
      <c r="F73" s="88"/>
      <c r="G73" s="88"/>
      <c r="H73" s="88"/>
      <c r="I73" s="88"/>
      <c r="J73" s="88"/>
      <c r="K73" s="88"/>
      <c r="L73" s="88"/>
      <c r="M73" s="88"/>
      <c r="N73" s="88"/>
      <c r="O73" s="88"/>
      <c r="P73" s="88"/>
      <c r="Q73" s="88"/>
      <c r="R73" s="88"/>
      <c r="S73" s="88"/>
      <c r="T73" s="88"/>
      <c r="U73" s="88"/>
      <c r="V73" s="88"/>
      <c r="W73" s="88"/>
      <c r="X73" s="88"/>
      <c r="Y73" s="88"/>
      <c r="Z73" s="88"/>
      <c r="AA73" s="88"/>
      <c r="AB73" s="89"/>
    </row>
    <row r="112" ht="6" customHeight="1" x14ac:dyDescent="0.2"/>
  </sheetData>
  <mergeCells count="124">
    <mergeCell ref="B2:G4"/>
    <mergeCell ref="H2:AB2"/>
    <mergeCell ref="H3:O3"/>
    <mergeCell ref="P3:AB3"/>
    <mergeCell ref="H4:AB4"/>
    <mergeCell ref="C7:H8"/>
    <mergeCell ref="I7:AA8"/>
    <mergeCell ref="C24:I24"/>
    <mergeCell ref="J24:P24"/>
    <mergeCell ref="Q24:AA24"/>
    <mergeCell ref="C10:H11"/>
    <mergeCell ref="I10:Q11"/>
    <mergeCell ref="R10:U10"/>
    <mergeCell ref="V10:AA10"/>
    <mergeCell ref="R11:U11"/>
    <mergeCell ref="V11:AA11"/>
    <mergeCell ref="C13:H14"/>
    <mergeCell ref="I13:S14"/>
    <mergeCell ref="T13:AA13"/>
    <mergeCell ref="T14:AA14"/>
    <mergeCell ref="C16:H16"/>
    <mergeCell ref="I16:AA16"/>
    <mergeCell ref="C18:H18"/>
    <mergeCell ref="I18:AA18"/>
    <mergeCell ref="C28:H28"/>
    <mergeCell ref="I28:J28"/>
    <mergeCell ref="K28:N28"/>
    <mergeCell ref="O28:Q28"/>
    <mergeCell ref="S28:T28"/>
    <mergeCell ref="V28:Z28"/>
    <mergeCell ref="C30:AA31"/>
    <mergeCell ref="C20:H21"/>
    <mergeCell ref="I20:L21"/>
    <mergeCell ref="M20:S20"/>
    <mergeCell ref="T20:AA20"/>
    <mergeCell ref="M21:S21"/>
    <mergeCell ref="T21:AA21"/>
    <mergeCell ref="C23:I23"/>
    <mergeCell ref="J23:P23"/>
    <mergeCell ref="Q23:AA23"/>
    <mergeCell ref="C26:H26"/>
    <mergeCell ref="I26:AA26"/>
    <mergeCell ref="C38:G38"/>
    <mergeCell ref="K38:AA38"/>
    <mergeCell ref="C36:G36"/>
    <mergeCell ref="K36:AA36"/>
    <mergeCell ref="C37:G37"/>
    <mergeCell ref="K37:AA37"/>
    <mergeCell ref="C32:G33"/>
    <mergeCell ref="H32:H33"/>
    <mergeCell ref="I32:I33"/>
    <mergeCell ref="J32:J33"/>
    <mergeCell ref="K32:AA33"/>
    <mergeCell ref="C34:G34"/>
    <mergeCell ref="K34:AA34"/>
    <mergeCell ref="C35:G35"/>
    <mergeCell ref="K35:AA35"/>
    <mergeCell ref="C41:AA42"/>
    <mergeCell ref="C43:AA55"/>
    <mergeCell ref="C62:G62"/>
    <mergeCell ref="H62:I62"/>
    <mergeCell ref="J62:M62"/>
    <mergeCell ref="N62:U62"/>
    <mergeCell ref="V62:AA62"/>
    <mergeCell ref="C63:G63"/>
    <mergeCell ref="H63:I63"/>
    <mergeCell ref="J63:M63"/>
    <mergeCell ref="N63:U63"/>
    <mergeCell ref="V63:AA63"/>
    <mergeCell ref="C58:G60"/>
    <mergeCell ref="H58:I60"/>
    <mergeCell ref="J58:M60"/>
    <mergeCell ref="N58:U60"/>
    <mergeCell ref="V58:AA60"/>
    <mergeCell ref="C61:G61"/>
    <mergeCell ref="H61:I61"/>
    <mergeCell ref="J61:M61"/>
    <mergeCell ref="N61:U61"/>
    <mergeCell ref="V61:AA61"/>
    <mergeCell ref="C64:G64"/>
    <mergeCell ref="H64:I64"/>
    <mergeCell ref="J64:M64"/>
    <mergeCell ref="N64:U64"/>
    <mergeCell ref="V64:AA64"/>
    <mergeCell ref="C65:G65"/>
    <mergeCell ref="H65:I65"/>
    <mergeCell ref="J65:M65"/>
    <mergeCell ref="N65:U65"/>
    <mergeCell ref="V65:AA65"/>
    <mergeCell ref="C66:G66"/>
    <mergeCell ref="H66:I66"/>
    <mergeCell ref="J66:M66"/>
    <mergeCell ref="N66:U66"/>
    <mergeCell ref="V66:AA66"/>
    <mergeCell ref="C67:G67"/>
    <mergeCell ref="H67:I67"/>
    <mergeCell ref="J67:M67"/>
    <mergeCell ref="N67:U67"/>
    <mergeCell ref="V67:AA67"/>
    <mergeCell ref="C70:G70"/>
    <mergeCell ref="H70:I70"/>
    <mergeCell ref="J70:M70"/>
    <mergeCell ref="N70:U70"/>
    <mergeCell ref="V70:AA70"/>
    <mergeCell ref="C68:G68"/>
    <mergeCell ref="H68:I68"/>
    <mergeCell ref="J68:M68"/>
    <mergeCell ref="N68:U68"/>
    <mergeCell ref="V68:AA68"/>
    <mergeCell ref="C69:G69"/>
    <mergeCell ref="H69:I69"/>
    <mergeCell ref="J69:M69"/>
    <mergeCell ref="N69:U69"/>
    <mergeCell ref="V69:AA69"/>
    <mergeCell ref="C71:G71"/>
    <mergeCell ref="H71:I71"/>
    <mergeCell ref="J71:M71"/>
    <mergeCell ref="N71:U71"/>
    <mergeCell ref="V71:AA71"/>
    <mergeCell ref="C72:G72"/>
    <mergeCell ref="H72:I72"/>
    <mergeCell ref="J72:M72"/>
    <mergeCell ref="N72:U72"/>
    <mergeCell ref="V72:AA72"/>
  </mergeCells>
  <pageMargins left="0.70866141732283472" right="0.70866141732283472" top="0.74803149606299213" bottom="1.1098214285714285" header="0.31496062992125984" footer="0.31496062992125984"/>
  <pageSetup scale="68" fitToHeight="0" orientation="portrait" r:id="rId1"/>
  <headerFooter>
    <oddFooter>&amp;LCalle 26 No.57-41 Torre 8, Pisos 7 y 8 CEMSA – C.P. 111321
PBX: 3779555 – Información: Línea 195
www.umv.gov.co&amp;CDESI-FM-007
&amp;P de &amp;N</oddFooter>
  </headerFooter>
  <rowBreaks count="1" manualBreakCount="1">
    <brk id="39" min="1" max="25" man="1"/>
  </rowBreaks>
  <drawing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1:AB104"/>
  <sheetViews>
    <sheetView view="pageBreakPreview" topLeftCell="A28" zoomScale="110" zoomScaleNormal="110" zoomScalePageLayoutView="110" workbookViewId="0">
      <selection activeCell="H34" sqref="H34:J34"/>
    </sheetView>
  </sheetViews>
  <sheetFormatPr baseColWidth="10" defaultColWidth="3.7109375" defaultRowHeight="14.25" x14ac:dyDescent="0.2"/>
  <cols>
    <col min="1" max="1" width="3.7109375" style="1"/>
    <col min="2" max="2" width="2.85546875" style="1" customWidth="1"/>
    <col min="3" max="6" width="2.7109375" style="1" customWidth="1"/>
    <col min="7" max="7" width="4.28515625" style="1" customWidth="1"/>
    <col min="8" max="8" width="17.7109375" style="1" customWidth="1"/>
    <col min="9" max="9" width="18.5703125" style="1" customWidth="1"/>
    <col min="10" max="10" width="15" style="1" customWidth="1"/>
    <col min="11" max="12" width="3.42578125" style="1" customWidth="1"/>
    <col min="13" max="15" width="2.7109375" style="1" customWidth="1"/>
    <col min="16" max="17" width="3.42578125" style="1" customWidth="1"/>
    <col min="18" max="18" width="3.7109375" style="1"/>
    <col min="19" max="19" width="3.28515625" style="1" customWidth="1"/>
    <col min="20" max="20" width="12" style="1" customWidth="1"/>
    <col min="21" max="21" width="3.42578125" style="1" customWidth="1"/>
    <col min="22" max="22" width="3.7109375" style="1"/>
    <col min="23" max="25" width="5" style="1" customWidth="1"/>
    <col min="26" max="26" width="6.7109375" style="1" customWidth="1"/>
    <col min="27" max="27" width="4.140625" style="1" customWidth="1"/>
    <col min="28" max="28" width="2" style="1" customWidth="1"/>
    <col min="29" max="16384" width="3.7109375" style="1"/>
  </cols>
  <sheetData>
    <row r="1" spans="2:28" ht="15" thickBot="1" x14ac:dyDescent="0.25">
      <c r="B1" s="2"/>
      <c r="C1" s="2"/>
      <c r="D1" s="2"/>
      <c r="E1" s="2"/>
      <c r="F1" s="2"/>
    </row>
    <row r="2" spans="2:28" ht="45.75" customHeight="1" x14ac:dyDescent="0.2">
      <c r="B2" s="263"/>
      <c r="C2" s="264"/>
      <c r="D2" s="264"/>
      <c r="E2" s="264"/>
      <c r="F2" s="264"/>
      <c r="G2" s="264"/>
      <c r="H2" s="269" t="s">
        <v>0</v>
      </c>
      <c r="I2" s="269"/>
      <c r="J2" s="269"/>
      <c r="K2" s="269"/>
      <c r="L2" s="269"/>
      <c r="M2" s="269"/>
      <c r="N2" s="269"/>
      <c r="O2" s="269"/>
      <c r="P2" s="269"/>
      <c r="Q2" s="269"/>
      <c r="R2" s="269"/>
      <c r="S2" s="269"/>
      <c r="T2" s="269"/>
      <c r="U2" s="269"/>
      <c r="V2" s="269"/>
      <c r="W2" s="269"/>
      <c r="X2" s="269"/>
      <c r="Y2" s="269"/>
      <c r="Z2" s="269"/>
      <c r="AA2" s="269"/>
      <c r="AB2" s="270"/>
    </row>
    <row r="3" spans="2:28" ht="15" x14ac:dyDescent="0.2">
      <c r="B3" s="265"/>
      <c r="C3" s="266"/>
      <c r="D3" s="266"/>
      <c r="E3" s="266"/>
      <c r="F3" s="266"/>
      <c r="G3" s="266"/>
      <c r="H3" s="271" t="s">
        <v>1</v>
      </c>
      <c r="I3" s="271"/>
      <c r="J3" s="271"/>
      <c r="K3" s="271"/>
      <c r="L3" s="271"/>
      <c r="M3" s="271"/>
      <c r="N3" s="271"/>
      <c r="O3" s="271"/>
      <c r="P3" s="271" t="s">
        <v>2</v>
      </c>
      <c r="Q3" s="271"/>
      <c r="R3" s="271"/>
      <c r="S3" s="271"/>
      <c r="T3" s="271"/>
      <c r="U3" s="271"/>
      <c r="V3" s="271"/>
      <c r="W3" s="271"/>
      <c r="X3" s="271"/>
      <c r="Y3" s="271"/>
      <c r="Z3" s="271"/>
      <c r="AA3" s="271"/>
      <c r="AB3" s="272"/>
    </row>
    <row r="4" spans="2:28" ht="15.75" thickBot="1" x14ac:dyDescent="0.25">
      <c r="B4" s="267"/>
      <c r="C4" s="268"/>
      <c r="D4" s="268"/>
      <c r="E4" s="268"/>
      <c r="F4" s="268"/>
      <c r="G4" s="268"/>
      <c r="H4" s="273" t="s">
        <v>3</v>
      </c>
      <c r="I4" s="273"/>
      <c r="J4" s="273"/>
      <c r="K4" s="273"/>
      <c r="L4" s="273"/>
      <c r="M4" s="273"/>
      <c r="N4" s="273"/>
      <c r="O4" s="273"/>
      <c r="P4" s="273"/>
      <c r="Q4" s="273"/>
      <c r="R4" s="273"/>
      <c r="S4" s="273"/>
      <c r="T4" s="273"/>
      <c r="U4" s="273"/>
      <c r="V4" s="273"/>
      <c r="W4" s="273"/>
      <c r="X4" s="273"/>
      <c r="Y4" s="273"/>
      <c r="Z4" s="273"/>
      <c r="AA4" s="273"/>
      <c r="AB4" s="274"/>
    </row>
    <row r="5" spans="2:28" ht="15" x14ac:dyDescent="0.2">
      <c r="H5" s="3"/>
      <c r="I5" s="3"/>
      <c r="J5" s="3"/>
      <c r="K5" s="3"/>
      <c r="L5" s="3"/>
      <c r="M5" s="3"/>
      <c r="N5" s="3"/>
      <c r="O5" s="3"/>
      <c r="P5" s="3"/>
      <c r="Q5" s="3"/>
      <c r="R5" s="3"/>
      <c r="S5" s="3"/>
      <c r="T5" s="3"/>
      <c r="U5" s="3"/>
      <c r="V5" s="3"/>
      <c r="W5" s="3"/>
      <c r="X5" s="3"/>
      <c r="Y5" s="3"/>
      <c r="Z5" s="3"/>
      <c r="AA5" s="3"/>
      <c r="AB5" s="3"/>
    </row>
    <row r="6" spans="2:28" ht="15.75"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275" t="s">
        <v>4</v>
      </c>
      <c r="D7" s="276"/>
      <c r="E7" s="276"/>
      <c r="F7" s="276"/>
      <c r="G7" s="276"/>
      <c r="H7" s="277"/>
      <c r="I7" s="281" t="s">
        <v>397</v>
      </c>
      <c r="J7" s="282"/>
      <c r="K7" s="282"/>
      <c r="L7" s="282"/>
      <c r="M7" s="282"/>
      <c r="N7" s="282"/>
      <c r="O7" s="282"/>
      <c r="P7" s="282"/>
      <c r="Q7" s="282"/>
      <c r="R7" s="282"/>
      <c r="S7" s="282"/>
      <c r="T7" s="282"/>
      <c r="U7" s="282"/>
      <c r="V7" s="282"/>
      <c r="W7" s="282"/>
      <c r="X7" s="282"/>
      <c r="Y7" s="282"/>
      <c r="Z7" s="282"/>
      <c r="AA7" s="283"/>
      <c r="AB7" s="10"/>
    </row>
    <row r="8" spans="2:28" ht="15.75" thickBot="1" x14ac:dyDescent="0.25">
      <c r="B8" s="9"/>
      <c r="C8" s="278"/>
      <c r="D8" s="279"/>
      <c r="E8" s="279"/>
      <c r="F8" s="279"/>
      <c r="G8" s="279"/>
      <c r="H8" s="280"/>
      <c r="I8" s="284"/>
      <c r="J8" s="285"/>
      <c r="K8" s="285"/>
      <c r="L8" s="285"/>
      <c r="M8" s="285"/>
      <c r="N8" s="285"/>
      <c r="O8" s="285"/>
      <c r="P8" s="285"/>
      <c r="Q8" s="285"/>
      <c r="R8" s="285"/>
      <c r="S8" s="285"/>
      <c r="T8" s="285"/>
      <c r="U8" s="285"/>
      <c r="V8" s="285"/>
      <c r="W8" s="285"/>
      <c r="X8" s="285"/>
      <c r="Y8" s="285"/>
      <c r="Z8" s="285"/>
      <c r="AA8" s="286"/>
      <c r="AB8" s="10"/>
    </row>
    <row r="9" spans="2:28" ht="15.75"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275" t="s">
        <v>6</v>
      </c>
      <c r="D10" s="276"/>
      <c r="E10" s="276"/>
      <c r="F10" s="276"/>
      <c r="G10" s="276"/>
      <c r="H10" s="277"/>
      <c r="I10" s="296" t="s">
        <v>405</v>
      </c>
      <c r="J10" s="297"/>
      <c r="K10" s="297"/>
      <c r="L10" s="297"/>
      <c r="M10" s="297"/>
      <c r="N10" s="297"/>
      <c r="O10" s="297"/>
      <c r="P10" s="297"/>
      <c r="Q10" s="298"/>
      <c r="R10" s="293" t="s">
        <v>8</v>
      </c>
      <c r="S10" s="294"/>
      <c r="T10" s="294"/>
      <c r="U10" s="295"/>
      <c r="V10" s="287" t="s">
        <v>9</v>
      </c>
      <c r="W10" s="288"/>
      <c r="X10" s="288"/>
      <c r="Y10" s="288"/>
      <c r="Z10" s="288"/>
      <c r="AA10" s="289"/>
      <c r="AB10" s="10"/>
    </row>
    <row r="11" spans="2:28" ht="28.5" customHeight="1" thickBot="1" x14ac:dyDescent="0.25">
      <c r="B11" s="9"/>
      <c r="C11" s="278"/>
      <c r="D11" s="279"/>
      <c r="E11" s="279"/>
      <c r="F11" s="279"/>
      <c r="G11" s="279"/>
      <c r="H11" s="280"/>
      <c r="I11" s="299"/>
      <c r="J11" s="300"/>
      <c r="K11" s="300"/>
      <c r="L11" s="300"/>
      <c r="M11" s="300"/>
      <c r="N11" s="300"/>
      <c r="O11" s="300"/>
      <c r="P11" s="300"/>
      <c r="Q11" s="301"/>
      <c r="R11" s="302" t="s">
        <v>404</v>
      </c>
      <c r="S11" s="303"/>
      <c r="T11" s="303"/>
      <c r="U11" s="304"/>
      <c r="V11" s="290" t="s">
        <v>403</v>
      </c>
      <c r="W11" s="291"/>
      <c r="X11" s="291"/>
      <c r="Y11" s="291"/>
      <c r="Z11" s="291"/>
      <c r="AA11" s="292"/>
      <c r="AB11" s="10"/>
    </row>
    <row r="12" spans="2:28" ht="15"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5" customHeight="1" x14ac:dyDescent="0.2">
      <c r="B13" s="14"/>
      <c r="C13" s="275" t="s">
        <v>12</v>
      </c>
      <c r="D13" s="276"/>
      <c r="E13" s="276"/>
      <c r="F13" s="276"/>
      <c r="G13" s="276"/>
      <c r="H13" s="277"/>
      <c r="I13" s="864" t="s">
        <v>402</v>
      </c>
      <c r="J13" s="865"/>
      <c r="K13" s="865"/>
      <c r="L13" s="865"/>
      <c r="M13" s="865"/>
      <c r="N13" s="865"/>
      <c r="O13" s="865"/>
      <c r="P13" s="865"/>
      <c r="Q13" s="865"/>
      <c r="R13" s="865"/>
      <c r="S13" s="866"/>
      <c r="T13" s="275" t="s">
        <v>14</v>
      </c>
      <c r="U13" s="276"/>
      <c r="V13" s="276"/>
      <c r="W13" s="276"/>
      <c r="X13" s="276"/>
      <c r="Y13" s="276"/>
      <c r="Z13" s="276"/>
      <c r="AA13" s="277"/>
      <c r="AB13" s="16"/>
    </row>
    <row r="14" spans="2:28" ht="30" customHeight="1" thickBot="1" x14ac:dyDescent="0.25">
      <c r="B14" s="14"/>
      <c r="C14" s="278"/>
      <c r="D14" s="279"/>
      <c r="E14" s="279"/>
      <c r="F14" s="279"/>
      <c r="G14" s="279"/>
      <c r="H14" s="280"/>
      <c r="I14" s="867"/>
      <c r="J14" s="868"/>
      <c r="K14" s="868"/>
      <c r="L14" s="868"/>
      <c r="M14" s="868"/>
      <c r="N14" s="868"/>
      <c r="O14" s="868"/>
      <c r="P14" s="868"/>
      <c r="Q14" s="868"/>
      <c r="R14" s="868"/>
      <c r="S14" s="869"/>
      <c r="T14" s="311" t="s">
        <v>112</v>
      </c>
      <c r="U14" s="312"/>
      <c r="V14" s="312"/>
      <c r="W14" s="312"/>
      <c r="X14" s="312"/>
      <c r="Y14" s="312"/>
      <c r="Z14" s="312"/>
      <c r="AA14" s="313"/>
      <c r="AB14" s="16"/>
    </row>
    <row r="15" spans="2:28" ht="15"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57.75" customHeight="1" thickBot="1" x14ac:dyDescent="0.25">
      <c r="B16" s="14"/>
      <c r="C16" s="320" t="s">
        <v>16</v>
      </c>
      <c r="D16" s="321"/>
      <c r="E16" s="321"/>
      <c r="F16" s="321"/>
      <c r="G16" s="321"/>
      <c r="H16" s="322"/>
      <c r="I16" s="323" t="s">
        <v>401</v>
      </c>
      <c r="J16" s="324"/>
      <c r="K16" s="324"/>
      <c r="L16" s="324"/>
      <c r="M16" s="324"/>
      <c r="N16" s="324"/>
      <c r="O16" s="324"/>
      <c r="P16" s="324"/>
      <c r="Q16" s="324"/>
      <c r="R16" s="324"/>
      <c r="S16" s="324"/>
      <c r="T16" s="324"/>
      <c r="U16" s="324"/>
      <c r="V16" s="324"/>
      <c r="W16" s="324"/>
      <c r="X16" s="324"/>
      <c r="Y16" s="324"/>
      <c r="Z16" s="324"/>
      <c r="AA16" s="325"/>
      <c r="AB16" s="16"/>
    </row>
    <row r="17" spans="2:28" ht="16.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8" ht="68.099999999999994" customHeight="1" thickBot="1" x14ac:dyDescent="0.25">
      <c r="B18" s="14"/>
      <c r="C18" s="320" t="s">
        <v>18</v>
      </c>
      <c r="D18" s="321"/>
      <c r="E18" s="321"/>
      <c r="F18" s="321"/>
      <c r="G18" s="321"/>
      <c r="H18" s="322"/>
      <c r="I18" s="323" t="s">
        <v>400</v>
      </c>
      <c r="J18" s="324"/>
      <c r="K18" s="324"/>
      <c r="L18" s="324"/>
      <c r="M18" s="324"/>
      <c r="N18" s="324"/>
      <c r="O18" s="324"/>
      <c r="P18" s="324"/>
      <c r="Q18" s="324"/>
      <c r="R18" s="324"/>
      <c r="S18" s="324"/>
      <c r="T18" s="324"/>
      <c r="U18" s="324"/>
      <c r="V18" s="324"/>
      <c r="W18" s="324"/>
      <c r="X18" s="324"/>
      <c r="Y18" s="324"/>
      <c r="Z18" s="324"/>
      <c r="AA18" s="325"/>
      <c r="AB18" s="16"/>
    </row>
    <row r="19" spans="2:28" ht="16.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8" ht="22.5" customHeight="1" x14ac:dyDescent="0.2">
      <c r="B20" s="14"/>
      <c r="C20" s="326" t="s">
        <v>20</v>
      </c>
      <c r="D20" s="327"/>
      <c r="E20" s="327"/>
      <c r="F20" s="327"/>
      <c r="G20" s="327"/>
      <c r="H20" s="328"/>
      <c r="I20" s="332" t="s">
        <v>399</v>
      </c>
      <c r="J20" s="333"/>
      <c r="K20" s="333"/>
      <c r="L20" s="334"/>
      <c r="M20" s="287" t="s">
        <v>22</v>
      </c>
      <c r="N20" s="288"/>
      <c r="O20" s="288"/>
      <c r="P20" s="288"/>
      <c r="Q20" s="288"/>
      <c r="R20" s="288"/>
      <c r="S20" s="289"/>
      <c r="T20" s="287" t="s">
        <v>23</v>
      </c>
      <c r="U20" s="288"/>
      <c r="V20" s="288"/>
      <c r="W20" s="288"/>
      <c r="X20" s="288"/>
      <c r="Y20" s="288"/>
      <c r="Z20" s="288"/>
      <c r="AA20" s="289"/>
      <c r="AB20" s="16"/>
    </row>
    <row r="21" spans="2:28" ht="30.75" customHeight="1" thickBot="1" x14ac:dyDescent="0.25">
      <c r="B21" s="14"/>
      <c r="C21" s="329"/>
      <c r="D21" s="330"/>
      <c r="E21" s="330"/>
      <c r="F21" s="330"/>
      <c r="G21" s="330"/>
      <c r="H21" s="331"/>
      <c r="I21" s="335"/>
      <c r="J21" s="336"/>
      <c r="K21" s="336"/>
      <c r="L21" s="337"/>
      <c r="M21" s="338" t="s">
        <v>113</v>
      </c>
      <c r="N21" s="339"/>
      <c r="O21" s="339"/>
      <c r="P21" s="339"/>
      <c r="Q21" s="339"/>
      <c r="R21" s="339"/>
      <c r="S21" s="340"/>
      <c r="T21" s="290" t="s">
        <v>25</v>
      </c>
      <c r="U21" s="339"/>
      <c r="V21" s="339"/>
      <c r="W21" s="339"/>
      <c r="X21" s="339"/>
      <c r="Y21" s="339"/>
      <c r="Z21" s="339"/>
      <c r="AA21" s="340"/>
      <c r="AB21" s="16"/>
    </row>
    <row r="22" spans="2:28" ht="15"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8" ht="31.5" customHeight="1" x14ac:dyDescent="0.2">
      <c r="B23" s="14"/>
      <c r="C23" s="287" t="s">
        <v>26</v>
      </c>
      <c r="D23" s="288"/>
      <c r="E23" s="288"/>
      <c r="F23" s="288"/>
      <c r="G23" s="288"/>
      <c r="H23" s="288"/>
      <c r="I23" s="289"/>
      <c r="J23" s="287" t="s">
        <v>27</v>
      </c>
      <c r="K23" s="288"/>
      <c r="L23" s="288"/>
      <c r="M23" s="288"/>
      <c r="N23" s="288"/>
      <c r="O23" s="288"/>
      <c r="P23" s="289"/>
      <c r="Q23" s="287" t="s">
        <v>28</v>
      </c>
      <c r="R23" s="288"/>
      <c r="S23" s="288"/>
      <c r="T23" s="288"/>
      <c r="U23" s="288"/>
      <c r="V23" s="288"/>
      <c r="W23" s="288"/>
      <c r="X23" s="288"/>
      <c r="Y23" s="288"/>
      <c r="Z23" s="288"/>
      <c r="AA23" s="289"/>
      <c r="AB23" s="16"/>
    </row>
    <row r="24" spans="2:28" ht="15.75" customHeight="1" thickBot="1" x14ac:dyDescent="0.25">
      <c r="B24" s="14"/>
      <c r="C24" s="314" t="s">
        <v>398</v>
      </c>
      <c r="D24" s="315"/>
      <c r="E24" s="315"/>
      <c r="F24" s="315"/>
      <c r="G24" s="315"/>
      <c r="H24" s="315"/>
      <c r="I24" s="316"/>
      <c r="J24" s="314" t="s">
        <v>397</v>
      </c>
      <c r="K24" s="315"/>
      <c r="L24" s="315"/>
      <c r="M24" s="315"/>
      <c r="N24" s="315"/>
      <c r="O24" s="315"/>
      <c r="P24" s="316"/>
      <c r="Q24" s="469" t="s">
        <v>31</v>
      </c>
      <c r="R24" s="470"/>
      <c r="S24" s="470"/>
      <c r="T24" s="470"/>
      <c r="U24" s="470"/>
      <c r="V24" s="470"/>
      <c r="W24" s="470"/>
      <c r="X24" s="470"/>
      <c r="Y24" s="470"/>
      <c r="Z24" s="470"/>
      <c r="AA24" s="471"/>
      <c r="AB24" s="16"/>
    </row>
    <row r="25" spans="2:28" ht="15"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8" ht="33" customHeight="1" thickBot="1" x14ac:dyDescent="0.25">
      <c r="B26" s="14"/>
      <c r="C26" s="320" t="s">
        <v>32</v>
      </c>
      <c r="D26" s="321"/>
      <c r="E26" s="321"/>
      <c r="F26" s="321"/>
      <c r="G26" s="321"/>
      <c r="H26" s="322"/>
      <c r="I26" s="323" t="s">
        <v>396</v>
      </c>
      <c r="J26" s="324"/>
      <c r="K26" s="324"/>
      <c r="L26" s="324"/>
      <c r="M26" s="324"/>
      <c r="N26" s="324"/>
      <c r="O26" s="324"/>
      <c r="P26" s="324"/>
      <c r="Q26" s="324"/>
      <c r="R26" s="324"/>
      <c r="S26" s="324"/>
      <c r="T26" s="324"/>
      <c r="U26" s="324"/>
      <c r="V26" s="324"/>
      <c r="W26" s="324"/>
      <c r="X26" s="324"/>
      <c r="Y26" s="324"/>
      <c r="Z26" s="324"/>
      <c r="AA26" s="325"/>
      <c r="AB26" s="16"/>
    </row>
    <row r="27" spans="2:28" ht="15.75"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8" ht="53.25" customHeight="1" thickBot="1" x14ac:dyDescent="0.25">
      <c r="B28" s="14"/>
      <c r="C28" s="320" t="s">
        <v>34</v>
      </c>
      <c r="D28" s="321"/>
      <c r="E28" s="321"/>
      <c r="F28" s="321"/>
      <c r="G28" s="321"/>
      <c r="H28" s="322"/>
      <c r="I28" s="302">
        <v>0.9</v>
      </c>
      <c r="J28" s="323"/>
      <c r="K28" s="350" t="s">
        <v>36</v>
      </c>
      <c r="L28" s="351"/>
      <c r="M28" s="351"/>
      <c r="N28" s="352"/>
      <c r="O28" s="353" t="s">
        <v>37</v>
      </c>
      <c r="P28" s="354"/>
      <c r="Q28" s="355"/>
      <c r="R28" s="47" t="s">
        <v>40</v>
      </c>
      <c r="S28" s="353" t="s">
        <v>38</v>
      </c>
      <c r="T28" s="354"/>
      <c r="U28" s="47"/>
      <c r="V28" s="356" t="s">
        <v>39</v>
      </c>
      <c r="W28" s="357"/>
      <c r="X28" s="357"/>
      <c r="Y28" s="357"/>
      <c r="Z28" s="358"/>
      <c r="AA28" s="19"/>
      <c r="AB28" s="16"/>
    </row>
    <row r="29" spans="2:28" ht="15"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8" s="21" customFormat="1" x14ac:dyDescent="0.2">
      <c r="B30" s="20"/>
      <c r="C30" s="359" t="s">
        <v>41</v>
      </c>
      <c r="D30" s="360"/>
      <c r="E30" s="360"/>
      <c r="F30" s="360"/>
      <c r="G30" s="360"/>
      <c r="H30" s="360"/>
      <c r="I30" s="360"/>
      <c r="J30" s="360"/>
      <c r="K30" s="360"/>
      <c r="L30" s="360"/>
      <c r="M30" s="360"/>
      <c r="N30" s="360"/>
      <c r="O30" s="360"/>
      <c r="P30" s="360"/>
      <c r="Q30" s="360"/>
      <c r="R30" s="360"/>
      <c r="S30" s="360"/>
      <c r="T30" s="360"/>
      <c r="U30" s="360"/>
      <c r="V30" s="360"/>
      <c r="W30" s="360"/>
      <c r="X30" s="360"/>
      <c r="Y30" s="360"/>
      <c r="Z30" s="360"/>
      <c r="AA30" s="361"/>
      <c r="AB30" s="16"/>
    </row>
    <row r="31" spans="2:28" s="21" customFormat="1" ht="15" thickBot="1" x14ac:dyDescent="0.25">
      <c r="B31" s="20"/>
      <c r="C31" s="362"/>
      <c r="D31" s="363"/>
      <c r="E31" s="363"/>
      <c r="F31" s="363"/>
      <c r="G31" s="363"/>
      <c r="H31" s="363"/>
      <c r="I31" s="363"/>
      <c r="J31" s="363"/>
      <c r="K31" s="363"/>
      <c r="L31" s="363"/>
      <c r="M31" s="363"/>
      <c r="N31" s="363"/>
      <c r="O31" s="363"/>
      <c r="P31" s="363"/>
      <c r="Q31" s="363"/>
      <c r="R31" s="363"/>
      <c r="S31" s="363"/>
      <c r="T31" s="363"/>
      <c r="U31" s="363"/>
      <c r="V31" s="363"/>
      <c r="W31" s="363"/>
      <c r="X31" s="363"/>
      <c r="Y31" s="363"/>
      <c r="Z31" s="363"/>
      <c r="AA31" s="364"/>
      <c r="AB31" s="16"/>
    </row>
    <row r="32" spans="2:28" s="21" customFormat="1" ht="15" customHeight="1" x14ac:dyDescent="0.2">
      <c r="B32" s="20"/>
      <c r="C32" s="359" t="s">
        <v>42</v>
      </c>
      <c r="D32" s="360"/>
      <c r="E32" s="360"/>
      <c r="F32" s="360"/>
      <c r="G32" s="361"/>
      <c r="H32" s="365" t="s">
        <v>395</v>
      </c>
      <c r="I32" s="365" t="s">
        <v>394</v>
      </c>
      <c r="J32" s="365" t="s">
        <v>45</v>
      </c>
      <c r="K32" s="367" t="s">
        <v>46</v>
      </c>
      <c r="L32" s="368"/>
      <c r="M32" s="368"/>
      <c r="N32" s="368"/>
      <c r="O32" s="368"/>
      <c r="P32" s="368"/>
      <c r="Q32" s="368"/>
      <c r="R32" s="368"/>
      <c r="S32" s="368"/>
      <c r="T32" s="368"/>
      <c r="U32" s="368"/>
      <c r="V32" s="368"/>
      <c r="W32" s="368"/>
      <c r="X32" s="368"/>
      <c r="Y32" s="368"/>
      <c r="Z32" s="368"/>
      <c r="AA32" s="369"/>
      <c r="AB32" s="16"/>
    </row>
    <row r="33" spans="2:28" s="21" customFormat="1" ht="31.5" customHeight="1" thickBot="1" x14ac:dyDescent="0.25">
      <c r="B33" s="20"/>
      <c r="C33" s="362"/>
      <c r="D33" s="363"/>
      <c r="E33" s="363"/>
      <c r="F33" s="363"/>
      <c r="G33" s="364"/>
      <c r="H33" s="366"/>
      <c r="I33" s="366"/>
      <c r="J33" s="366"/>
      <c r="K33" s="370"/>
      <c r="L33" s="371"/>
      <c r="M33" s="371"/>
      <c r="N33" s="371"/>
      <c r="O33" s="371"/>
      <c r="P33" s="371"/>
      <c r="Q33" s="371"/>
      <c r="R33" s="371"/>
      <c r="S33" s="371"/>
      <c r="T33" s="371"/>
      <c r="U33" s="371"/>
      <c r="V33" s="371"/>
      <c r="W33" s="371"/>
      <c r="X33" s="371"/>
      <c r="Y33" s="371"/>
      <c r="Z33" s="371"/>
      <c r="AA33" s="372"/>
      <c r="AB33" s="16"/>
    </row>
    <row r="34" spans="2:28" s="21" customFormat="1" ht="213.75" customHeight="1" x14ac:dyDescent="0.2">
      <c r="B34" s="20"/>
      <c r="C34" s="341" t="s">
        <v>47</v>
      </c>
      <c r="D34" s="342"/>
      <c r="E34" s="342"/>
      <c r="F34" s="342"/>
      <c r="G34" s="343"/>
      <c r="H34" s="152">
        <v>16980677218</v>
      </c>
      <c r="I34" s="152">
        <v>182639589000</v>
      </c>
      <c r="J34" s="141">
        <f>+H34/I34</f>
        <v>9.2973693770193488E-2</v>
      </c>
      <c r="K34" s="879" t="s">
        <v>393</v>
      </c>
      <c r="L34" s="880"/>
      <c r="M34" s="880"/>
      <c r="N34" s="880"/>
      <c r="O34" s="880"/>
      <c r="P34" s="880"/>
      <c r="Q34" s="880"/>
      <c r="R34" s="880"/>
      <c r="S34" s="880"/>
      <c r="T34" s="880"/>
      <c r="U34" s="880"/>
      <c r="V34" s="880"/>
      <c r="W34" s="880"/>
      <c r="X34" s="880"/>
      <c r="Y34" s="880"/>
      <c r="Z34" s="880"/>
      <c r="AA34" s="881"/>
      <c r="AB34" s="16"/>
    </row>
    <row r="35" spans="2:28" s="21" customFormat="1" ht="18" customHeight="1" x14ac:dyDescent="0.2">
      <c r="B35" s="20"/>
      <c r="C35" s="341" t="s">
        <v>48</v>
      </c>
      <c r="D35" s="342"/>
      <c r="E35" s="342"/>
      <c r="F35" s="342"/>
      <c r="G35" s="343"/>
      <c r="H35" s="150"/>
      <c r="I35" s="150"/>
      <c r="J35" s="141" t="e">
        <f>+H35/I35</f>
        <v>#DIV/0!</v>
      </c>
      <c r="K35" s="344"/>
      <c r="L35" s="345"/>
      <c r="M35" s="345"/>
      <c r="N35" s="345"/>
      <c r="O35" s="345"/>
      <c r="P35" s="345"/>
      <c r="Q35" s="345"/>
      <c r="R35" s="345"/>
      <c r="S35" s="345"/>
      <c r="T35" s="345"/>
      <c r="U35" s="345"/>
      <c r="V35" s="345"/>
      <c r="W35" s="345"/>
      <c r="X35" s="345"/>
      <c r="Y35" s="345"/>
      <c r="Z35" s="345"/>
      <c r="AA35" s="346"/>
      <c r="AB35" s="16"/>
    </row>
    <row r="36" spans="2:28" s="21" customFormat="1" ht="18" customHeight="1" x14ac:dyDescent="0.2">
      <c r="B36" s="20"/>
      <c r="C36" s="341" t="s">
        <v>49</v>
      </c>
      <c r="D36" s="342"/>
      <c r="E36" s="342"/>
      <c r="F36" s="342"/>
      <c r="G36" s="343"/>
      <c r="H36" s="151"/>
      <c r="I36" s="150"/>
      <c r="J36" s="141" t="e">
        <f>+H36/I36</f>
        <v>#DIV/0!</v>
      </c>
      <c r="K36" s="344"/>
      <c r="L36" s="345"/>
      <c r="M36" s="345"/>
      <c r="N36" s="345"/>
      <c r="O36" s="345"/>
      <c r="P36" s="345"/>
      <c r="Q36" s="345"/>
      <c r="R36" s="345"/>
      <c r="S36" s="345"/>
      <c r="T36" s="345"/>
      <c r="U36" s="345"/>
      <c r="V36" s="345"/>
      <c r="W36" s="345"/>
      <c r="X36" s="345"/>
      <c r="Y36" s="345"/>
      <c r="Z36" s="345"/>
      <c r="AA36" s="346"/>
      <c r="AB36" s="16"/>
    </row>
    <row r="37" spans="2:28" s="21" customFormat="1" ht="18" customHeight="1" thickBot="1" x14ac:dyDescent="0.25">
      <c r="B37" s="20"/>
      <c r="C37" s="341" t="s">
        <v>50</v>
      </c>
      <c r="D37" s="342"/>
      <c r="E37" s="342"/>
      <c r="F37" s="342"/>
      <c r="G37" s="343"/>
      <c r="H37" s="24"/>
      <c r="I37" s="24"/>
      <c r="J37" s="149" t="e">
        <f>+H37/I37</f>
        <v>#DIV/0!</v>
      </c>
      <c r="K37" s="344"/>
      <c r="L37" s="345"/>
      <c r="M37" s="345"/>
      <c r="N37" s="345"/>
      <c r="O37" s="345"/>
      <c r="P37" s="345"/>
      <c r="Q37" s="345"/>
      <c r="R37" s="345"/>
      <c r="S37" s="345"/>
      <c r="T37" s="345"/>
      <c r="U37" s="345"/>
      <c r="V37" s="345"/>
      <c r="W37" s="345"/>
      <c r="X37" s="345"/>
      <c r="Y37" s="345"/>
      <c r="Z37" s="345"/>
      <c r="AA37" s="346"/>
      <c r="AB37" s="16"/>
    </row>
    <row r="38" spans="2:28" s="21" customFormat="1" ht="15.75" customHeight="1" thickBot="1" x14ac:dyDescent="0.3">
      <c r="B38" s="20"/>
      <c r="C38" s="394" t="s">
        <v>51</v>
      </c>
      <c r="D38" s="395"/>
      <c r="E38" s="395"/>
      <c r="F38" s="395"/>
      <c r="G38" s="396"/>
      <c r="H38" s="31">
        <f>SUM(H34:H37)</f>
        <v>16980677218</v>
      </c>
      <c r="I38" s="31">
        <f>SUM(I34:I37)</f>
        <v>182639589000</v>
      </c>
      <c r="J38" s="148">
        <f>+H38/I38</f>
        <v>9.2973693770193488E-2</v>
      </c>
      <c r="K38" s="397"/>
      <c r="L38" s="398"/>
      <c r="M38" s="398"/>
      <c r="N38" s="398"/>
      <c r="O38" s="398"/>
      <c r="P38" s="398"/>
      <c r="Q38" s="398"/>
      <c r="R38" s="398"/>
      <c r="S38" s="398"/>
      <c r="T38" s="398"/>
      <c r="U38" s="398"/>
      <c r="V38" s="398"/>
      <c r="W38" s="398"/>
      <c r="X38" s="398"/>
      <c r="Y38" s="398"/>
      <c r="Z38" s="398"/>
      <c r="AA38" s="399"/>
      <c r="AB38" s="16"/>
    </row>
    <row r="39" spans="2:28" s="21" customFormat="1" ht="5.25" customHeight="1" x14ac:dyDescent="0.2">
      <c r="B39" s="20"/>
      <c r="C39" s="15"/>
      <c r="D39" s="15"/>
      <c r="E39" s="15"/>
      <c r="F39" s="15"/>
      <c r="G39" s="15"/>
      <c r="H39" s="34"/>
      <c r="I39" s="34"/>
      <c r="J39" s="35"/>
      <c r="K39" s="15"/>
      <c r="L39" s="15"/>
      <c r="M39" s="15"/>
      <c r="N39" s="15"/>
      <c r="O39" s="15"/>
      <c r="P39" s="15"/>
      <c r="Q39" s="15"/>
      <c r="R39" s="15"/>
      <c r="S39" s="15"/>
      <c r="T39" s="15"/>
      <c r="U39" s="15"/>
      <c r="V39" s="15"/>
      <c r="W39" s="15"/>
      <c r="X39" s="15"/>
      <c r="Y39" s="15"/>
      <c r="Z39" s="15"/>
      <c r="AA39" s="15"/>
      <c r="AB39" s="16"/>
    </row>
    <row r="40" spans="2:28" s="21" customFormat="1" ht="15" thickBot="1" x14ac:dyDescent="0.25">
      <c r="B40" s="20"/>
      <c r="C40" s="15"/>
      <c r="D40" s="15"/>
      <c r="E40" s="15"/>
      <c r="F40" s="15"/>
      <c r="G40" s="15"/>
      <c r="H40" s="34"/>
      <c r="I40" s="34"/>
      <c r="J40" s="35"/>
      <c r="K40" s="15"/>
      <c r="L40" s="15"/>
      <c r="M40" s="15"/>
      <c r="N40" s="15"/>
      <c r="O40" s="15"/>
      <c r="P40" s="15"/>
      <c r="Q40" s="15"/>
      <c r="R40" s="15"/>
      <c r="S40" s="15"/>
      <c r="T40" s="15"/>
      <c r="U40" s="15"/>
      <c r="V40" s="15"/>
      <c r="W40" s="15"/>
      <c r="X40" s="15"/>
      <c r="Y40" s="15"/>
      <c r="Z40" s="15"/>
      <c r="AA40" s="15"/>
      <c r="AB40" s="16"/>
    </row>
    <row r="41" spans="2:28" s="21" customFormat="1" x14ac:dyDescent="0.2">
      <c r="B41" s="20"/>
      <c r="C41" s="400" t="s">
        <v>52</v>
      </c>
      <c r="D41" s="401"/>
      <c r="E41" s="401"/>
      <c r="F41" s="401"/>
      <c r="G41" s="401"/>
      <c r="H41" s="401"/>
      <c r="I41" s="401"/>
      <c r="J41" s="401"/>
      <c r="K41" s="401"/>
      <c r="L41" s="401"/>
      <c r="M41" s="401"/>
      <c r="N41" s="401"/>
      <c r="O41" s="401"/>
      <c r="P41" s="401"/>
      <c r="Q41" s="401"/>
      <c r="R41" s="401"/>
      <c r="S41" s="401"/>
      <c r="T41" s="401"/>
      <c r="U41" s="401"/>
      <c r="V41" s="401"/>
      <c r="W41" s="401"/>
      <c r="X41" s="401"/>
      <c r="Y41" s="401"/>
      <c r="Z41" s="401"/>
      <c r="AA41" s="402"/>
      <c r="AB41" s="16"/>
    </row>
    <row r="42" spans="2:28" ht="15" thickBot="1" x14ac:dyDescent="0.25">
      <c r="B42" s="14"/>
      <c r="C42" s="403"/>
      <c r="D42" s="404"/>
      <c r="E42" s="404"/>
      <c r="F42" s="404"/>
      <c r="G42" s="404"/>
      <c r="H42" s="404"/>
      <c r="I42" s="404"/>
      <c r="J42" s="404"/>
      <c r="K42" s="404"/>
      <c r="L42" s="404"/>
      <c r="M42" s="404"/>
      <c r="N42" s="404"/>
      <c r="O42" s="404"/>
      <c r="P42" s="404"/>
      <c r="Q42" s="404"/>
      <c r="R42" s="404"/>
      <c r="S42" s="404"/>
      <c r="T42" s="404"/>
      <c r="U42" s="404"/>
      <c r="V42" s="404"/>
      <c r="W42" s="404"/>
      <c r="X42" s="404"/>
      <c r="Y42" s="404"/>
      <c r="Z42" s="404"/>
      <c r="AA42" s="405"/>
      <c r="AB42" s="16"/>
    </row>
    <row r="43" spans="2:28" x14ac:dyDescent="0.2">
      <c r="B43" s="14"/>
      <c r="C43" s="406"/>
      <c r="D43" s="407"/>
      <c r="E43" s="407"/>
      <c r="F43" s="407"/>
      <c r="G43" s="407"/>
      <c r="H43" s="407"/>
      <c r="I43" s="407"/>
      <c r="J43" s="407"/>
      <c r="K43" s="407"/>
      <c r="L43" s="407"/>
      <c r="M43" s="407"/>
      <c r="N43" s="407"/>
      <c r="O43" s="407"/>
      <c r="P43" s="407"/>
      <c r="Q43" s="407"/>
      <c r="R43" s="407"/>
      <c r="S43" s="407"/>
      <c r="T43" s="407"/>
      <c r="U43" s="407"/>
      <c r="V43" s="407"/>
      <c r="W43" s="407"/>
      <c r="X43" s="407"/>
      <c r="Y43" s="407"/>
      <c r="Z43" s="407"/>
      <c r="AA43" s="408"/>
      <c r="AB43" s="16"/>
    </row>
    <row r="44" spans="2:28" x14ac:dyDescent="0.2">
      <c r="B44" s="14"/>
      <c r="C44" s="409"/>
      <c r="D44" s="410"/>
      <c r="E44" s="410"/>
      <c r="F44" s="410"/>
      <c r="G44" s="410"/>
      <c r="H44" s="410"/>
      <c r="I44" s="410"/>
      <c r="J44" s="410"/>
      <c r="K44" s="410"/>
      <c r="L44" s="410"/>
      <c r="M44" s="410"/>
      <c r="N44" s="410"/>
      <c r="O44" s="410"/>
      <c r="P44" s="410"/>
      <c r="Q44" s="410"/>
      <c r="R44" s="410"/>
      <c r="S44" s="410"/>
      <c r="T44" s="410"/>
      <c r="U44" s="410"/>
      <c r="V44" s="410"/>
      <c r="W44" s="410"/>
      <c r="X44" s="410"/>
      <c r="Y44" s="410"/>
      <c r="Z44" s="410"/>
      <c r="AA44" s="411"/>
      <c r="AB44" s="16"/>
    </row>
    <row r="45" spans="2:28" x14ac:dyDescent="0.2">
      <c r="B45" s="14"/>
      <c r="C45" s="409"/>
      <c r="D45" s="410"/>
      <c r="E45" s="410"/>
      <c r="F45" s="410"/>
      <c r="G45" s="410"/>
      <c r="H45" s="410"/>
      <c r="I45" s="410"/>
      <c r="J45" s="410"/>
      <c r="K45" s="410"/>
      <c r="L45" s="410"/>
      <c r="M45" s="410"/>
      <c r="N45" s="410"/>
      <c r="O45" s="410"/>
      <c r="P45" s="410"/>
      <c r="Q45" s="410"/>
      <c r="R45" s="410"/>
      <c r="S45" s="410"/>
      <c r="T45" s="410"/>
      <c r="U45" s="410"/>
      <c r="V45" s="410"/>
      <c r="W45" s="410"/>
      <c r="X45" s="410"/>
      <c r="Y45" s="410"/>
      <c r="Z45" s="410"/>
      <c r="AA45" s="411"/>
      <c r="AB45" s="16"/>
    </row>
    <row r="46" spans="2:28" x14ac:dyDescent="0.2">
      <c r="B46" s="14"/>
      <c r="C46" s="409"/>
      <c r="D46" s="410"/>
      <c r="E46" s="410"/>
      <c r="F46" s="410"/>
      <c r="G46" s="410"/>
      <c r="H46" s="410"/>
      <c r="I46" s="410"/>
      <c r="J46" s="410"/>
      <c r="K46" s="410"/>
      <c r="L46" s="410"/>
      <c r="M46" s="410"/>
      <c r="N46" s="410"/>
      <c r="O46" s="410"/>
      <c r="P46" s="410"/>
      <c r="Q46" s="410"/>
      <c r="R46" s="410"/>
      <c r="S46" s="410"/>
      <c r="T46" s="410"/>
      <c r="U46" s="410"/>
      <c r="V46" s="410"/>
      <c r="W46" s="410"/>
      <c r="X46" s="410"/>
      <c r="Y46" s="410"/>
      <c r="Z46" s="410"/>
      <c r="AA46" s="411"/>
      <c r="AB46" s="16"/>
    </row>
    <row r="47" spans="2:28" x14ac:dyDescent="0.2">
      <c r="B47" s="14"/>
      <c r="C47" s="409"/>
      <c r="D47" s="410"/>
      <c r="E47" s="410"/>
      <c r="F47" s="410"/>
      <c r="G47" s="410"/>
      <c r="H47" s="410"/>
      <c r="I47" s="410"/>
      <c r="J47" s="410"/>
      <c r="K47" s="410"/>
      <c r="L47" s="410"/>
      <c r="M47" s="410"/>
      <c r="N47" s="410"/>
      <c r="O47" s="410"/>
      <c r="P47" s="410"/>
      <c r="Q47" s="410"/>
      <c r="R47" s="410"/>
      <c r="S47" s="410"/>
      <c r="T47" s="410"/>
      <c r="U47" s="410"/>
      <c r="V47" s="410"/>
      <c r="W47" s="410"/>
      <c r="X47" s="410"/>
      <c r="Y47" s="410"/>
      <c r="Z47" s="410"/>
      <c r="AA47" s="411"/>
      <c r="AB47" s="16"/>
    </row>
    <row r="48" spans="2:28" x14ac:dyDescent="0.2">
      <c r="B48" s="14"/>
      <c r="C48" s="409"/>
      <c r="D48" s="410"/>
      <c r="E48" s="410"/>
      <c r="F48" s="410"/>
      <c r="G48" s="410"/>
      <c r="H48" s="410"/>
      <c r="I48" s="410"/>
      <c r="J48" s="410"/>
      <c r="K48" s="410"/>
      <c r="L48" s="410"/>
      <c r="M48" s="410"/>
      <c r="N48" s="410"/>
      <c r="O48" s="410"/>
      <c r="P48" s="410"/>
      <c r="Q48" s="410"/>
      <c r="R48" s="410"/>
      <c r="S48" s="410"/>
      <c r="T48" s="410"/>
      <c r="U48" s="410"/>
      <c r="V48" s="410"/>
      <c r="W48" s="410"/>
      <c r="X48" s="410"/>
      <c r="Y48" s="410"/>
      <c r="Z48" s="410"/>
      <c r="AA48" s="411"/>
      <c r="AB48" s="16"/>
    </row>
    <row r="49" spans="2:28" x14ac:dyDescent="0.2">
      <c r="B49" s="14"/>
      <c r="C49" s="409"/>
      <c r="D49" s="410"/>
      <c r="E49" s="410"/>
      <c r="F49" s="410"/>
      <c r="G49" s="410"/>
      <c r="H49" s="410"/>
      <c r="I49" s="410"/>
      <c r="J49" s="410"/>
      <c r="K49" s="410"/>
      <c r="L49" s="410"/>
      <c r="M49" s="410"/>
      <c r="N49" s="410"/>
      <c r="O49" s="410"/>
      <c r="P49" s="410"/>
      <c r="Q49" s="410"/>
      <c r="R49" s="410"/>
      <c r="S49" s="410"/>
      <c r="T49" s="410"/>
      <c r="U49" s="410"/>
      <c r="V49" s="410"/>
      <c r="W49" s="410"/>
      <c r="X49" s="410"/>
      <c r="Y49" s="410"/>
      <c r="Z49" s="410"/>
      <c r="AA49" s="411"/>
      <c r="AB49" s="16"/>
    </row>
    <row r="50" spans="2:28" x14ac:dyDescent="0.2">
      <c r="B50" s="14"/>
      <c r="C50" s="409"/>
      <c r="D50" s="410"/>
      <c r="E50" s="410"/>
      <c r="F50" s="410"/>
      <c r="G50" s="410"/>
      <c r="H50" s="410"/>
      <c r="I50" s="410"/>
      <c r="J50" s="410"/>
      <c r="K50" s="410"/>
      <c r="L50" s="410"/>
      <c r="M50" s="410"/>
      <c r="N50" s="410"/>
      <c r="O50" s="410"/>
      <c r="P50" s="410"/>
      <c r="Q50" s="410"/>
      <c r="R50" s="410"/>
      <c r="S50" s="410"/>
      <c r="T50" s="410"/>
      <c r="U50" s="410"/>
      <c r="V50" s="410"/>
      <c r="W50" s="410"/>
      <c r="X50" s="410"/>
      <c r="Y50" s="410"/>
      <c r="Z50" s="410"/>
      <c r="AA50" s="411"/>
      <c r="AB50" s="16"/>
    </row>
    <row r="51" spans="2:28" x14ac:dyDescent="0.2">
      <c r="B51" s="14"/>
      <c r="C51" s="409"/>
      <c r="D51" s="410"/>
      <c r="E51" s="410"/>
      <c r="F51" s="410"/>
      <c r="G51" s="410"/>
      <c r="H51" s="410"/>
      <c r="I51" s="410"/>
      <c r="J51" s="410"/>
      <c r="K51" s="410"/>
      <c r="L51" s="410"/>
      <c r="M51" s="410"/>
      <c r="N51" s="410"/>
      <c r="O51" s="410"/>
      <c r="P51" s="410"/>
      <c r="Q51" s="410"/>
      <c r="R51" s="410"/>
      <c r="S51" s="410"/>
      <c r="T51" s="410"/>
      <c r="U51" s="410"/>
      <c r="V51" s="410"/>
      <c r="W51" s="410"/>
      <c r="X51" s="410"/>
      <c r="Y51" s="410"/>
      <c r="Z51" s="410"/>
      <c r="AA51" s="411"/>
      <c r="AB51" s="16"/>
    </row>
    <row r="52" spans="2:28" x14ac:dyDescent="0.2">
      <c r="B52" s="14"/>
      <c r="C52" s="409"/>
      <c r="D52" s="410"/>
      <c r="E52" s="410"/>
      <c r="F52" s="410"/>
      <c r="G52" s="410"/>
      <c r="H52" s="410"/>
      <c r="I52" s="410"/>
      <c r="J52" s="410"/>
      <c r="K52" s="410"/>
      <c r="L52" s="410"/>
      <c r="M52" s="410"/>
      <c r="N52" s="410"/>
      <c r="O52" s="410"/>
      <c r="P52" s="410"/>
      <c r="Q52" s="410"/>
      <c r="R52" s="410"/>
      <c r="S52" s="410"/>
      <c r="T52" s="410"/>
      <c r="U52" s="410"/>
      <c r="V52" s="410"/>
      <c r="W52" s="410"/>
      <c r="X52" s="410"/>
      <c r="Y52" s="410"/>
      <c r="Z52" s="410"/>
      <c r="AA52" s="411"/>
      <c r="AB52" s="16"/>
    </row>
    <row r="53" spans="2:28" x14ac:dyDescent="0.2">
      <c r="B53" s="14"/>
      <c r="C53" s="409"/>
      <c r="D53" s="410"/>
      <c r="E53" s="410"/>
      <c r="F53" s="410"/>
      <c r="G53" s="410"/>
      <c r="H53" s="410"/>
      <c r="I53" s="410"/>
      <c r="J53" s="410"/>
      <c r="K53" s="410"/>
      <c r="L53" s="410"/>
      <c r="M53" s="410"/>
      <c r="N53" s="410"/>
      <c r="O53" s="410"/>
      <c r="P53" s="410"/>
      <c r="Q53" s="410"/>
      <c r="R53" s="410"/>
      <c r="S53" s="410"/>
      <c r="T53" s="410"/>
      <c r="U53" s="410"/>
      <c r="V53" s="410"/>
      <c r="W53" s="410"/>
      <c r="X53" s="410"/>
      <c r="Y53" s="410"/>
      <c r="Z53" s="410"/>
      <c r="AA53" s="411"/>
      <c r="AB53" s="16"/>
    </row>
    <row r="54" spans="2:28" x14ac:dyDescent="0.2">
      <c r="B54" s="14"/>
      <c r="C54" s="409"/>
      <c r="D54" s="410"/>
      <c r="E54" s="410"/>
      <c r="F54" s="410"/>
      <c r="G54" s="410"/>
      <c r="H54" s="410"/>
      <c r="I54" s="410"/>
      <c r="J54" s="410"/>
      <c r="K54" s="410"/>
      <c r="L54" s="410"/>
      <c r="M54" s="410"/>
      <c r="N54" s="410"/>
      <c r="O54" s="410"/>
      <c r="P54" s="410"/>
      <c r="Q54" s="410"/>
      <c r="R54" s="410"/>
      <c r="S54" s="410"/>
      <c r="T54" s="410"/>
      <c r="U54" s="410"/>
      <c r="V54" s="410"/>
      <c r="W54" s="410"/>
      <c r="X54" s="410"/>
      <c r="Y54" s="410"/>
      <c r="Z54" s="410"/>
      <c r="AA54" s="411"/>
      <c r="AB54" s="16"/>
    </row>
    <row r="55" spans="2:28" ht="15" thickBot="1" x14ac:dyDescent="0.25">
      <c r="B55" s="14"/>
      <c r="C55" s="412"/>
      <c r="D55" s="413"/>
      <c r="E55" s="413"/>
      <c r="F55" s="413"/>
      <c r="G55" s="413"/>
      <c r="H55" s="413"/>
      <c r="I55" s="413"/>
      <c r="J55" s="413"/>
      <c r="K55" s="413"/>
      <c r="L55" s="413"/>
      <c r="M55" s="413"/>
      <c r="N55" s="413"/>
      <c r="O55" s="413"/>
      <c r="P55" s="413"/>
      <c r="Q55" s="413"/>
      <c r="R55" s="413"/>
      <c r="S55" s="413"/>
      <c r="T55" s="413"/>
      <c r="U55" s="413"/>
      <c r="V55" s="413"/>
      <c r="W55" s="413"/>
      <c r="X55" s="413"/>
      <c r="Y55" s="413"/>
      <c r="Z55" s="413"/>
      <c r="AA55" s="414"/>
      <c r="AB55" s="16"/>
    </row>
    <row r="56" spans="2:28" x14ac:dyDescent="0.2">
      <c r="B56" s="37"/>
      <c r="C56" s="88"/>
      <c r="D56" s="88"/>
      <c r="E56" s="88"/>
      <c r="F56" s="88"/>
      <c r="G56" s="88"/>
      <c r="H56" s="88"/>
      <c r="I56" s="88"/>
      <c r="J56" s="88"/>
      <c r="K56" s="88"/>
      <c r="L56" s="88"/>
      <c r="M56" s="88"/>
      <c r="N56" s="88"/>
      <c r="O56" s="88"/>
      <c r="P56" s="88"/>
      <c r="Q56" s="88"/>
      <c r="R56" s="88"/>
      <c r="S56" s="88"/>
      <c r="T56" s="88"/>
      <c r="U56" s="88"/>
      <c r="V56" s="88"/>
      <c r="W56" s="88"/>
      <c r="X56" s="88"/>
      <c r="Y56" s="88"/>
      <c r="Z56" s="88"/>
      <c r="AA56" s="88"/>
      <c r="AB56" s="38"/>
    </row>
    <row r="57" spans="2:28" ht="15" thickBot="1" x14ac:dyDescent="0.25">
      <c r="B57" s="39"/>
      <c r="C57" s="36"/>
      <c r="D57" s="36"/>
      <c r="E57" s="36"/>
      <c r="F57" s="36"/>
      <c r="G57" s="36"/>
      <c r="H57" s="36"/>
      <c r="I57" s="36"/>
      <c r="J57" s="36"/>
      <c r="K57" s="36"/>
      <c r="L57" s="36"/>
      <c r="M57" s="36"/>
      <c r="N57" s="36"/>
      <c r="O57" s="36"/>
      <c r="P57" s="36"/>
      <c r="Q57" s="36"/>
      <c r="R57" s="36"/>
      <c r="S57" s="36"/>
      <c r="T57" s="36"/>
      <c r="U57" s="36"/>
      <c r="V57" s="36"/>
      <c r="W57" s="36"/>
      <c r="X57" s="36"/>
      <c r="Y57" s="36"/>
      <c r="Z57" s="36"/>
      <c r="AA57" s="36"/>
      <c r="AB57" s="40"/>
    </row>
    <row r="58" spans="2:28" ht="15.75" x14ac:dyDescent="0.2">
      <c r="B58" s="41"/>
      <c r="C58" s="379" t="s">
        <v>42</v>
      </c>
      <c r="D58" s="380"/>
      <c r="E58" s="380"/>
      <c r="F58" s="380"/>
      <c r="G58" s="381"/>
      <c r="H58" s="379" t="s">
        <v>54</v>
      </c>
      <c r="I58" s="381"/>
      <c r="J58" s="379" t="s">
        <v>55</v>
      </c>
      <c r="K58" s="380"/>
      <c r="L58" s="380"/>
      <c r="M58" s="381"/>
      <c r="N58" s="379" t="s">
        <v>56</v>
      </c>
      <c r="O58" s="380"/>
      <c r="P58" s="380"/>
      <c r="Q58" s="380"/>
      <c r="R58" s="380"/>
      <c r="S58" s="380"/>
      <c r="T58" s="380"/>
      <c r="U58" s="381"/>
      <c r="V58" s="373" t="s">
        <v>57</v>
      </c>
      <c r="W58" s="373"/>
      <c r="X58" s="373"/>
      <c r="Y58" s="373"/>
      <c r="Z58" s="373"/>
      <c r="AA58" s="374"/>
      <c r="AB58" s="42"/>
    </row>
    <row r="59" spans="2:28" ht="15.75" x14ac:dyDescent="0.2">
      <c r="B59" s="43"/>
      <c r="C59" s="382"/>
      <c r="D59" s="383"/>
      <c r="E59" s="383"/>
      <c r="F59" s="383"/>
      <c r="G59" s="384"/>
      <c r="H59" s="382"/>
      <c r="I59" s="384"/>
      <c r="J59" s="382"/>
      <c r="K59" s="383"/>
      <c r="L59" s="383"/>
      <c r="M59" s="384"/>
      <c r="N59" s="382"/>
      <c r="O59" s="383"/>
      <c r="P59" s="383"/>
      <c r="Q59" s="383"/>
      <c r="R59" s="383"/>
      <c r="S59" s="383"/>
      <c r="T59" s="383"/>
      <c r="U59" s="384"/>
      <c r="V59" s="375"/>
      <c r="W59" s="375"/>
      <c r="X59" s="375"/>
      <c r="Y59" s="375"/>
      <c r="Z59" s="375"/>
      <c r="AA59" s="376"/>
      <c r="AB59" s="42"/>
    </row>
    <row r="60" spans="2:28" ht="16.5" thickBot="1" x14ac:dyDescent="0.25">
      <c r="B60" s="43"/>
      <c r="C60" s="382"/>
      <c r="D60" s="383"/>
      <c r="E60" s="383"/>
      <c r="F60" s="383"/>
      <c r="G60" s="384"/>
      <c r="H60" s="382"/>
      <c r="I60" s="384"/>
      <c r="J60" s="382"/>
      <c r="K60" s="383"/>
      <c r="L60" s="383"/>
      <c r="M60" s="384"/>
      <c r="N60" s="385"/>
      <c r="O60" s="386"/>
      <c r="P60" s="386"/>
      <c r="Q60" s="386"/>
      <c r="R60" s="386"/>
      <c r="S60" s="386"/>
      <c r="T60" s="386"/>
      <c r="U60" s="387"/>
      <c r="V60" s="377"/>
      <c r="W60" s="377"/>
      <c r="X60" s="377"/>
      <c r="Y60" s="377"/>
      <c r="Z60" s="377"/>
      <c r="AA60" s="378"/>
      <c r="AB60" s="42"/>
    </row>
    <row r="61" spans="2:28" ht="108" customHeight="1" x14ac:dyDescent="0.2">
      <c r="B61" s="41"/>
      <c r="C61" s="419" t="s">
        <v>47</v>
      </c>
      <c r="D61" s="420"/>
      <c r="E61" s="420"/>
      <c r="F61" s="420"/>
      <c r="G61" s="420"/>
      <c r="H61" s="870">
        <v>0.33529999999999999</v>
      </c>
      <c r="I61" s="420"/>
      <c r="J61" s="871">
        <v>9.2999999999999999E-2</v>
      </c>
      <c r="K61" s="872"/>
      <c r="L61" s="872"/>
      <c r="M61" s="872"/>
      <c r="N61" s="876" t="s">
        <v>392</v>
      </c>
      <c r="O61" s="877"/>
      <c r="P61" s="877"/>
      <c r="Q61" s="877"/>
      <c r="R61" s="877"/>
      <c r="S61" s="877"/>
      <c r="T61" s="877"/>
      <c r="U61" s="878"/>
      <c r="V61" s="873" t="s">
        <v>391</v>
      </c>
      <c r="W61" s="874"/>
      <c r="X61" s="874"/>
      <c r="Y61" s="874"/>
      <c r="Z61" s="874"/>
      <c r="AA61" s="875"/>
      <c r="AB61" s="44"/>
    </row>
    <row r="62" spans="2:28" x14ac:dyDescent="0.2">
      <c r="B62" s="41"/>
      <c r="C62" s="653" t="s">
        <v>48</v>
      </c>
      <c r="D62" s="491"/>
      <c r="E62" s="491"/>
      <c r="F62" s="491"/>
      <c r="G62" s="491"/>
      <c r="H62" s="682"/>
      <c r="I62" s="491"/>
      <c r="J62" s="682"/>
      <c r="K62" s="491"/>
      <c r="L62" s="491"/>
      <c r="M62" s="491"/>
      <c r="N62" s="582"/>
      <c r="O62" s="582"/>
      <c r="P62" s="582"/>
      <c r="Q62" s="582"/>
      <c r="R62" s="582"/>
      <c r="S62" s="582"/>
      <c r="T62" s="582"/>
      <c r="U62" s="582"/>
      <c r="V62" s="659"/>
      <c r="W62" s="660"/>
      <c r="X62" s="660"/>
      <c r="Y62" s="660"/>
      <c r="Z62" s="660"/>
      <c r="AA62" s="701"/>
      <c r="AB62" s="44"/>
    </row>
    <row r="63" spans="2:28" x14ac:dyDescent="0.2">
      <c r="B63" s="41"/>
      <c r="C63" s="653" t="s">
        <v>49</v>
      </c>
      <c r="D63" s="491"/>
      <c r="E63" s="491"/>
      <c r="F63" s="491"/>
      <c r="G63" s="491"/>
      <c r="H63" s="682"/>
      <c r="I63" s="491"/>
      <c r="J63" s="682"/>
      <c r="K63" s="491"/>
      <c r="L63" s="491"/>
      <c r="M63" s="491"/>
      <c r="N63" s="659"/>
      <c r="O63" s="660"/>
      <c r="P63" s="660"/>
      <c r="Q63" s="660"/>
      <c r="R63" s="660"/>
      <c r="S63" s="660"/>
      <c r="T63" s="660"/>
      <c r="U63" s="661"/>
      <c r="V63" s="659"/>
      <c r="W63" s="660"/>
      <c r="X63" s="660"/>
      <c r="Y63" s="660"/>
      <c r="Z63" s="660"/>
      <c r="AA63" s="701"/>
      <c r="AB63" s="44"/>
    </row>
    <row r="64" spans="2:28" x14ac:dyDescent="0.2">
      <c r="B64" s="41"/>
      <c r="C64" s="653" t="s">
        <v>50</v>
      </c>
      <c r="D64" s="491"/>
      <c r="E64" s="491"/>
      <c r="F64" s="491"/>
      <c r="G64" s="491"/>
      <c r="H64" s="491"/>
      <c r="I64" s="491"/>
      <c r="J64" s="491"/>
      <c r="K64" s="491"/>
      <c r="L64" s="491"/>
      <c r="M64" s="491"/>
      <c r="N64" s="645"/>
      <c r="O64" s="646"/>
      <c r="P64" s="646"/>
      <c r="Q64" s="646"/>
      <c r="R64" s="646"/>
      <c r="S64" s="646"/>
      <c r="T64" s="646"/>
      <c r="U64" s="647"/>
      <c r="V64" s="645"/>
      <c r="W64" s="646"/>
      <c r="X64" s="646"/>
      <c r="Y64" s="646"/>
      <c r="Z64" s="646"/>
      <c r="AA64" s="651"/>
      <c r="AB64" s="44"/>
    </row>
    <row r="65" spans="2:28" x14ac:dyDescent="0.2">
      <c r="B65" s="90"/>
      <c r="C65" s="88"/>
      <c r="D65" s="88"/>
      <c r="E65" s="88"/>
      <c r="F65" s="88"/>
      <c r="G65" s="88"/>
      <c r="H65" s="88"/>
      <c r="I65" s="88"/>
      <c r="J65" s="88"/>
      <c r="K65" s="88"/>
      <c r="L65" s="88"/>
      <c r="M65" s="88"/>
      <c r="N65" s="88"/>
      <c r="O65" s="88"/>
      <c r="P65" s="88"/>
      <c r="Q65" s="88"/>
      <c r="R65" s="88"/>
      <c r="S65" s="88"/>
      <c r="T65" s="88"/>
      <c r="U65" s="88"/>
      <c r="V65" s="88"/>
      <c r="W65" s="88"/>
      <c r="X65" s="88"/>
      <c r="Y65" s="88"/>
      <c r="Z65" s="88"/>
      <c r="AA65" s="88"/>
      <c r="AB65" s="89"/>
    </row>
    <row r="104" ht="6" customHeight="1" x14ac:dyDescent="0.2"/>
  </sheetData>
  <mergeCells count="84">
    <mergeCell ref="C7:H8"/>
    <mergeCell ref="I7:AA8"/>
    <mergeCell ref="V10:AA10"/>
    <mergeCell ref="V11:AA11"/>
    <mergeCell ref="R10:U10"/>
    <mergeCell ref="I10:Q11"/>
    <mergeCell ref="R11:U11"/>
    <mergeCell ref="C10:H11"/>
    <mergeCell ref="B2:G4"/>
    <mergeCell ref="H2:AB2"/>
    <mergeCell ref="H3:O3"/>
    <mergeCell ref="P3:AB3"/>
    <mergeCell ref="H4:AB4"/>
    <mergeCell ref="C18:H18"/>
    <mergeCell ref="I18:AA18"/>
    <mergeCell ref="C13:H14"/>
    <mergeCell ref="I13:S14"/>
    <mergeCell ref="T13:AA13"/>
    <mergeCell ref="T14:AA14"/>
    <mergeCell ref="C16:H16"/>
    <mergeCell ref="I16:AA16"/>
    <mergeCell ref="C20:H21"/>
    <mergeCell ref="I20:L21"/>
    <mergeCell ref="M20:S20"/>
    <mergeCell ref="T20:AA20"/>
    <mergeCell ref="M21:S21"/>
    <mergeCell ref="T21:AA21"/>
    <mergeCell ref="C23:I23"/>
    <mergeCell ref="J23:P23"/>
    <mergeCell ref="Q23:AA23"/>
    <mergeCell ref="C24:I24"/>
    <mergeCell ref="J24:P24"/>
    <mergeCell ref="Q24:AA24"/>
    <mergeCell ref="C26:H26"/>
    <mergeCell ref="I26:AA26"/>
    <mergeCell ref="C28:H28"/>
    <mergeCell ref="I28:J28"/>
    <mergeCell ref="C37:G37"/>
    <mergeCell ref="K37:AA37"/>
    <mergeCell ref="C34:G34"/>
    <mergeCell ref="K34:AA34"/>
    <mergeCell ref="C35:G35"/>
    <mergeCell ref="K35:AA35"/>
    <mergeCell ref="K32:AA33"/>
    <mergeCell ref="K28:N28"/>
    <mergeCell ref="O28:Q28"/>
    <mergeCell ref="S28:T28"/>
    <mergeCell ref="V28:Z28"/>
    <mergeCell ref="C30:AA31"/>
    <mergeCell ref="C36:G36"/>
    <mergeCell ref="K36:AA36"/>
    <mergeCell ref="C32:G33"/>
    <mergeCell ref="H32:H33"/>
    <mergeCell ref="I32:I33"/>
    <mergeCell ref="J32:J33"/>
    <mergeCell ref="N64:U64"/>
    <mergeCell ref="V61:AA61"/>
    <mergeCell ref="V62:AA62"/>
    <mergeCell ref="V63:AA63"/>
    <mergeCell ref="V64:AA64"/>
    <mergeCell ref="N61:U61"/>
    <mergeCell ref="N62:U62"/>
    <mergeCell ref="N63:U63"/>
    <mergeCell ref="C38:G38"/>
    <mergeCell ref="K38:AA38"/>
    <mergeCell ref="C41:AA42"/>
    <mergeCell ref="C43:AA55"/>
    <mergeCell ref="C58:G60"/>
    <mergeCell ref="H58:I60"/>
    <mergeCell ref="J58:M60"/>
    <mergeCell ref="V58:AA60"/>
    <mergeCell ref="N58:U60"/>
    <mergeCell ref="C63:G63"/>
    <mergeCell ref="H63:I63"/>
    <mergeCell ref="J63:M63"/>
    <mergeCell ref="C64:G64"/>
    <mergeCell ref="H64:I64"/>
    <mergeCell ref="J64:M64"/>
    <mergeCell ref="C61:G61"/>
    <mergeCell ref="H61:I61"/>
    <mergeCell ref="J61:M61"/>
    <mergeCell ref="C62:G62"/>
    <mergeCell ref="H62:I62"/>
    <mergeCell ref="J62:M62"/>
  </mergeCells>
  <pageMargins left="0.70866141732283472" right="0.70866141732283472" top="0.74803149606299213" bottom="1.1098214285714285" header="0.31496062992125984" footer="0.31496062992125984"/>
  <pageSetup scale="63" fitToHeight="0" orientation="portrait" r:id="rId1"/>
  <headerFooter>
    <oddFooter>&amp;LCalle 26 No.57-41 Torre 8, Pisos 7 y 8 CEMSA – C.P. 111321
PBX: 3779555 – Información: Línea 195
www.umv.gov.co&amp;CDESI-FM-007
&amp;P de &amp;N</oddFooter>
  </headerFooter>
  <rowBreaks count="1" manualBreakCount="1">
    <brk id="39" min="1" max="25" man="1"/>
  </rowBreaks>
  <drawing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B1:AB108"/>
  <sheetViews>
    <sheetView view="pageBreakPreview" topLeftCell="A29" zoomScale="110" zoomScaleNormal="110" zoomScalePageLayoutView="110" workbookViewId="0">
      <selection activeCell="H34" sqref="H34:J34"/>
    </sheetView>
  </sheetViews>
  <sheetFormatPr baseColWidth="10" defaultColWidth="3.7109375" defaultRowHeight="14.25" x14ac:dyDescent="0.2"/>
  <cols>
    <col min="1" max="1" width="3.7109375" style="1"/>
    <col min="2" max="2" width="2.85546875" style="1" customWidth="1"/>
    <col min="3" max="6" width="2.7109375" style="1" customWidth="1"/>
    <col min="7" max="7" width="4.28515625" style="1" customWidth="1"/>
    <col min="8" max="8" width="20.85546875" style="1" customWidth="1"/>
    <col min="9" max="9" width="22.42578125" style="1" customWidth="1"/>
    <col min="10" max="10" width="15" style="1" customWidth="1"/>
    <col min="11" max="12" width="3.42578125" style="1" customWidth="1"/>
    <col min="13" max="15" width="2.7109375" style="1" customWidth="1"/>
    <col min="16" max="17" width="3.42578125" style="1" customWidth="1"/>
    <col min="18" max="18" width="3.7109375" style="1"/>
    <col min="19" max="19" width="3.28515625" style="1" customWidth="1"/>
    <col min="20" max="20" width="12" style="1" customWidth="1"/>
    <col min="21" max="21" width="3.42578125" style="1" customWidth="1"/>
    <col min="22" max="22" width="3.7109375" style="1"/>
    <col min="23" max="25" width="5" style="1" customWidth="1"/>
    <col min="26" max="26" width="6.7109375" style="1" customWidth="1"/>
    <col min="27" max="27" width="4.140625" style="1" customWidth="1"/>
    <col min="28" max="28" width="2" style="1" customWidth="1"/>
    <col min="29" max="16384" width="3.7109375" style="1"/>
  </cols>
  <sheetData>
    <row r="1" spans="2:28" ht="15" thickBot="1" x14ac:dyDescent="0.25">
      <c r="B1" s="2"/>
      <c r="C1" s="2"/>
      <c r="D1" s="2"/>
      <c r="E1" s="2"/>
      <c r="F1" s="2"/>
    </row>
    <row r="2" spans="2:28" ht="45.75" customHeight="1" x14ac:dyDescent="0.2">
      <c r="B2" s="263"/>
      <c r="C2" s="264"/>
      <c r="D2" s="264"/>
      <c r="E2" s="264"/>
      <c r="F2" s="264"/>
      <c r="G2" s="264"/>
      <c r="H2" s="269" t="s">
        <v>0</v>
      </c>
      <c r="I2" s="269"/>
      <c r="J2" s="269"/>
      <c r="K2" s="269"/>
      <c r="L2" s="269"/>
      <c r="M2" s="269"/>
      <c r="N2" s="269"/>
      <c r="O2" s="269"/>
      <c r="P2" s="269"/>
      <c r="Q2" s="269"/>
      <c r="R2" s="269"/>
      <c r="S2" s="269"/>
      <c r="T2" s="269"/>
      <c r="U2" s="269"/>
      <c r="V2" s="269"/>
      <c r="W2" s="269"/>
      <c r="X2" s="269"/>
      <c r="Y2" s="269"/>
      <c r="Z2" s="269"/>
      <c r="AA2" s="269"/>
      <c r="AB2" s="270"/>
    </row>
    <row r="3" spans="2:28" ht="15" x14ac:dyDescent="0.2">
      <c r="B3" s="265"/>
      <c r="C3" s="266"/>
      <c r="D3" s="266"/>
      <c r="E3" s="266"/>
      <c r="F3" s="266"/>
      <c r="G3" s="266"/>
      <c r="H3" s="271" t="s">
        <v>1</v>
      </c>
      <c r="I3" s="271"/>
      <c r="J3" s="271"/>
      <c r="K3" s="271"/>
      <c r="L3" s="271"/>
      <c r="M3" s="271"/>
      <c r="N3" s="271"/>
      <c r="O3" s="271"/>
      <c r="P3" s="271" t="s">
        <v>2</v>
      </c>
      <c r="Q3" s="271"/>
      <c r="R3" s="271"/>
      <c r="S3" s="271"/>
      <c r="T3" s="271"/>
      <c r="U3" s="271"/>
      <c r="V3" s="271"/>
      <c r="W3" s="271"/>
      <c r="X3" s="271"/>
      <c r="Y3" s="271"/>
      <c r="Z3" s="271"/>
      <c r="AA3" s="271"/>
      <c r="AB3" s="272"/>
    </row>
    <row r="4" spans="2:28" ht="15.75" thickBot="1" x14ac:dyDescent="0.25">
      <c r="B4" s="267"/>
      <c r="C4" s="268"/>
      <c r="D4" s="268"/>
      <c r="E4" s="268"/>
      <c r="F4" s="268"/>
      <c r="G4" s="268"/>
      <c r="H4" s="273" t="s">
        <v>3</v>
      </c>
      <c r="I4" s="273"/>
      <c r="J4" s="273"/>
      <c r="K4" s="273"/>
      <c r="L4" s="273"/>
      <c r="M4" s="273"/>
      <c r="N4" s="273"/>
      <c r="O4" s="273"/>
      <c r="P4" s="273"/>
      <c r="Q4" s="273"/>
      <c r="R4" s="273"/>
      <c r="S4" s="273"/>
      <c r="T4" s="273"/>
      <c r="U4" s="273"/>
      <c r="V4" s="273"/>
      <c r="W4" s="273"/>
      <c r="X4" s="273"/>
      <c r="Y4" s="273"/>
      <c r="Z4" s="273"/>
      <c r="AA4" s="273"/>
      <c r="AB4" s="274"/>
    </row>
    <row r="5" spans="2:28" ht="15" x14ac:dyDescent="0.2">
      <c r="H5" s="3"/>
      <c r="I5" s="3"/>
      <c r="J5" s="3"/>
      <c r="K5" s="3"/>
      <c r="L5" s="3"/>
      <c r="M5" s="3"/>
      <c r="N5" s="3"/>
      <c r="O5" s="3"/>
      <c r="P5" s="3"/>
      <c r="Q5" s="3"/>
      <c r="R5" s="3"/>
      <c r="S5" s="3"/>
      <c r="T5" s="3"/>
      <c r="U5" s="3"/>
      <c r="V5" s="3"/>
      <c r="W5" s="3"/>
      <c r="X5" s="3"/>
      <c r="Y5" s="3"/>
      <c r="Z5" s="3"/>
      <c r="AA5" s="3"/>
      <c r="AB5" s="3"/>
    </row>
    <row r="6" spans="2:28" ht="15.75"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275" t="s">
        <v>4</v>
      </c>
      <c r="D7" s="276"/>
      <c r="E7" s="276"/>
      <c r="F7" s="276"/>
      <c r="G7" s="276"/>
      <c r="H7" s="277"/>
      <c r="I7" s="281" t="s">
        <v>397</v>
      </c>
      <c r="J7" s="282"/>
      <c r="K7" s="282"/>
      <c r="L7" s="282"/>
      <c r="M7" s="282"/>
      <c r="N7" s="282"/>
      <c r="O7" s="282"/>
      <c r="P7" s="282"/>
      <c r="Q7" s="282"/>
      <c r="R7" s="282"/>
      <c r="S7" s="282"/>
      <c r="T7" s="282"/>
      <c r="U7" s="282"/>
      <c r="V7" s="282"/>
      <c r="W7" s="282"/>
      <c r="X7" s="282"/>
      <c r="Y7" s="282"/>
      <c r="Z7" s="282"/>
      <c r="AA7" s="283"/>
      <c r="AB7" s="10"/>
    </row>
    <row r="8" spans="2:28" ht="15.75" thickBot="1" x14ac:dyDescent="0.25">
      <c r="B8" s="9"/>
      <c r="C8" s="278"/>
      <c r="D8" s="279"/>
      <c r="E8" s="279"/>
      <c r="F8" s="279"/>
      <c r="G8" s="279"/>
      <c r="H8" s="280"/>
      <c r="I8" s="284"/>
      <c r="J8" s="285"/>
      <c r="K8" s="285"/>
      <c r="L8" s="285"/>
      <c r="M8" s="285"/>
      <c r="N8" s="285"/>
      <c r="O8" s="285"/>
      <c r="P8" s="285"/>
      <c r="Q8" s="285"/>
      <c r="R8" s="285"/>
      <c r="S8" s="285"/>
      <c r="T8" s="285"/>
      <c r="U8" s="285"/>
      <c r="V8" s="285"/>
      <c r="W8" s="285"/>
      <c r="X8" s="285"/>
      <c r="Y8" s="285"/>
      <c r="Z8" s="285"/>
      <c r="AA8" s="286"/>
      <c r="AB8" s="10"/>
    </row>
    <row r="9" spans="2:28" ht="15.75"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275" t="s">
        <v>6</v>
      </c>
      <c r="D10" s="276"/>
      <c r="E10" s="276"/>
      <c r="F10" s="276"/>
      <c r="G10" s="276"/>
      <c r="H10" s="277"/>
      <c r="I10" s="296" t="s">
        <v>424</v>
      </c>
      <c r="J10" s="297"/>
      <c r="K10" s="297"/>
      <c r="L10" s="297"/>
      <c r="M10" s="297"/>
      <c r="N10" s="297"/>
      <c r="O10" s="297"/>
      <c r="P10" s="297"/>
      <c r="Q10" s="298"/>
      <c r="R10" s="293" t="s">
        <v>8</v>
      </c>
      <c r="S10" s="294"/>
      <c r="T10" s="294"/>
      <c r="U10" s="295"/>
      <c r="V10" s="287" t="s">
        <v>9</v>
      </c>
      <c r="W10" s="288"/>
      <c r="X10" s="288"/>
      <c r="Y10" s="288"/>
      <c r="Z10" s="288"/>
      <c r="AA10" s="289"/>
      <c r="AB10" s="10"/>
    </row>
    <row r="11" spans="2:28" ht="28.5" customHeight="1" thickBot="1" x14ac:dyDescent="0.25">
      <c r="B11" s="9"/>
      <c r="C11" s="278"/>
      <c r="D11" s="279"/>
      <c r="E11" s="279"/>
      <c r="F11" s="279"/>
      <c r="G11" s="279"/>
      <c r="H11" s="280"/>
      <c r="I11" s="299"/>
      <c r="J11" s="300"/>
      <c r="K11" s="300"/>
      <c r="L11" s="300"/>
      <c r="M11" s="300"/>
      <c r="N11" s="300"/>
      <c r="O11" s="300"/>
      <c r="P11" s="300"/>
      <c r="Q11" s="301"/>
      <c r="R11" s="302" t="s">
        <v>423</v>
      </c>
      <c r="S11" s="303"/>
      <c r="T11" s="303"/>
      <c r="U11" s="304"/>
      <c r="V11" s="290" t="s">
        <v>2</v>
      </c>
      <c r="W11" s="291"/>
      <c r="X11" s="291"/>
      <c r="Y11" s="291"/>
      <c r="Z11" s="291"/>
      <c r="AA11" s="292"/>
      <c r="AB11" s="10"/>
    </row>
    <row r="12" spans="2:28" ht="15"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5" customHeight="1" x14ac:dyDescent="0.2">
      <c r="B13" s="14"/>
      <c r="C13" s="275" t="s">
        <v>12</v>
      </c>
      <c r="D13" s="276"/>
      <c r="E13" s="276"/>
      <c r="F13" s="276"/>
      <c r="G13" s="276"/>
      <c r="H13" s="277"/>
      <c r="I13" s="864" t="s">
        <v>422</v>
      </c>
      <c r="J13" s="865"/>
      <c r="K13" s="865"/>
      <c r="L13" s="865"/>
      <c r="M13" s="865"/>
      <c r="N13" s="865"/>
      <c r="O13" s="865"/>
      <c r="P13" s="865"/>
      <c r="Q13" s="865"/>
      <c r="R13" s="865"/>
      <c r="S13" s="866"/>
      <c r="T13" s="275" t="s">
        <v>14</v>
      </c>
      <c r="U13" s="276"/>
      <c r="V13" s="276"/>
      <c r="W13" s="276"/>
      <c r="X13" s="276"/>
      <c r="Y13" s="276"/>
      <c r="Z13" s="276"/>
      <c r="AA13" s="277"/>
      <c r="AB13" s="16"/>
    </row>
    <row r="14" spans="2:28" ht="30" customHeight="1" thickBot="1" x14ac:dyDescent="0.25">
      <c r="B14" s="14"/>
      <c r="C14" s="278"/>
      <c r="D14" s="279"/>
      <c r="E14" s="279"/>
      <c r="F14" s="279"/>
      <c r="G14" s="279"/>
      <c r="H14" s="280"/>
      <c r="I14" s="867"/>
      <c r="J14" s="868"/>
      <c r="K14" s="868"/>
      <c r="L14" s="868"/>
      <c r="M14" s="868"/>
      <c r="N14" s="868"/>
      <c r="O14" s="868"/>
      <c r="P14" s="868"/>
      <c r="Q14" s="868"/>
      <c r="R14" s="868"/>
      <c r="S14" s="869"/>
      <c r="T14" s="311" t="s">
        <v>112</v>
      </c>
      <c r="U14" s="312"/>
      <c r="V14" s="312"/>
      <c r="W14" s="312"/>
      <c r="X14" s="312"/>
      <c r="Y14" s="312"/>
      <c r="Z14" s="312"/>
      <c r="AA14" s="313"/>
      <c r="AB14" s="16"/>
    </row>
    <row r="15" spans="2:28" ht="15"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57.75" customHeight="1" thickBot="1" x14ac:dyDescent="0.25">
      <c r="B16" s="14"/>
      <c r="C16" s="320" t="s">
        <v>16</v>
      </c>
      <c r="D16" s="321"/>
      <c r="E16" s="321"/>
      <c r="F16" s="321"/>
      <c r="G16" s="321"/>
      <c r="H16" s="322"/>
      <c r="I16" s="323" t="s">
        <v>421</v>
      </c>
      <c r="J16" s="324"/>
      <c r="K16" s="324"/>
      <c r="L16" s="324"/>
      <c r="M16" s="324"/>
      <c r="N16" s="324"/>
      <c r="O16" s="324"/>
      <c r="P16" s="324"/>
      <c r="Q16" s="324"/>
      <c r="R16" s="324"/>
      <c r="S16" s="324"/>
      <c r="T16" s="324"/>
      <c r="U16" s="324"/>
      <c r="V16" s="324"/>
      <c r="W16" s="324"/>
      <c r="X16" s="324"/>
      <c r="Y16" s="324"/>
      <c r="Z16" s="324"/>
      <c r="AA16" s="325"/>
      <c r="AB16" s="16"/>
    </row>
    <row r="17" spans="2:28" ht="16.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8" ht="68.099999999999994" customHeight="1" thickBot="1" x14ac:dyDescent="0.25">
      <c r="B18" s="14"/>
      <c r="C18" s="320" t="s">
        <v>18</v>
      </c>
      <c r="D18" s="321"/>
      <c r="E18" s="321"/>
      <c r="F18" s="321"/>
      <c r="G18" s="321"/>
      <c r="H18" s="322"/>
      <c r="I18" s="323" t="s">
        <v>420</v>
      </c>
      <c r="J18" s="324"/>
      <c r="K18" s="324"/>
      <c r="L18" s="324"/>
      <c r="M18" s="324"/>
      <c r="N18" s="324"/>
      <c r="O18" s="324"/>
      <c r="P18" s="324"/>
      <c r="Q18" s="324"/>
      <c r="R18" s="324"/>
      <c r="S18" s="324"/>
      <c r="T18" s="324"/>
      <c r="U18" s="324"/>
      <c r="V18" s="324"/>
      <c r="W18" s="324"/>
      <c r="X18" s="324"/>
      <c r="Y18" s="324"/>
      <c r="Z18" s="324"/>
      <c r="AA18" s="325"/>
      <c r="AB18" s="16"/>
    </row>
    <row r="19" spans="2:28" ht="16.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8" ht="22.5" customHeight="1" x14ac:dyDescent="0.2">
      <c r="B20" s="14"/>
      <c r="C20" s="326" t="s">
        <v>20</v>
      </c>
      <c r="D20" s="327"/>
      <c r="E20" s="327"/>
      <c r="F20" s="327"/>
      <c r="G20" s="327"/>
      <c r="H20" s="328"/>
      <c r="I20" s="332" t="s">
        <v>399</v>
      </c>
      <c r="J20" s="333"/>
      <c r="K20" s="333"/>
      <c r="L20" s="334"/>
      <c r="M20" s="287" t="s">
        <v>22</v>
      </c>
      <c r="N20" s="288"/>
      <c r="O20" s="288"/>
      <c r="P20" s="288"/>
      <c r="Q20" s="288"/>
      <c r="R20" s="288"/>
      <c r="S20" s="289"/>
      <c r="T20" s="287" t="s">
        <v>23</v>
      </c>
      <c r="U20" s="288"/>
      <c r="V20" s="288"/>
      <c r="W20" s="288"/>
      <c r="X20" s="288"/>
      <c r="Y20" s="288"/>
      <c r="Z20" s="288"/>
      <c r="AA20" s="289"/>
      <c r="AB20" s="16"/>
    </row>
    <row r="21" spans="2:28" ht="30.75" customHeight="1" thickBot="1" x14ac:dyDescent="0.25">
      <c r="B21" s="14"/>
      <c r="C21" s="329"/>
      <c r="D21" s="330"/>
      <c r="E21" s="330"/>
      <c r="F21" s="330"/>
      <c r="G21" s="330"/>
      <c r="H21" s="331"/>
      <c r="I21" s="335"/>
      <c r="J21" s="336"/>
      <c r="K21" s="336"/>
      <c r="L21" s="337"/>
      <c r="M21" s="472" t="s">
        <v>419</v>
      </c>
      <c r="N21" s="473"/>
      <c r="O21" s="473"/>
      <c r="P21" s="473"/>
      <c r="Q21" s="473"/>
      <c r="R21" s="473"/>
      <c r="S21" s="474"/>
      <c r="T21" s="475" t="s">
        <v>25</v>
      </c>
      <c r="U21" s="476"/>
      <c r="V21" s="476"/>
      <c r="W21" s="476"/>
      <c r="X21" s="476"/>
      <c r="Y21" s="476"/>
      <c r="Z21" s="476"/>
      <c r="AA21" s="477"/>
      <c r="AB21" s="16"/>
    </row>
    <row r="22" spans="2:28" ht="15"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8" ht="31.5" customHeight="1" x14ac:dyDescent="0.2">
      <c r="B23" s="14"/>
      <c r="C23" s="287" t="s">
        <v>26</v>
      </c>
      <c r="D23" s="288"/>
      <c r="E23" s="288"/>
      <c r="F23" s="288"/>
      <c r="G23" s="288"/>
      <c r="H23" s="288"/>
      <c r="I23" s="289"/>
      <c r="J23" s="287" t="s">
        <v>27</v>
      </c>
      <c r="K23" s="288"/>
      <c r="L23" s="288"/>
      <c r="M23" s="288"/>
      <c r="N23" s="288"/>
      <c r="O23" s="288"/>
      <c r="P23" s="289"/>
      <c r="Q23" s="287" t="s">
        <v>28</v>
      </c>
      <c r="R23" s="288"/>
      <c r="S23" s="288"/>
      <c r="T23" s="288"/>
      <c r="U23" s="288"/>
      <c r="V23" s="288"/>
      <c r="W23" s="288"/>
      <c r="X23" s="288"/>
      <c r="Y23" s="288"/>
      <c r="Z23" s="288"/>
      <c r="AA23" s="289"/>
      <c r="AB23" s="16"/>
    </row>
    <row r="24" spans="2:28" ht="15.75" customHeight="1" thickBot="1" x14ac:dyDescent="0.25">
      <c r="B24" s="14"/>
      <c r="C24" s="314" t="s">
        <v>418</v>
      </c>
      <c r="D24" s="315"/>
      <c r="E24" s="315"/>
      <c r="F24" s="315"/>
      <c r="G24" s="315"/>
      <c r="H24" s="315"/>
      <c r="I24" s="316"/>
      <c r="J24" s="314" t="s">
        <v>397</v>
      </c>
      <c r="K24" s="315"/>
      <c r="L24" s="315"/>
      <c r="M24" s="315"/>
      <c r="N24" s="315"/>
      <c r="O24" s="315"/>
      <c r="P24" s="316"/>
      <c r="Q24" s="469" t="s">
        <v>31</v>
      </c>
      <c r="R24" s="470"/>
      <c r="S24" s="470"/>
      <c r="T24" s="470"/>
      <c r="U24" s="470"/>
      <c r="V24" s="470"/>
      <c r="W24" s="470"/>
      <c r="X24" s="470"/>
      <c r="Y24" s="470"/>
      <c r="Z24" s="470"/>
      <c r="AA24" s="471"/>
      <c r="AB24" s="16"/>
    </row>
    <row r="25" spans="2:28" ht="15"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8" ht="33" customHeight="1" thickBot="1" x14ac:dyDescent="0.25">
      <c r="B26" s="14"/>
      <c r="C26" s="320" t="s">
        <v>32</v>
      </c>
      <c r="D26" s="321"/>
      <c r="E26" s="321"/>
      <c r="F26" s="321"/>
      <c r="G26" s="321"/>
      <c r="H26" s="322"/>
      <c r="I26" s="323" t="s">
        <v>417</v>
      </c>
      <c r="J26" s="324"/>
      <c r="K26" s="324"/>
      <c r="L26" s="324"/>
      <c r="M26" s="324"/>
      <c r="N26" s="324"/>
      <c r="O26" s="324"/>
      <c r="P26" s="324"/>
      <c r="Q26" s="324"/>
      <c r="R26" s="324"/>
      <c r="S26" s="324"/>
      <c r="T26" s="324"/>
      <c r="U26" s="324"/>
      <c r="V26" s="324"/>
      <c r="W26" s="324"/>
      <c r="X26" s="324"/>
      <c r="Y26" s="324"/>
      <c r="Z26" s="324"/>
      <c r="AA26" s="325"/>
      <c r="AB26" s="16"/>
    </row>
    <row r="27" spans="2:28" ht="15.75"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8" ht="53.25" customHeight="1" thickBot="1" x14ac:dyDescent="0.25">
      <c r="B28" s="14"/>
      <c r="C28" s="320" t="s">
        <v>34</v>
      </c>
      <c r="D28" s="321"/>
      <c r="E28" s="321"/>
      <c r="F28" s="321"/>
      <c r="G28" s="321"/>
      <c r="H28" s="322"/>
      <c r="I28" s="882">
        <v>0.91569999999999996</v>
      </c>
      <c r="J28" s="863"/>
      <c r="K28" s="350" t="s">
        <v>36</v>
      </c>
      <c r="L28" s="351"/>
      <c r="M28" s="351"/>
      <c r="N28" s="352"/>
      <c r="O28" s="353" t="s">
        <v>37</v>
      </c>
      <c r="P28" s="354"/>
      <c r="Q28" s="355"/>
      <c r="R28" s="47" t="s">
        <v>40</v>
      </c>
      <c r="S28" s="353" t="s">
        <v>38</v>
      </c>
      <c r="T28" s="354"/>
      <c r="U28" s="47"/>
      <c r="V28" s="356" t="s">
        <v>39</v>
      </c>
      <c r="W28" s="357"/>
      <c r="X28" s="357"/>
      <c r="Y28" s="357"/>
      <c r="Z28" s="358"/>
      <c r="AA28" s="19"/>
      <c r="AB28" s="16"/>
    </row>
    <row r="29" spans="2:28" ht="15"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8" s="21" customFormat="1" x14ac:dyDescent="0.2">
      <c r="B30" s="20"/>
      <c r="C30" s="359" t="s">
        <v>41</v>
      </c>
      <c r="D30" s="360"/>
      <c r="E30" s="360"/>
      <c r="F30" s="360"/>
      <c r="G30" s="360"/>
      <c r="H30" s="360"/>
      <c r="I30" s="360"/>
      <c r="J30" s="360"/>
      <c r="K30" s="360"/>
      <c r="L30" s="360"/>
      <c r="M30" s="360"/>
      <c r="N30" s="360"/>
      <c r="O30" s="360"/>
      <c r="P30" s="360"/>
      <c r="Q30" s="360"/>
      <c r="R30" s="360"/>
      <c r="S30" s="360"/>
      <c r="T30" s="360"/>
      <c r="U30" s="360"/>
      <c r="V30" s="360"/>
      <c r="W30" s="360"/>
      <c r="X30" s="360"/>
      <c r="Y30" s="360"/>
      <c r="Z30" s="360"/>
      <c r="AA30" s="361"/>
      <c r="AB30" s="16"/>
    </row>
    <row r="31" spans="2:28" s="21" customFormat="1" ht="15" thickBot="1" x14ac:dyDescent="0.25">
      <c r="B31" s="20"/>
      <c r="C31" s="362"/>
      <c r="D31" s="363"/>
      <c r="E31" s="363"/>
      <c r="F31" s="363"/>
      <c r="G31" s="363"/>
      <c r="H31" s="363"/>
      <c r="I31" s="363"/>
      <c r="J31" s="363"/>
      <c r="K31" s="363"/>
      <c r="L31" s="363"/>
      <c r="M31" s="363"/>
      <c r="N31" s="363"/>
      <c r="O31" s="363"/>
      <c r="P31" s="363"/>
      <c r="Q31" s="363"/>
      <c r="R31" s="363"/>
      <c r="S31" s="363"/>
      <c r="T31" s="363"/>
      <c r="U31" s="363"/>
      <c r="V31" s="363"/>
      <c r="W31" s="363"/>
      <c r="X31" s="363"/>
      <c r="Y31" s="363"/>
      <c r="Z31" s="363"/>
      <c r="AA31" s="364"/>
      <c r="AB31" s="16"/>
    </row>
    <row r="32" spans="2:28" s="21" customFormat="1" ht="15" customHeight="1" x14ac:dyDescent="0.2">
      <c r="B32" s="20"/>
      <c r="C32" s="359" t="s">
        <v>42</v>
      </c>
      <c r="D32" s="360"/>
      <c r="E32" s="360"/>
      <c r="F32" s="360"/>
      <c r="G32" s="361"/>
      <c r="H32" s="365" t="s">
        <v>416</v>
      </c>
      <c r="I32" s="365" t="s">
        <v>415</v>
      </c>
      <c r="J32" s="365" t="s">
        <v>45</v>
      </c>
      <c r="K32" s="367" t="s">
        <v>46</v>
      </c>
      <c r="L32" s="368"/>
      <c r="M32" s="368"/>
      <c r="N32" s="368"/>
      <c r="O32" s="368"/>
      <c r="P32" s="368"/>
      <c r="Q32" s="368"/>
      <c r="R32" s="368"/>
      <c r="S32" s="368"/>
      <c r="T32" s="368"/>
      <c r="U32" s="368"/>
      <c r="V32" s="368"/>
      <c r="W32" s="368"/>
      <c r="X32" s="368"/>
      <c r="Y32" s="368"/>
      <c r="Z32" s="368"/>
      <c r="AA32" s="369"/>
      <c r="AB32" s="16"/>
    </row>
    <row r="33" spans="2:28" s="21" customFormat="1" ht="31.5" customHeight="1" thickBot="1" x14ac:dyDescent="0.25">
      <c r="B33" s="20"/>
      <c r="C33" s="362"/>
      <c r="D33" s="363"/>
      <c r="E33" s="363"/>
      <c r="F33" s="363"/>
      <c r="G33" s="364"/>
      <c r="H33" s="366"/>
      <c r="I33" s="366"/>
      <c r="J33" s="366"/>
      <c r="K33" s="370"/>
      <c r="L33" s="371"/>
      <c r="M33" s="371"/>
      <c r="N33" s="371"/>
      <c r="O33" s="371"/>
      <c r="P33" s="371"/>
      <c r="Q33" s="371"/>
      <c r="R33" s="371"/>
      <c r="S33" s="371"/>
      <c r="T33" s="371"/>
      <c r="U33" s="371"/>
      <c r="V33" s="371"/>
      <c r="W33" s="371"/>
      <c r="X33" s="371"/>
      <c r="Y33" s="371"/>
      <c r="Z33" s="371"/>
      <c r="AA33" s="372"/>
      <c r="AB33" s="16"/>
    </row>
    <row r="34" spans="2:28" s="21" customFormat="1" ht="111" customHeight="1" x14ac:dyDescent="0.2">
      <c r="B34" s="20"/>
      <c r="C34" s="341" t="s">
        <v>413</v>
      </c>
      <c r="D34" s="342"/>
      <c r="E34" s="342"/>
      <c r="F34" s="342"/>
      <c r="G34" s="343"/>
      <c r="H34" s="154">
        <v>19460624787</v>
      </c>
      <c r="I34" s="155">
        <v>27520721196</v>
      </c>
      <c r="J34" s="141">
        <f t="shared" ref="J34:J40" si="0">+H34/I34</f>
        <v>0.70712626491156438</v>
      </c>
      <c r="K34" s="347" t="s">
        <v>414</v>
      </c>
      <c r="L34" s="348"/>
      <c r="M34" s="348"/>
      <c r="N34" s="348"/>
      <c r="O34" s="348"/>
      <c r="P34" s="348"/>
      <c r="Q34" s="348"/>
      <c r="R34" s="348"/>
      <c r="S34" s="348"/>
      <c r="T34" s="348"/>
      <c r="U34" s="348"/>
      <c r="V34" s="348"/>
      <c r="W34" s="348"/>
      <c r="X34" s="348"/>
      <c r="Y34" s="348"/>
      <c r="Z34" s="348"/>
      <c r="AA34" s="349"/>
      <c r="AB34" s="16"/>
    </row>
    <row r="35" spans="2:28" s="21" customFormat="1" ht="24" customHeight="1" x14ac:dyDescent="0.2">
      <c r="B35" s="20"/>
      <c r="C35" s="341" t="s">
        <v>410</v>
      </c>
      <c r="D35" s="342"/>
      <c r="E35" s="342"/>
      <c r="F35" s="342"/>
      <c r="G35" s="343"/>
      <c r="H35" s="154"/>
      <c r="I35" s="154"/>
      <c r="J35" s="141" t="e">
        <f t="shared" si="0"/>
        <v>#DIV/0!</v>
      </c>
      <c r="K35" s="344"/>
      <c r="L35" s="345"/>
      <c r="M35" s="345"/>
      <c r="N35" s="345"/>
      <c r="O35" s="345"/>
      <c r="P35" s="345"/>
      <c r="Q35" s="345"/>
      <c r="R35" s="345"/>
      <c r="S35" s="345"/>
      <c r="T35" s="345"/>
      <c r="U35" s="345"/>
      <c r="V35" s="345"/>
      <c r="W35" s="345"/>
      <c r="X35" s="345"/>
      <c r="Y35" s="345"/>
      <c r="Z35" s="345"/>
      <c r="AA35" s="346"/>
      <c r="AB35" s="16"/>
    </row>
    <row r="36" spans="2:28" s="21" customFormat="1" ht="24" customHeight="1" x14ac:dyDescent="0.2">
      <c r="B36" s="20"/>
      <c r="C36" s="341" t="s">
        <v>409</v>
      </c>
      <c r="D36" s="342"/>
      <c r="E36" s="342"/>
      <c r="F36" s="342"/>
      <c r="G36" s="343"/>
      <c r="H36" s="154"/>
      <c r="I36" s="154"/>
      <c r="J36" s="141" t="e">
        <f t="shared" si="0"/>
        <v>#DIV/0!</v>
      </c>
      <c r="K36" s="344"/>
      <c r="L36" s="345"/>
      <c r="M36" s="345"/>
      <c r="N36" s="345"/>
      <c r="O36" s="345"/>
      <c r="P36" s="345"/>
      <c r="Q36" s="345"/>
      <c r="R36" s="345"/>
      <c r="S36" s="345"/>
      <c r="T36" s="345"/>
      <c r="U36" s="345"/>
      <c r="V36" s="345"/>
      <c r="W36" s="345"/>
      <c r="X36" s="345"/>
      <c r="Y36" s="345"/>
      <c r="Z36" s="345"/>
      <c r="AA36" s="346"/>
      <c r="AB36" s="16"/>
    </row>
    <row r="37" spans="2:28" s="21" customFormat="1" ht="24" customHeight="1" x14ac:dyDescent="0.2">
      <c r="B37" s="20"/>
      <c r="C37" s="341" t="s">
        <v>408</v>
      </c>
      <c r="D37" s="342"/>
      <c r="E37" s="342"/>
      <c r="F37" s="342"/>
      <c r="G37" s="343"/>
      <c r="H37" s="153"/>
      <c r="I37" s="153"/>
      <c r="J37" s="141" t="e">
        <f t="shared" si="0"/>
        <v>#DIV/0!</v>
      </c>
      <c r="K37" s="344"/>
      <c r="L37" s="345"/>
      <c r="M37" s="345"/>
      <c r="N37" s="345"/>
      <c r="O37" s="345"/>
      <c r="P37" s="345"/>
      <c r="Q37" s="345"/>
      <c r="R37" s="345"/>
      <c r="S37" s="345"/>
      <c r="T37" s="345"/>
      <c r="U37" s="345"/>
      <c r="V37" s="345"/>
      <c r="W37" s="345"/>
      <c r="X37" s="345"/>
      <c r="Y37" s="345"/>
      <c r="Z37" s="345"/>
      <c r="AA37" s="346"/>
      <c r="AB37" s="16"/>
    </row>
    <row r="38" spans="2:28" s="21" customFormat="1" ht="24" customHeight="1" x14ac:dyDescent="0.2">
      <c r="B38" s="20"/>
      <c r="C38" s="341" t="s">
        <v>407</v>
      </c>
      <c r="D38" s="342"/>
      <c r="E38" s="342"/>
      <c r="F38" s="342"/>
      <c r="G38" s="343"/>
      <c r="H38" s="151"/>
      <c r="I38" s="150"/>
      <c r="J38" s="141" t="e">
        <f t="shared" si="0"/>
        <v>#DIV/0!</v>
      </c>
      <c r="K38" s="344"/>
      <c r="L38" s="345"/>
      <c r="M38" s="345"/>
      <c r="N38" s="345"/>
      <c r="O38" s="345"/>
      <c r="P38" s="345"/>
      <c r="Q38" s="345"/>
      <c r="R38" s="345"/>
      <c r="S38" s="345"/>
      <c r="T38" s="345"/>
      <c r="U38" s="345"/>
      <c r="V38" s="345"/>
      <c r="W38" s="345"/>
      <c r="X38" s="345"/>
      <c r="Y38" s="345"/>
      <c r="Z38" s="345"/>
      <c r="AA38" s="346"/>
      <c r="AB38" s="16"/>
    </row>
    <row r="39" spans="2:28" s="21" customFormat="1" ht="24" customHeight="1" thickBot="1" x14ac:dyDescent="0.25">
      <c r="B39" s="20"/>
      <c r="C39" s="341" t="s">
        <v>406</v>
      </c>
      <c r="D39" s="342"/>
      <c r="E39" s="342"/>
      <c r="F39" s="342"/>
      <c r="G39" s="343"/>
      <c r="H39" s="24"/>
      <c r="I39" s="24"/>
      <c r="J39" s="149" t="e">
        <f t="shared" si="0"/>
        <v>#DIV/0!</v>
      </c>
      <c r="K39" s="344"/>
      <c r="L39" s="345"/>
      <c r="M39" s="345"/>
      <c r="N39" s="345"/>
      <c r="O39" s="345"/>
      <c r="P39" s="345"/>
      <c r="Q39" s="345"/>
      <c r="R39" s="345"/>
      <c r="S39" s="345"/>
      <c r="T39" s="345"/>
      <c r="U39" s="345"/>
      <c r="V39" s="345"/>
      <c r="W39" s="345"/>
      <c r="X39" s="345"/>
      <c r="Y39" s="345"/>
      <c r="Z39" s="345"/>
      <c r="AA39" s="346"/>
      <c r="AB39" s="16"/>
    </row>
    <row r="40" spans="2:28" s="21" customFormat="1" ht="15.75" customHeight="1" thickBot="1" x14ac:dyDescent="0.3">
      <c r="B40" s="20"/>
      <c r="C40" s="394" t="s">
        <v>51</v>
      </c>
      <c r="D40" s="395"/>
      <c r="E40" s="395"/>
      <c r="F40" s="395"/>
      <c r="G40" s="396"/>
      <c r="H40" s="31">
        <f>SUM(H34:H39)</f>
        <v>19460624787</v>
      </c>
      <c r="I40" s="31">
        <f>SUM(I34:I39)</f>
        <v>27520721196</v>
      </c>
      <c r="J40" s="148">
        <f t="shared" si="0"/>
        <v>0.70712626491156438</v>
      </c>
      <c r="K40" s="397"/>
      <c r="L40" s="398"/>
      <c r="M40" s="398"/>
      <c r="N40" s="398"/>
      <c r="O40" s="398"/>
      <c r="P40" s="398"/>
      <c r="Q40" s="398"/>
      <c r="R40" s="398"/>
      <c r="S40" s="398"/>
      <c r="T40" s="398"/>
      <c r="U40" s="398"/>
      <c r="V40" s="398"/>
      <c r="W40" s="398"/>
      <c r="X40" s="398"/>
      <c r="Y40" s="398"/>
      <c r="Z40" s="398"/>
      <c r="AA40" s="399"/>
      <c r="AB40" s="16"/>
    </row>
    <row r="41" spans="2:28" s="21" customFormat="1" ht="5.25" customHeight="1" x14ac:dyDescent="0.2">
      <c r="B41" s="20"/>
      <c r="C41" s="15"/>
      <c r="D41" s="15"/>
      <c r="E41" s="15"/>
      <c r="F41" s="15"/>
      <c r="G41" s="15"/>
      <c r="H41" s="34"/>
      <c r="I41" s="34"/>
      <c r="J41" s="35"/>
      <c r="K41" s="15"/>
      <c r="L41" s="15"/>
      <c r="M41" s="15"/>
      <c r="N41" s="15"/>
      <c r="O41" s="15"/>
      <c r="P41" s="15"/>
      <c r="Q41" s="15"/>
      <c r="R41" s="15"/>
      <c r="S41" s="15"/>
      <c r="T41" s="15"/>
      <c r="U41" s="15"/>
      <c r="V41" s="15"/>
      <c r="W41" s="15"/>
      <c r="X41" s="15"/>
      <c r="Y41" s="15"/>
      <c r="Z41" s="15"/>
      <c r="AA41" s="15"/>
      <c r="AB41" s="16"/>
    </row>
    <row r="42" spans="2:28" s="21" customFormat="1" ht="15" thickBot="1" x14ac:dyDescent="0.25">
      <c r="B42" s="20"/>
      <c r="C42" s="15"/>
      <c r="D42" s="15"/>
      <c r="E42" s="15"/>
      <c r="F42" s="15"/>
      <c r="G42" s="15"/>
      <c r="H42" s="34"/>
      <c r="I42" s="34"/>
      <c r="J42" s="35"/>
      <c r="K42" s="15"/>
      <c r="L42" s="15"/>
      <c r="M42" s="15"/>
      <c r="N42" s="15"/>
      <c r="O42" s="15"/>
      <c r="P42" s="15"/>
      <c r="Q42" s="15"/>
      <c r="R42" s="15"/>
      <c r="S42" s="15"/>
      <c r="T42" s="15"/>
      <c r="U42" s="15"/>
      <c r="V42" s="15"/>
      <c r="W42" s="15"/>
      <c r="X42" s="15"/>
      <c r="Y42" s="15"/>
      <c r="Z42" s="15"/>
      <c r="AA42" s="15"/>
      <c r="AB42" s="16"/>
    </row>
    <row r="43" spans="2:28" s="21" customFormat="1" x14ac:dyDescent="0.2">
      <c r="B43" s="20"/>
      <c r="C43" s="400" t="s">
        <v>52</v>
      </c>
      <c r="D43" s="401"/>
      <c r="E43" s="401"/>
      <c r="F43" s="401"/>
      <c r="G43" s="401"/>
      <c r="H43" s="401"/>
      <c r="I43" s="401"/>
      <c r="J43" s="401"/>
      <c r="K43" s="401"/>
      <c r="L43" s="401"/>
      <c r="M43" s="401"/>
      <c r="N43" s="401"/>
      <c r="O43" s="401"/>
      <c r="P43" s="401"/>
      <c r="Q43" s="401"/>
      <c r="R43" s="401"/>
      <c r="S43" s="401"/>
      <c r="T43" s="401"/>
      <c r="U43" s="401"/>
      <c r="V43" s="401"/>
      <c r="W43" s="401"/>
      <c r="X43" s="401"/>
      <c r="Y43" s="401"/>
      <c r="Z43" s="401"/>
      <c r="AA43" s="402"/>
      <c r="AB43" s="16"/>
    </row>
    <row r="44" spans="2:28" ht="15" thickBot="1" x14ac:dyDescent="0.25">
      <c r="B44" s="14"/>
      <c r="C44" s="403"/>
      <c r="D44" s="404"/>
      <c r="E44" s="404"/>
      <c r="F44" s="404"/>
      <c r="G44" s="404"/>
      <c r="H44" s="404"/>
      <c r="I44" s="404"/>
      <c r="J44" s="404"/>
      <c r="K44" s="404"/>
      <c r="L44" s="404"/>
      <c r="M44" s="404"/>
      <c r="N44" s="404"/>
      <c r="O44" s="404"/>
      <c r="P44" s="404"/>
      <c r="Q44" s="404"/>
      <c r="R44" s="404"/>
      <c r="S44" s="404"/>
      <c r="T44" s="404"/>
      <c r="U44" s="404"/>
      <c r="V44" s="404"/>
      <c r="W44" s="404"/>
      <c r="X44" s="404"/>
      <c r="Y44" s="404"/>
      <c r="Z44" s="404"/>
      <c r="AA44" s="405"/>
      <c r="AB44" s="16"/>
    </row>
    <row r="45" spans="2:28" x14ac:dyDescent="0.2">
      <c r="B45" s="14"/>
      <c r="C45" s="406"/>
      <c r="D45" s="407"/>
      <c r="E45" s="407"/>
      <c r="F45" s="407"/>
      <c r="G45" s="407"/>
      <c r="H45" s="407"/>
      <c r="I45" s="407"/>
      <c r="J45" s="407"/>
      <c r="K45" s="407"/>
      <c r="L45" s="407"/>
      <c r="M45" s="407"/>
      <c r="N45" s="407"/>
      <c r="O45" s="407"/>
      <c r="P45" s="407"/>
      <c r="Q45" s="407"/>
      <c r="R45" s="407"/>
      <c r="S45" s="407"/>
      <c r="T45" s="407"/>
      <c r="U45" s="407"/>
      <c r="V45" s="407"/>
      <c r="W45" s="407"/>
      <c r="X45" s="407"/>
      <c r="Y45" s="407"/>
      <c r="Z45" s="407"/>
      <c r="AA45" s="408"/>
      <c r="AB45" s="16"/>
    </row>
    <row r="46" spans="2:28" x14ac:dyDescent="0.2">
      <c r="B46" s="14"/>
      <c r="C46" s="409"/>
      <c r="D46" s="410"/>
      <c r="E46" s="410"/>
      <c r="F46" s="410"/>
      <c r="G46" s="410"/>
      <c r="H46" s="410"/>
      <c r="I46" s="410"/>
      <c r="J46" s="410"/>
      <c r="K46" s="410"/>
      <c r="L46" s="410"/>
      <c r="M46" s="410"/>
      <c r="N46" s="410"/>
      <c r="O46" s="410"/>
      <c r="P46" s="410"/>
      <c r="Q46" s="410"/>
      <c r="R46" s="410"/>
      <c r="S46" s="410"/>
      <c r="T46" s="410"/>
      <c r="U46" s="410"/>
      <c r="V46" s="410"/>
      <c r="W46" s="410"/>
      <c r="X46" s="410"/>
      <c r="Y46" s="410"/>
      <c r="Z46" s="410"/>
      <c r="AA46" s="411"/>
      <c r="AB46" s="16"/>
    </row>
    <row r="47" spans="2:28" x14ac:dyDescent="0.2">
      <c r="B47" s="14"/>
      <c r="C47" s="409"/>
      <c r="D47" s="410"/>
      <c r="E47" s="410"/>
      <c r="F47" s="410"/>
      <c r="G47" s="410"/>
      <c r="H47" s="410"/>
      <c r="I47" s="410"/>
      <c r="J47" s="410"/>
      <c r="K47" s="410"/>
      <c r="L47" s="410"/>
      <c r="M47" s="410"/>
      <c r="N47" s="410"/>
      <c r="O47" s="410"/>
      <c r="P47" s="410"/>
      <c r="Q47" s="410"/>
      <c r="R47" s="410"/>
      <c r="S47" s="410"/>
      <c r="T47" s="410"/>
      <c r="U47" s="410"/>
      <c r="V47" s="410"/>
      <c r="W47" s="410"/>
      <c r="X47" s="410"/>
      <c r="Y47" s="410"/>
      <c r="Z47" s="410"/>
      <c r="AA47" s="411"/>
      <c r="AB47" s="16"/>
    </row>
    <row r="48" spans="2:28" x14ac:dyDescent="0.2">
      <c r="B48" s="14"/>
      <c r="C48" s="409"/>
      <c r="D48" s="410"/>
      <c r="E48" s="410"/>
      <c r="F48" s="410"/>
      <c r="G48" s="410"/>
      <c r="H48" s="410"/>
      <c r="I48" s="410"/>
      <c r="J48" s="410"/>
      <c r="K48" s="410"/>
      <c r="L48" s="410"/>
      <c r="M48" s="410"/>
      <c r="N48" s="410"/>
      <c r="O48" s="410"/>
      <c r="P48" s="410"/>
      <c r="Q48" s="410"/>
      <c r="R48" s="410"/>
      <c r="S48" s="410"/>
      <c r="T48" s="410"/>
      <c r="U48" s="410"/>
      <c r="V48" s="410"/>
      <c r="W48" s="410"/>
      <c r="X48" s="410"/>
      <c r="Y48" s="410"/>
      <c r="Z48" s="410"/>
      <c r="AA48" s="411"/>
      <c r="AB48" s="16"/>
    </row>
    <row r="49" spans="2:28" x14ac:dyDescent="0.2">
      <c r="B49" s="14"/>
      <c r="C49" s="409"/>
      <c r="D49" s="410"/>
      <c r="E49" s="410"/>
      <c r="F49" s="410"/>
      <c r="G49" s="410"/>
      <c r="H49" s="410"/>
      <c r="I49" s="410"/>
      <c r="J49" s="410"/>
      <c r="K49" s="410"/>
      <c r="L49" s="410"/>
      <c r="M49" s="410"/>
      <c r="N49" s="410"/>
      <c r="O49" s="410"/>
      <c r="P49" s="410"/>
      <c r="Q49" s="410"/>
      <c r="R49" s="410"/>
      <c r="S49" s="410"/>
      <c r="T49" s="410"/>
      <c r="U49" s="410"/>
      <c r="V49" s="410"/>
      <c r="W49" s="410"/>
      <c r="X49" s="410"/>
      <c r="Y49" s="410"/>
      <c r="Z49" s="410"/>
      <c r="AA49" s="411"/>
      <c r="AB49" s="16"/>
    </row>
    <row r="50" spans="2:28" x14ac:dyDescent="0.2">
      <c r="B50" s="14"/>
      <c r="C50" s="409"/>
      <c r="D50" s="410"/>
      <c r="E50" s="410"/>
      <c r="F50" s="410"/>
      <c r="G50" s="410"/>
      <c r="H50" s="410"/>
      <c r="I50" s="410"/>
      <c r="J50" s="410"/>
      <c r="K50" s="410"/>
      <c r="L50" s="410"/>
      <c r="M50" s="410"/>
      <c r="N50" s="410"/>
      <c r="O50" s="410"/>
      <c r="P50" s="410"/>
      <c r="Q50" s="410"/>
      <c r="R50" s="410"/>
      <c r="S50" s="410"/>
      <c r="T50" s="410"/>
      <c r="U50" s="410"/>
      <c r="V50" s="410"/>
      <c r="W50" s="410"/>
      <c r="X50" s="410"/>
      <c r="Y50" s="410"/>
      <c r="Z50" s="410"/>
      <c r="AA50" s="411"/>
      <c r="AB50" s="16"/>
    </row>
    <row r="51" spans="2:28" x14ac:dyDescent="0.2">
      <c r="B51" s="14"/>
      <c r="C51" s="409"/>
      <c r="D51" s="410"/>
      <c r="E51" s="410"/>
      <c r="F51" s="410"/>
      <c r="G51" s="410"/>
      <c r="H51" s="410"/>
      <c r="I51" s="410"/>
      <c r="J51" s="410"/>
      <c r="K51" s="410"/>
      <c r="L51" s="410"/>
      <c r="M51" s="410"/>
      <c r="N51" s="410"/>
      <c r="O51" s="410"/>
      <c r="P51" s="410"/>
      <c r="Q51" s="410"/>
      <c r="R51" s="410"/>
      <c r="S51" s="410"/>
      <c r="T51" s="410"/>
      <c r="U51" s="410"/>
      <c r="V51" s="410"/>
      <c r="W51" s="410"/>
      <c r="X51" s="410"/>
      <c r="Y51" s="410"/>
      <c r="Z51" s="410"/>
      <c r="AA51" s="411"/>
      <c r="AB51" s="16"/>
    </row>
    <row r="52" spans="2:28" x14ac:dyDescent="0.2">
      <c r="B52" s="14"/>
      <c r="C52" s="409"/>
      <c r="D52" s="410"/>
      <c r="E52" s="410"/>
      <c r="F52" s="410"/>
      <c r="G52" s="410"/>
      <c r="H52" s="410"/>
      <c r="I52" s="410"/>
      <c r="J52" s="410"/>
      <c r="K52" s="410"/>
      <c r="L52" s="410"/>
      <c r="M52" s="410"/>
      <c r="N52" s="410"/>
      <c r="O52" s="410"/>
      <c r="P52" s="410"/>
      <c r="Q52" s="410"/>
      <c r="R52" s="410"/>
      <c r="S52" s="410"/>
      <c r="T52" s="410"/>
      <c r="U52" s="410"/>
      <c r="V52" s="410"/>
      <c r="W52" s="410"/>
      <c r="X52" s="410"/>
      <c r="Y52" s="410"/>
      <c r="Z52" s="410"/>
      <c r="AA52" s="411"/>
      <c r="AB52" s="16"/>
    </row>
    <row r="53" spans="2:28" x14ac:dyDescent="0.2">
      <c r="B53" s="14"/>
      <c r="C53" s="409"/>
      <c r="D53" s="410"/>
      <c r="E53" s="410"/>
      <c r="F53" s="410"/>
      <c r="G53" s="410"/>
      <c r="H53" s="410"/>
      <c r="I53" s="410"/>
      <c r="J53" s="410"/>
      <c r="K53" s="410"/>
      <c r="L53" s="410"/>
      <c r="M53" s="410"/>
      <c r="N53" s="410"/>
      <c r="O53" s="410"/>
      <c r="P53" s="410"/>
      <c r="Q53" s="410"/>
      <c r="R53" s="410"/>
      <c r="S53" s="410"/>
      <c r="T53" s="410"/>
      <c r="U53" s="410"/>
      <c r="V53" s="410"/>
      <c r="W53" s="410"/>
      <c r="X53" s="410"/>
      <c r="Y53" s="410"/>
      <c r="Z53" s="410"/>
      <c r="AA53" s="411"/>
      <c r="AB53" s="16"/>
    </row>
    <row r="54" spans="2:28" x14ac:dyDescent="0.2">
      <c r="B54" s="14"/>
      <c r="C54" s="409"/>
      <c r="D54" s="410"/>
      <c r="E54" s="410"/>
      <c r="F54" s="410"/>
      <c r="G54" s="410"/>
      <c r="H54" s="410"/>
      <c r="I54" s="410"/>
      <c r="J54" s="410"/>
      <c r="K54" s="410"/>
      <c r="L54" s="410"/>
      <c r="M54" s="410"/>
      <c r="N54" s="410"/>
      <c r="O54" s="410"/>
      <c r="P54" s="410"/>
      <c r="Q54" s="410"/>
      <c r="R54" s="410"/>
      <c r="S54" s="410"/>
      <c r="T54" s="410"/>
      <c r="U54" s="410"/>
      <c r="V54" s="410"/>
      <c r="W54" s="410"/>
      <c r="X54" s="410"/>
      <c r="Y54" s="410"/>
      <c r="Z54" s="410"/>
      <c r="AA54" s="411"/>
      <c r="AB54" s="16"/>
    </row>
    <row r="55" spans="2:28" x14ac:dyDescent="0.2">
      <c r="B55" s="14"/>
      <c r="C55" s="409"/>
      <c r="D55" s="410"/>
      <c r="E55" s="410"/>
      <c r="F55" s="410"/>
      <c r="G55" s="410"/>
      <c r="H55" s="410"/>
      <c r="I55" s="410"/>
      <c r="J55" s="410"/>
      <c r="K55" s="410"/>
      <c r="L55" s="410"/>
      <c r="M55" s="410"/>
      <c r="N55" s="410"/>
      <c r="O55" s="410"/>
      <c r="P55" s="410"/>
      <c r="Q55" s="410"/>
      <c r="R55" s="410"/>
      <c r="S55" s="410"/>
      <c r="T55" s="410"/>
      <c r="U55" s="410"/>
      <c r="V55" s="410"/>
      <c r="W55" s="410"/>
      <c r="X55" s="410"/>
      <c r="Y55" s="410"/>
      <c r="Z55" s="410"/>
      <c r="AA55" s="411"/>
      <c r="AB55" s="16"/>
    </row>
    <row r="56" spans="2:28" x14ac:dyDescent="0.2">
      <c r="B56" s="14"/>
      <c r="C56" s="409"/>
      <c r="D56" s="410"/>
      <c r="E56" s="410"/>
      <c r="F56" s="410"/>
      <c r="G56" s="410"/>
      <c r="H56" s="410"/>
      <c r="I56" s="410"/>
      <c r="J56" s="410"/>
      <c r="K56" s="410"/>
      <c r="L56" s="410"/>
      <c r="M56" s="410"/>
      <c r="N56" s="410"/>
      <c r="O56" s="410"/>
      <c r="P56" s="410"/>
      <c r="Q56" s="410"/>
      <c r="R56" s="410"/>
      <c r="S56" s="410"/>
      <c r="T56" s="410"/>
      <c r="U56" s="410"/>
      <c r="V56" s="410"/>
      <c r="W56" s="410"/>
      <c r="X56" s="410"/>
      <c r="Y56" s="410"/>
      <c r="Z56" s="410"/>
      <c r="AA56" s="411"/>
      <c r="AB56" s="16"/>
    </row>
    <row r="57" spans="2:28" ht="15" thickBot="1" x14ac:dyDescent="0.25">
      <c r="B57" s="14"/>
      <c r="C57" s="412"/>
      <c r="D57" s="413"/>
      <c r="E57" s="413"/>
      <c r="F57" s="413"/>
      <c r="G57" s="413"/>
      <c r="H57" s="413"/>
      <c r="I57" s="413"/>
      <c r="J57" s="413"/>
      <c r="K57" s="413"/>
      <c r="L57" s="413"/>
      <c r="M57" s="413"/>
      <c r="N57" s="413"/>
      <c r="O57" s="413"/>
      <c r="P57" s="413"/>
      <c r="Q57" s="413"/>
      <c r="R57" s="413"/>
      <c r="S57" s="413"/>
      <c r="T57" s="413"/>
      <c r="U57" s="413"/>
      <c r="V57" s="413"/>
      <c r="W57" s="413"/>
      <c r="X57" s="413"/>
      <c r="Y57" s="413"/>
      <c r="Z57" s="413"/>
      <c r="AA57" s="414"/>
      <c r="AB57" s="16"/>
    </row>
    <row r="58" spans="2:28" x14ac:dyDescent="0.2">
      <c r="B58" s="37"/>
      <c r="C58" s="88"/>
      <c r="D58" s="88"/>
      <c r="E58" s="88"/>
      <c r="F58" s="88"/>
      <c r="G58" s="88"/>
      <c r="H58" s="88"/>
      <c r="I58" s="88"/>
      <c r="J58" s="88"/>
      <c r="K58" s="88"/>
      <c r="L58" s="88"/>
      <c r="M58" s="88"/>
      <c r="N58" s="88"/>
      <c r="O58" s="88"/>
      <c r="P58" s="88"/>
      <c r="Q58" s="88"/>
      <c r="R58" s="88"/>
      <c r="S58" s="88"/>
      <c r="T58" s="88"/>
      <c r="U58" s="88"/>
      <c r="V58" s="88"/>
      <c r="W58" s="88"/>
      <c r="X58" s="88"/>
      <c r="Y58" s="88"/>
      <c r="Z58" s="88"/>
      <c r="AA58" s="88"/>
      <c r="AB58" s="38"/>
    </row>
    <row r="59" spans="2:28" ht="15" thickBot="1" x14ac:dyDescent="0.25">
      <c r="B59" s="39"/>
      <c r="C59" s="36"/>
      <c r="D59" s="36"/>
      <c r="E59" s="36"/>
      <c r="F59" s="36"/>
      <c r="G59" s="36"/>
      <c r="H59" s="36"/>
      <c r="I59" s="36"/>
      <c r="J59" s="36"/>
      <c r="K59" s="36"/>
      <c r="L59" s="36"/>
      <c r="M59" s="36"/>
      <c r="N59" s="36"/>
      <c r="O59" s="36"/>
      <c r="P59" s="36"/>
      <c r="Q59" s="36"/>
      <c r="R59" s="36"/>
      <c r="S59" s="36"/>
      <c r="T59" s="36"/>
      <c r="U59" s="36"/>
      <c r="V59" s="36"/>
      <c r="W59" s="36"/>
      <c r="X59" s="36"/>
      <c r="Y59" s="36"/>
      <c r="Z59" s="36"/>
      <c r="AA59" s="36"/>
      <c r="AB59" s="40"/>
    </row>
    <row r="60" spans="2:28" ht="15.75" x14ac:dyDescent="0.2">
      <c r="B60" s="41"/>
      <c r="C60" s="379" t="s">
        <v>42</v>
      </c>
      <c r="D60" s="380"/>
      <c r="E60" s="380"/>
      <c r="F60" s="380"/>
      <c r="G60" s="381"/>
      <c r="H60" s="379" t="s">
        <v>54</v>
      </c>
      <c r="I60" s="381"/>
      <c r="J60" s="379" t="s">
        <v>55</v>
      </c>
      <c r="K60" s="380"/>
      <c r="L60" s="380"/>
      <c r="M60" s="381"/>
      <c r="N60" s="379" t="s">
        <v>56</v>
      </c>
      <c r="O60" s="380"/>
      <c r="P60" s="380"/>
      <c r="Q60" s="380"/>
      <c r="R60" s="380"/>
      <c r="S60" s="380"/>
      <c r="T60" s="380"/>
      <c r="U60" s="381"/>
      <c r="V60" s="373" t="s">
        <v>57</v>
      </c>
      <c r="W60" s="373"/>
      <c r="X60" s="373"/>
      <c r="Y60" s="373"/>
      <c r="Z60" s="373"/>
      <c r="AA60" s="374"/>
      <c r="AB60" s="42"/>
    </row>
    <row r="61" spans="2:28" ht="15.75" x14ac:dyDescent="0.2">
      <c r="B61" s="43"/>
      <c r="C61" s="382"/>
      <c r="D61" s="383"/>
      <c r="E61" s="383"/>
      <c r="F61" s="383"/>
      <c r="G61" s="384"/>
      <c r="H61" s="382"/>
      <c r="I61" s="384"/>
      <c r="J61" s="382"/>
      <c r="K61" s="383"/>
      <c r="L61" s="383"/>
      <c r="M61" s="384"/>
      <c r="N61" s="382"/>
      <c r="O61" s="383"/>
      <c r="P61" s="383"/>
      <c r="Q61" s="383"/>
      <c r="R61" s="383"/>
      <c r="S61" s="383"/>
      <c r="T61" s="383"/>
      <c r="U61" s="384"/>
      <c r="V61" s="375"/>
      <c r="W61" s="375"/>
      <c r="X61" s="375"/>
      <c r="Y61" s="375"/>
      <c r="Z61" s="375"/>
      <c r="AA61" s="376"/>
      <c r="AB61" s="42"/>
    </row>
    <row r="62" spans="2:28" ht="16.5" thickBot="1" x14ac:dyDescent="0.25">
      <c r="B62" s="43"/>
      <c r="C62" s="382"/>
      <c r="D62" s="383"/>
      <c r="E62" s="383"/>
      <c r="F62" s="383"/>
      <c r="G62" s="384"/>
      <c r="H62" s="382"/>
      <c r="I62" s="384"/>
      <c r="J62" s="382"/>
      <c r="K62" s="383"/>
      <c r="L62" s="383"/>
      <c r="M62" s="384"/>
      <c r="N62" s="382"/>
      <c r="O62" s="383"/>
      <c r="P62" s="383"/>
      <c r="Q62" s="383"/>
      <c r="R62" s="383"/>
      <c r="S62" s="383"/>
      <c r="T62" s="383"/>
      <c r="U62" s="384"/>
      <c r="V62" s="377"/>
      <c r="W62" s="377"/>
      <c r="X62" s="377"/>
      <c r="Y62" s="377"/>
      <c r="Z62" s="377"/>
      <c r="AA62" s="378"/>
      <c r="AB62" s="42"/>
    </row>
    <row r="63" spans="2:28" ht="195.75" customHeight="1" x14ac:dyDescent="0.2">
      <c r="B63" s="41"/>
      <c r="C63" s="341" t="s">
        <v>413</v>
      </c>
      <c r="D63" s="342"/>
      <c r="E63" s="342"/>
      <c r="F63" s="342"/>
      <c r="G63" s="343"/>
      <c r="H63" s="890">
        <v>0.90139999999999998</v>
      </c>
      <c r="I63" s="890"/>
      <c r="J63" s="891">
        <v>0.70709999999999995</v>
      </c>
      <c r="K63" s="892"/>
      <c r="L63" s="892"/>
      <c r="M63" s="893"/>
      <c r="N63" s="582" t="s">
        <v>412</v>
      </c>
      <c r="O63" s="582"/>
      <c r="P63" s="582"/>
      <c r="Q63" s="582"/>
      <c r="R63" s="582"/>
      <c r="S63" s="582"/>
      <c r="T63" s="582"/>
      <c r="U63" s="582"/>
      <c r="V63" s="883" t="s">
        <v>411</v>
      </c>
      <c r="W63" s="884"/>
      <c r="X63" s="884"/>
      <c r="Y63" s="884"/>
      <c r="Z63" s="884"/>
      <c r="AA63" s="885"/>
      <c r="AB63" s="44"/>
    </row>
    <row r="64" spans="2:28" ht="74.099999999999994" customHeight="1" x14ac:dyDescent="0.2">
      <c r="B64" s="41"/>
      <c r="C64" s="341" t="s">
        <v>410</v>
      </c>
      <c r="D64" s="342"/>
      <c r="E64" s="342"/>
      <c r="F64" s="342"/>
      <c r="G64" s="343"/>
      <c r="H64" s="886"/>
      <c r="I64" s="886"/>
      <c r="J64" s="887"/>
      <c r="K64" s="888"/>
      <c r="L64" s="888"/>
      <c r="M64" s="889"/>
      <c r="N64" s="582"/>
      <c r="O64" s="582"/>
      <c r="P64" s="582"/>
      <c r="Q64" s="582"/>
      <c r="R64" s="582"/>
      <c r="S64" s="582"/>
      <c r="T64" s="582"/>
      <c r="U64" s="582"/>
      <c r="V64" s="659"/>
      <c r="W64" s="660"/>
      <c r="X64" s="660"/>
      <c r="Y64" s="660"/>
      <c r="Z64" s="660"/>
      <c r="AA64" s="701"/>
      <c r="AB64" s="44"/>
    </row>
    <row r="65" spans="2:28" ht="153.94999999999999" customHeight="1" x14ac:dyDescent="0.2">
      <c r="B65" s="41"/>
      <c r="C65" s="341" t="s">
        <v>409</v>
      </c>
      <c r="D65" s="342"/>
      <c r="E65" s="342"/>
      <c r="F65" s="342"/>
      <c r="G65" s="343"/>
      <c r="H65" s="886"/>
      <c r="I65" s="886"/>
      <c r="J65" s="887"/>
      <c r="K65" s="888"/>
      <c r="L65" s="888"/>
      <c r="M65" s="889"/>
      <c r="N65" s="582"/>
      <c r="O65" s="582"/>
      <c r="P65" s="582"/>
      <c r="Q65" s="582"/>
      <c r="R65" s="582"/>
      <c r="S65" s="582"/>
      <c r="T65" s="582"/>
      <c r="U65" s="582"/>
      <c r="V65" s="659"/>
      <c r="W65" s="660"/>
      <c r="X65" s="660"/>
      <c r="Y65" s="660"/>
      <c r="Z65" s="660"/>
      <c r="AA65" s="701"/>
      <c r="AB65" s="44"/>
    </row>
    <row r="66" spans="2:28" ht="108.95" customHeight="1" x14ac:dyDescent="0.2">
      <c r="B66" s="41"/>
      <c r="C66" s="341" t="s">
        <v>408</v>
      </c>
      <c r="D66" s="342"/>
      <c r="E66" s="342"/>
      <c r="F66" s="342"/>
      <c r="G66" s="343"/>
      <c r="H66" s="894"/>
      <c r="I66" s="894"/>
      <c r="J66" s="895"/>
      <c r="K66" s="895"/>
      <c r="L66" s="895"/>
      <c r="M66" s="895"/>
      <c r="N66" s="582"/>
      <c r="O66" s="582"/>
      <c r="P66" s="582"/>
      <c r="Q66" s="582"/>
      <c r="R66" s="582"/>
      <c r="S66" s="582"/>
      <c r="T66" s="582"/>
      <c r="U66" s="582"/>
      <c r="V66" s="659"/>
      <c r="W66" s="660"/>
      <c r="X66" s="660"/>
      <c r="Y66" s="660"/>
      <c r="Z66" s="660"/>
      <c r="AA66" s="701"/>
      <c r="AB66" s="44"/>
    </row>
    <row r="67" spans="2:28" x14ac:dyDescent="0.2">
      <c r="B67" s="41"/>
      <c r="C67" s="341" t="s">
        <v>407</v>
      </c>
      <c r="D67" s="342"/>
      <c r="E67" s="342"/>
      <c r="F67" s="342"/>
      <c r="G67" s="343"/>
      <c r="H67" s="266"/>
      <c r="I67" s="266"/>
      <c r="J67" s="266"/>
      <c r="K67" s="266"/>
      <c r="L67" s="266"/>
      <c r="M67" s="266"/>
      <c r="N67" s="391"/>
      <c r="O67" s="392"/>
      <c r="P67" s="392"/>
      <c r="Q67" s="392"/>
      <c r="R67" s="392"/>
      <c r="S67" s="392"/>
      <c r="T67" s="392"/>
      <c r="U67" s="393"/>
      <c r="V67" s="391"/>
      <c r="W67" s="392"/>
      <c r="X67" s="392"/>
      <c r="Y67" s="392"/>
      <c r="Z67" s="392"/>
      <c r="AA67" s="418"/>
      <c r="AB67" s="44"/>
    </row>
    <row r="68" spans="2:28" ht="15.75" customHeight="1" thickBot="1" x14ac:dyDescent="0.25">
      <c r="B68" s="41"/>
      <c r="C68" s="341" t="s">
        <v>406</v>
      </c>
      <c r="D68" s="342"/>
      <c r="E68" s="342"/>
      <c r="F68" s="342"/>
      <c r="G68" s="343"/>
      <c r="H68" s="268"/>
      <c r="I68" s="268"/>
      <c r="J68" s="268"/>
      <c r="K68" s="268"/>
      <c r="L68" s="268"/>
      <c r="M68" s="268"/>
      <c r="N68" s="422"/>
      <c r="O68" s="423"/>
      <c r="P68" s="423"/>
      <c r="Q68" s="423"/>
      <c r="R68" s="423"/>
      <c r="S68" s="423"/>
      <c r="T68" s="423"/>
      <c r="U68" s="425"/>
      <c r="V68" s="422"/>
      <c r="W68" s="423"/>
      <c r="X68" s="423"/>
      <c r="Y68" s="423"/>
      <c r="Z68" s="423"/>
      <c r="AA68" s="424"/>
      <c r="AB68" s="44"/>
    </row>
    <row r="69" spans="2:28" x14ac:dyDescent="0.2">
      <c r="B69" s="90"/>
      <c r="C69" s="88"/>
      <c r="D69" s="88"/>
      <c r="E69" s="88"/>
      <c r="F69" s="88"/>
      <c r="G69" s="88"/>
      <c r="H69" s="88"/>
      <c r="I69" s="88"/>
      <c r="J69" s="88"/>
      <c r="K69" s="88"/>
      <c r="L69" s="88"/>
      <c r="M69" s="88"/>
      <c r="N69" s="88"/>
      <c r="O69" s="88"/>
      <c r="P69" s="88"/>
      <c r="Q69" s="88"/>
      <c r="R69" s="88"/>
      <c r="S69" s="88"/>
      <c r="T69" s="88"/>
      <c r="U69" s="88"/>
      <c r="V69" s="88"/>
      <c r="W69" s="88"/>
      <c r="X69" s="88"/>
      <c r="Y69" s="88"/>
      <c r="Z69" s="88"/>
      <c r="AA69" s="88"/>
      <c r="AB69" s="89"/>
    </row>
    <row r="108" ht="6" customHeight="1" x14ac:dyDescent="0.2"/>
  </sheetData>
  <mergeCells count="98">
    <mergeCell ref="C68:G68"/>
    <mergeCell ref="H68:I68"/>
    <mergeCell ref="J68:M68"/>
    <mergeCell ref="N68:U68"/>
    <mergeCell ref="V68:AA68"/>
    <mergeCell ref="H66:I66"/>
    <mergeCell ref="J66:M66"/>
    <mergeCell ref="N66:U66"/>
    <mergeCell ref="V66:AA66"/>
    <mergeCell ref="C67:G67"/>
    <mergeCell ref="H67:I67"/>
    <mergeCell ref="J67:M67"/>
    <mergeCell ref="N67:U67"/>
    <mergeCell ref="V67:AA67"/>
    <mergeCell ref="C66:G66"/>
    <mergeCell ref="J65:M65"/>
    <mergeCell ref="N65:U65"/>
    <mergeCell ref="V65:AA65"/>
    <mergeCell ref="C60:G62"/>
    <mergeCell ref="H60:I62"/>
    <mergeCell ref="J60:M62"/>
    <mergeCell ref="N60:U62"/>
    <mergeCell ref="V60:AA62"/>
    <mergeCell ref="C63:G63"/>
    <mergeCell ref="H63:I63"/>
    <mergeCell ref="N64:U64"/>
    <mergeCell ref="V64:AA64"/>
    <mergeCell ref="C65:G65"/>
    <mergeCell ref="H65:I65"/>
    <mergeCell ref="J63:M63"/>
    <mergeCell ref="N63:U63"/>
    <mergeCell ref="V63:AA63"/>
    <mergeCell ref="C64:G64"/>
    <mergeCell ref="H64:I64"/>
    <mergeCell ref="J64:M64"/>
    <mergeCell ref="C45:AA57"/>
    <mergeCell ref="C39:G39"/>
    <mergeCell ref="K39:AA39"/>
    <mergeCell ref="C40:G40"/>
    <mergeCell ref="K40:AA40"/>
    <mergeCell ref="C43:AA44"/>
    <mergeCell ref="C37:G37"/>
    <mergeCell ref="K37:AA37"/>
    <mergeCell ref="C38:G38"/>
    <mergeCell ref="K38:AA38"/>
    <mergeCell ref="C30:AA31"/>
    <mergeCell ref="C32:G33"/>
    <mergeCell ref="H32:H33"/>
    <mergeCell ref="I32:I33"/>
    <mergeCell ref="J32:J33"/>
    <mergeCell ref="K32:AA33"/>
    <mergeCell ref="C34:G34"/>
    <mergeCell ref="K34:AA34"/>
    <mergeCell ref="C35:G35"/>
    <mergeCell ref="K35:AA35"/>
    <mergeCell ref="C36:G36"/>
    <mergeCell ref="K36:AA36"/>
    <mergeCell ref="C26:H26"/>
    <mergeCell ref="I26:AA26"/>
    <mergeCell ref="C28:H28"/>
    <mergeCell ref="I28:J28"/>
    <mergeCell ref="K28:N28"/>
    <mergeCell ref="O28:Q28"/>
    <mergeCell ref="S28:T28"/>
    <mergeCell ref="V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C7:H8"/>
    <mergeCell ref="I7:AA8"/>
    <mergeCell ref="B2:G4"/>
    <mergeCell ref="H2:AB2"/>
    <mergeCell ref="H3:O3"/>
    <mergeCell ref="P3:AB3"/>
    <mergeCell ref="H4:AB4"/>
  </mergeCells>
  <pageMargins left="0.70866141732283472" right="0.70866141732283472" top="0.74803149606299213" bottom="1.1098214285714285" header="0.31496062992125984" footer="0.31496062992125984"/>
  <pageSetup scale="60" fitToHeight="0" orientation="portrait" r:id="rId1"/>
  <headerFooter>
    <oddFooter>&amp;LCalle 26 No.57-41 Torre 8, Pisos 7 y 8 CEMSA – C.P. 111321
PBX: 3779555 – Información: Línea 195
www.umv.gov.co&amp;CDESI-FM-007
&amp;P de &amp;N</oddFooter>
  </headerFooter>
  <rowBreaks count="1" manualBreakCount="1">
    <brk id="41" min="1" max="25" man="1"/>
  </rowBreaks>
  <drawing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1:AB106"/>
  <sheetViews>
    <sheetView view="pageBreakPreview" topLeftCell="A27" zoomScale="110" zoomScaleNormal="110" zoomScalePageLayoutView="110" workbookViewId="0">
      <selection activeCell="H34" sqref="H34:J34"/>
    </sheetView>
  </sheetViews>
  <sheetFormatPr baseColWidth="10" defaultColWidth="3.7109375" defaultRowHeight="14.25" x14ac:dyDescent="0.2"/>
  <cols>
    <col min="1" max="1" width="3.7109375" style="1"/>
    <col min="2" max="2" width="2.85546875" style="1" customWidth="1"/>
    <col min="3" max="6" width="2.7109375" style="1" customWidth="1"/>
    <col min="7" max="7" width="4.28515625" style="1" customWidth="1"/>
    <col min="8" max="9" width="21" style="1" customWidth="1"/>
    <col min="10" max="10" width="15" style="1" customWidth="1"/>
    <col min="11" max="12" width="3.42578125" style="1" customWidth="1"/>
    <col min="13" max="15" width="2.7109375" style="1" customWidth="1"/>
    <col min="16" max="17" width="3.42578125" style="1" customWidth="1"/>
    <col min="18" max="18" width="3.7109375" style="1"/>
    <col min="19" max="19" width="3.28515625" style="1" customWidth="1"/>
    <col min="20" max="20" width="12" style="1" customWidth="1"/>
    <col min="21" max="21" width="3.42578125" style="1" customWidth="1"/>
    <col min="22" max="22" width="3.7109375" style="1"/>
    <col min="23" max="25" width="5" style="1" customWidth="1"/>
    <col min="26" max="26" width="6.7109375" style="1" customWidth="1"/>
    <col min="27" max="27" width="4.140625" style="1" customWidth="1"/>
    <col min="28" max="28" width="2" style="1" customWidth="1"/>
    <col min="29" max="16384" width="3.7109375" style="1"/>
  </cols>
  <sheetData>
    <row r="1" spans="2:28" ht="15" thickBot="1" x14ac:dyDescent="0.25">
      <c r="B1" s="2"/>
      <c r="C1" s="2"/>
      <c r="D1" s="2"/>
      <c r="E1" s="2"/>
      <c r="F1" s="2"/>
    </row>
    <row r="2" spans="2:28" ht="45.75" customHeight="1" x14ac:dyDescent="0.2">
      <c r="B2" s="263"/>
      <c r="C2" s="264"/>
      <c r="D2" s="264"/>
      <c r="E2" s="264"/>
      <c r="F2" s="264"/>
      <c r="G2" s="264"/>
      <c r="H2" s="269" t="s">
        <v>0</v>
      </c>
      <c r="I2" s="269"/>
      <c r="J2" s="269"/>
      <c r="K2" s="269"/>
      <c r="L2" s="269"/>
      <c r="M2" s="269"/>
      <c r="N2" s="269"/>
      <c r="O2" s="269"/>
      <c r="P2" s="269"/>
      <c r="Q2" s="269"/>
      <c r="R2" s="269"/>
      <c r="S2" s="269"/>
      <c r="T2" s="269"/>
      <c r="U2" s="269"/>
      <c r="V2" s="269"/>
      <c r="W2" s="269"/>
      <c r="X2" s="269"/>
      <c r="Y2" s="269"/>
      <c r="Z2" s="269"/>
      <c r="AA2" s="269"/>
      <c r="AB2" s="270"/>
    </row>
    <row r="3" spans="2:28" ht="15" x14ac:dyDescent="0.2">
      <c r="B3" s="265"/>
      <c r="C3" s="266"/>
      <c r="D3" s="266"/>
      <c r="E3" s="266"/>
      <c r="F3" s="266"/>
      <c r="G3" s="266"/>
      <c r="H3" s="271" t="s">
        <v>1</v>
      </c>
      <c r="I3" s="271"/>
      <c r="J3" s="271"/>
      <c r="K3" s="271"/>
      <c r="L3" s="271"/>
      <c r="M3" s="271"/>
      <c r="N3" s="271"/>
      <c r="O3" s="271"/>
      <c r="P3" s="271" t="s">
        <v>2</v>
      </c>
      <c r="Q3" s="271"/>
      <c r="R3" s="271"/>
      <c r="S3" s="271"/>
      <c r="T3" s="271"/>
      <c r="U3" s="271"/>
      <c r="V3" s="271"/>
      <c r="W3" s="271"/>
      <c r="X3" s="271"/>
      <c r="Y3" s="271"/>
      <c r="Z3" s="271"/>
      <c r="AA3" s="271"/>
      <c r="AB3" s="272"/>
    </row>
    <row r="4" spans="2:28" ht="15.75" thickBot="1" x14ac:dyDescent="0.25">
      <c r="B4" s="267"/>
      <c r="C4" s="268"/>
      <c r="D4" s="268"/>
      <c r="E4" s="268"/>
      <c r="F4" s="268"/>
      <c r="G4" s="268"/>
      <c r="H4" s="273" t="s">
        <v>3</v>
      </c>
      <c r="I4" s="273"/>
      <c r="J4" s="273"/>
      <c r="K4" s="273"/>
      <c r="L4" s="273"/>
      <c r="M4" s="273"/>
      <c r="N4" s="273"/>
      <c r="O4" s="273"/>
      <c r="P4" s="273"/>
      <c r="Q4" s="273"/>
      <c r="R4" s="273"/>
      <c r="S4" s="273"/>
      <c r="T4" s="273"/>
      <c r="U4" s="273"/>
      <c r="V4" s="273"/>
      <c r="W4" s="273"/>
      <c r="X4" s="273"/>
      <c r="Y4" s="273"/>
      <c r="Z4" s="273"/>
      <c r="AA4" s="273"/>
      <c r="AB4" s="274"/>
    </row>
    <row r="5" spans="2:28" ht="15" x14ac:dyDescent="0.2">
      <c r="H5" s="3"/>
      <c r="I5" s="3"/>
      <c r="J5" s="3"/>
      <c r="K5" s="3"/>
      <c r="L5" s="3"/>
      <c r="M5" s="3"/>
      <c r="N5" s="3"/>
      <c r="O5" s="3"/>
      <c r="P5" s="3"/>
      <c r="Q5" s="3"/>
      <c r="R5" s="3"/>
      <c r="S5" s="3"/>
      <c r="T5" s="3"/>
      <c r="U5" s="3"/>
      <c r="V5" s="3"/>
      <c r="W5" s="3"/>
      <c r="X5" s="3"/>
      <c r="Y5" s="3"/>
      <c r="Z5" s="3"/>
      <c r="AA5" s="3"/>
      <c r="AB5" s="3"/>
    </row>
    <row r="6" spans="2:28" ht="15.75"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275" t="s">
        <v>4</v>
      </c>
      <c r="D7" s="276"/>
      <c r="E7" s="276"/>
      <c r="F7" s="276"/>
      <c r="G7" s="276"/>
      <c r="H7" s="277"/>
      <c r="I7" s="281" t="s">
        <v>397</v>
      </c>
      <c r="J7" s="282"/>
      <c r="K7" s="282"/>
      <c r="L7" s="282"/>
      <c r="M7" s="282"/>
      <c r="N7" s="282"/>
      <c r="O7" s="282"/>
      <c r="P7" s="282"/>
      <c r="Q7" s="282"/>
      <c r="R7" s="282"/>
      <c r="S7" s="282"/>
      <c r="T7" s="282"/>
      <c r="U7" s="282"/>
      <c r="V7" s="282"/>
      <c r="W7" s="282"/>
      <c r="X7" s="282"/>
      <c r="Y7" s="282"/>
      <c r="Z7" s="282"/>
      <c r="AA7" s="283"/>
      <c r="AB7" s="10"/>
    </row>
    <row r="8" spans="2:28" ht="15.75" thickBot="1" x14ac:dyDescent="0.25">
      <c r="B8" s="9"/>
      <c r="C8" s="278"/>
      <c r="D8" s="279"/>
      <c r="E8" s="279"/>
      <c r="F8" s="279"/>
      <c r="G8" s="279"/>
      <c r="H8" s="280"/>
      <c r="I8" s="284"/>
      <c r="J8" s="285"/>
      <c r="K8" s="285"/>
      <c r="L8" s="285"/>
      <c r="M8" s="285"/>
      <c r="N8" s="285"/>
      <c r="O8" s="285"/>
      <c r="P8" s="285"/>
      <c r="Q8" s="285"/>
      <c r="R8" s="285"/>
      <c r="S8" s="285"/>
      <c r="T8" s="285"/>
      <c r="U8" s="285"/>
      <c r="V8" s="285"/>
      <c r="W8" s="285"/>
      <c r="X8" s="285"/>
      <c r="Y8" s="285"/>
      <c r="Z8" s="285"/>
      <c r="AA8" s="286"/>
      <c r="AB8" s="10"/>
    </row>
    <row r="9" spans="2:28" ht="15.75"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275" t="s">
        <v>6</v>
      </c>
      <c r="D10" s="276"/>
      <c r="E10" s="276"/>
      <c r="F10" s="276"/>
      <c r="G10" s="276"/>
      <c r="H10" s="277"/>
      <c r="I10" s="296" t="s">
        <v>434</v>
      </c>
      <c r="J10" s="297"/>
      <c r="K10" s="297"/>
      <c r="L10" s="297"/>
      <c r="M10" s="297"/>
      <c r="N10" s="297"/>
      <c r="O10" s="297"/>
      <c r="P10" s="297"/>
      <c r="Q10" s="298"/>
      <c r="R10" s="293" t="s">
        <v>8</v>
      </c>
      <c r="S10" s="294"/>
      <c r="T10" s="294"/>
      <c r="U10" s="295"/>
      <c r="V10" s="287" t="s">
        <v>9</v>
      </c>
      <c r="W10" s="288"/>
      <c r="X10" s="288"/>
      <c r="Y10" s="288"/>
      <c r="Z10" s="288"/>
      <c r="AA10" s="289"/>
      <c r="AB10" s="10"/>
    </row>
    <row r="11" spans="2:28" ht="28.5" customHeight="1" thickBot="1" x14ac:dyDescent="0.25">
      <c r="B11" s="9"/>
      <c r="C11" s="278"/>
      <c r="D11" s="279"/>
      <c r="E11" s="279"/>
      <c r="F11" s="279"/>
      <c r="G11" s="279"/>
      <c r="H11" s="280"/>
      <c r="I11" s="299"/>
      <c r="J11" s="300"/>
      <c r="K11" s="300"/>
      <c r="L11" s="300"/>
      <c r="M11" s="300"/>
      <c r="N11" s="300"/>
      <c r="O11" s="300"/>
      <c r="P11" s="300"/>
      <c r="Q11" s="301"/>
      <c r="R11" s="302" t="s">
        <v>433</v>
      </c>
      <c r="S11" s="303"/>
      <c r="T11" s="303"/>
      <c r="U11" s="304"/>
      <c r="V11" s="290" t="s">
        <v>122</v>
      </c>
      <c r="W11" s="291"/>
      <c r="X11" s="291"/>
      <c r="Y11" s="291"/>
      <c r="Z11" s="291"/>
      <c r="AA11" s="292"/>
      <c r="AB11" s="10"/>
    </row>
    <row r="12" spans="2:28" ht="15"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5" customHeight="1" x14ac:dyDescent="0.2">
      <c r="B13" s="14"/>
      <c r="C13" s="275" t="s">
        <v>12</v>
      </c>
      <c r="D13" s="276"/>
      <c r="E13" s="276"/>
      <c r="F13" s="276"/>
      <c r="G13" s="276"/>
      <c r="H13" s="277"/>
      <c r="I13" s="896" t="s">
        <v>432</v>
      </c>
      <c r="J13" s="897"/>
      <c r="K13" s="897"/>
      <c r="L13" s="897"/>
      <c r="M13" s="897"/>
      <c r="N13" s="897"/>
      <c r="O13" s="897"/>
      <c r="P13" s="897"/>
      <c r="Q13" s="897"/>
      <c r="R13" s="897"/>
      <c r="S13" s="898"/>
      <c r="T13" s="275" t="s">
        <v>14</v>
      </c>
      <c r="U13" s="276"/>
      <c r="V13" s="276"/>
      <c r="W13" s="276"/>
      <c r="X13" s="276"/>
      <c r="Y13" s="276"/>
      <c r="Z13" s="276"/>
      <c r="AA13" s="277"/>
      <c r="AB13" s="16"/>
    </row>
    <row r="14" spans="2:28" ht="30" customHeight="1" thickBot="1" x14ac:dyDescent="0.25">
      <c r="B14" s="14"/>
      <c r="C14" s="278"/>
      <c r="D14" s="279"/>
      <c r="E14" s="279"/>
      <c r="F14" s="279"/>
      <c r="G14" s="279"/>
      <c r="H14" s="280"/>
      <c r="I14" s="899"/>
      <c r="J14" s="900"/>
      <c r="K14" s="900"/>
      <c r="L14" s="900"/>
      <c r="M14" s="900"/>
      <c r="N14" s="900"/>
      <c r="O14" s="900"/>
      <c r="P14" s="900"/>
      <c r="Q14" s="900"/>
      <c r="R14" s="900"/>
      <c r="S14" s="901"/>
      <c r="T14" s="311" t="s">
        <v>112</v>
      </c>
      <c r="U14" s="312"/>
      <c r="V14" s="312"/>
      <c r="W14" s="312"/>
      <c r="X14" s="312"/>
      <c r="Y14" s="312"/>
      <c r="Z14" s="312"/>
      <c r="AA14" s="313"/>
      <c r="AB14" s="16"/>
    </row>
    <row r="15" spans="2:28" ht="15"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57.75" customHeight="1" thickBot="1" x14ac:dyDescent="0.25">
      <c r="B16" s="14"/>
      <c r="C16" s="320" t="s">
        <v>16</v>
      </c>
      <c r="D16" s="321"/>
      <c r="E16" s="321"/>
      <c r="F16" s="321"/>
      <c r="G16" s="321"/>
      <c r="H16" s="322"/>
      <c r="I16" s="323" t="s">
        <v>431</v>
      </c>
      <c r="J16" s="324"/>
      <c r="K16" s="324"/>
      <c r="L16" s="324"/>
      <c r="M16" s="324"/>
      <c r="N16" s="324"/>
      <c r="O16" s="324"/>
      <c r="P16" s="324"/>
      <c r="Q16" s="324"/>
      <c r="R16" s="324"/>
      <c r="S16" s="324"/>
      <c r="T16" s="324"/>
      <c r="U16" s="324"/>
      <c r="V16" s="324"/>
      <c r="W16" s="324"/>
      <c r="X16" s="324"/>
      <c r="Y16" s="324"/>
      <c r="Z16" s="324"/>
      <c r="AA16" s="325"/>
      <c r="AB16" s="16"/>
    </row>
    <row r="17" spans="2:28" ht="16.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8" ht="68.099999999999994" customHeight="1" thickBot="1" x14ac:dyDescent="0.25">
      <c r="B18" s="14"/>
      <c r="C18" s="320" t="s">
        <v>18</v>
      </c>
      <c r="D18" s="321"/>
      <c r="E18" s="321"/>
      <c r="F18" s="321"/>
      <c r="G18" s="321"/>
      <c r="H18" s="322"/>
      <c r="I18" s="323" t="s">
        <v>430</v>
      </c>
      <c r="J18" s="324"/>
      <c r="K18" s="324"/>
      <c r="L18" s="324"/>
      <c r="M18" s="324"/>
      <c r="N18" s="324"/>
      <c r="O18" s="324"/>
      <c r="P18" s="324"/>
      <c r="Q18" s="324"/>
      <c r="R18" s="324"/>
      <c r="S18" s="324"/>
      <c r="T18" s="324"/>
      <c r="U18" s="324"/>
      <c r="V18" s="324"/>
      <c r="W18" s="324"/>
      <c r="X18" s="324"/>
      <c r="Y18" s="324"/>
      <c r="Z18" s="324"/>
      <c r="AA18" s="325"/>
      <c r="AB18" s="16"/>
    </row>
    <row r="19" spans="2:28" ht="16.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8" ht="22.5" customHeight="1" x14ac:dyDescent="0.2">
      <c r="B20" s="14"/>
      <c r="C20" s="326" t="s">
        <v>20</v>
      </c>
      <c r="D20" s="327"/>
      <c r="E20" s="327"/>
      <c r="F20" s="327"/>
      <c r="G20" s="327"/>
      <c r="H20" s="328"/>
      <c r="I20" s="332" t="s">
        <v>399</v>
      </c>
      <c r="J20" s="333"/>
      <c r="K20" s="333"/>
      <c r="L20" s="334"/>
      <c r="M20" s="287" t="s">
        <v>22</v>
      </c>
      <c r="N20" s="288"/>
      <c r="O20" s="288"/>
      <c r="P20" s="288"/>
      <c r="Q20" s="288"/>
      <c r="R20" s="288"/>
      <c r="S20" s="289"/>
      <c r="T20" s="287" t="s">
        <v>23</v>
      </c>
      <c r="U20" s="288"/>
      <c r="V20" s="288"/>
      <c r="W20" s="288"/>
      <c r="X20" s="288"/>
      <c r="Y20" s="288"/>
      <c r="Z20" s="288"/>
      <c r="AA20" s="289"/>
      <c r="AB20" s="16"/>
    </row>
    <row r="21" spans="2:28" ht="30.75" customHeight="1" thickBot="1" x14ac:dyDescent="0.25">
      <c r="B21" s="14"/>
      <c r="C21" s="329"/>
      <c r="D21" s="330"/>
      <c r="E21" s="330"/>
      <c r="F21" s="330"/>
      <c r="G21" s="330"/>
      <c r="H21" s="331"/>
      <c r="I21" s="335"/>
      <c r="J21" s="336"/>
      <c r="K21" s="336"/>
      <c r="L21" s="337"/>
      <c r="M21" s="472" t="s">
        <v>113</v>
      </c>
      <c r="N21" s="473"/>
      <c r="O21" s="473"/>
      <c r="P21" s="473"/>
      <c r="Q21" s="473"/>
      <c r="R21" s="473"/>
      <c r="S21" s="474"/>
      <c r="T21" s="475" t="s">
        <v>25</v>
      </c>
      <c r="U21" s="476"/>
      <c r="V21" s="476"/>
      <c r="W21" s="476"/>
      <c r="X21" s="476"/>
      <c r="Y21" s="476"/>
      <c r="Z21" s="476"/>
      <c r="AA21" s="477"/>
      <c r="AB21" s="16"/>
    </row>
    <row r="22" spans="2:28" ht="15"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8" ht="31.5" customHeight="1" x14ac:dyDescent="0.2">
      <c r="B23" s="14"/>
      <c r="C23" s="287" t="s">
        <v>26</v>
      </c>
      <c r="D23" s="288"/>
      <c r="E23" s="288"/>
      <c r="F23" s="288"/>
      <c r="G23" s="288"/>
      <c r="H23" s="288"/>
      <c r="I23" s="289"/>
      <c r="J23" s="287" t="s">
        <v>27</v>
      </c>
      <c r="K23" s="288"/>
      <c r="L23" s="288"/>
      <c r="M23" s="288"/>
      <c r="N23" s="288"/>
      <c r="O23" s="288"/>
      <c r="P23" s="289"/>
      <c r="Q23" s="287" t="s">
        <v>28</v>
      </c>
      <c r="R23" s="288"/>
      <c r="S23" s="288"/>
      <c r="T23" s="288"/>
      <c r="U23" s="288"/>
      <c r="V23" s="288"/>
      <c r="W23" s="288"/>
      <c r="X23" s="288"/>
      <c r="Y23" s="288"/>
      <c r="Z23" s="288"/>
      <c r="AA23" s="289"/>
      <c r="AB23" s="16"/>
    </row>
    <row r="24" spans="2:28" ht="15.75" customHeight="1" thickBot="1" x14ac:dyDescent="0.25">
      <c r="B24" s="14"/>
      <c r="C24" s="314" t="s">
        <v>398</v>
      </c>
      <c r="D24" s="315"/>
      <c r="E24" s="315"/>
      <c r="F24" s="315"/>
      <c r="G24" s="315"/>
      <c r="H24" s="315"/>
      <c r="I24" s="316"/>
      <c r="J24" s="314" t="s">
        <v>397</v>
      </c>
      <c r="K24" s="315"/>
      <c r="L24" s="315"/>
      <c r="M24" s="315"/>
      <c r="N24" s="315"/>
      <c r="O24" s="315"/>
      <c r="P24" s="316"/>
      <c r="Q24" s="469" t="s">
        <v>31</v>
      </c>
      <c r="R24" s="470"/>
      <c r="S24" s="470"/>
      <c r="T24" s="470"/>
      <c r="U24" s="470"/>
      <c r="V24" s="470"/>
      <c r="W24" s="470"/>
      <c r="X24" s="470"/>
      <c r="Y24" s="470"/>
      <c r="Z24" s="470"/>
      <c r="AA24" s="471"/>
      <c r="AB24" s="16"/>
    </row>
    <row r="25" spans="2:28" ht="15"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8" ht="33" customHeight="1" thickBot="1" x14ac:dyDescent="0.25">
      <c r="B26" s="14"/>
      <c r="C26" s="320" t="s">
        <v>32</v>
      </c>
      <c r="D26" s="321"/>
      <c r="E26" s="321"/>
      <c r="F26" s="321"/>
      <c r="G26" s="321"/>
      <c r="H26" s="322"/>
      <c r="I26" s="323" t="s">
        <v>429</v>
      </c>
      <c r="J26" s="324"/>
      <c r="K26" s="324"/>
      <c r="L26" s="324"/>
      <c r="M26" s="324"/>
      <c r="N26" s="324"/>
      <c r="O26" s="324"/>
      <c r="P26" s="324"/>
      <c r="Q26" s="324"/>
      <c r="R26" s="324"/>
      <c r="S26" s="324"/>
      <c r="T26" s="324"/>
      <c r="U26" s="324"/>
      <c r="V26" s="324"/>
      <c r="W26" s="324"/>
      <c r="X26" s="324"/>
      <c r="Y26" s="324"/>
      <c r="Z26" s="324"/>
      <c r="AA26" s="325"/>
      <c r="AB26" s="16"/>
    </row>
    <row r="27" spans="2:28" ht="15.75"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8" ht="53.25" customHeight="1" thickBot="1" x14ac:dyDescent="0.25">
      <c r="B28" s="14"/>
      <c r="C28" s="320" t="s">
        <v>34</v>
      </c>
      <c r="D28" s="321"/>
      <c r="E28" s="321"/>
      <c r="F28" s="321"/>
      <c r="G28" s="321"/>
      <c r="H28" s="322"/>
      <c r="I28" s="882">
        <v>0.33</v>
      </c>
      <c r="J28" s="863"/>
      <c r="K28" s="350" t="s">
        <v>36</v>
      </c>
      <c r="L28" s="351"/>
      <c r="M28" s="351"/>
      <c r="N28" s="352"/>
      <c r="O28" s="353" t="s">
        <v>37</v>
      </c>
      <c r="P28" s="354"/>
      <c r="Q28" s="355"/>
      <c r="R28" s="47" t="s">
        <v>40</v>
      </c>
      <c r="S28" s="353" t="s">
        <v>38</v>
      </c>
      <c r="T28" s="354"/>
      <c r="U28" s="47"/>
      <c r="V28" s="356" t="s">
        <v>39</v>
      </c>
      <c r="W28" s="357"/>
      <c r="X28" s="357"/>
      <c r="Y28" s="357"/>
      <c r="Z28" s="358"/>
      <c r="AA28" s="19"/>
      <c r="AB28" s="16"/>
    </row>
    <row r="29" spans="2:28" ht="15"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8" s="21" customFormat="1" x14ac:dyDescent="0.2">
      <c r="B30" s="20"/>
      <c r="C30" s="359" t="s">
        <v>41</v>
      </c>
      <c r="D30" s="360"/>
      <c r="E30" s="360"/>
      <c r="F30" s="360"/>
      <c r="G30" s="360"/>
      <c r="H30" s="360"/>
      <c r="I30" s="360"/>
      <c r="J30" s="360"/>
      <c r="K30" s="360"/>
      <c r="L30" s="360"/>
      <c r="M30" s="360"/>
      <c r="N30" s="360"/>
      <c r="O30" s="360"/>
      <c r="P30" s="360"/>
      <c r="Q30" s="360"/>
      <c r="R30" s="360"/>
      <c r="S30" s="360"/>
      <c r="T30" s="360"/>
      <c r="U30" s="360"/>
      <c r="V30" s="360"/>
      <c r="W30" s="360"/>
      <c r="X30" s="360"/>
      <c r="Y30" s="360"/>
      <c r="Z30" s="360"/>
      <c r="AA30" s="361"/>
      <c r="AB30" s="16"/>
    </row>
    <row r="31" spans="2:28" s="21" customFormat="1" ht="15" thickBot="1" x14ac:dyDescent="0.25">
      <c r="B31" s="20"/>
      <c r="C31" s="362"/>
      <c r="D31" s="363"/>
      <c r="E31" s="363"/>
      <c r="F31" s="363"/>
      <c r="G31" s="363"/>
      <c r="H31" s="363"/>
      <c r="I31" s="363"/>
      <c r="J31" s="363"/>
      <c r="K31" s="363"/>
      <c r="L31" s="363"/>
      <c r="M31" s="363"/>
      <c r="N31" s="363"/>
      <c r="O31" s="363"/>
      <c r="P31" s="363"/>
      <c r="Q31" s="363"/>
      <c r="R31" s="363"/>
      <c r="S31" s="363"/>
      <c r="T31" s="363"/>
      <c r="U31" s="363"/>
      <c r="V31" s="363"/>
      <c r="W31" s="363"/>
      <c r="X31" s="363"/>
      <c r="Y31" s="363"/>
      <c r="Z31" s="363"/>
      <c r="AA31" s="364"/>
      <c r="AB31" s="16"/>
    </row>
    <row r="32" spans="2:28" s="21" customFormat="1" ht="15" customHeight="1" x14ac:dyDescent="0.2">
      <c r="B32" s="20"/>
      <c r="C32" s="359" t="s">
        <v>42</v>
      </c>
      <c r="D32" s="360"/>
      <c r="E32" s="360"/>
      <c r="F32" s="360"/>
      <c r="G32" s="361"/>
      <c r="H32" s="365" t="s">
        <v>428</v>
      </c>
      <c r="I32" s="365" t="s">
        <v>427</v>
      </c>
      <c r="J32" s="365" t="s">
        <v>45</v>
      </c>
      <c r="K32" s="367" t="s">
        <v>46</v>
      </c>
      <c r="L32" s="368"/>
      <c r="M32" s="368"/>
      <c r="N32" s="368"/>
      <c r="O32" s="368"/>
      <c r="P32" s="368"/>
      <c r="Q32" s="368"/>
      <c r="R32" s="368"/>
      <c r="S32" s="368"/>
      <c r="T32" s="368"/>
      <c r="U32" s="368"/>
      <c r="V32" s="368"/>
      <c r="W32" s="368"/>
      <c r="X32" s="368"/>
      <c r="Y32" s="368"/>
      <c r="Z32" s="368"/>
      <c r="AA32" s="369"/>
      <c r="AB32" s="16"/>
    </row>
    <row r="33" spans="2:28" s="21" customFormat="1" ht="31.5" customHeight="1" thickBot="1" x14ac:dyDescent="0.25">
      <c r="B33" s="20"/>
      <c r="C33" s="362"/>
      <c r="D33" s="363"/>
      <c r="E33" s="363"/>
      <c r="F33" s="363"/>
      <c r="G33" s="364"/>
      <c r="H33" s="366"/>
      <c r="I33" s="366"/>
      <c r="J33" s="366"/>
      <c r="K33" s="370"/>
      <c r="L33" s="371"/>
      <c r="M33" s="371"/>
      <c r="N33" s="371"/>
      <c r="O33" s="371"/>
      <c r="P33" s="371"/>
      <c r="Q33" s="371"/>
      <c r="R33" s="371"/>
      <c r="S33" s="371"/>
      <c r="T33" s="371"/>
      <c r="U33" s="371"/>
      <c r="V33" s="371"/>
      <c r="W33" s="371"/>
      <c r="X33" s="371"/>
      <c r="Y33" s="371"/>
      <c r="Z33" s="371"/>
      <c r="AA33" s="372"/>
      <c r="AB33" s="16"/>
    </row>
    <row r="34" spans="2:28" s="21" customFormat="1" ht="93" customHeight="1" x14ac:dyDescent="0.2">
      <c r="B34" s="20"/>
      <c r="C34" s="341" t="s">
        <v>47</v>
      </c>
      <c r="D34" s="342"/>
      <c r="E34" s="342"/>
      <c r="F34" s="342"/>
      <c r="G34" s="343"/>
      <c r="H34" s="152">
        <v>131880678</v>
      </c>
      <c r="I34" s="152">
        <f>5453734371+1877011942</f>
        <v>7330746313</v>
      </c>
      <c r="J34" s="156">
        <f>+H34/I34</f>
        <v>1.7990075275982339E-2</v>
      </c>
      <c r="K34" s="902" t="s">
        <v>426</v>
      </c>
      <c r="L34" s="903"/>
      <c r="M34" s="903"/>
      <c r="N34" s="903"/>
      <c r="O34" s="903"/>
      <c r="P34" s="903"/>
      <c r="Q34" s="903"/>
      <c r="R34" s="903"/>
      <c r="S34" s="903"/>
      <c r="T34" s="903"/>
      <c r="U34" s="903"/>
      <c r="V34" s="903"/>
      <c r="W34" s="903"/>
      <c r="X34" s="903"/>
      <c r="Y34" s="903"/>
      <c r="Z34" s="903"/>
      <c r="AA34" s="904"/>
      <c r="AB34" s="16"/>
    </row>
    <row r="35" spans="2:28" s="21" customFormat="1" ht="13.5" customHeight="1" x14ac:dyDescent="0.2">
      <c r="B35" s="20"/>
      <c r="C35" s="341" t="s">
        <v>48</v>
      </c>
      <c r="D35" s="342"/>
      <c r="E35" s="342"/>
      <c r="F35" s="342"/>
      <c r="G35" s="343"/>
      <c r="H35" s="150"/>
      <c r="I35" s="150"/>
      <c r="J35" s="141" t="e">
        <f>+H35/I35</f>
        <v>#DIV/0!</v>
      </c>
      <c r="K35" s="344"/>
      <c r="L35" s="345"/>
      <c r="M35" s="345"/>
      <c r="N35" s="345"/>
      <c r="O35" s="345"/>
      <c r="P35" s="345"/>
      <c r="Q35" s="345"/>
      <c r="R35" s="345"/>
      <c r="S35" s="345"/>
      <c r="T35" s="345"/>
      <c r="U35" s="345"/>
      <c r="V35" s="345"/>
      <c r="W35" s="345"/>
      <c r="X35" s="345"/>
      <c r="Y35" s="345"/>
      <c r="Z35" s="345"/>
      <c r="AA35" s="346"/>
      <c r="AB35" s="16"/>
    </row>
    <row r="36" spans="2:28" s="21" customFormat="1" ht="13.5" customHeight="1" x14ac:dyDescent="0.2">
      <c r="B36" s="20"/>
      <c r="C36" s="341" t="s">
        <v>49</v>
      </c>
      <c r="D36" s="342"/>
      <c r="E36" s="342"/>
      <c r="F36" s="342"/>
      <c r="G36" s="343"/>
      <c r="H36" s="154"/>
      <c r="I36" s="150"/>
      <c r="J36" s="141" t="e">
        <f>+H36/I36</f>
        <v>#DIV/0!</v>
      </c>
      <c r="K36" s="344"/>
      <c r="L36" s="345"/>
      <c r="M36" s="345"/>
      <c r="N36" s="345"/>
      <c r="O36" s="345"/>
      <c r="P36" s="345"/>
      <c r="Q36" s="345"/>
      <c r="R36" s="345"/>
      <c r="S36" s="345"/>
      <c r="T36" s="345"/>
      <c r="U36" s="345"/>
      <c r="V36" s="345"/>
      <c r="W36" s="345"/>
      <c r="X36" s="345"/>
      <c r="Y36" s="345"/>
      <c r="Z36" s="345"/>
      <c r="AA36" s="346"/>
      <c r="AB36" s="16"/>
    </row>
    <row r="37" spans="2:28" s="21" customFormat="1" ht="13.5" customHeight="1" thickBot="1" x14ac:dyDescent="0.25">
      <c r="B37" s="20"/>
      <c r="C37" s="341" t="s">
        <v>50</v>
      </c>
      <c r="D37" s="342"/>
      <c r="E37" s="342"/>
      <c r="F37" s="342"/>
      <c r="G37" s="343"/>
      <c r="H37" s="154"/>
      <c r="I37" s="154"/>
      <c r="J37" s="141" t="e">
        <f>+H37/I37</f>
        <v>#DIV/0!</v>
      </c>
      <c r="K37" s="344"/>
      <c r="L37" s="345"/>
      <c r="M37" s="345"/>
      <c r="N37" s="345"/>
      <c r="O37" s="345"/>
      <c r="P37" s="345"/>
      <c r="Q37" s="345"/>
      <c r="R37" s="345"/>
      <c r="S37" s="345"/>
      <c r="T37" s="345"/>
      <c r="U37" s="345"/>
      <c r="V37" s="345"/>
      <c r="W37" s="345"/>
      <c r="X37" s="345"/>
      <c r="Y37" s="345"/>
      <c r="Z37" s="345"/>
      <c r="AA37" s="346"/>
      <c r="AB37" s="16"/>
    </row>
    <row r="38" spans="2:28" s="21" customFormat="1" ht="15.75" customHeight="1" thickBot="1" x14ac:dyDescent="0.3">
      <c r="B38" s="20"/>
      <c r="C38" s="394" t="s">
        <v>51</v>
      </c>
      <c r="D38" s="395"/>
      <c r="E38" s="395"/>
      <c r="F38" s="395"/>
      <c r="G38" s="396"/>
      <c r="H38" s="31">
        <f>SUM(H34:H37)</f>
        <v>131880678</v>
      </c>
      <c r="I38" s="31">
        <f>SUM(I34:I37)</f>
        <v>7330746313</v>
      </c>
      <c r="J38" s="148">
        <f>+H38/I38</f>
        <v>1.7990075275982339E-2</v>
      </c>
      <c r="K38" s="397"/>
      <c r="L38" s="398"/>
      <c r="M38" s="398"/>
      <c r="N38" s="398"/>
      <c r="O38" s="398"/>
      <c r="P38" s="398"/>
      <c r="Q38" s="398"/>
      <c r="R38" s="398"/>
      <c r="S38" s="398"/>
      <c r="T38" s="398"/>
      <c r="U38" s="398"/>
      <c r="V38" s="398"/>
      <c r="W38" s="398"/>
      <c r="X38" s="398"/>
      <c r="Y38" s="398"/>
      <c r="Z38" s="398"/>
      <c r="AA38" s="399"/>
      <c r="AB38" s="16"/>
    </row>
    <row r="39" spans="2:28" s="21" customFormat="1" ht="5.25" customHeight="1" x14ac:dyDescent="0.2">
      <c r="B39" s="20"/>
      <c r="C39" s="15"/>
      <c r="D39" s="15"/>
      <c r="E39" s="15"/>
      <c r="F39" s="15"/>
      <c r="G39" s="15"/>
      <c r="H39" s="34"/>
      <c r="I39" s="34"/>
      <c r="J39" s="35"/>
      <c r="K39" s="15"/>
      <c r="L39" s="15"/>
      <c r="M39" s="15"/>
      <c r="N39" s="15"/>
      <c r="O39" s="15"/>
      <c r="P39" s="15"/>
      <c r="Q39" s="15"/>
      <c r="R39" s="15"/>
      <c r="S39" s="15"/>
      <c r="T39" s="15"/>
      <c r="U39" s="15"/>
      <c r="V39" s="15"/>
      <c r="W39" s="15"/>
      <c r="X39" s="15"/>
      <c r="Y39" s="15"/>
      <c r="Z39" s="15"/>
      <c r="AA39" s="15"/>
      <c r="AB39" s="16"/>
    </row>
    <row r="40" spans="2:28" s="21" customFormat="1" ht="15" thickBot="1" x14ac:dyDescent="0.25">
      <c r="B40" s="20"/>
      <c r="C40" s="15"/>
      <c r="D40" s="15"/>
      <c r="E40" s="15"/>
      <c r="F40" s="15"/>
      <c r="G40" s="15"/>
      <c r="H40" s="34"/>
      <c r="I40" s="34"/>
      <c r="J40" s="35"/>
      <c r="K40" s="15"/>
      <c r="L40" s="15"/>
      <c r="M40" s="15"/>
      <c r="N40" s="15"/>
      <c r="O40" s="15"/>
      <c r="P40" s="15"/>
      <c r="Q40" s="15"/>
      <c r="R40" s="15"/>
      <c r="S40" s="15"/>
      <c r="T40" s="15"/>
      <c r="U40" s="15"/>
      <c r="V40" s="15"/>
      <c r="W40" s="15"/>
      <c r="X40" s="15"/>
      <c r="Y40" s="15"/>
      <c r="Z40" s="15"/>
      <c r="AA40" s="15"/>
      <c r="AB40" s="16"/>
    </row>
    <row r="41" spans="2:28" s="21" customFormat="1" x14ac:dyDescent="0.2">
      <c r="B41" s="20"/>
      <c r="C41" s="400" t="s">
        <v>52</v>
      </c>
      <c r="D41" s="401"/>
      <c r="E41" s="401"/>
      <c r="F41" s="401"/>
      <c r="G41" s="401"/>
      <c r="H41" s="401"/>
      <c r="I41" s="401"/>
      <c r="J41" s="401"/>
      <c r="K41" s="401"/>
      <c r="L41" s="401"/>
      <c r="M41" s="401"/>
      <c r="N41" s="401"/>
      <c r="O41" s="401"/>
      <c r="P41" s="401"/>
      <c r="Q41" s="401"/>
      <c r="R41" s="401"/>
      <c r="S41" s="401"/>
      <c r="T41" s="401"/>
      <c r="U41" s="401"/>
      <c r="V41" s="401"/>
      <c r="W41" s="401"/>
      <c r="X41" s="401"/>
      <c r="Y41" s="401"/>
      <c r="Z41" s="401"/>
      <c r="AA41" s="402"/>
      <c r="AB41" s="16"/>
    </row>
    <row r="42" spans="2:28" ht="15" thickBot="1" x14ac:dyDescent="0.25">
      <c r="B42" s="14"/>
      <c r="C42" s="403"/>
      <c r="D42" s="404"/>
      <c r="E42" s="404"/>
      <c r="F42" s="404"/>
      <c r="G42" s="404"/>
      <c r="H42" s="404"/>
      <c r="I42" s="404"/>
      <c r="J42" s="404"/>
      <c r="K42" s="404"/>
      <c r="L42" s="404"/>
      <c r="M42" s="404"/>
      <c r="N42" s="404"/>
      <c r="O42" s="404"/>
      <c r="P42" s="404"/>
      <c r="Q42" s="404"/>
      <c r="R42" s="404"/>
      <c r="S42" s="404"/>
      <c r="T42" s="404"/>
      <c r="U42" s="404"/>
      <c r="V42" s="404"/>
      <c r="W42" s="404"/>
      <c r="X42" s="404"/>
      <c r="Y42" s="404"/>
      <c r="Z42" s="404"/>
      <c r="AA42" s="405"/>
      <c r="AB42" s="16"/>
    </row>
    <row r="43" spans="2:28" x14ac:dyDescent="0.2">
      <c r="B43" s="14"/>
      <c r="C43" s="406"/>
      <c r="D43" s="407"/>
      <c r="E43" s="407"/>
      <c r="F43" s="407"/>
      <c r="G43" s="407"/>
      <c r="H43" s="407"/>
      <c r="I43" s="407"/>
      <c r="J43" s="407"/>
      <c r="K43" s="407"/>
      <c r="L43" s="407"/>
      <c r="M43" s="407"/>
      <c r="N43" s="407"/>
      <c r="O43" s="407"/>
      <c r="P43" s="407"/>
      <c r="Q43" s="407"/>
      <c r="R43" s="407"/>
      <c r="S43" s="407"/>
      <c r="T43" s="407"/>
      <c r="U43" s="407"/>
      <c r="V43" s="407"/>
      <c r="W43" s="407"/>
      <c r="X43" s="407"/>
      <c r="Y43" s="407"/>
      <c r="Z43" s="407"/>
      <c r="AA43" s="408"/>
      <c r="AB43" s="16"/>
    </row>
    <row r="44" spans="2:28" x14ac:dyDescent="0.2">
      <c r="B44" s="14"/>
      <c r="C44" s="409"/>
      <c r="D44" s="410"/>
      <c r="E44" s="410"/>
      <c r="F44" s="410"/>
      <c r="G44" s="410"/>
      <c r="H44" s="410"/>
      <c r="I44" s="410"/>
      <c r="J44" s="410"/>
      <c r="K44" s="410"/>
      <c r="L44" s="410"/>
      <c r="M44" s="410"/>
      <c r="N44" s="410"/>
      <c r="O44" s="410"/>
      <c r="P44" s="410"/>
      <c r="Q44" s="410"/>
      <c r="R44" s="410"/>
      <c r="S44" s="410"/>
      <c r="T44" s="410"/>
      <c r="U44" s="410"/>
      <c r="V44" s="410"/>
      <c r="W44" s="410"/>
      <c r="X44" s="410"/>
      <c r="Y44" s="410"/>
      <c r="Z44" s="410"/>
      <c r="AA44" s="411"/>
      <c r="AB44" s="16"/>
    </row>
    <row r="45" spans="2:28" x14ac:dyDescent="0.2">
      <c r="B45" s="14"/>
      <c r="C45" s="409"/>
      <c r="D45" s="410"/>
      <c r="E45" s="410"/>
      <c r="F45" s="410"/>
      <c r="G45" s="410"/>
      <c r="H45" s="410"/>
      <c r="I45" s="410"/>
      <c r="J45" s="410"/>
      <c r="K45" s="410"/>
      <c r="L45" s="410"/>
      <c r="M45" s="410"/>
      <c r="N45" s="410"/>
      <c r="O45" s="410"/>
      <c r="P45" s="410"/>
      <c r="Q45" s="410"/>
      <c r="R45" s="410"/>
      <c r="S45" s="410"/>
      <c r="T45" s="410"/>
      <c r="U45" s="410"/>
      <c r="V45" s="410"/>
      <c r="W45" s="410"/>
      <c r="X45" s="410"/>
      <c r="Y45" s="410"/>
      <c r="Z45" s="410"/>
      <c r="AA45" s="411"/>
      <c r="AB45" s="16"/>
    </row>
    <row r="46" spans="2:28" x14ac:dyDescent="0.2">
      <c r="B46" s="14"/>
      <c r="C46" s="409"/>
      <c r="D46" s="410"/>
      <c r="E46" s="410"/>
      <c r="F46" s="410"/>
      <c r="G46" s="410"/>
      <c r="H46" s="410"/>
      <c r="I46" s="410"/>
      <c r="J46" s="410"/>
      <c r="K46" s="410"/>
      <c r="L46" s="410"/>
      <c r="M46" s="410"/>
      <c r="N46" s="410"/>
      <c r="O46" s="410"/>
      <c r="P46" s="410"/>
      <c r="Q46" s="410"/>
      <c r="R46" s="410"/>
      <c r="S46" s="410"/>
      <c r="T46" s="410"/>
      <c r="U46" s="410"/>
      <c r="V46" s="410"/>
      <c r="W46" s="410"/>
      <c r="X46" s="410"/>
      <c r="Y46" s="410"/>
      <c r="Z46" s="410"/>
      <c r="AA46" s="411"/>
      <c r="AB46" s="16"/>
    </row>
    <row r="47" spans="2:28" x14ac:dyDescent="0.2">
      <c r="B47" s="14"/>
      <c r="C47" s="409"/>
      <c r="D47" s="410"/>
      <c r="E47" s="410"/>
      <c r="F47" s="410"/>
      <c r="G47" s="410"/>
      <c r="H47" s="410"/>
      <c r="I47" s="410"/>
      <c r="J47" s="410"/>
      <c r="K47" s="410"/>
      <c r="L47" s="410"/>
      <c r="M47" s="410"/>
      <c r="N47" s="410"/>
      <c r="O47" s="410"/>
      <c r="P47" s="410"/>
      <c r="Q47" s="410"/>
      <c r="R47" s="410"/>
      <c r="S47" s="410"/>
      <c r="T47" s="410"/>
      <c r="U47" s="410"/>
      <c r="V47" s="410"/>
      <c r="W47" s="410"/>
      <c r="X47" s="410"/>
      <c r="Y47" s="410"/>
      <c r="Z47" s="410"/>
      <c r="AA47" s="411"/>
      <c r="AB47" s="16"/>
    </row>
    <row r="48" spans="2:28" x14ac:dyDescent="0.2">
      <c r="B48" s="14"/>
      <c r="C48" s="409"/>
      <c r="D48" s="410"/>
      <c r="E48" s="410"/>
      <c r="F48" s="410"/>
      <c r="G48" s="410"/>
      <c r="H48" s="410"/>
      <c r="I48" s="410"/>
      <c r="J48" s="410"/>
      <c r="K48" s="410"/>
      <c r="L48" s="410"/>
      <c r="M48" s="410"/>
      <c r="N48" s="410"/>
      <c r="O48" s="410"/>
      <c r="P48" s="410"/>
      <c r="Q48" s="410"/>
      <c r="R48" s="410"/>
      <c r="S48" s="410"/>
      <c r="T48" s="410"/>
      <c r="U48" s="410"/>
      <c r="V48" s="410"/>
      <c r="W48" s="410"/>
      <c r="X48" s="410"/>
      <c r="Y48" s="410"/>
      <c r="Z48" s="410"/>
      <c r="AA48" s="411"/>
      <c r="AB48" s="16"/>
    </row>
    <row r="49" spans="2:28" x14ac:dyDescent="0.2">
      <c r="B49" s="14"/>
      <c r="C49" s="409"/>
      <c r="D49" s="410"/>
      <c r="E49" s="410"/>
      <c r="F49" s="410"/>
      <c r="G49" s="410"/>
      <c r="H49" s="410"/>
      <c r="I49" s="410"/>
      <c r="J49" s="410"/>
      <c r="K49" s="410"/>
      <c r="L49" s="410"/>
      <c r="M49" s="410"/>
      <c r="N49" s="410"/>
      <c r="O49" s="410"/>
      <c r="P49" s="410"/>
      <c r="Q49" s="410"/>
      <c r="R49" s="410"/>
      <c r="S49" s="410"/>
      <c r="T49" s="410"/>
      <c r="U49" s="410"/>
      <c r="V49" s="410"/>
      <c r="W49" s="410"/>
      <c r="X49" s="410"/>
      <c r="Y49" s="410"/>
      <c r="Z49" s="410"/>
      <c r="AA49" s="411"/>
      <c r="AB49" s="16"/>
    </row>
    <row r="50" spans="2:28" x14ac:dyDescent="0.2">
      <c r="B50" s="14"/>
      <c r="C50" s="409"/>
      <c r="D50" s="410"/>
      <c r="E50" s="410"/>
      <c r="F50" s="410"/>
      <c r="G50" s="410"/>
      <c r="H50" s="410"/>
      <c r="I50" s="410"/>
      <c r="J50" s="410"/>
      <c r="K50" s="410"/>
      <c r="L50" s="410"/>
      <c r="M50" s="410"/>
      <c r="N50" s="410"/>
      <c r="O50" s="410"/>
      <c r="P50" s="410"/>
      <c r="Q50" s="410"/>
      <c r="R50" s="410"/>
      <c r="S50" s="410"/>
      <c r="T50" s="410"/>
      <c r="U50" s="410"/>
      <c r="V50" s="410"/>
      <c r="W50" s="410"/>
      <c r="X50" s="410"/>
      <c r="Y50" s="410"/>
      <c r="Z50" s="410"/>
      <c r="AA50" s="411"/>
      <c r="AB50" s="16"/>
    </row>
    <row r="51" spans="2:28" x14ac:dyDescent="0.2">
      <c r="B51" s="14"/>
      <c r="C51" s="409"/>
      <c r="D51" s="410"/>
      <c r="E51" s="410"/>
      <c r="F51" s="410"/>
      <c r="G51" s="410"/>
      <c r="H51" s="410"/>
      <c r="I51" s="410"/>
      <c r="J51" s="410"/>
      <c r="K51" s="410"/>
      <c r="L51" s="410"/>
      <c r="M51" s="410"/>
      <c r="N51" s="410"/>
      <c r="O51" s="410"/>
      <c r="P51" s="410"/>
      <c r="Q51" s="410"/>
      <c r="R51" s="410"/>
      <c r="S51" s="410"/>
      <c r="T51" s="410"/>
      <c r="U51" s="410"/>
      <c r="V51" s="410"/>
      <c r="W51" s="410"/>
      <c r="X51" s="410"/>
      <c r="Y51" s="410"/>
      <c r="Z51" s="410"/>
      <c r="AA51" s="411"/>
      <c r="AB51" s="16"/>
    </row>
    <row r="52" spans="2:28" x14ac:dyDescent="0.2">
      <c r="B52" s="14"/>
      <c r="C52" s="409"/>
      <c r="D52" s="410"/>
      <c r="E52" s="410"/>
      <c r="F52" s="410"/>
      <c r="G52" s="410"/>
      <c r="H52" s="410"/>
      <c r="I52" s="410"/>
      <c r="J52" s="410"/>
      <c r="K52" s="410"/>
      <c r="L52" s="410"/>
      <c r="M52" s="410"/>
      <c r="N52" s="410"/>
      <c r="O52" s="410"/>
      <c r="P52" s="410"/>
      <c r="Q52" s="410"/>
      <c r="R52" s="410"/>
      <c r="S52" s="410"/>
      <c r="T52" s="410"/>
      <c r="U52" s="410"/>
      <c r="V52" s="410"/>
      <c r="W52" s="410"/>
      <c r="X52" s="410"/>
      <c r="Y52" s="410"/>
      <c r="Z52" s="410"/>
      <c r="AA52" s="411"/>
      <c r="AB52" s="16"/>
    </row>
    <row r="53" spans="2:28" x14ac:dyDescent="0.2">
      <c r="B53" s="14"/>
      <c r="C53" s="409"/>
      <c r="D53" s="410"/>
      <c r="E53" s="410"/>
      <c r="F53" s="410"/>
      <c r="G53" s="410"/>
      <c r="H53" s="410"/>
      <c r="I53" s="410"/>
      <c r="J53" s="410"/>
      <c r="K53" s="410"/>
      <c r="L53" s="410"/>
      <c r="M53" s="410"/>
      <c r="N53" s="410"/>
      <c r="O53" s="410"/>
      <c r="P53" s="410"/>
      <c r="Q53" s="410"/>
      <c r="R53" s="410"/>
      <c r="S53" s="410"/>
      <c r="T53" s="410"/>
      <c r="U53" s="410"/>
      <c r="V53" s="410"/>
      <c r="W53" s="410"/>
      <c r="X53" s="410"/>
      <c r="Y53" s="410"/>
      <c r="Z53" s="410"/>
      <c r="AA53" s="411"/>
      <c r="AB53" s="16"/>
    </row>
    <row r="54" spans="2:28" x14ac:dyDescent="0.2">
      <c r="B54" s="14"/>
      <c r="C54" s="409"/>
      <c r="D54" s="410"/>
      <c r="E54" s="410"/>
      <c r="F54" s="410"/>
      <c r="G54" s="410"/>
      <c r="H54" s="410"/>
      <c r="I54" s="410"/>
      <c r="J54" s="410"/>
      <c r="K54" s="410"/>
      <c r="L54" s="410"/>
      <c r="M54" s="410"/>
      <c r="N54" s="410"/>
      <c r="O54" s="410"/>
      <c r="P54" s="410"/>
      <c r="Q54" s="410"/>
      <c r="R54" s="410"/>
      <c r="S54" s="410"/>
      <c r="T54" s="410"/>
      <c r="U54" s="410"/>
      <c r="V54" s="410"/>
      <c r="W54" s="410"/>
      <c r="X54" s="410"/>
      <c r="Y54" s="410"/>
      <c r="Z54" s="410"/>
      <c r="AA54" s="411"/>
      <c r="AB54" s="16"/>
    </row>
    <row r="55" spans="2:28" ht="15" thickBot="1" x14ac:dyDescent="0.25">
      <c r="B55" s="14"/>
      <c r="C55" s="412"/>
      <c r="D55" s="413"/>
      <c r="E55" s="413"/>
      <c r="F55" s="413"/>
      <c r="G55" s="413"/>
      <c r="H55" s="413"/>
      <c r="I55" s="413"/>
      <c r="J55" s="413"/>
      <c r="K55" s="413"/>
      <c r="L55" s="413"/>
      <c r="M55" s="413"/>
      <c r="N55" s="413"/>
      <c r="O55" s="413"/>
      <c r="P55" s="413"/>
      <c r="Q55" s="413"/>
      <c r="R55" s="413"/>
      <c r="S55" s="413"/>
      <c r="T55" s="413"/>
      <c r="U55" s="413"/>
      <c r="V55" s="413"/>
      <c r="W55" s="413"/>
      <c r="X55" s="413"/>
      <c r="Y55" s="413"/>
      <c r="Z55" s="413"/>
      <c r="AA55" s="414"/>
      <c r="AB55" s="16"/>
    </row>
    <row r="56" spans="2:28" x14ac:dyDescent="0.2">
      <c r="B56" s="37"/>
      <c r="C56" s="88"/>
      <c r="D56" s="88"/>
      <c r="E56" s="88"/>
      <c r="F56" s="88"/>
      <c r="G56" s="88"/>
      <c r="H56" s="88"/>
      <c r="I56" s="88"/>
      <c r="J56" s="88"/>
      <c r="K56" s="88"/>
      <c r="L56" s="88"/>
      <c r="M56" s="88"/>
      <c r="N56" s="88"/>
      <c r="O56" s="88"/>
      <c r="P56" s="88"/>
      <c r="Q56" s="88"/>
      <c r="R56" s="88"/>
      <c r="S56" s="88"/>
      <c r="T56" s="88"/>
      <c r="U56" s="88"/>
      <c r="V56" s="88"/>
      <c r="W56" s="88"/>
      <c r="X56" s="88"/>
      <c r="Y56" s="88"/>
      <c r="Z56" s="88"/>
      <c r="AA56" s="88"/>
      <c r="AB56" s="38"/>
    </row>
    <row r="57" spans="2:28" ht="15" thickBot="1" x14ac:dyDescent="0.25">
      <c r="B57" s="39"/>
      <c r="C57" s="36"/>
      <c r="D57" s="36"/>
      <c r="E57" s="36"/>
      <c r="F57" s="36"/>
      <c r="G57" s="36"/>
      <c r="H57" s="36"/>
      <c r="I57" s="36"/>
      <c r="J57" s="36"/>
      <c r="K57" s="36"/>
      <c r="L57" s="36"/>
      <c r="M57" s="36"/>
      <c r="N57" s="36"/>
      <c r="O57" s="36"/>
      <c r="P57" s="36"/>
      <c r="Q57" s="36"/>
      <c r="R57" s="36"/>
      <c r="S57" s="36"/>
      <c r="T57" s="36"/>
      <c r="U57" s="36"/>
      <c r="V57" s="36"/>
      <c r="W57" s="36"/>
      <c r="X57" s="36"/>
      <c r="Y57" s="36"/>
      <c r="Z57" s="36"/>
      <c r="AA57" s="36"/>
      <c r="AB57" s="40"/>
    </row>
    <row r="58" spans="2:28" ht="15.75" x14ac:dyDescent="0.2">
      <c r="B58" s="41"/>
      <c r="C58" s="379" t="s">
        <v>42</v>
      </c>
      <c r="D58" s="380"/>
      <c r="E58" s="380"/>
      <c r="F58" s="380"/>
      <c r="G58" s="381"/>
      <c r="H58" s="379" t="s">
        <v>54</v>
      </c>
      <c r="I58" s="381"/>
      <c r="J58" s="379" t="s">
        <v>55</v>
      </c>
      <c r="K58" s="380"/>
      <c r="L58" s="380"/>
      <c r="M58" s="381"/>
      <c r="N58" s="379" t="s">
        <v>56</v>
      </c>
      <c r="O58" s="380"/>
      <c r="P58" s="380"/>
      <c r="Q58" s="380"/>
      <c r="R58" s="380"/>
      <c r="S58" s="380"/>
      <c r="T58" s="380"/>
      <c r="U58" s="381"/>
      <c r="V58" s="373" t="s">
        <v>57</v>
      </c>
      <c r="W58" s="373"/>
      <c r="X58" s="373"/>
      <c r="Y58" s="373"/>
      <c r="Z58" s="373"/>
      <c r="AA58" s="374"/>
      <c r="AB58" s="42"/>
    </row>
    <row r="59" spans="2:28" ht="15.75" x14ac:dyDescent="0.2">
      <c r="B59" s="43"/>
      <c r="C59" s="382"/>
      <c r="D59" s="383"/>
      <c r="E59" s="383"/>
      <c r="F59" s="383"/>
      <c r="G59" s="384"/>
      <c r="H59" s="382"/>
      <c r="I59" s="384"/>
      <c r="J59" s="382"/>
      <c r="K59" s="383"/>
      <c r="L59" s="383"/>
      <c r="M59" s="384"/>
      <c r="N59" s="382"/>
      <c r="O59" s="383"/>
      <c r="P59" s="383"/>
      <c r="Q59" s="383"/>
      <c r="R59" s="383"/>
      <c r="S59" s="383"/>
      <c r="T59" s="383"/>
      <c r="U59" s="384"/>
      <c r="V59" s="375"/>
      <c r="W59" s="375"/>
      <c r="X59" s="375"/>
      <c r="Y59" s="375"/>
      <c r="Z59" s="375"/>
      <c r="AA59" s="376"/>
      <c r="AB59" s="42"/>
    </row>
    <row r="60" spans="2:28" ht="16.5" thickBot="1" x14ac:dyDescent="0.25">
      <c r="B60" s="43"/>
      <c r="C60" s="382"/>
      <c r="D60" s="383"/>
      <c r="E60" s="383"/>
      <c r="F60" s="383"/>
      <c r="G60" s="384"/>
      <c r="H60" s="382"/>
      <c r="I60" s="384"/>
      <c r="J60" s="382"/>
      <c r="K60" s="383"/>
      <c r="L60" s="383"/>
      <c r="M60" s="384"/>
      <c r="N60" s="382"/>
      <c r="O60" s="383"/>
      <c r="P60" s="383"/>
      <c r="Q60" s="383"/>
      <c r="R60" s="383"/>
      <c r="S60" s="383"/>
      <c r="T60" s="383"/>
      <c r="U60" s="384"/>
      <c r="V60" s="375"/>
      <c r="W60" s="375"/>
      <c r="X60" s="375"/>
      <c r="Y60" s="375"/>
      <c r="Z60" s="375"/>
      <c r="AA60" s="376"/>
      <c r="AB60" s="42"/>
    </row>
    <row r="61" spans="2:28" ht="112.5" customHeight="1" x14ac:dyDescent="0.2">
      <c r="B61" s="41"/>
      <c r="C61" s="718" t="s">
        <v>47</v>
      </c>
      <c r="D61" s="719"/>
      <c r="E61" s="719"/>
      <c r="F61" s="719"/>
      <c r="G61" s="719"/>
      <c r="H61" s="890">
        <v>0.16309999999999999</v>
      </c>
      <c r="I61" s="890"/>
      <c r="J61" s="905">
        <v>1.7999999999999999E-2</v>
      </c>
      <c r="K61" s="905"/>
      <c r="L61" s="905"/>
      <c r="M61" s="905"/>
      <c r="N61" s="906" t="s">
        <v>425</v>
      </c>
      <c r="O61" s="907"/>
      <c r="P61" s="907"/>
      <c r="Q61" s="907"/>
      <c r="R61" s="907"/>
      <c r="S61" s="907"/>
      <c r="T61" s="907"/>
      <c r="U61" s="907"/>
      <c r="V61" s="907" t="s">
        <v>391</v>
      </c>
      <c r="W61" s="907"/>
      <c r="X61" s="907"/>
      <c r="Y61" s="907"/>
      <c r="Z61" s="907"/>
      <c r="AA61" s="908"/>
      <c r="AB61" s="44"/>
    </row>
    <row r="62" spans="2:28" ht="26.25" customHeight="1" x14ac:dyDescent="0.2">
      <c r="B62" s="41"/>
      <c r="C62" s="705" t="s">
        <v>48</v>
      </c>
      <c r="D62" s="706"/>
      <c r="E62" s="706"/>
      <c r="F62" s="706"/>
      <c r="G62" s="706"/>
      <c r="H62" s="909"/>
      <c r="I62" s="909"/>
      <c r="J62" s="909"/>
      <c r="K62" s="909"/>
      <c r="L62" s="909"/>
      <c r="M62" s="909"/>
      <c r="N62" s="582"/>
      <c r="O62" s="582"/>
      <c r="P62" s="582"/>
      <c r="Q62" s="582"/>
      <c r="R62" s="582"/>
      <c r="S62" s="582"/>
      <c r="T62" s="582"/>
      <c r="U62" s="582"/>
      <c r="V62" s="582"/>
      <c r="W62" s="582"/>
      <c r="X62" s="582"/>
      <c r="Y62" s="582"/>
      <c r="Z62" s="582"/>
      <c r="AA62" s="910"/>
      <c r="AB62" s="44"/>
    </row>
    <row r="63" spans="2:28" ht="26.25" customHeight="1" x14ac:dyDescent="0.2">
      <c r="B63" s="41"/>
      <c r="C63" s="705" t="s">
        <v>49</v>
      </c>
      <c r="D63" s="706"/>
      <c r="E63" s="706"/>
      <c r="F63" s="706"/>
      <c r="G63" s="706"/>
      <c r="H63" s="909"/>
      <c r="I63" s="909"/>
      <c r="J63" s="909"/>
      <c r="K63" s="909"/>
      <c r="L63" s="909"/>
      <c r="M63" s="909"/>
      <c r="N63" s="582"/>
      <c r="O63" s="582"/>
      <c r="P63" s="582"/>
      <c r="Q63" s="582"/>
      <c r="R63" s="582"/>
      <c r="S63" s="582"/>
      <c r="T63" s="582"/>
      <c r="U63" s="582"/>
      <c r="V63" s="582"/>
      <c r="W63" s="582"/>
      <c r="X63" s="582"/>
      <c r="Y63" s="582"/>
      <c r="Z63" s="582"/>
      <c r="AA63" s="910"/>
      <c r="AB63" s="44"/>
    </row>
    <row r="64" spans="2:28" ht="26.25" customHeight="1" x14ac:dyDescent="0.2">
      <c r="B64" s="41"/>
      <c r="C64" s="705" t="s">
        <v>50</v>
      </c>
      <c r="D64" s="706"/>
      <c r="E64" s="706"/>
      <c r="F64" s="706"/>
      <c r="G64" s="706"/>
      <c r="H64" s="909"/>
      <c r="I64" s="909"/>
      <c r="J64" s="909"/>
      <c r="K64" s="909"/>
      <c r="L64" s="909"/>
      <c r="M64" s="909"/>
      <c r="N64" s="582"/>
      <c r="O64" s="582"/>
      <c r="P64" s="582"/>
      <c r="Q64" s="582"/>
      <c r="R64" s="582"/>
      <c r="S64" s="582"/>
      <c r="T64" s="582"/>
      <c r="U64" s="582"/>
      <c r="V64" s="582"/>
      <c r="W64" s="582"/>
      <c r="X64" s="582"/>
      <c r="Y64" s="582"/>
      <c r="Z64" s="582"/>
      <c r="AA64" s="910"/>
      <c r="AB64" s="44"/>
    </row>
    <row r="65" spans="2:28" x14ac:dyDescent="0.2">
      <c r="B65" s="41"/>
      <c r="C65" s="705"/>
      <c r="D65" s="706"/>
      <c r="E65" s="706"/>
      <c r="F65" s="706"/>
      <c r="G65" s="706"/>
      <c r="H65" s="266"/>
      <c r="I65" s="266"/>
      <c r="J65" s="266"/>
      <c r="K65" s="266"/>
      <c r="L65" s="266"/>
      <c r="M65" s="266"/>
      <c r="N65" s="266"/>
      <c r="O65" s="266"/>
      <c r="P65" s="266"/>
      <c r="Q65" s="266"/>
      <c r="R65" s="266"/>
      <c r="S65" s="266"/>
      <c r="T65" s="266"/>
      <c r="U65" s="266"/>
      <c r="V65" s="266"/>
      <c r="W65" s="266"/>
      <c r="X65" s="266"/>
      <c r="Y65" s="266"/>
      <c r="Z65" s="266"/>
      <c r="AA65" s="603"/>
      <c r="AB65" s="44"/>
    </row>
    <row r="66" spans="2:28" ht="15.75" customHeight="1" thickBot="1" x14ac:dyDescent="0.25">
      <c r="B66" s="41"/>
      <c r="C66" s="482"/>
      <c r="D66" s="483"/>
      <c r="E66" s="483"/>
      <c r="F66" s="483"/>
      <c r="G66" s="483"/>
      <c r="H66" s="268"/>
      <c r="I66" s="268"/>
      <c r="J66" s="268"/>
      <c r="K66" s="268"/>
      <c r="L66" s="268"/>
      <c r="M66" s="268"/>
      <c r="N66" s="268"/>
      <c r="O66" s="268"/>
      <c r="P66" s="268"/>
      <c r="Q66" s="268"/>
      <c r="R66" s="268"/>
      <c r="S66" s="268"/>
      <c r="T66" s="268"/>
      <c r="U66" s="268"/>
      <c r="V66" s="268"/>
      <c r="W66" s="268"/>
      <c r="X66" s="268"/>
      <c r="Y66" s="268"/>
      <c r="Z66" s="268"/>
      <c r="AA66" s="550"/>
      <c r="AB66" s="44"/>
    </row>
    <row r="67" spans="2:28" x14ac:dyDescent="0.2">
      <c r="B67" s="90"/>
      <c r="C67" s="88"/>
      <c r="D67" s="88"/>
      <c r="E67" s="88"/>
      <c r="F67" s="88"/>
      <c r="G67" s="88"/>
      <c r="H67" s="88"/>
      <c r="I67" s="88"/>
      <c r="J67" s="88"/>
      <c r="K67" s="88"/>
      <c r="L67" s="88"/>
      <c r="M67" s="88"/>
      <c r="N67" s="88"/>
      <c r="O67" s="88"/>
      <c r="P67" s="88"/>
      <c r="Q67" s="88"/>
      <c r="R67" s="88"/>
      <c r="S67" s="88"/>
      <c r="T67" s="88"/>
      <c r="U67" s="88"/>
      <c r="V67" s="88"/>
      <c r="W67" s="88"/>
      <c r="X67" s="88"/>
      <c r="Y67" s="88"/>
      <c r="Z67" s="88"/>
      <c r="AA67" s="88"/>
      <c r="AB67" s="89"/>
    </row>
    <row r="106" ht="6" customHeight="1" x14ac:dyDescent="0.2"/>
  </sheetData>
  <mergeCells count="94">
    <mergeCell ref="C66:G66"/>
    <mergeCell ref="H66:I66"/>
    <mergeCell ref="J66:M66"/>
    <mergeCell ref="N66:U66"/>
    <mergeCell ref="V66:AA66"/>
    <mergeCell ref="C65:G65"/>
    <mergeCell ref="H65:I65"/>
    <mergeCell ref="J65:M65"/>
    <mergeCell ref="N65:U65"/>
    <mergeCell ref="V65:AA65"/>
    <mergeCell ref="C64:G64"/>
    <mergeCell ref="H64:I64"/>
    <mergeCell ref="J64:M64"/>
    <mergeCell ref="N64:U64"/>
    <mergeCell ref="V64:AA64"/>
    <mergeCell ref="C63:G63"/>
    <mergeCell ref="H63:I63"/>
    <mergeCell ref="J63:M63"/>
    <mergeCell ref="N63:U63"/>
    <mergeCell ref="V63:AA63"/>
    <mergeCell ref="C62:G62"/>
    <mergeCell ref="H62:I62"/>
    <mergeCell ref="J62:M62"/>
    <mergeCell ref="N62:U62"/>
    <mergeCell ref="V62:AA62"/>
    <mergeCell ref="C61:G61"/>
    <mergeCell ref="H61:I61"/>
    <mergeCell ref="J61:M61"/>
    <mergeCell ref="N61:U61"/>
    <mergeCell ref="V61:AA61"/>
    <mergeCell ref="C43:AA55"/>
    <mergeCell ref="C58:G60"/>
    <mergeCell ref="H58:I60"/>
    <mergeCell ref="J58:M60"/>
    <mergeCell ref="N58:U60"/>
    <mergeCell ref="V58:AA60"/>
    <mergeCell ref="C37:G37"/>
    <mergeCell ref="K37:AA37"/>
    <mergeCell ref="C38:G38"/>
    <mergeCell ref="K38:AA38"/>
    <mergeCell ref="C41:AA42"/>
    <mergeCell ref="K36:AA36"/>
    <mergeCell ref="C30:AA31"/>
    <mergeCell ref="C32:G33"/>
    <mergeCell ref="H32:H33"/>
    <mergeCell ref="I32:I33"/>
    <mergeCell ref="J32:J33"/>
    <mergeCell ref="K32:AA33"/>
    <mergeCell ref="C34:G34"/>
    <mergeCell ref="K34:AA34"/>
    <mergeCell ref="C35:G35"/>
    <mergeCell ref="K35:AA35"/>
    <mergeCell ref="C36:G36"/>
    <mergeCell ref="C26:H26"/>
    <mergeCell ref="I26:AA26"/>
    <mergeCell ref="C28:H28"/>
    <mergeCell ref="I28:J28"/>
    <mergeCell ref="K28:N28"/>
    <mergeCell ref="O28:Q28"/>
    <mergeCell ref="S28:T28"/>
    <mergeCell ref="V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C7:H8"/>
    <mergeCell ref="I7:AA8"/>
    <mergeCell ref="B2:G4"/>
    <mergeCell ref="H2:AB2"/>
    <mergeCell ref="H3:O3"/>
    <mergeCell ref="P3:AB3"/>
    <mergeCell ref="H4:AB4"/>
  </mergeCells>
  <pageMargins left="0.70866141732283472" right="0.70866141732283472" top="0.74803149606299213" bottom="1.1098214285714285" header="0.31496062992125984" footer="0.31496062992125984"/>
  <pageSetup scale="61" fitToHeight="0" orientation="portrait" r:id="rId1"/>
  <headerFooter>
    <oddFooter>&amp;LCalle 26 No.57-41 Torre 8, Pisos 7 y 8 CEMSA – C.P. 111321
PBX: 3779555 – Información: Línea 195
www.umv.gov.co&amp;CDESI-FM-007
&amp;P de &amp;N</oddFooter>
  </headerFooter>
  <rowBreaks count="1" manualBreakCount="1">
    <brk id="39" min="1" max="25" man="1"/>
  </rowBreaks>
  <drawing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B1:AB104"/>
  <sheetViews>
    <sheetView view="pageBreakPreview" topLeftCell="A25" zoomScale="110" zoomScaleNormal="110" zoomScalePageLayoutView="110" workbookViewId="0">
      <selection activeCell="H34" sqref="H34:J34"/>
    </sheetView>
  </sheetViews>
  <sheetFormatPr baseColWidth="10" defaultColWidth="3.7109375" defaultRowHeight="14.25" x14ac:dyDescent="0.2"/>
  <cols>
    <col min="1" max="1" width="3.7109375" style="1"/>
    <col min="2" max="2" width="2.85546875" style="1" customWidth="1"/>
    <col min="3" max="6" width="2.7109375" style="1" customWidth="1"/>
    <col min="7" max="7" width="4.28515625" style="1" customWidth="1"/>
    <col min="8" max="8" width="17.7109375" style="1" customWidth="1"/>
    <col min="9" max="9" width="19.140625" style="1" customWidth="1"/>
    <col min="10" max="10" width="15" style="1" customWidth="1"/>
    <col min="11" max="12" width="3.42578125" style="1" customWidth="1"/>
    <col min="13" max="15" width="2.7109375" style="1" customWidth="1"/>
    <col min="16" max="17" width="3.42578125" style="1" customWidth="1"/>
    <col min="18" max="18" width="3.7109375" style="1"/>
    <col min="19" max="19" width="3.28515625" style="1" customWidth="1"/>
    <col min="20" max="20" width="12" style="1" customWidth="1"/>
    <col min="21" max="21" width="3.42578125" style="1" customWidth="1"/>
    <col min="22" max="22" width="3.7109375" style="1"/>
    <col min="23" max="25" width="5" style="1" customWidth="1"/>
    <col min="26" max="26" width="6.7109375" style="1" customWidth="1"/>
    <col min="27" max="27" width="4.140625" style="1" customWidth="1"/>
    <col min="28" max="28" width="2" style="1" customWidth="1"/>
    <col min="29" max="16384" width="3.7109375" style="1"/>
  </cols>
  <sheetData>
    <row r="1" spans="2:28" ht="15" thickBot="1" x14ac:dyDescent="0.25">
      <c r="B1" s="2"/>
      <c r="C1" s="2"/>
      <c r="D1" s="2"/>
      <c r="E1" s="2"/>
      <c r="F1" s="2"/>
    </row>
    <row r="2" spans="2:28" ht="45.75" customHeight="1" x14ac:dyDescent="0.2">
      <c r="B2" s="263"/>
      <c r="C2" s="264"/>
      <c r="D2" s="264"/>
      <c r="E2" s="264"/>
      <c r="F2" s="264"/>
      <c r="G2" s="264"/>
      <c r="H2" s="269" t="s">
        <v>0</v>
      </c>
      <c r="I2" s="269"/>
      <c r="J2" s="269"/>
      <c r="K2" s="269"/>
      <c r="L2" s="269"/>
      <c r="M2" s="269"/>
      <c r="N2" s="269"/>
      <c r="O2" s="269"/>
      <c r="P2" s="269"/>
      <c r="Q2" s="269"/>
      <c r="R2" s="269"/>
      <c r="S2" s="269"/>
      <c r="T2" s="269"/>
      <c r="U2" s="269"/>
      <c r="V2" s="269"/>
      <c r="W2" s="269"/>
      <c r="X2" s="269"/>
      <c r="Y2" s="269"/>
      <c r="Z2" s="269"/>
      <c r="AA2" s="269"/>
      <c r="AB2" s="270"/>
    </row>
    <row r="3" spans="2:28" ht="15" x14ac:dyDescent="0.2">
      <c r="B3" s="265"/>
      <c r="C3" s="266"/>
      <c r="D3" s="266"/>
      <c r="E3" s="266"/>
      <c r="F3" s="266"/>
      <c r="G3" s="266"/>
      <c r="H3" s="271" t="s">
        <v>1</v>
      </c>
      <c r="I3" s="271"/>
      <c r="J3" s="271"/>
      <c r="K3" s="271"/>
      <c r="L3" s="271"/>
      <c r="M3" s="271"/>
      <c r="N3" s="271"/>
      <c r="O3" s="271"/>
      <c r="P3" s="271" t="s">
        <v>2</v>
      </c>
      <c r="Q3" s="271"/>
      <c r="R3" s="271"/>
      <c r="S3" s="271"/>
      <c r="T3" s="271"/>
      <c r="U3" s="271"/>
      <c r="V3" s="271"/>
      <c r="W3" s="271"/>
      <c r="X3" s="271"/>
      <c r="Y3" s="271"/>
      <c r="Z3" s="271"/>
      <c r="AA3" s="271"/>
      <c r="AB3" s="272"/>
    </row>
    <row r="4" spans="2:28" ht="15.75" thickBot="1" x14ac:dyDescent="0.25">
      <c r="B4" s="267"/>
      <c r="C4" s="268"/>
      <c r="D4" s="268"/>
      <c r="E4" s="268"/>
      <c r="F4" s="268"/>
      <c r="G4" s="268"/>
      <c r="H4" s="273" t="s">
        <v>3</v>
      </c>
      <c r="I4" s="273"/>
      <c r="J4" s="273"/>
      <c r="K4" s="273"/>
      <c r="L4" s="273"/>
      <c r="M4" s="273"/>
      <c r="N4" s="273"/>
      <c r="O4" s="273"/>
      <c r="P4" s="273"/>
      <c r="Q4" s="273"/>
      <c r="R4" s="273"/>
      <c r="S4" s="273"/>
      <c r="T4" s="273"/>
      <c r="U4" s="273"/>
      <c r="V4" s="273"/>
      <c r="W4" s="273"/>
      <c r="X4" s="273"/>
      <c r="Y4" s="273"/>
      <c r="Z4" s="273"/>
      <c r="AA4" s="273"/>
      <c r="AB4" s="274"/>
    </row>
    <row r="5" spans="2:28" ht="15" x14ac:dyDescent="0.2">
      <c r="H5" s="3"/>
      <c r="I5" s="3"/>
      <c r="J5" s="3"/>
      <c r="K5" s="3"/>
      <c r="L5" s="3"/>
      <c r="M5" s="3"/>
      <c r="N5" s="3"/>
      <c r="O5" s="3"/>
      <c r="P5" s="3"/>
      <c r="Q5" s="3"/>
      <c r="R5" s="3"/>
      <c r="S5" s="3"/>
      <c r="T5" s="3"/>
      <c r="U5" s="3"/>
      <c r="V5" s="3"/>
      <c r="W5" s="3"/>
      <c r="X5" s="3"/>
      <c r="Y5" s="3"/>
      <c r="Z5" s="3"/>
      <c r="AA5" s="3"/>
      <c r="AB5" s="3"/>
    </row>
    <row r="6" spans="2:28" ht="15.75"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275" t="s">
        <v>4</v>
      </c>
      <c r="D7" s="276"/>
      <c r="E7" s="276"/>
      <c r="F7" s="276"/>
      <c r="G7" s="276"/>
      <c r="H7" s="277"/>
      <c r="I7" s="281" t="s">
        <v>397</v>
      </c>
      <c r="J7" s="282"/>
      <c r="K7" s="282"/>
      <c r="L7" s="282"/>
      <c r="M7" s="282"/>
      <c r="N7" s="282"/>
      <c r="O7" s="282"/>
      <c r="P7" s="282"/>
      <c r="Q7" s="282"/>
      <c r="R7" s="282"/>
      <c r="S7" s="282"/>
      <c r="T7" s="282"/>
      <c r="U7" s="282"/>
      <c r="V7" s="282"/>
      <c r="W7" s="282"/>
      <c r="X7" s="282"/>
      <c r="Y7" s="282"/>
      <c r="Z7" s="282"/>
      <c r="AA7" s="283"/>
      <c r="AB7" s="10"/>
    </row>
    <row r="8" spans="2:28" ht="15.75" thickBot="1" x14ac:dyDescent="0.25">
      <c r="B8" s="9"/>
      <c r="C8" s="278"/>
      <c r="D8" s="279"/>
      <c r="E8" s="279"/>
      <c r="F8" s="279"/>
      <c r="G8" s="279"/>
      <c r="H8" s="280"/>
      <c r="I8" s="284"/>
      <c r="J8" s="285"/>
      <c r="K8" s="285"/>
      <c r="L8" s="285"/>
      <c r="M8" s="285"/>
      <c r="N8" s="285"/>
      <c r="O8" s="285"/>
      <c r="P8" s="285"/>
      <c r="Q8" s="285"/>
      <c r="R8" s="285"/>
      <c r="S8" s="285"/>
      <c r="T8" s="285"/>
      <c r="U8" s="285"/>
      <c r="V8" s="285"/>
      <c r="W8" s="285"/>
      <c r="X8" s="285"/>
      <c r="Y8" s="285"/>
      <c r="Z8" s="285"/>
      <c r="AA8" s="286"/>
      <c r="AB8" s="10"/>
    </row>
    <row r="9" spans="2:28" ht="15.75"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275" t="s">
        <v>6</v>
      </c>
      <c r="D10" s="276"/>
      <c r="E10" s="276"/>
      <c r="F10" s="276"/>
      <c r="G10" s="276"/>
      <c r="H10" s="277"/>
      <c r="I10" s="296" t="s">
        <v>444</v>
      </c>
      <c r="J10" s="297"/>
      <c r="K10" s="297"/>
      <c r="L10" s="297"/>
      <c r="M10" s="297"/>
      <c r="N10" s="297"/>
      <c r="O10" s="297"/>
      <c r="P10" s="297"/>
      <c r="Q10" s="298"/>
      <c r="R10" s="293" t="s">
        <v>8</v>
      </c>
      <c r="S10" s="294"/>
      <c r="T10" s="294"/>
      <c r="U10" s="295"/>
      <c r="V10" s="287" t="s">
        <v>9</v>
      </c>
      <c r="W10" s="288"/>
      <c r="X10" s="288"/>
      <c r="Y10" s="288"/>
      <c r="Z10" s="288"/>
      <c r="AA10" s="289"/>
      <c r="AB10" s="10"/>
    </row>
    <row r="11" spans="2:28" ht="28.5" customHeight="1" thickBot="1" x14ac:dyDescent="0.25">
      <c r="B11" s="9"/>
      <c r="C11" s="278"/>
      <c r="D11" s="279"/>
      <c r="E11" s="279"/>
      <c r="F11" s="279"/>
      <c r="G11" s="279"/>
      <c r="H11" s="280"/>
      <c r="I11" s="299"/>
      <c r="J11" s="300"/>
      <c r="K11" s="300"/>
      <c r="L11" s="300"/>
      <c r="M11" s="300"/>
      <c r="N11" s="300"/>
      <c r="O11" s="300"/>
      <c r="P11" s="300"/>
      <c r="Q11" s="301"/>
      <c r="R11" s="302" t="s">
        <v>443</v>
      </c>
      <c r="S11" s="303"/>
      <c r="T11" s="303"/>
      <c r="U11" s="304"/>
      <c r="V11" s="290" t="s">
        <v>122</v>
      </c>
      <c r="W11" s="291"/>
      <c r="X11" s="291"/>
      <c r="Y11" s="291"/>
      <c r="Z11" s="291"/>
      <c r="AA11" s="292"/>
      <c r="AB11" s="10"/>
    </row>
    <row r="12" spans="2:28" ht="15"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5" customHeight="1" x14ac:dyDescent="0.2">
      <c r="B13" s="14"/>
      <c r="C13" s="275" t="s">
        <v>12</v>
      </c>
      <c r="D13" s="276"/>
      <c r="E13" s="276"/>
      <c r="F13" s="276"/>
      <c r="G13" s="276"/>
      <c r="H13" s="277"/>
      <c r="I13" s="896" t="s">
        <v>442</v>
      </c>
      <c r="J13" s="897"/>
      <c r="K13" s="897"/>
      <c r="L13" s="897"/>
      <c r="M13" s="897"/>
      <c r="N13" s="897"/>
      <c r="O13" s="897"/>
      <c r="P13" s="897"/>
      <c r="Q13" s="897"/>
      <c r="R13" s="897"/>
      <c r="S13" s="898"/>
      <c r="T13" s="275" t="s">
        <v>14</v>
      </c>
      <c r="U13" s="276"/>
      <c r="V13" s="276"/>
      <c r="W13" s="276"/>
      <c r="X13" s="276"/>
      <c r="Y13" s="276"/>
      <c r="Z13" s="276"/>
      <c r="AA13" s="277"/>
      <c r="AB13" s="16"/>
    </row>
    <row r="14" spans="2:28" ht="30" customHeight="1" thickBot="1" x14ac:dyDescent="0.25">
      <c r="B14" s="14"/>
      <c r="C14" s="278"/>
      <c r="D14" s="279"/>
      <c r="E14" s="279"/>
      <c r="F14" s="279"/>
      <c r="G14" s="279"/>
      <c r="H14" s="280"/>
      <c r="I14" s="899"/>
      <c r="J14" s="900"/>
      <c r="K14" s="900"/>
      <c r="L14" s="900"/>
      <c r="M14" s="900"/>
      <c r="N14" s="900"/>
      <c r="O14" s="900"/>
      <c r="P14" s="900"/>
      <c r="Q14" s="900"/>
      <c r="R14" s="900"/>
      <c r="S14" s="901"/>
      <c r="T14" s="311" t="s">
        <v>112</v>
      </c>
      <c r="U14" s="312"/>
      <c r="V14" s="312"/>
      <c r="W14" s="312"/>
      <c r="X14" s="312"/>
      <c r="Y14" s="312"/>
      <c r="Z14" s="312"/>
      <c r="AA14" s="313"/>
      <c r="AB14" s="16"/>
    </row>
    <row r="15" spans="2:28" ht="15"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57.75" customHeight="1" thickBot="1" x14ac:dyDescent="0.25">
      <c r="B16" s="14"/>
      <c r="C16" s="320" t="s">
        <v>16</v>
      </c>
      <c r="D16" s="321"/>
      <c r="E16" s="321"/>
      <c r="F16" s="321"/>
      <c r="G16" s="321"/>
      <c r="H16" s="322"/>
      <c r="I16" s="323" t="s">
        <v>441</v>
      </c>
      <c r="J16" s="324"/>
      <c r="K16" s="324"/>
      <c r="L16" s="324"/>
      <c r="M16" s="324"/>
      <c r="N16" s="324"/>
      <c r="O16" s="324"/>
      <c r="P16" s="324"/>
      <c r="Q16" s="324"/>
      <c r="R16" s="324"/>
      <c r="S16" s="324"/>
      <c r="T16" s="324"/>
      <c r="U16" s="324"/>
      <c r="V16" s="324"/>
      <c r="W16" s="324"/>
      <c r="X16" s="324"/>
      <c r="Y16" s="324"/>
      <c r="Z16" s="324"/>
      <c r="AA16" s="325"/>
      <c r="AB16" s="16"/>
    </row>
    <row r="17" spans="2:28" ht="16.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8" ht="68.099999999999994" customHeight="1" thickBot="1" x14ac:dyDescent="0.25">
      <c r="B18" s="14"/>
      <c r="C18" s="320" t="s">
        <v>18</v>
      </c>
      <c r="D18" s="321"/>
      <c r="E18" s="321"/>
      <c r="F18" s="321"/>
      <c r="G18" s="321"/>
      <c r="H18" s="322"/>
      <c r="I18" s="323" t="s">
        <v>440</v>
      </c>
      <c r="J18" s="324"/>
      <c r="K18" s="324"/>
      <c r="L18" s="324"/>
      <c r="M18" s="324"/>
      <c r="N18" s="324"/>
      <c r="O18" s="324"/>
      <c r="P18" s="324"/>
      <c r="Q18" s="324"/>
      <c r="R18" s="324"/>
      <c r="S18" s="324"/>
      <c r="T18" s="324"/>
      <c r="U18" s="324"/>
      <c r="V18" s="324"/>
      <c r="W18" s="324"/>
      <c r="X18" s="324"/>
      <c r="Y18" s="324"/>
      <c r="Z18" s="324"/>
      <c r="AA18" s="325"/>
      <c r="AB18" s="16"/>
    </row>
    <row r="19" spans="2:28" ht="16.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8" ht="22.5" customHeight="1" x14ac:dyDescent="0.2">
      <c r="B20" s="14"/>
      <c r="C20" s="326" t="s">
        <v>20</v>
      </c>
      <c r="D20" s="327"/>
      <c r="E20" s="327"/>
      <c r="F20" s="327"/>
      <c r="G20" s="327"/>
      <c r="H20" s="328"/>
      <c r="I20" s="332" t="s">
        <v>399</v>
      </c>
      <c r="J20" s="333"/>
      <c r="K20" s="333"/>
      <c r="L20" s="334"/>
      <c r="M20" s="287" t="s">
        <v>22</v>
      </c>
      <c r="N20" s="288"/>
      <c r="O20" s="288"/>
      <c r="P20" s="288"/>
      <c r="Q20" s="288"/>
      <c r="R20" s="288"/>
      <c r="S20" s="289"/>
      <c r="T20" s="287" t="s">
        <v>23</v>
      </c>
      <c r="U20" s="288"/>
      <c r="V20" s="288"/>
      <c r="W20" s="288"/>
      <c r="X20" s="288"/>
      <c r="Y20" s="288"/>
      <c r="Z20" s="288"/>
      <c r="AA20" s="289"/>
      <c r="AB20" s="16"/>
    </row>
    <row r="21" spans="2:28" ht="30.75" customHeight="1" thickBot="1" x14ac:dyDescent="0.25">
      <c r="B21" s="14"/>
      <c r="C21" s="329"/>
      <c r="D21" s="330"/>
      <c r="E21" s="330"/>
      <c r="F21" s="330"/>
      <c r="G21" s="330"/>
      <c r="H21" s="331"/>
      <c r="I21" s="335"/>
      <c r="J21" s="336"/>
      <c r="K21" s="336"/>
      <c r="L21" s="337"/>
      <c r="M21" s="472" t="s">
        <v>113</v>
      </c>
      <c r="N21" s="473"/>
      <c r="O21" s="473"/>
      <c r="P21" s="473"/>
      <c r="Q21" s="473"/>
      <c r="R21" s="473"/>
      <c r="S21" s="474"/>
      <c r="T21" s="475" t="s">
        <v>25</v>
      </c>
      <c r="U21" s="476"/>
      <c r="V21" s="476"/>
      <c r="W21" s="476"/>
      <c r="X21" s="476"/>
      <c r="Y21" s="476"/>
      <c r="Z21" s="476"/>
      <c r="AA21" s="477"/>
      <c r="AB21" s="16"/>
    </row>
    <row r="22" spans="2:28" ht="15"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8" ht="31.5" customHeight="1" x14ac:dyDescent="0.2">
      <c r="B23" s="14"/>
      <c r="C23" s="287" t="s">
        <v>26</v>
      </c>
      <c r="D23" s="288"/>
      <c r="E23" s="288"/>
      <c r="F23" s="288"/>
      <c r="G23" s="288"/>
      <c r="H23" s="288"/>
      <c r="I23" s="289"/>
      <c r="J23" s="287" t="s">
        <v>27</v>
      </c>
      <c r="K23" s="288"/>
      <c r="L23" s="288"/>
      <c r="M23" s="288"/>
      <c r="N23" s="288"/>
      <c r="O23" s="288"/>
      <c r="P23" s="289"/>
      <c r="Q23" s="287" t="s">
        <v>28</v>
      </c>
      <c r="R23" s="288"/>
      <c r="S23" s="288"/>
      <c r="T23" s="288"/>
      <c r="U23" s="288"/>
      <c r="V23" s="288"/>
      <c r="W23" s="288"/>
      <c r="X23" s="288"/>
      <c r="Y23" s="288"/>
      <c r="Z23" s="288"/>
      <c r="AA23" s="289"/>
      <c r="AB23" s="16"/>
    </row>
    <row r="24" spans="2:28" ht="15.75" customHeight="1" thickBot="1" x14ac:dyDescent="0.25">
      <c r="B24" s="14"/>
      <c r="C24" s="314" t="s">
        <v>398</v>
      </c>
      <c r="D24" s="315"/>
      <c r="E24" s="315"/>
      <c r="F24" s="315"/>
      <c r="G24" s="315"/>
      <c r="H24" s="315"/>
      <c r="I24" s="316"/>
      <c r="J24" s="314" t="s">
        <v>397</v>
      </c>
      <c r="K24" s="315"/>
      <c r="L24" s="315"/>
      <c r="M24" s="315"/>
      <c r="N24" s="315"/>
      <c r="O24" s="315"/>
      <c r="P24" s="316"/>
      <c r="Q24" s="469" t="s">
        <v>31</v>
      </c>
      <c r="R24" s="470"/>
      <c r="S24" s="470"/>
      <c r="T24" s="470"/>
      <c r="U24" s="470"/>
      <c r="V24" s="470"/>
      <c r="W24" s="470"/>
      <c r="X24" s="470"/>
      <c r="Y24" s="470"/>
      <c r="Z24" s="470"/>
      <c r="AA24" s="471"/>
      <c r="AB24" s="16"/>
    </row>
    <row r="25" spans="2:28" ht="15"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8" ht="33" customHeight="1" thickBot="1" x14ac:dyDescent="0.25">
      <c r="B26" s="14"/>
      <c r="C26" s="320" t="s">
        <v>32</v>
      </c>
      <c r="D26" s="321"/>
      <c r="E26" s="321"/>
      <c r="F26" s="321"/>
      <c r="G26" s="321"/>
      <c r="H26" s="322"/>
      <c r="I26" s="323" t="s">
        <v>439</v>
      </c>
      <c r="J26" s="324"/>
      <c r="K26" s="324"/>
      <c r="L26" s="324"/>
      <c r="M26" s="324"/>
      <c r="N26" s="324"/>
      <c r="O26" s="324"/>
      <c r="P26" s="324"/>
      <c r="Q26" s="324"/>
      <c r="R26" s="324"/>
      <c r="S26" s="324"/>
      <c r="T26" s="324"/>
      <c r="U26" s="324"/>
      <c r="V26" s="324"/>
      <c r="W26" s="324"/>
      <c r="X26" s="324"/>
      <c r="Y26" s="324"/>
      <c r="Z26" s="324"/>
      <c r="AA26" s="325"/>
      <c r="AB26" s="16"/>
    </row>
    <row r="27" spans="2:28" ht="15.75"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8" ht="53.25" customHeight="1" thickBot="1" x14ac:dyDescent="0.25">
      <c r="B28" s="14"/>
      <c r="C28" s="320" t="s">
        <v>34</v>
      </c>
      <c r="D28" s="321"/>
      <c r="E28" s="321"/>
      <c r="F28" s="321"/>
      <c r="G28" s="321"/>
      <c r="H28" s="322"/>
      <c r="I28" s="882">
        <v>0.94</v>
      </c>
      <c r="J28" s="863"/>
      <c r="K28" s="350" t="s">
        <v>36</v>
      </c>
      <c r="L28" s="351"/>
      <c r="M28" s="351"/>
      <c r="N28" s="352"/>
      <c r="O28" s="353" t="s">
        <v>37</v>
      </c>
      <c r="P28" s="354"/>
      <c r="Q28" s="355"/>
      <c r="R28" s="47" t="s">
        <v>40</v>
      </c>
      <c r="S28" s="353" t="s">
        <v>38</v>
      </c>
      <c r="T28" s="354"/>
      <c r="U28" s="47"/>
      <c r="V28" s="356" t="s">
        <v>39</v>
      </c>
      <c r="W28" s="357"/>
      <c r="X28" s="357"/>
      <c r="Y28" s="357"/>
      <c r="Z28" s="358"/>
      <c r="AA28" s="19"/>
      <c r="AB28" s="16"/>
    </row>
    <row r="29" spans="2:28" ht="15"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8" s="21" customFormat="1" x14ac:dyDescent="0.2">
      <c r="B30" s="20"/>
      <c r="C30" s="359" t="s">
        <v>41</v>
      </c>
      <c r="D30" s="360"/>
      <c r="E30" s="360"/>
      <c r="F30" s="360"/>
      <c r="G30" s="360"/>
      <c r="H30" s="360"/>
      <c r="I30" s="360"/>
      <c r="J30" s="360"/>
      <c r="K30" s="360"/>
      <c r="L30" s="360"/>
      <c r="M30" s="360"/>
      <c r="N30" s="360"/>
      <c r="O30" s="360"/>
      <c r="P30" s="360"/>
      <c r="Q30" s="360"/>
      <c r="R30" s="360"/>
      <c r="S30" s="360"/>
      <c r="T30" s="360"/>
      <c r="U30" s="360"/>
      <c r="V30" s="360"/>
      <c r="W30" s="360"/>
      <c r="X30" s="360"/>
      <c r="Y30" s="360"/>
      <c r="Z30" s="360"/>
      <c r="AA30" s="361"/>
      <c r="AB30" s="16"/>
    </row>
    <row r="31" spans="2:28" s="21" customFormat="1" ht="15" thickBot="1" x14ac:dyDescent="0.25">
      <c r="B31" s="20"/>
      <c r="C31" s="362"/>
      <c r="D31" s="363"/>
      <c r="E31" s="363"/>
      <c r="F31" s="363"/>
      <c r="G31" s="363"/>
      <c r="H31" s="363"/>
      <c r="I31" s="363"/>
      <c r="J31" s="363"/>
      <c r="K31" s="363"/>
      <c r="L31" s="363"/>
      <c r="M31" s="363"/>
      <c r="N31" s="363"/>
      <c r="O31" s="363"/>
      <c r="P31" s="363"/>
      <c r="Q31" s="363"/>
      <c r="R31" s="363"/>
      <c r="S31" s="363"/>
      <c r="T31" s="363"/>
      <c r="U31" s="363"/>
      <c r="V31" s="363"/>
      <c r="W31" s="363"/>
      <c r="X31" s="363"/>
      <c r="Y31" s="363"/>
      <c r="Z31" s="363"/>
      <c r="AA31" s="364"/>
      <c r="AB31" s="16"/>
    </row>
    <row r="32" spans="2:28" s="21" customFormat="1" ht="15" customHeight="1" x14ac:dyDescent="0.2">
      <c r="B32" s="20"/>
      <c r="C32" s="359" t="s">
        <v>42</v>
      </c>
      <c r="D32" s="360"/>
      <c r="E32" s="360"/>
      <c r="F32" s="360"/>
      <c r="G32" s="361"/>
      <c r="H32" s="365" t="s">
        <v>438</v>
      </c>
      <c r="I32" s="365" t="s">
        <v>437</v>
      </c>
      <c r="J32" s="365" t="s">
        <v>45</v>
      </c>
      <c r="K32" s="367" t="s">
        <v>46</v>
      </c>
      <c r="L32" s="368"/>
      <c r="M32" s="368"/>
      <c r="N32" s="368"/>
      <c r="O32" s="368"/>
      <c r="P32" s="368"/>
      <c r="Q32" s="368"/>
      <c r="R32" s="368"/>
      <c r="S32" s="368"/>
      <c r="T32" s="368"/>
      <c r="U32" s="368"/>
      <c r="V32" s="368"/>
      <c r="W32" s="368"/>
      <c r="X32" s="368"/>
      <c r="Y32" s="368"/>
      <c r="Z32" s="368"/>
      <c r="AA32" s="369"/>
      <c r="AB32" s="16"/>
    </row>
    <row r="33" spans="2:28" s="21" customFormat="1" ht="31.5" customHeight="1" thickBot="1" x14ac:dyDescent="0.25">
      <c r="B33" s="20"/>
      <c r="C33" s="362"/>
      <c r="D33" s="363"/>
      <c r="E33" s="363"/>
      <c r="F33" s="363"/>
      <c r="G33" s="364"/>
      <c r="H33" s="366"/>
      <c r="I33" s="366"/>
      <c r="J33" s="366"/>
      <c r="K33" s="370"/>
      <c r="L33" s="371"/>
      <c r="M33" s="371"/>
      <c r="N33" s="371"/>
      <c r="O33" s="371"/>
      <c r="P33" s="371"/>
      <c r="Q33" s="371"/>
      <c r="R33" s="371"/>
      <c r="S33" s="371"/>
      <c r="T33" s="371"/>
      <c r="U33" s="371"/>
      <c r="V33" s="371"/>
      <c r="W33" s="371"/>
      <c r="X33" s="371"/>
      <c r="Y33" s="371"/>
      <c r="Z33" s="371"/>
      <c r="AA33" s="372"/>
      <c r="AB33" s="16"/>
    </row>
    <row r="34" spans="2:28" s="21" customFormat="1" ht="120" customHeight="1" x14ac:dyDescent="0.2">
      <c r="B34" s="20"/>
      <c r="C34" s="341" t="s">
        <v>47</v>
      </c>
      <c r="D34" s="342"/>
      <c r="E34" s="342"/>
      <c r="F34" s="342"/>
      <c r="G34" s="343"/>
      <c r="H34" s="152">
        <f>27468718816+133751361</f>
        <v>27602470177</v>
      </c>
      <c r="I34" s="152">
        <v>54505494817</v>
      </c>
      <c r="J34" s="156">
        <f>+H34/I34</f>
        <v>0.50641628462734223</v>
      </c>
      <c r="K34" s="911" t="s">
        <v>436</v>
      </c>
      <c r="L34" s="912"/>
      <c r="M34" s="912"/>
      <c r="N34" s="912"/>
      <c r="O34" s="912"/>
      <c r="P34" s="912"/>
      <c r="Q34" s="912"/>
      <c r="R34" s="912"/>
      <c r="S34" s="912"/>
      <c r="T34" s="912"/>
      <c r="U34" s="912"/>
      <c r="V34" s="912"/>
      <c r="W34" s="912"/>
      <c r="X34" s="912"/>
      <c r="Y34" s="912"/>
      <c r="Z34" s="912"/>
      <c r="AA34" s="913"/>
      <c r="AB34" s="16"/>
    </row>
    <row r="35" spans="2:28" s="21" customFormat="1" ht="25.5" customHeight="1" x14ac:dyDescent="0.2">
      <c r="B35" s="20"/>
      <c r="C35" s="341" t="s">
        <v>48</v>
      </c>
      <c r="D35" s="342"/>
      <c r="E35" s="342"/>
      <c r="F35" s="342"/>
      <c r="G35" s="343"/>
      <c r="H35" s="150"/>
      <c r="I35" s="150"/>
      <c r="J35" s="141" t="e">
        <f>+H35/I35</f>
        <v>#DIV/0!</v>
      </c>
      <c r="K35" s="344"/>
      <c r="L35" s="345"/>
      <c r="M35" s="345"/>
      <c r="N35" s="345"/>
      <c r="O35" s="345"/>
      <c r="P35" s="345"/>
      <c r="Q35" s="345"/>
      <c r="R35" s="345"/>
      <c r="S35" s="345"/>
      <c r="T35" s="345"/>
      <c r="U35" s="345"/>
      <c r="V35" s="345"/>
      <c r="W35" s="345"/>
      <c r="X35" s="345"/>
      <c r="Y35" s="345"/>
      <c r="Z35" s="345"/>
      <c r="AA35" s="346"/>
      <c r="AB35" s="16"/>
    </row>
    <row r="36" spans="2:28" s="21" customFormat="1" ht="25.5" customHeight="1" x14ac:dyDescent="0.2">
      <c r="B36" s="20"/>
      <c r="C36" s="341" t="s">
        <v>49</v>
      </c>
      <c r="D36" s="342"/>
      <c r="E36" s="342"/>
      <c r="F36" s="342"/>
      <c r="G36" s="343"/>
      <c r="H36" s="154"/>
      <c r="I36" s="150"/>
      <c r="J36" s="141" t="e">
        <f>+H36/I36</f>
        <v>#DIV/0!</v>
      </c>
      <c r="K36" s="344"/>
      <c r="L36" s="345"/>
      <c r="M36" s="345"/>
      <c r="N36" s="345"/>
      <c r="O36" s="345"/>
      <c r="P36" s="345"/>
      <c r="Q36" s="345"/>
      <c r="R36" s="345"/>
      <c r="S36" s="345"/>
      <c r="T36" s="345"/>
      <c r="U36" s="345"/>
      <c r="V36" s="345"/>
      <c r="W36" s="345"/>
      <c r="X36" s="345"/>
      <c r="Y36" s="345"/>
      <c r="Z36" s="345"/>
      <c r="AA36" s="346"/>
      <c r="AB36" s="16"/>
    </row>
    <row r="37" spans="2:28" s="21" customFormat="1" ht="25.5" customHeight="1" thickBot="1" x14ac:dyDescent="0.25">
      <c r="B37" s="20"/>
      <c r="C37" s="341" t="s">
        <v>50</v>
      </c>
      <c r="D37" s="342"/>
      <c r="E37" s="342"/>
      <c r="F37" s="342"/>
      <c r="G37" s="343"/>
      <c r="H37" s="154"/>
      <c r="I37" s="154"/>
      <c r="J37" s="141" t="e">
        <f>+H37/I37</f>
        <v>#DIV/0!</v>
      </c>
      <c r="K37" s="344"/>
      <c r="L37" s="345"/>
      <c r="M37" s="345"/>
      <c r="N37" s="345"/>
      <c r="O37" s="345"/>
      <c r="P37" s="345"/>
      <c r="Q37" s="345"/>
      <c r="R37" s="345"/>
      <c r="S37" s="345"/>
      <c r="T37" s="345"/>
      <c r="U37" s="345"/>
      <c r="V37" s="345"/>
      <c r="W37" s="345"/>
      <c r="X37" s="345"/>
      <c r="Y37" s="345"/>
      <c r="Z37" s="345"/>
      <c r="AA37" s="346"/>
      <c r="AB37" s="16"/>
    </row>
    <row r="38" spans="2:28" s="21" customFormat="1" ht="15.75" customHeight="1" thickBot="1" x14ac:dyDescent="0.3">
      <c r="B38" s="20"/>
      <c r="C38" s="394" t="s">
        <v>51</v>
      </c>
      <c r="D38" s="395"/>
      <c r="E38" s="395"/>
      <c r="F38" s="395"/>
      <c r="G38" s="396"/>
      <c r="H38" s="31">
        <f>SUM(H34:H37)</f>
        <v>27602470177</v>
      </c>
      <c r="I38" s="31">
        <f>SUM(I34:I37)</f>
        <v>54505494817</v>
      </c>
      <c r="J38" s="148">
        <f>+H38/I38</f>
        <v>0.50641628462734223</v>
      </c>
      <c r="K38" s="397"/>
      <c r="L38" s="398"/>
      <c r="M38" s="398"/>
      <c r="N38" s="398"/>
      <c r="O38" s="398"/>
      <c r="P38" s="398"/>
      <c r="Q38" s="398"/>
      <c r="R38" s="398"/>
      <c r="S38" s="398"/>
      <c r="T38" s="398"/>
      <c r="U38" s="398"/>
      <c r="V38" s="398"/>
      <c r="W38" s="398"/>
      <c r="X38" s="398"/>
      <c r="Y38" s="398"/>
      <c r="Z38" s="398"/>
      <c r="AA38" s="399"/>
      <c r="AB38" s="16"/>
    </row>
    <row r="39" spans="2:28" s="21" customFormat="1" ht="5.25" customHeight="1" x14ac:dyDescent="0.2">
      <c r="B39" s="20"/>
      <c r="C39" s="15"/>
      <c r="D39" s="15"/>
      <c r="E39" s="15"/>
      <c r="F39" s="15"/>
      <c r="G39" s="15"/>
      <c r="H39" s="34"/>
      <c r="I39" s="34"/>
      <c r="J39" s="35"/>
      <c r="K39" s="15"/>
      <c r="L39" s="15"/>
      <c r="M39" s="15"/>
      <c r="N39" s="15"/>
      <c r="O39" s="15"/>
      <c r="P39" s="15"/>
      <c r="Q39" s="15"/>
      <c r="R39" s="15"/>
      <c r="S39" s="15"/>
      <c r="T39" s="15"/>
      <c r="U39" s="15"/>
      <c r="V39" s="15"/>
      <c r="W39" s="15"/>
      <c r="X39" s="15"/>
      <c r="Y39" s="15"/>
      <c r="Z39" s="15"/>
      <c r="AA39" s="15"/>
      <c r="AB39" s="16"/>
    </row>
    <row r="40" spans="2:28" s="21" customFormat="1" ht="15" thickBot="1" x14ac:dyDescent="0.25">
      <c r="B40" s="20"/>
      <c r="C40" s="15"/>
      <c r="D40" s="15"/>
      <c r="E40" s="15"/>
      <c r="F40" s="15"/>
      <c r="G40" s="15"/>
      <c r="H40" s="34"/>
      <c r="I40" s="34"/>
      <c r="J40" s="35"/>
      <c r="K40" s="15"/>
      <c r="L40" s="15"/>
      <c r="M40" s="15"/>
      <c r="N40" s="15"/>
      <c r="O40" s="15"/>
      <c r="P40" s="15"/>
      <c r="Q40" s="15"/>
      <c r="R40" s="15"/>
      <c r="S40" s="15"/>
      <c r="T40" s="15"/>
      <c r="U40" s="15"/>
      <c r="V40" s="15"/>
      <c r="W40" s="15"/>
      <c r="X40" s="15"/>
      <c r="Y40" s="15"/>
      <c r="Z40" s="15"/>
      <c r="AA40" s="15"/>
      <c r="AB40" s="16"/>
    </row>
    <row r="41" spans="2:28" s="21" customFormat="1" x14ac:dyDescent="0.2">
      <c r="B41" s="20"/>
      <c r="C41" s="400" t="s">
        <v>52</v>
      </c>
      <c r="D41" s="401"/>
      <c r="E41" s="401"/>
      <c r="F41" s="401"/>
      <c r="G41" s="401"/>
      <c r="H41" s="401"/>
      <c r="I41" s="401"/>
      <c r="J41" s="401"/>
      <c r="K41" s="401"/>
      <c r="L41" s="401"/>
      <c r="M41" s="401"/>
      <c r="N41" s="401"/>
      <c r="O41" s="401"/>
      <c r="P41" s="401"/>
      <c r="Q41" s="401"/>
      <c r="R41" s="401"/>
      <c r="S41" s="401"/>
      <c r="T41" s="401"/>
      <c r="U41" s="401"/>
      <c r="V41" s="401"/>
      <c r="W41" s="401"/>
      <c r="X41" s="401"/>
      <c r="Y41" s="401"/>
      <c r="Z41" s="401"/>
      <c r="AA41" s="402"/>
      <c r="AB41" s="16"/>
    </row>
    <row r="42" spans="2:28" ht="15" thickBot="1" x14ac:dyDescent="0.25">
      <c r="B42" s="14"/>
      <c r="C42" s="403"/>
      <c r="D42" s="404"/>
      <c r="E42" s="404"/>
      <c r="F42" s="404"/>
      <c r="G42" s="404"/>
      <c r="H42" s="404"/>
      <c r="I42" s="404"/>
      <c r="J42" s="404"/>
      <c r="K42" s="404"/>
      <c r="L42" s="404"/>
      <c r="M42" s="404"/>
      <c r="N42" s="404"/>
      <c r="O42" s="404"/>
      <c r="P42" s="404"/>
      <c r="Q42" s="404"/>
      <c r="R42" s="404"/>
      <c r="S42" s="404"/>
      <c r="T42" s="404"/>
      <c r="U42" s="404"/>
      <c r="V42" s="404"/>
      <c r="W42" s="404"/>
      <c r="X42" s="404"/>
      <c r="Y42" s="404"/>
      <c r="Z42" s="404"/>
      <c r="AA42" s="405"/>
      <c r="AB42" s="16"/>
    </row>
    <row r="43" spans="2:28" x14ac:dyDescent="0.2">
      <c r="B43" s="14"/>
      <c r="C43" s="406"/>
      <c r="D43" s="407"/>
      <c r="E43" s="407"/>
      <c r="F43" s="407"/>
      <c r="G43" s="407"/>
      <c r="H43" s="407"/>
      <c r="I43" s="407"/>
      <c r="J43" s="407"/>
      <c r="K43" s="407"/>
      <c r="L43" s="407"/>
      <c r="M43" s="407"/>
      <c r="N43" s="407"/>
      <c r="O43" s="407"/>
      <c r="P43" s="407"/>
      <c r="Q43" s="407"/>
      <c r="R43" s="407"/>
      <c r="S43" s="407"/>
      <c r="T43" s="407"/>
      <c r="U43" s="407"/>
      <c r="V43" s="407"/>
      <c r="W43" s="407"/>
      <c r="X43" s="407"/>
      <c r="Y43" s="407"/>
      <c r="Z43" s="407"/>
      <c r="AA43" s="408"/>
      <c r="AB43" s="16"/>
    </row>
    <row r="44" spans="2:28" x14ac:dyDescent="0.2">
      <c r="B44" s="14"/>
      <c r="C44" s="409"/>
      <c r="D44" s="410"/>
      <c r="E44" s="410"/>
      <c r="F44" s="410"/>
      <c r="G44" s="410"/>
      <c r="H44" s="410"/>
      <c r="I44" s="410"/>
      <c r="J44" s="410"/>
      <c r="K44" s="410"/>
      <c r="L44" s="410"/>
      <c r="M44" s="410"/>
      <c r="N44" s="410"/>
      <c r="O44" s="410"/>
      <c r="P44" s="410"/>
      <c r="Q44" s="410"/>
      <c r="R44" s="410"/>
      <c r="S44" s="410"/>
      <c r="T44" s="410"/>
      <c r="U44" s="410"/>
      <c r="V44" s="410"/>
      <c r="W44" s="410"/>
      <c r="X44" s="410"/>
      <c r="Y44" s="410"/>
      <c r="Z44" s="410"/>
      <c r="AA44" s="411"/>
      <c r="AB44" s="16"/>
    </row>
    <row r="45" spans="2:28" x14ac:dyDescent="0.2">
      <c r="B45" s="14"/>
      <c r="C45" s="409"/>
      <c r="D45" s="410"/>
      <c r="E45" s="410"/>
      <c r="F45" s="410"/>
      <c r="G45" s="410"/>
      <c r="H45" s="410"/>
      <c r="I45" s="410"/>
      <c r="J45" s="410"/>
      <c r="K45" s="410"/>
      <c r="L45" s="410"/>
      <c r="M45" s="410"/>
      <c r="N45" s="410"/>
      <c r="O45" s="410"/>
      <c r="P45" s="410"/>
      <c r="Q45" s="410"/>
      <c r="R45" s="410"/>
      <c r="S45" s="410"/>
      <c r="T45" s="410"/>
      <c r="U45" s="410"/>
      <c r="V45" s="410"/>
      <c r="W45" s="410"/>
      <c r="X45" s="410"/>
      <c r="Y45" s="410"/>
      <c r="Z45" s="410"/>
      <c r="AA45" s="411"/>
      <c r="AB45" s="16"/>
    </row>
    <row r="46" spans="2:28" x14ac:dyDescent="0.2">
      <c r="B46" s="14"/>
      <c r="C46" s="409"/>
      <c r="D46" s="410"/>
      <c r="E46" s="410"/>
      <c r="F46" s="410"/>
      <c r="G46" s="410"/>
      <c r="H46" s="410"/>
      <c r="I46" s="410"/>
      <c r="J46" s="410"/>
      <c r="K46" s="410"/>
      <c r="L46" s="410"/>
      <c r="M46" s="410"/>
      <c r="N46" s="410"/>
      <c r="O46" s="410"/>
      <c r="P46" s="410"/>
      <c r="Q46" s="410"/>
      <c r="R46" s="410"/>
      <c r="S46" s="410"/>
      <c r="T46" s="410"/>
      <c r="U46" s="410"/>
      <c r="V46" s="410"/>
      <c r="W46" s="410"/>
      <c r="X46" s="410"/>
      <c r="Y46" s="410"/>
      <c r="Z46" s="410"/>
      <c r="AA46" s="411"/>
      <c r="AB46" s="16"/>
    </row>
    <row r="47" spans="2:28" x14ac:dyDescent="0.2">
      <c r="B47" s="14"/>
      <c r="C47" s="409"/>
      <c r="D47" s="410"/>
      <c r="E47" s="410"/>
      <c r="F47" s="410"/>
      <c r="G47" s="410"/>
      <c r="H47" s="410"/>
      <c r="I47" s="410"/>
      <c r="J47" s="410"/>
      <c r="K47" s="410"/>
      <c r="L47" s="410"/>
      <c r="M47" s="410"/>
      <c r="N47" s="410"/>
      <c r="O47" s="410"/>
      <c r="P47" s="410"/>
      <c r="Q47" s="410"/>
      <c r="R47" s="410"/>
      <c r="S47" s="410"/>
      <c r="T47" s="410"/>
      <c r="U47" s="410"/>
      <c r="V47" s="410"/>
      <c r="W47" s="410"/>
      <c r="X47" s="410"/>
      <c r="Y47" s="410"/>
      <c r="Z47" s="410"/>
      <c r="AA47" s="411"/>
      <c r="AB47" s="16"/>
    </row>
    <row r="48" spans="2:28" x14ac:dyDescent="0.2">
      <c r="B48" s="14"/>
      <c r="C48" s="409"/>
      <c r="D48" s="410"/>
      <c r="E48" s="410"/>
      <c r="F48" s="410"/>
      <c r="G48" s="410"/>
      <c r="H48" s="410"/>
      <c r="I48" s="410"/>
      <c r="J48" s="410"/>
      <c r="K48" s="410"/>
      <c r="L48" s="410"/>
      <c r="M48" s="410"/>
      <c r="N48" s="410"/>
      <c r="O48" s="410"/>
      <c r="P48" s="410"/>
      <c r="Q48" s="410"/>
      <c r="R48" s="410"/>
      <c r="S48" s="410"/>
      <c r="T48" s="410"/>
      <c r="U48" s="410"/>
      <c r="V48" s="410"/>
      <c r="W48" s="410"/>
      <c r="X48" s="410"/>
      <c r="Y48" s="410"/>
      <c r="Z48" s="410"/>
      <c r="AA48" s="411"/>
      <c r="AB48" s="16"/>
    </row>
    <row r="49" spans="2:28" x14ac:dyDescent="0.2">
      <c r="B49" s="14"/>
      <c r="C49" s="409"/>
      <c r="D49" s="410"/>
      <c r="E49" s="410"/>
      <c r="F49" s="410"/>
      <c r="G49" s="410"/>
      <c r="H49" s="410"/>
      <c r="I49" s="410"/>
      <c r="J49" s="410"/>
      <c r="K49" s="410"/>
      <c r="L49" s="410"/>
      <c r="M49" s="410"/>
      <c r="N49" s="410"/>
      <c r="O49" s="410"/>
      <c r="P49" s="410"/>
      <c r="Q49" s="410"/>
      <c r="R49" s="410"/>
      <c r="S49" s="410"/>
      <c r="T49" s="410"/>
      <c r="U49" s="410"/>
      <c r="V49" s="410"/>
      <c r="W49" s="410"/>
      <c r="X49" s="410"/>
      <c r="Y49" s="410"/>
      <c r="Z49" s="410"/>
      <c r="AA49" s="411"/>
      <c r="AB49" s="16"/>
    </row>
    <row r="50" spans="2:28" x14ac:dyDescent="0.2">
      <c r="B50" s="14"/>
      <c r="C50" s="409"/>
      <c r="D50" s="410"/>
      <c r="E50" s="410"/>
      <c r="F50" s="410"/>
      <c r="G50" s="410"/>
      <c r="H50" s="410"/>
      <c r="I50" s="410"/>
      <c r="J50" s="410"/>
      <c r="K50" s="410"/>
      <c r="L50" s="410"/>
      <c r="M50" s="410"/>
      <c r="N50" s="410"/>
      <c r="O50" s="410"/>
      <c r="P50" s="410"/>
      <c r="Q50" s="410"/>
      <c r="R50" s="410"/>
      <c r="S50" s="410"/>
      <c r="T50" s="410"/>
      <c r="U50" s="410"/>
      <c r="V50" s="410"/>
      <c r="W50" s="410"/>
      <c r="X50" s="410"/>
      <c r="Y50" s="410"/>
      <c r="Z50" s="410"/>
      <c r="AA50" s="411"/>
      <c r="AB50" s="16"/>
    </row>
    <row r="51" spans="2:28" x14ac:dyDescent="0.2">
      <c r="B51" s="14"/>
      <c r="C51" s="409"/>
      <c r="D51" s="410"/>
      <c r="E51" s="410"/>
      <c r="F51" s="410"/>
      <c r="G51" s="410"/>
      <c r="H51" s="410"/>
      <c r="I51" s="410"/>
      <c r="J51" s="410"/>
      <c r="K51" s="410"/>
      <c r="L51" s="410"/>
      <c r="M51" s="410"/>
      <c r="N51" s="410"/>
      <c r="O51" s="410"/>
      <c r="P51" s="410"/>
      <c r="Q51" s="410"/>
      <c r="R51" s="410"/>
      <c r="S51" s="410"/>
      <c r="T51" s="410"/>
      <c r="U51" s="410"/>
      <c r="V51" s="410"/>
      <c r="W51" s="410"/>
      <c r="X51" s="410"/>
      <c r="Y51" s="410"/>
      <c r="Z51" s="410"/>
      <c r="AA51" s="411"/>
      <c r="AB51" s="16"/>
    </row>
    <row r="52" spans="2:28" x14ac:dyDescent="0.2">
      <c r="B52" s="14"/>
      <c r="C52" s="409"/>
      <c r="D52" s="410"/>
      <c r="E52" s="410"/>
      <c r="F52" s="410"/>
      <c r="G52" s="410"/>
      <c r="H52" s="410"/>
      <c r="I52" s="410"/>
      <c r="J52" s="410"/>
      <c r="K52" s="410"/>
      <c r="L52" s="410"/>
      <c r="M52" s="410"/>
      <c r="N52" s="410"/>
      <c r="O52" s="410"/>
      <c r="P52" s="410"/>
      <c r="Q52" s="410"/>
      <c r="R52" s="410"/>
      <c r="S52" s="410"/>
      <c r="T52" s="410"/>
      <c r="U52" s="410"/>
      <c r="V52" s="410"/>
      <c r="W52" s="410"/>
      <c r="X52" s="410"/>
      <c r="Y52" s="410"/>
      <c r="Z52" s="410"/>
      <c r="AA52" s="411"/>
      <c r="AB52" s="16"/>
    </row>
    <row r="53" spans="2:28" x14ac:dyDescent="0.2">
      <c r="B53" s="14"/>
      <c r="C53" s="409"/>
      <c r="D53" s="410"/>
      <c r="E53" s="410"/>
      <c r="F53" s="410"/>
      <c r="G53" s="410"/>
      <c r="H53" s="410"/>
      <c r="I53" s="410"/>
      <c r="J53" s="410"/>
      <c r="K53" s="410"/>
      <c r="L53" s="410"/>
      <c r="M53" s="410"/>
      <c r="N53" s="410"/>
      <c r="O53" s="410"/>
      <c r="P53" s="410"/>
      <c r="Q53" s="410"/>
      <c r="R53" s="410"/>
      <c r="S53" s="410"/>
      <c r="T53" s="410"/>
      <c r="U53" s="410"/>
      <c r="V53" s="410"/>
      <c r="W53" s="410"/>
      <c r="X53" s="410"/>
      <c r="Y53" s="410"/>
      <c r="Z53" s="410"/>
      <c r="AA53" s="411"/>
      <c r="AB53" s="16"/>
    </row>
    <row r="54" spans="2:28" x14ac:dyDescent="0.2">
      <c r="B54" s="14"/>
      <c r="C54" s="409"/>
      <c r="D54" s="410"/>
      <c r="E54" s="410"/>
      <c r="F54" s="410"/>
      <c r="G54" s="410"/>
      <c r="H54" s="410"/>
      <c r="I54" s="410"/>
      <c r="J54" s="410"/>
      <c r="K54" s="410"/>
      <c r="L54" s="410"/>
      <c r="M54" s="410"/>
      <c r="N54" s="410"/>
      <c r="O54" s="410"/>
      <c r="P54" s="410"/>
      <c r="Q54" s="410"/>
      <c r="R54" s="410"/>
      <c r="S54" s="410"/>
      <c r="T54" s="410"/>
      <c r="U54" s="410"/>
      <c r="V54" s="410"/>
      <c r="W54" s="410"/>
      <c r="X54" s="410"/>
      <c r="Y54" s="410"/>
      <c r="Z54" s="410"/>
      <c r="AA54" s="411"/>
      <c r="AB54" s="16"/>
    </row>
    <row r="55" spans="2:28" ht="15" thickBot="1" x14ac:dyDescent="0.25">
      <c r="B55" s="14"/>
      <c r="C55" s="412"/>
      <c r="D55" s="413"/>
      <c r="E55" s="413"/>
      <c r="F55" s="413"/>
      <c r="G55" s="413"/>
      <c r="H55" s="413"/>
      <c r="I55" s="413"/>
      <c r="J55" s="413"/>
      <c r="K55" s="413"/>
      <c r="L55" s="413"/>
      <c r="M55" s="413"/>
      <c r="N55" s="413"/>
      <c r="O55" s="413"/>
      <c r="P55" s="413"/>
      <c r="Q55" s="413"/>
      <c r="R55" s="413"/>
      <c r="S55" s="413"/>
      <c r="T55" s="413"/>
      <c r="U55" s="413"/>
      <c r="V55" s="413"/>
      <c r="W55" s="413"/>
      <c r="X55" s="413"/>
      <c r="Y55" s="413"/>
      <c r="Z55" s="413"/>
      <c r="AA55" s="414"/>
      <c r="AB55" s="16"/>
    </row>
    <row r="56" spans="2:28" x14ac:dyDescent="0.2">
      <c r="B56" s="37"/>
      <c r="C56" s="88"/>
      <c r="D56" s="88"/>
      <c r="E56" s="88"/>
      <c r="F56" s="88"/>
      <c r="G56" s="88"/>
      <c r="H56" s="88"/>
      <c r="I56" s="88"/>
      <c r="J56" s="88"/>
      <c r="K56" s="88"/>
      <c r="L56" s="88"/>
      <c r="M56" s="88"/>
      <c r="N56" s="88"/>
      <c r="O56" s="88"/>
      <c r="P56" s="88"/>
      <c r="Q56" s="88"/>
      <c r="R56" s="88"/>
      <c r="S56" s="88"/>
      <c r="T56" s="88"/>
      <c r="U56" s="88"/>
      <c r="V56" s="88"/>
      <c r="W56" s="88"/>
      <c r="X56" s="88"/>
      <c r="Y56" s="88"/>
      <c r="Z56" s="88"/>
      <c r="AA56" s="88"/>
      <c r="AB56" s="38"/>
    </row>
    <row r="57" spans="2:28" ht="15" thickBot="1" x14ac:dyDescent="0.25">
      <c r="B57" s="39"/>
      <c r="C57" s="36"/>
      <c r="D57" s="36"/>
      <c r="E57" s="36"/>
      <c r="F57" s="36"/>
      <c r="G57" s="36"/>
      <c r="H57" s="36"/>
      <c r="I57" s="36"/>
      <c r="J57" s="36"/>
      <c r="K57" s="36"/>
      <c r="L57" s="36"/>
      <c r="M57" s="36"/>
      <c r="N57" s="36"/>
      <c r="O57" s="36"/>
      <c r="P57" s="36"/>
      <c r="Q57" s="36"/>
      <c r="R57" s="36"/>
      <c r="S57" s="36"/>
      <c r="T57" s="36"/>
      <c r="U57" s="36"/>
      <c r="V57" s="36"/>
      <c r="W57" s="36"/>
      <c r="X57" s="36"/>
      <c r="Y57" s="36"/>
      <c r="Z57" s="36"/>
      <c r="AA57" s="36"/>
      <c r="AB57" s="40"/>
    </row>
    <row r="58" spans="2:28" ht="15.75" x14ac:dyDescent="0.2">
      <c r="B58" s="41"/>
      <c r="C58" s="379" t="s">
        <v>42</v>
      </c>
      <c r="D58" s="380"/>
      <c r="E58" s="380"/>
      <c r="F58" s="380"/>
      <c r="G58" s="381"/>
      <c r="H58" s="379" t="s">
        <v>54</v>
      </c>
      <c r="I58" s="381"/>
      <c r="J58" s="379" t="s">
        <v>55</v>
      </c>
      <c r="K58" s="380"/>
      <c r="L58" s="380"/>
      <c r="M58" s="381"/>
      <c r="N58" s="379" t="s">
        <v>56</v>
      </c>
      <c r="O58" s="380"/>
      <c r="P58" s="380"/>
      <c r="Q58" s="380"/>
      <c r="R58" s="380"/>
      <c r="S58" s="380"/>
      <c r="T58" s="380"/>
      <c r="U58" s="381"/>
      <c r="V58" s="373" t="s">
        <v>57</v>
      </c>
      <c r="W58" s="373"/>
      <c r="X58" s="373"/>
      <c r="Y58" s="373"/>
      <c r="Z58" s="373"/>
      <c r="AA58" s="374"/>
      <c r="AB58" s="42"/>
    </row>
    <row r="59" spans="2:28" ht="15.75" x14ac:dyDescent="0.2">
      <c r="B59" s="43"/>
      <c r="C59" s="382"/>
      <c r="D59" s="383"/>
      <c r="E59" s="383"/>
      <c r="F59" s="383"/>
      <c r="G59" s="384"/>
      <c r="H59" s="382"/>
      <c r="I59" s="384"/>
      <c r="J59" s="382"/>
      <c r="K59" s="383"/>
      <c r="L59" s="383"/>
      <c r="M59" s="384"/>
      <c r="N59" s="382"/>
      <c r="O59" s="383"/>
      <c r="P59" s="383"/>
      <c r="Q59" s="383"/>
      <c r="R59" s="383"/>
      <c r="S59" s="383"/>
      <c r="T59" s="383"/>
      <c r="U59" s="384"/>
      <c r="V59" s="375"/>
      <c r="W59" s="375"/>
      <c r="X59" s="375"/>
      <c r="Y59" s="375"/>
      <c r="Z59" s="375"/>
      <c r="AA59" s="376"/>
      <c r="AB59" s="42"/>
    </row>
    <row r="60" spans="2:28" ht="16.5" thickBot="1" x14ac:dyDescent="0.25">
      <c r="B60" s="43"/>
      <c r="C60" s="382"/>
      <c r="D60" s="383"/>
      <c r="E60" s="383"/>
      <c r="F60" s="383"/>
      <c r="G60" s="384"/>
      <c r="H60" s="382"/>
      <c r="I60" s="384"/>
      <c r="J60" s="382"/>
      <c r="K60" s="383"/>
      <c r="L60" s="383"/>
      <c r="M60" s="384"/>
      <c r="N60" s="382"/>
      <c r="O60" s="383"/>
      <c r="P60" s="383"/>
      <c r="Q60" s="383"/>
      <c r="R60" s="383"/>
      <c r="S60" s="383"/>
      <c r="T60" s="383"/>
      <c r="U60" s="384"/>
      <c r="V60" s="375"/>
      <c r="W60" s="375"/>
      <c r="X60" s="375"/>
      <c r="Y60" s="375"/>
      <c r="Z60" s="375"/>
      <c r="AA60" s="376"/>
      <c r="AB60" s="42"/>
    </row>
    <row r="61" spans="2:28" ht="110.25" customHeight="1" x14ac:dyDescent="0.2">
      <c r="B61" s="41"/>
      <c r="C61" s="718" t="s">
        <v>47</v>
      </c>
      <c r="D61" s="719"/>
      <c r="E61" s="719"/>
      <c r="F61" s="719"/>
      <c r="G61" s="719"/>
      <c r="H61" s="890">
        <v>0.35980000000000001</v>
      </c>
      <c r="I61" s="890"/>
      <c r="J61" s="914">
        <v>0.50639999999999996</v>
      </c>
      <c r="K61" s="915"/>
      <c r="L61" s="915"/>
      <c r="M61" s="916"/>
      <c r="N61" s="906" t="s">
        <v>435</v>
      </c>
      <c r="O61" s="907"/>
      <c r="P61" s="907"/>
      <c r="Q61" s="907"/>
      <c r="R61" s="907"/>
      <c r="S61" s="907"/>
      <c r="T61" s="907"/>
      <c r="U61" s="907"/>
      <c r="V61" s="907" t="s">
        <v>391</v>
      </c>
      <c r="W61" s="907"/>
      <c r="X61" s="907"/>
      <c r="Y61" s="907"/>
      <c r="Z61" s="907"/>
      <c r="AA61" s="908"/>
      <c r="AB61" s="44"/>
    </row>
    <row r="62" spans="2:28" x14ac:dyDescent="0.2">
      <c r="B62" s="41"/>
      <c r="C62" s="705" t="s">
        <v>48</v>
      </c>
      <c r="D62" s="706"/>
      <c r="E62" s="706"/>
      <c r="F62" s="706"/>
      <c r="G62" s="706"/>
      <c r="H62" s="909"/>
      <c r="I62" s="909"/>
      <c r="J62" s="887"/>
      <c r="K62" s="888"/>
      <c r="L62" s="888"/>
      <c r="M62" s="889"/>
      <c r="N62" s="582"/>
      <c r="O62" s="582"/>
      <c r="P62" s="582"/>
      <c r="Q62" s="582"/>
      <c r="R62" s="582"/>
      <c r="S62" s="582"/>
      <c r="T62" s="582"/>
      <c r="U62" s="582"/>
      <c r="V62" s="582"/>
      <c r="W62" s="582"/>
      <c r="X62" s="582"/>
      <c r="Y62" s="582"/>
      <c r="Z62" s="582"/>
      <c r="AA62" s="910"/>
      <c r="AB62" s="44"/>
    </row>
    <row r="63" spans="2:28" x14ac:dyDescent="0.2">
      <c r="B63" s="41"/>
      <c r="C63" s="705" t="s">
        <v>49</v>
      </c>
      <c r="D63" s="706"/>
      <c r="E63" s="706"/>
      <c r="F63" s="706"/>
      <c r="G63" s="706"/>
      <c r="H63" s="909"/>
      <c r="I63" s="909"/>
      <c r="J63" s="887"/>
      <c r="K63" s="888"/>
      <c r="L63" s="888"/>
      <c r="M63" s="889"/>
      <c r="N63" s="582"/>
      <c r="O63" s="582"/>
      <c r="P63" s="582"/>
      <c r="Q63" s="582"/>
      <c r="R63" s="582"/>
      <c r="S63" s="582"/>
      <c r="T63" s="582"/>
      <c r="U63" s="582"/>
      <c r="V63" s="582"/>
      <c r="W63" s="582"/>
      <c r="X63" s="582"/>
      <c r="Y63" s="582"/>
      <c r="Z63" s="582"/>
      <c r="AA63" s="910"/>
      <c r="AB63" s="44"/>
    </row>
    <row r="64" spans="2:28" x14ac:dyDescent="0.2">
      <c r="B64" s="41"/>
      <c r="C64" s="705" t="s">
        <v>50</v>
      </c>
      <c r="D64" s="706"/>
      <c r="E64" s="706"/>
      <c r="F64" s="706"/>
      <c r="G64" s="706"/>
      <c r="H64" s="909"/>
      <c r="I64" s="909"/>
      <c r="J64" s="909"/>
      <c r="K64" s="909"/>
      <c r="L64" s="909"/>
      <c r="M64" s="909"/>
      <c r="N64" s="582"/>
      <c r="O64" s="582"/>
      <c r="P64" s="582"/>
      <c r="Q64" s="582"/>
      <c r="R64" s="582"/>
      <c r="S64" s="582"/>
      <c r="T64" s="582"/>
      <c r="U64" s="582"/>
      <c r="V64" s="582"/>
      <c r="W64" s="582"/>
      <c r="X64" s="582"/>
      <c r="Y64" s="582"/>
      <c r="Z64" s="582"/>
      <c r="AA64" s="910"/>
      <c r="AB64" s="44"/>
    </row>
    <row r="65" spans="2:28" x14ac:dyDescent="0.2">
      <c r="B65" s="90"/>
      <c r="C65" s="88"/>
      <c r="D65" s="88"/>
      <c r="E65" s="88"/>
      <c r="F65" s="88"/>
      <c r="G65" s="88"/>
      <c r="H65" s="88"/>
      <c r="I65" s="88"/>
      <c r="J65" s="88"/>
      <c r="K65" s="88"/>
      <c r="L65" s="88"/>
      <c r="M65" s="88"/>
      <c r="N65" s="88"/>
      <c r="O65" s="88"/>
      <c r="P65" s="88"/>
      <c r="Q65" s="88"/>
      <c r="R65" s="88"/>
      <c r="S65" s="88"/>
      <c r="T65" s="88"/>
      <c r="U65" s="88"/>
      <c r="V65" s="88"/>
      <c r="W65" s="88"/>
      <c r="X65" s="88"/>
      <c r="Y65" s="88"/>
      <c r="Z65" s="88"/>
      <c r="AA65" s="88"/>
      <c r="AB65" s="89"/>
    </row>
    <row r="104" ht="6" customHeight="1" x14ac:dyDescent="0.2"/>
  </sheetData>
  <mergeCells count="84">
    <mergeCell ref="C64:G64"/>
    <mergeCell ref="H64:I64"/>
    <mergeCell ref="J64:M64"/>
    <mergeCell ref="N64:U64"/>
    <mergeCell ref="V64:AA64"/>
    <mergeCell ref="C63:G63"/>
    <mergeCell ref="H63:I63"/>
    <mergeCell ref="J63:M63"/>
    <mergeCell ref="N63:U63"/>
    <mergeCell ref="V63:AA63"/>
    <mergeCell ref="C62:G62"/>
    <mergeCell ref="H62:I62"/>
    <mergeCell ref="J62:M62"/>
    <mergeCell ref="N62:U62"/>
    <mergeCell ref="V62:AA62"/>
    <mergeCell ref="C61:G61"/>
    <mergeCell ref="H61:I61"/>
    <mergeCell ref="J61:M61"/>
    <mergeCell ref="N61:U61"/>
    <mergeCell ref="V61:AA61"/>
    <mergeCell ref="C43:AA55"/>
    <mergeCell ref="C58:G60"/>
    <mergeCell ref="H58:I60"/>
    <mergeCell ref="J58:M60"/>
    <mergeCell ref="N58:U60"/>
    <mergeCell ref="V58:AA60"/>
    <mergeCell ref="C37:G37"/>
    <mergeCell ref="K37:AA37"/>
    <mergeCell ref="C38:G38"/>
    <mergeCell ref="K38:AA38"/>
    <mergeCell ref="C41:AA42"/>
    <mergeCell ref="K36:AA36"/>
    <mergeCell ref="C30:AA31"/>
    <mergeCell ref="C32:G33"/>
    <mergeCell ref="H32:H33"/>
    <mergeCell ref="I32:I33"/>
    <mergeCell ref="J32:J33"/>
    <mergeCell ref="K32:AA33"/>
    <mergeCell ref="C34:G34"/>
    <mergeCell ref="K34:AA34"/>
    <mergeCell ref="C35:G35"/>
    <mergeCell ref="K35:AA35"/>
    <mergeCell ref="C36:G36"/>
    <mergeCell ref="C26:H26"/>
    <mergeCell ref="I26:AA26"/>
    <mergeCell ref="C28:H28"/>
    <mergeCell ref="I28:J28"/>
    <mergeCell ref="K28:N28"/>
    <mergeCell ref="O28:Q28"/>
    <mergeCell ref="S28:T28"/>
    <mergeCell ref="V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C7:H8"/>
    <mergeCell ref="I7:AA8"/>
    <mergeCell ref="B2:G4"/>
    <mergeCell ref="H2:AB2"/>
    <mergeCell ref="H3:O3"/>
    <mergeCell ref="P3:AB3"/>
    <mergeCell ref="H4:AB4"/>
  </mergeCells>
  <pageMargins left="0.70866141732283472" right="0.70866141732283472" top="0.74803149606299213" bottom="1.1098214285714285" header="0.31496062992125984" footer="0.31496062992125984"/>
  <pageSetup scale="63" fitToHeight="0" orientation="portrait" r:id="rId1"/>
  <headerFooter>
    <oddFooter>&amp;LCalle 26 No.57-41 Torre 8, Pisos 7 y 8 CEMSA – C.P. 111321
PBX: 3779555 – Información: Línea 195
www.umv.gov.co&amp;CDESI-FM-007
&amp;P de &amp;N</oddFooter>
  </headerFooter>
  <rowBreaks count="1" manualBreakCount="1">
    <brk id="39" min="1" max="25" man="1"/>
  </rowBreaks>
  <drawing r:id="rId2"/>
  <legacyDrawing r:id="rId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B1:AK108"/>
  <sheetViews>
    <sheetView showGridLines="0" view="pageBreakPreview" topLeftCell="A28" zoomScaleNormal="100" zoomScaleSheetLayoutView="100" zoomScalePageLayoutView="70" workbookViewId="0">
      <selection activeCell="H34" sqref="H34:J34"/>
    </sheetView>
  </sheetViews>
  <sheetFormatPr baseColWidth="10" defaultColWidth="3.7109375" defaultRowHeight="14.25" x14ac:dyDescent="0.2"/>
  <cols>
    <col min="1" max="1" width="3.7109375" style="1"/>
    <col min="2" max="2" width="1.42578125" style="1" customWidth="1"/>
    <col min="3" max="6" width="2.7109375" style="1" customWidth="1"/>
    <col min="7" max="7" width="6.140625" style="1" customWidth="1"/>
    <col min="8" max="8" width="17.5703125" style="1" customWidth="1"/>
    <col min="9" max="9" width="16.5703125" style="1" customWidth="1"/>
    <col min="10" max="10" width="17.85546875" style="1" customWidth="1"/>
    <col min="11" max="12" width="3.42578125" style="1" customWidth="1"/>
    <col min="13" max="14" width="2.7109375" style="1" customWidth="1"/>
    <col min="15" max="18" width="4.7109375" style="1" customWidth="1"/>
    <col min="19" max="20" width="6.7109375" style="1" customWidth="1"/>
    <col min="21" max="25" width="4.7109375" style="1" customWidth="1"/>
    <col min="26" max="26" width="1.42578125" style="1" customWidth="1"/>
    <col min="27" max="16384" width="3.7109375" style="1"/>
  </cols>
  <sheetData>
    <row r="1" spans="2:26" x14ac:dyDescent="0.2">
      <c r="B1" s="2"/>
      <c r="C1" s="2"/>
      <c r="D1" s="2"/>
      <c r="E1" s="2"/>
      <c r="F1" s="2"/>
    </row>
    <row r="2" spans="2:26" ht="45.75" customHeight="1" x14ac:dyDescent="0.2">
      <c r="B2" s="266"/>
      <c r="C2" s="266"/>
      <c r="D2" s="266"/>
      <c r="E2" s="266"/>
      <c r="F2" s="266"/>
      <c r="G2" s="266"/>
      <c r="H2" s="944" t="s">
        <v>0</v>
      </c>
      <c r="I2" s="944"/>
      <c r="J2" s="944"/>
      <c r="K2" s="944"/>
      <c r="L2" s="944"/>
      <c r="M2" s="944"/>
      <c r="N2" s="944"/>
      <c r="O2" s="944"/>
      <c r="P2" s="944"/>
      <c r="Q2" s="944"/>
      <c r="R2" s="944"/>
      <c r="S2" s="944"/>
      <c r="T2" s="944"/>
      <c r="U2" s="944"/>
      <c r="V2" s="944"/>
      <c r="W2" s="944"/>
      <c r="X2" s="944"/>
      <c r="Y2" s="944"/>
      <c r="Z2" s="944"/>
    </row>
    <row r="3" spans="2:26" ht="15" customHeight="1" x14ac:dyDescent="0.2">
      <c r="B3" s="266"/>
      <c r="C3" s="266"/>
      <c r="D3" s="266"/>
      <c r="E3" s="266"/>
      <c r="F3" s="266"/>
      <c r="G3" s="266"/>
      <c r="H3" s="271" t="s">
        <v>1</v>
      </c>
      <c r="I3" s="271"/>
      <c r="J3" s="271"/>
      <c r="K3" s="271"/>
      <c r="L3" s="271"/>
      <c r="M3" s="271"/>
      <c r="N3" s="271"/>
      <c r="O3" s="271"/>
      <c r="P3" s="271" t="s">
        <v>2</v>
      </c>
      <c r="Q3" s="271"/>
      <c r="R3" s="271"/>
      <c r="S3" s="271"/>
      <c r="T3" s="271"/>
      <c r="U3" s="271"/>
      <c r="V3" s="271"/>
      <c r="W3" s="271"/>
      <c r="X3" s="271"/>
      <c r="Y3" s="271"/>
      <c r="Z3" s="271"/>
    </row>
    <row r="4" spans="2:26" ht="15.75" customHeight="1" thickBot="1" x14ac:dyDescent="0.25">
      <c r="B4" s="268"/>
      <c r="C4" s="268"/>
      <c r="D4" s="268"/>
      <c r="E4" s="268"/>
      <c r="F4" s="268"/>
      <c r="G4" s="268"/>
      <c r="H4" s="273" t="s">
        <v>3</v>
      </c>
      <c r="I4" s="273"/>
      <c r="J4" s="273"/>
      <c r="K4" s="273"/>
      <c r="L4" s="273"/>
      <c r="M4" s="273"/>
      <c r="N4" s="273"/>
      <c r="O4" s="273"/>
      <c r="P4" s="273"/>
      <c r="Q4" s="273"/>
      <c r="R4" s="273"/>
      <c r="S4" s="273"/>
      <c r="T4" s="273"/>
      <c r="U4" s="273"/>
      <c r="V4" s="273"/>
      <c r="W4" s="273"/>
      <c r="X4" s="273"/>
      <c r="Y4" s="273"/>
      <c r="Z4" s="273"/>
    </row>
    <row r="5" spans="2:26" ht="15" x14ac:dyDescent="0.2">
      <c r="B5" s="41"/>
      <c r="H5" s="3"/>
      <c r="I5" s="3"/>
      <c r="J5" s="3"/>
      <c r="K5" s="3"/>
      <c r="L5" s="3"/>
      <c r="M5" s="3"/>
      <c r="N5" s="3"/>
      <c r="O5" s="3"/>
      <c r="P5" s="3"/>
      <c r="Q5" s="3"/>
      <c r="R5" s="3"/>
      <c r="S5" s="3"/>
      <c r="T5" s="3"/>
      <c r="U5" s="3"/>
      <c r="V5" s="3"/>
      <c r="W5" s="3"/>
      <c r="X5" s="3"/>
      <c r="Y5" s="3"/>
      <c r="Z5" s="166"/>
    </row>
    <row r="6" spans="2:26" ht="5.0999999999999996" customHeight="1" thickBot="1" x14ac:dyDescent="0.25">
      <c r="B6" s="4"/>
      <c r="C6" s="5"/>
      <c r="D6" s="5"/>
      <c r="E6" s="5"/>
      <c r="F6" s="5"/>
      <c r="G6" s="5"/>
      <c r="H6" s="5"/>
      <c r="I6" s="6"/>
      <c r="J6" s="6"/>
      <c r="K6" s="6"/>
      <c r="L6" s="6"/>
      <c r="M6" s="6"/>
      <c r="N6" s="6"/>
      <c r="O6" s="6"/>
      <c r="P6" s="6"/>
      <c r="Q6" s="6"/>
      <c r="R6" s="7"/>
      <c r="S6" s="7"/>
      <c r="T6" s="7"/>
      <c r="U6" s="7"/>
      <c r="V6" s="7"/>
      <c r="W6" s="5"/>
      <c r="X6" s="5"/>
      <c r="Y6" s="5"/>
      <c r="Z6" s="8"/>
    </row>
    <row r="7" spans="2:26" ht="15" customHeight="1" x14ac:dyDescent="0.2">
      <c r="B7" s="9"/>
      <c r="C7" s="275" t="s">
        <v>4</v>
      </c>
      <c r="D7" s="276"/>
      <c r="E7" s="276"/>
      <c r="F7" s="276"/>
      <c r="G7" s="276"/>
      <c r="H7" s="277"/>
      <c r="I7" s="281" t="s">
        <v>463</v>
      </c>
      <c r="J7" s="282"/>
      <c r="K7" s="282"/>
      <c r="L7" s="282"/>
      <c r="M7" s="282"/>
      <c r="N7" s="282"/>
      <c r="O7" s="282"/>
      <c r="P7" s="282"/>
      <c r="Q7" s="282"/>
      <c r="R7" s="282"/>
      <c r="S7" s="282"/>
      <c r="T7" s="282"/>
      <c r="U7" s="282"/>
      <c r="V7" s="282"/>
      <c r="W7" s="282"/>
      <c r="X7" s="282"/>
      <c r="Y7" s="283"/>
      <c r="Z7" s="10"/>
    </row>
    <row r="8" spans="2:26" ht="15.75" thickBot="1" x14ac:dyDescent="0.25">
      <c r="B8" s="9"/>
      <c r="C8" s="278"/>
      <c r="D8" s="279"/>
      <c r="E8" s="279"/>
      <c r="F8" s="279"/>
      <c r="G8" s="279"/>
      <c r="H8" s="280"/>
      <c r="I8" s="284"/>
      <c r="J8" s="285"/>
      <c r="K8" s="285"/>
      <c r="L8" s="285"/>
      <c r="M8" s="285"/>
      <c r="N8" s="285"/>
      <c r="O8" s="285"/>
      <c r="P8" s="285"/>
      <c r="Q8" s="285"/>
      <c r="R8" s="285"/>
      <c r="S8" s="285"/>
      <c r="T8" s="285"/>
      <c r="U8" s="285"/>
      <c r="V8" s="285"/>
      <c r="W8" s="285"/>
      <c r="X8" s="285"/>
      <c r="Y8" s="286"/>
      <c r="Z8" s="10"/>
    </row>
    <row r="9" spans="2:26" ht="5.0999999999999996" customHeight="1" thickBot="1" x14ac:dyDescent="0.25">
      <c r="B9" s="9"/>
      <c r="C9" s="11"/>
      <c r="D9" s="11"/>
      <c r="E9" s="11"/>
      <c r="F9" s="11"/>
      <c r="G9" s="11"/>
      <c r="H9" s="11"/>
      <c r="I9" s="12"/>
      <c r="J9" s="12"/>
      <c r="K9" s="12"/>
      <c r="L9" s="12"/>
      <c r="M9" s="12"/>
      <c r="N9" s="12"/>
      <c r="O9" s="12"/>
      <c r="P9" s="12"/>
      <c r="Q9" s="12"/>
      <c r="R9" s="13"/>
      <c r="S9" s="13"/>
      <c r="T9" s="13"/>
      <c r="U9" s="13"/>
      <c r="V9" s="13"/>
      <c r="W9" s="11"/>
      <c r="X9" s="11"/>
      <c r="Y9" s="11"/>
      <c r="Z9" s="10"/>
    </row>
    <row r="10" spans="2:26" ht="15" customHeight="1" thickBot="1" x14ac:dyDescent="0.25">
      <c r="B10" s="9"/>
      <c r="C10" s="275" t="s">
        <v>6</v>
      </c>
      <c r="D10" s="276"/>
      <c r="E10" s="276"/>
      <c r="F10" s="276"/>
      <c r="G10" s="276"/>
      <c r="H10" s="277"/>
      <c r="I10" s="406" t="s">
        <v>462</v>
      </c>
      <c r="J10" s="945"/>
      <c r="K10" s="945"/>
      <c r="L10" s="945"/>
      <c r="M10" s="945"/>
      <c r="N10" s="945"/>
      <c r="O10" s="945"/>
      <c r="P10" s="945"/>
      <c r="Q10" s="946"/>
      <c r="R10" s="293" t="s">
        <v>8</v>
      </c>
      <c r="S10" s="294"/>
      <c r="T10" s="294"/>
      <c r="U10" s="295"/>
      <c r="V10" s="287" t="s">
        <v>9</v>
      </c>
      <c r="W10" s="288"/>
      <c r="X10" s="288"/>
      <c r="Y10" s="289"/>
      <c r="Z10" s="10"/>
    </row>
    <row r="11" spans="2:26" ht="28.5" customHeight="1" thickBot="1" x14ac:dyDescent="0.25">
      <c r="B11" s="9"/>
      <c r="C11" s="278"/>
      <c r="D11" s="279"/>
      <c r="E11" s="279"/>
      <c r="F11" s="279"/>
      <c r="G11" s="279"/>
      <c r="H11" s="280"/>
      <c r="I11" s="947"/>
      <c r="J11" s="948"/>
      <c r="K11" s="948"/>
      <c r="L11" s="948"/>
      <c r="M11" s="948"/>
      <c r="N11" s="948"/>
      <c r="O11" s="948"/>
      <c r="P11" s="948"/>
      <c r="Q11" s="949"/>
      <c r="R11" s="302" t="s">
        <v>461</v>
      </c>
      <c r="S11" s="303"/>
      <c r="T11" s="303"/>
      <c r="U11" s="304"/>
      <c r="V11" s="290">
        <v>2</v>
      </c>
      <c r="W11" s="291"/>
      <c r="X11" s="291"/>
      <c r="Y11" s="292"/>
      <c r="Z11" s="10"/>
    </row>
    <row r="12" spans="2:26" ht="5.0999999999999996" customHeight="1"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6"/>
    </row>
    <row r="13" spans="2:26" ht="15" customHeight="1" x14ac:dyDescent="0.2">
      <c r="B13" s="14"/>
      <c r="C13" s="275" t="s">
        <v>12</v>
      </c>
      <c r="D13" s="276"/>
      <c r="E13" s="276"/>
      <c r="F13" s="276"/>
      <c r="G13" s="276"/>
      <c r="H13" s="277"/>
      <c r="I13" s="305" t="s">
        <v>460</v>
      </c>
      <c r="J13" s="306"/>
      <c r="K13" s="306"/>
      <c r="L13" s="306"/>
      <c r="M13" s="306"/>
      <c r="N13" s="306"/>
      <c r="O13" s="306"/>
      <c r="P13" s="306"/>
      <c r="Q13" s="306"/>
      <c r="R13" s="306"/>
      <c r="S13" s="307"/>
      <c r="T13" s="275" t="s">
        <v>14</v>
      </c>
      <c r="U13" s="276"/>
      <c r="V13" s="276"/>
      <c r="W13" s="276"/>
      <c r="X13" s="276"/>
      <c r="Y13" s="277"/>
      <c r="Z13" s="16"/>
    </row>
    <row r="14" spans="2:26" ht="30" customHeight="1" thickBot="1" x14ac:dyDescent="0.25">
      <c r="B14" s="14"/>
      <c r="C14" s="278"/>
      <c r="D14" s="279"/>
      <c r="E14" s="279"/>
      <c r="F14" s="279"/>
      <c r="G14" s="279"/>
      <c r="H14" s="280"/>
      <c r="I14" s="308"/>
      <c r="J14" s="309"/>
      <c r="K14" s="309"/>
      <c r="L14" s="309"/>
      <c r="M14" s="309"/>
      <c r="N14" s="309"/>
      <c r="O14" s="309"/>
      <c r="P14" s="309"/>
      <c r="Q14" s="309"/>
      <c r="R14" s="309"/>
      <c r="S14" s="310"/>
      <c r="T14" s="311" t="s">
        <v>112</v>
      </c>
      <c r="U14" s="312"/>
      <c r="V14" s="312"/>
      <c r="W14" s="312"/>
      <c r="X14" s="312"/>
      <c r="Y14" s="313"/>
      <c r="Z14" s="16"/>
    </row>
    <row r="15" spans="2:26" ht="5.0999999999999996" customHeight="1"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6"/>
    </row>
    <row r="16" spans="2:26" ht="83.25" customHeight="1" thickBot="1" x14ac:dyDescent="0.25">
      <c r="B16" s="14"/>
      <c r="C16" s="320" t="s">
        <v>16</v>
      </c>
      <c r="D16" s="321"/>
      <c r="E16" s="321"/>
      <c r="F16" s="321"/>
      <c r="G16" s="321"/>
      <c r="H16" s="322"/>
      <c r="I16" s="621" t="s">
        <v>459</v>
      </c>
      <c r="J16" s="622"/>
      <c r="K16" s="622"/>
      <c r="L16" s="622"/>
      <c r="M16" s="622"/>
      <c r="N16" s="622"/>
      <c r="O16" s="622"/>
      <c r="P16" s="622"/>
      <c r="Q16" s="622"/>
      <c r="R16" s="622"/>
      <c r="S16" s="622"/>
      <c r="T16" s="622"/>
      <c r="U16" s="622"/>
      <c r="V16" s="622"/>
      <c r="W16" s="622"/>
      <c r="X16" s="622"/>
      <c r="Y16" s="623"/>
      <c r="Z16" s="16"/>
    </row>
    <row r="17" spans="2:37" ht="6.7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6"/>
    </row>
    <row r="18" spans="2:37" ht="57.75" customHeight="1" thickBot="1" x14ac:dyDescent="0.25">
      <c r="B18" s="14"/>
      <c r="C18" s="320" t="s">
        <v>88</v>
      </c>
      <c r="D18" s="321"/>
      <c r="E18" s="321"/>
      <c r="F18" s="321"/>
      <c r="G18" s="321"/>
      <c r="H18" s="322"/>
      <c r="I18" s="621" t="s">
        <v>458</v>
      </c>
      <c r="J18" s="622"/>
      <c r="K18" s="622"/>
      <c r="L18" s="622"/>
      <c r="M18" s="622"/>
      <c r="N18" s="622"/>
      <c r="O18" s="622"/>
      <c r="P18" s="622"/>
      <c r="Q18" s="622"/>
      <c r="R18" s="622"/>
      <c r="S18" s="622"/>
      <c r="T18" s="622"/>
      <c r="U18" s="622"/>
      <c r="V18" s="622"/>
      <c r="W18" s="622"/>
      <c r="X18" s="622"/>
      <c r="Y18" s="623"/>
      <c r="Z18" s="16"/>
      <c r="AB18" s="936"/>
      <c r="AC18" s="936"/>
      <c r="AD18" s="936"/>
      <c r="AE18" s="936"/>
      <c r="AF18" s="936"/>
      <c r="AG18" s="936"/>
      <c r="AH18" s="936"/>
      <c r="AI18" s="936"/>
      <c r="AJ18" s="936"/>
      <c r="AK18" s="936"/>
    </row>
    <row r="19" spans="2:37" ht="5.0999999999999996"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6"/>
    </row>
    <row r="20" spans="2:37" ht="22.5" customHeight="1" x14ac:dyDescent="0.2">
      <c r="B20" s="14"/>
      <c r="C20" s="326" t="s">
        <v>20</v>
      </c>
      <c r="D20" s="327"/>
      <c r="E20" s="327"/>
      <c r="F20" s="327"/>
      <c r="G20" s="327"/>
      <c r="H20" s="328"/>
      <c r="I20" s="332" t="s">
        <v>457</v>
      </c>
      <c r="J20" s="333"/>
      <c r="K20" s="333"/>
      <c r="L20" s="334"/>
      <c r="M20" s="287" t="s">
        <v>22</v>
      </c>
      <c r="N20" s="288"/>
      <c r="O20" s="288"/>
      <c r="P20" s="288"/>
      <c r="Q20" s="288"/>
      <c r="R20" s="288"/>
      <c r="S20" s="289"/>
      <c r="T20" s="287" t="s">
        <v>23</v>
      </c>
      <c r="U20" s="288"/>
      <c r="V20" s="288"/>
      <c r="W20" s="288"/>
      <c r="X20" s="288"/>
      <c r="Y20" s="289"/>
      <c r="Z20" s="16"/>
    </row>
    <row r="21" spans="2:37" ht="17.25" customHeight="1" thickBot="1" x14ac:dyDescent="0.25">
      <c r="B21" s="14"/>
      <c r="C21" s="329"/>
      <c r="D21" s="330"/>
      <c r="E21" s="330"/>
      <c r="F21" s="330"/>
      <c r="G21" s="330"/>
      <c r="H21" s="331"/>
      <c r="I21" s="335"/>
      <c r="J21" s="336"/>
      <c r="K21" s="336"/>
      <c r="L21" s="337"/>
      <c r="M21" s="338" t="s">
        <v>456</v>
      </c>
      <c r="N21" s="339"/>
      <c r="O21" s="339"/>
      <c r="P21" s="339"/>
      <c r="Q21" s="339"/>
      <c r="R21" s="339"/>
      <c r="S21" s="340"/>
      <c r="T21" s="290" t="s">
        <v>25</v>
      </c>
      <c r="U21" s="339"/>
      <c r="V21" s="339"/>
      <c r="W21" s="339"/>
      <c r="X21" s="339"/>
      <c r="Y21" s="340"/>
      <c r="Z21" s="16"/>
    </row>
    <row r="22" spans="2:37" ht="5.0999999999999996" customHeight="1"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6"/>
    </row>
    <row r="23" spans="2:37" ht="31.5" customHeight="1" x14ac:dyDescent="0.2">
      <c r="B23" s="14"/>
      <c r="C23" s="287" t="s">
        <v>26</v>
      </c>
      <c r="D23" s="288"/>
      <c r="E23" s="288"/>
      <c r="F23" s="288"/>
      <c r="G23" s="288"/>
      <c r="H23" s="288"/>
      <c r="I23" s="289"/>
      <c r="J23" s="287" t="s">
        <v>27</v>
      </c>
      <c r="K23" s="288"/>
      <c r="L23" s="288"/>
      <c r="M23" s="288"/>
      <c r="N23" s="288"/>
      <c r="O23" s="288"/>
      <c r="P23" s="289"/>
      <c r="Q23" s="287" t="s">
        <v>28</v>
      </c>
      <c r="R23" s="288"/>
      <c r="S23" s="288"/>
      <c r="T23" s="288"/>
      <c r="U23" s="288"/>
      <c r="V23" s="288"/>
      <c r="W23" s="288"/>
      <c r="X23" s="288"/>
      <c r="Y23" s="289"/>
      <c r="Z23" s="16"/>
    </row>
    <row r="24" spans="2:37" ht="32.25" customHeight="1" thickBot="1" x14ac:dyDescent="0.25">
      <c r="B24" s="14"/>
      <c r="C24" s="314" t="s">
        <v>455</v>
      </c>
      <c r="D24" s="315"/>
      <c r="E24" s="315"/>
      <c r="F24" s="315"/>
      <c r="G24" s="315"/>
      <c r="H24" s="315"/>
      <c r="I24" s="316"/>
      <c r="J24" s="314" t="s">
        <v>454</v>
      </c>
      <c r="K24" s="315"/>
      <c r="L24" s="315"/>
      <c r="M24" s="315"/>
      <c r="N24" s="315"/>
      <c r="O24" s="315"/>
      <c r="P24" s="316"/>
      <c r="Q24" s="656" t="s">
        <v>453</v>
      </c>
      <c r="R24" s="312"/>
      <c r="S24" s="312"/>
      <c r="T24" s="312"/>
      <c r="U24" s="312"/>
      <c r="V24" s="312"/>
      <c r="W24" s="312"/>
      <c r="X24" s="312"/>
      <c r="Y24" s="313"/>
      <c r="Z24" s="16"/>
    </row>
    <row r="25" spans="2:37" ht="5.25" customHeight="1"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6"/>
    </row>
    <row r="26" spans="2:37" ht="42" customHeight="1" thickBot="1" x14ac:dyDescent="0.25">
      <c r="B26" s="14"/>
      <c r="C26" s="320" t="s">
        <v>32</v>
      </c>
      <c r="D26" s="321"/>
      <c r="E26" s="321"/>
      <c r="F26" s="321"/>
      <c r="G26" s="321"/>
      <c r="H26" s="322"/>
      <c r="I26" s="323" t="s">
        <v>452</v>
      </c>
      <c r="J26" s="324"/>
      <c r="K26" s="324"/>
      <c r="L26" s="324"/>
      <c r="M26" s="324"/>
      <c r="N26" s="324"/>
      <c r="O26" s="324"/>
      <c r="P26" s="324"/>
      <c r="Q26" s="324"/>
      <c r="R26" s="324"/>
      <c r="S26" s="324"/>
      <c r="T26" s="324"/>
      <c r="U26" s="324"/>
      <c r="V26" s="324"/>
      <c r="W26" s="324"/>
      <c r="X26" s="324"/>
      <c r="Y26" s="325"/>
      <c r="Z26" s="16"/>
    </row>
    <row r="27" spans="2:37" ht="8.25" customHeight="1"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6"/>
    </row>
    <row r="28" spans="2:37" ht="37.5" customHeight="1" thickBot="1" x14ac:dyDescent="0.25">
      <c r="B28" s="14"/>
      <c r="C28" s="320" t="s">
        <v>34</v>
      </c>
      <c r="D28" s="321"/>
      <c r="E28" s="321"/>
      <c r="F28" s="321"/>
      <c r="G28" s="321"/>
      <c r="H28" s="322"/>
      <c r="I28" s="302">
        <v>0.95</v>
      </c>
      <c r="J28" s="323"/>
      <c r="K28" s="941" t="s">
        <v>36</v>
      </c>
      <c r="L28" s="942"/>
      <c r="M28" s="942"/>
      <c r="N28" s="943"/>
      <c r="O28" s="353" t="s">
        <v>37</v>
      </c>
      <c r="P28" s="354"/>
      <c r="Q28" s="355"/>
      <c r="R28" s="165"/>
      <c r="S28" s="353" t="s">
        <v>38</v>
      </c>
      <c r="T28" s="355"/>
      <c r="U28" s="142" t="s">
        <v>86</v>
      </c>
      <c r="V28" s="353" t="s">
        <v>39</v>
      </c>
      <c r="W28" s="354"/>
      <c r="X28" s="355"/>
      <c r="Y28" s="142"/>
      <c r="Z28" s="16"/>
    </row>
    <row r="29" spans="2:37" ht="9" customHeight="1"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6"/>
    </row>
    <row r="30" spans="2:37" s="21" customFormat="1" x14ac:dyDescent="0.2">
      <c r="B30" s="20"/>
      <c r="C30" s="359" t="s">
        <v>41</v>
      </c>
      <c r="D30" s="360"/>
      <c r="E30" s="360"/>
      <c r="F30" s="360"/>
      <c r="G30" s="360"/>
      <c r="H30" s="360"/>
      <c r="I30" s="360"/>
      <c r="J30" s="360"/>
      <c r="K30" s="360"/>
      <c r="L30" s="360"/>
      <c r="M30" s="360"/>
      <c r="N30" s="360"/>
      <c r="O30" s="360"/>
      <c r="P30" s="360"/>
      <c r="Q30" s="360"/>
      <c r="R30" s="360"/>
      <c r="S30" s="360"/>
      <c r="T30" s="360"/>
      <c r="U30" s="360"/>
      <c r="V30" s="360"/>
      <c r="W30" s="360"/>
      <c r="X30" s="360"/>
      <c r="Y30" s="361"/>
      <c r="Z30" s="16"/>
    </row>
    <row r="31" spans="2:37" s="21" customFormat="1" ht="12" customHeight="1" thickBot="1" x14ac:dyDescent="0.25">
      <c r="B31" s="20"/>
      <c r="C31" s="362"/>
      <c r="D31" s="363"/>
      <c r="E31" s="363"/>
      <c r="F31" s="363"/>
      <c r="G31" s="363"/>
      <c r="H31" s="363"/>
      <c r="I31" s="363"/>
      <c r="J31" s="363"/>
      <c r="K31" s="363"/>
      <c r="L31" s="363"/>
      <c r="M31" s="363"/>
      <c r="N31" s="363"/>
      <c r="O31" s="363"/>
      <c r="P31" s="363"/>
      <c r="Q31" s="363"/>
      <c r="R31" s="363"/>
      <c r="S31" s="363"/>
      <c r="T31" s="363"/>
      <c r="U31" s="363"/>
      <c r="V31" s="363"/>
      <c r="W31" s="363"/>
      <c r="X31" s="363"/>
      <c r="Y31" s="364"/>
      <c r="Z31" s="16"/>
    </row>
    <row r="32" spans="2:37" s="21" customFormat="1" x14ac:dyDescent="0.2">
      <c r="B32" s="20"/>
      <c r="C32" s="359" t="s">
        <v>42</v>
      </c>
      <c r="D32" s="360"/>
      <c r="E32" s="360"/>
      <c r="F32" s="360"/>
      <c r="G32" s="361"/>
      <c r="H32" s="365" t="s">
        <v>451</v>
      </c>
      <c r="I32" s="365" t="s">
        <v>450</v>
      </c>
      <c r="J32" s="365" t="s">
        <v>449</v>
      </c>
      <c r="K32" s="444" t="s">
        <v>46</v>
      </c>
      <c r="L32" s="360"/>
      <c r="M32" s="360"/>
      <c r="N32" s="360"/>
      <c r="O32" s="360"/>
      <c r="P32" s="360"/>
      <c r="Q32" s="360"/>
      <c r="R32" s="360"/>
      <c r="S32" s="360"/>
      <c r="T32" s="360"/>
      <c r="U32" s="360"/>
      <c r="V32" s="360"/>
      <c r="W32" s="360"/>
      <c r="X32" s="360"/>
      <c r="Y32" s="361"/>
      <c r="Z32" s="16"/>
    </row>
    <row r="33" spans="2:26" s="21" customFormat="1" ht="74.25" customHeight="1" thickBot="1" x14ac:dyDescent="0.25">
      <c r="B33" s="20"/>
      <c r="C33" s="362"/>
      <c r="D33" s="363"/>
      <c r="E33" s="363"/>
      <c r="F33" s="363"/>
      <c r="G33" s="364"/>
      <c r="H33" s="366"/>
      <c r="I33" s="366"/>
      <c r="J33" s="366"/>
      <c r="K33" s="445"/>
      <c r="L33" s="363"/>
      <c r="M33" s="363"/>
      <c r="N33" s="363"/>
      <c r="O33" s="363"/>
      <c r="P33" s="363"/>
      <c r="Q33" s="363"/>
      <c r="R33" s="363"/>
      <c r="S33" s="363"/>
      <c r="T33" s="363"/>
      <c r="U33" s="363"/>
      <c r="V33" s="363"/>
      <c r="W33" s="363"/>
      <c r="X33" s="363"/>
      <c r="Y33" s="364"/>
      <c r="Z33" s="16"/>
    </row>
    <row r="34" spans="2:26" s="21" customFormat="1" ht="228" customHeight="1" x14ac:dyDescent="0.2">
      <c r="B34" s="20"/>
      <c r="C34" s="341" t="s">
        <v>413</v>
      </c>
      <c r="D34" s="342"/>
      <c r="E34" s="342"/>
      <c r="F34" s="342"/>
      <c r="G34" s="343"/>
      <c r="H34" s="93">
        <f>450+621</f>
        <v>1071</v>
      </c>
      <c r="I34" s="93">
        <f>450+621</f>
        <v>1071</v>
      </c>
      <c r="J34" s="92">
        <f t="shared" ref="J34:J40" si="0">IF(H34="","",+H34/I34)</f>
        <v>1</v>
      </c>
      <c r="K34" s="937" t="s">
        <v>448</v>
      </c>
      <c r="L34" s="938"/>
      <c r="M34" s="938"/>
      <c r="N34" s="938"/>
      <c r="O34" s="938"/>
      <c r="P34" s="938"/>
      <c r="Q34" s="938"/>
      <c r="R34" s="938"/>
      <c r="S34" s="938"/>
      <c r="T34" s="938"/>
      <c r="U34" s="938"/>
      <c r="V34" s="938"/>
      <c r="W34" s="938"/>
      <c r="X34" s="938"/>
      <c r="Y34" s="939"/>
      <c r="Z34" s="16"/>
    </row>
    <row r="35" spans="2:26" s="21" customFormat="1" ht="30" customHeight="1" x14ac:dyDescent="0.2">
      <c r="B35" s="20"/>
      <c r="C35" s="341" t="s">
        <v>410</v>
      </c>
      <c r="D35" s="342"/>
      <c r="E35" s="342"/>
      <c r="F35" s="342"/>
      <c r="G35" s="343"/>
      <c r="H35" s="164"/>
      <c r="I35" s="24"/>
      <c r="J35" s="92" t="str">
        <f t="shared" si="0"/>
        <v/>
      </c>
      <c r="K35" s="937"/>
      <c r="L35" s="938"/>
      <c r="M35" s="938"/>
      <c r="N35" s="938"/>
      <c r="O35" s="938"/>
      <c r="P35" s="938"/>
      <c r="Q35" s="938"/>
      <c r="R35" s="938"/>
      <c r="S35" s="938"/>
      <c r="T35" s="938"/>
      <c r="U35" s="938"/>
      <c r="V35" s="938"/>
      <c r="W35" s="938"/>
      <c r="X35" s="938"/>
      <c r="Y35" s="939"/>
      <c r="Z35" s="16"/>
    </row>
    <row r="36" spans="2:26" s="21" customFormat="1" ht="30" customHeight="1" x14ac:dyDescent="0.2">
      <c r="B36" s="20"/>
      <c r="C36" s="341" t="s">
        <v>409</v>
      </c>
      <c r="D36" s="342"/>
      <c r="E36" s="342"/>
      <c r="F36" s="342"/>
      <c r="G36" s="343"/>
      <c r="H36" s="163"/>
      <c r="I36" s="24"/>
      <c r="J36" s="92" t="str">
        <f t="shared" si="0"/>
        <v/>
      </c>
      <c r="K36" s="937"/>
      <c r="L36" s="938"/>
      <c r="M36" s="938"/>
      <c r="N36" s="938"/>
      <c r="O36" s="938"/>
      <c r="P36" s="938"/>
      <c r="Q36" s="938"/>
      <c r="R36" s="938"/>
      <c r="S36" s="938"/>
      <c r="T36" s="938"/>
      <c r="U36" s="938"/>
      <c r="V36" s="938"/>
      <c r="W36" s="938"/>
      <c r="X36" s="938"/>
      <c r="Y36" s="939"/>
      <c r="Z36" s="16"/>
    </row>
    <row r="37" spans="2:26" s="21" customFormat="1" ht="30" customHeight="1" x14ac:dyDescent="0.2">
      <c r="B37" s="20"/>
      <c r="C37" s="341" t="s">
        <v>408</v>
      </c>
      <c r="D37" s="342"/>
      <c r="E37" s="342"/>
      <c r="F37" s="342"/>
      <c r="G37" s="343"/>
      <c r="H37" s="24"/>
      <c r="I37" s="24"/>
      <c r="J37" s="23" t="str">
        <f t="shared" si="0"/>
        <v/>
      </c>
      <c r="K37" s="344"/>
      <c r="L37" s="345"/>
      <c r="M37" s="345"/>
      <c r="N37" s="345"/>
      <c r="O37" s="345"/>
      <c r="P37" s="345"/>
      <c r="Q37" s="345"/>
      <c r="R37" s="345"/>
      <c r="S37" s="345"/>
      <c r="T37" s="345"/>
      <c r="U37" s="345"/>
      <c r="V37" s="345"/>
      <c r="W37" s="345"/>
      <c r="X37" s="345"/>
      <c r="Y37" s="346"/>
      <c r="Z37" s="16"/>
    </row>
    <row r="38" spans="2:26" s="21" customFormat="1" ht="30" customHeight="1" x14ac:dyDescent="0.2">
      <c r="B38" s="20"/>
      <c r="C38" s="341" t="s">
        <v>407</v>
      </c>
      <c r="D38" s="342"/>
      <c r="E38" s="342"/>
      <c r="F38" s="342"/>
      <c r="G38" s="343"/>
      <c r="H38" s="24"/>
      <c r="I38" s="24"/>
      <c r="J38" s="23" t="str">
        <f t="shared" si="0"/>
        <v/>
      </c>
      <c r="K38" s="344"/>
      <c r="L38" s="345"/>
      <c r="M38" s="345"/>
      <c r="N38" s="345"/>
      <c r="O38" s="345"/>
      <c r="P38" s="345"/>
      <c r="Q38" s="345"/>
      <c r="R38" s="345"/>
      <c r="S38" s="345"/>
      <c r="T38" s="345"/>
      <c r="U38" s="345"/>
      <c r="V38" s="345"/>
      <c r="W38" s="345"/>
      <c r="X38" s="345"/>
      <c r="Y38" s="346"/>
      <c r="Z38" s="16"/>
    </row>
    <row r="39" spans="2:26" s="21" customFormat="1" ht="30" customHeight="1" thickBot="1" x14ac:dyDescent="0.25">
      <c r="B39" s="20"/>
      <c r="C39" s="341" t="s">
        <v>406</v>
      </c>
      <c r="D39" s="342"/>
      <c r="E39" s="342"/>
      <c r="F39" s="342"/>
      <c r="G39" s="343"/>
      <c r="H39" s="24"/>
      <c r="I39" s="24"/>
      <c r="J39" s="23" t="str">
        <f t="shared" si="0"/>
        <v/>
      </c>
      <c r="K39" s="344"/>
      <c r="L39" s="345"/>
      <c r="M39" s="345"/>
      <c r="N39" s="345"/>
      <c r="O39" s="345"/>
      <c r="P39" s="345"/>
      <c r="Q39" s="345"/>
      <c r="R39" s="345"/>
      <c r="S39" s="345"/>
      <c r="T39" s="345"/>
      <c r="U39" s="345"/>
      <c r="V39" s="345"/>
      <c r="W39" s="345"/>
      <c r="X39" s="345"/>
      <c r="Y39" s="346"/>
      <c r="Z39" s="16"/>
    </row>
    <row r="40" spans="2:26" s="157" customFormat="1" ht="18.75" customHeight="1" thickBot="1" x14ac:dyDescent="0.3">
      <c r="B40" s="162"/>
      <c r="C40" s="551" t="s">
        <v>51</v>
      </c>
      <c r="D40" s="552"/>
      <c r="E40" s="552"/>
      <c r="F40" s="552"/>
      <c r="G40" s="553"/>
      <c r="H40" s="161">
        <f>IF(H34="","",SUM(H34:H39))</f>
        <v>1071</v>
      </c>
      <c r="I40" s="160">
        <f>IF(I34="","",SUM(I34:I39))</f>
        <v>1071</v>
      </c>
      <c r="J40" s="159">
        <f t="shared" si="0"/>
        <v>1</v>
      </c>
      <c r="K40" s="932"/>
      <c r="L40" s="933"/>
      <c r="M40" s="933"/>
      <c r="N40" s="933"/>
      <c r="O40" s="933"/>
      <c r="P40" s="933"/>
      <c r="Q40" s="933"/>
      <c r="R40" s="933"/>
      <c r="S40" s="933"/>
      <c r="T40" s="933"/>
      <c r="U40" s="933"/>
      <c r="V40" s="933"/>
      <c r="W40" s="933"/>
      <c r="X40" s="933"/>
      <c r="Y40" s="934"/>
      <c r="Z40" s="158"/>
    </row>
    <row r="41" spans="2:26" s="21" customFormat="1" ht="5.25" customHeight="1" x14ac:dyDescent="0.2">
      <c r="B41" s="20"/>
      <c r="C41" s="15"/>
      <c r="D41" s="15"/>
      <c r="E41" s="15"/>
      <c r="F41" s="15"/>
      <c r="G41" s="15"/>
      <c r="H41" s="34"/>
      <c r="I41" s="34"/>
      <c r="J41" s="35"/>
      <c r="K41" s="15"/>
      <c r="L41" s="15"/>
      <c r="M41" s="15"/>
      <c r="N41" s="15"/>
      <c r="O41" s="15"/>
      <c r="P41" s="15"/>
      <c r="Q41" s="15"/>
      <c r="R41" s="15"/>
      <c r="S41" s="15"/>
      <c r="T41" s="15"/>
      <c r="U41" s="15"/>
      <c r="V41" s="15"/>
      <c r="W41" s="15"/>
      <c r="X41" s="15"/>
      <c r="Y41" s="15"/>
      <c r="Z41" s="16"/>
    </row>
    <row r="42" spans="2:26" s="21" customFormat="1" ht="5.0999999999999996" customHeight="1" thickBot="1" x14ac:dyDescent="0.25">
      <c r="B42" s="20"/>
      <c r="C42" s="15"/>
      <c r="D42" s="15"/>
      <c r="E42" s="15"/>
      <c r="F42" s="15"/>
      <c r="G42" s="15"/>
      <c r="H42" s="34"/>
      <c r="I42" s="34"/>
      <c r="J42" s="35"/>
      <c r="K42" s="15"/>
      <c r="L42" s="15"/>
      <c r="M42" s="15"/>
      <c r="N42" s="15"/>
      <c r="O42" s="15"/>
      <c r="P42" s="15"/>
      <c r="Q42" s="15"/>
      <c r="R42" s="15"/>
      <c r="S42" s="15"/>
      <c r="T42" s="15"/>
      <c r="U42" s="15"/>
      <c r="V42" s="15"/>
      <c r="W42" s="15"/>
      <c r="X42" s="15"/>
      <c r="Y42" s="15"/>
      <c r="Z42" s="16"/>
    </row>
    <row r="43" spans="2:26" s="21" customFormat="1" x14ac:dyDescent="0.2">
      <c r="B43" s="20"/>
      <c r="C43" s="400" t="s">
        <v>52</v>
      </c>
      <c r="D43" s="401"/>
      <c r="E43" s="401"/>
      <c r="F43" s="401"/>
      <c r="G43" s="401"/>
      <c r="H43" s="401"/>
      <c r="I43" s="401"/>
      <c r="J43" s="401"/>
      <c r="K43" s="401"/>
      <c r="L43" s="401"/>
      <c r="M43" s="401"/>
      <c r="N43" s="401"/>
      <c r="O43" s="401"/>
      <c r="P43" s="401"/>
      <c r="Q43" s="401"/>
      <c r="R43" s="401"/>
      <c r="S43" s="401"/>
      <c r="T43" s="401"/>
      <c r="U43" s="401"/>
      <c r="V43" s="401"/>
      <c r="W43" s="401"/>
      <c r="X43" s="401"/>
      <c r="Y43" s="402"/>
      <c r="Z43" s="16"/>
    </row>
    <row r="44" spans="2:26" ht="15" thickBot="1" x14ac:dyDescent="0.25">
      <c r="B44" s="14"/>
      <c r="C44" s="403"/>
      <c r="D44" s="404"/>
      <c r="E44" s="404"/>
      <c r="F44" s="404"/>
      <c r="G44" s="404"/>
      <c r="H44" s="404"/>
      <c r="I44" s="404"/>
      <c r="J44" s="404"/>
      <c r="K44" s="404"/>
      <c r="L44" s="404"/>
      <c r="M44" s="404"/>
      <c r="N44" s="404"/>
      <c r="O44" s="404"/>
      <c r="P44" s="404"/>
      <c r="Q44" s="404"/>
      <c r="R44" s="404"/>
      <c r="S44" s="404"/>
      <c r="T44" s="404"/>
      <c r="U44" s="404"/>
      <c r="V44" s="404"/>
      <c r="W44" s="404"/>
      <c r="X44" s="404"/>
      <c r="Y44" s="405"/>
      <c r="Z44" s="16"/>
    </row>
    <row r="45" spans="2:26" x14ac:dyDescent="0.2">
      <c r="B45" s="14"/>
      <c r="C45" s="406" t="s">
        <v>53</v>
      </c>
      <c r="D45" s="407"/>
      <c r="E45" s="407"/>
      <c r="F45" s="407"/>
      <c r="G45" s="407"/>
      <c r="H45" s="407"/>
      <c r="I45" s="407"/>
      <c r="J45" s="407"/>
      <c r="K45" s="407"/>
      <c r="L45" s="407"/>
      <c r="M45" s="407"/>
      <c r="N45" s="407"/>
      <c r="O45" s="407"/>
      <c r="P45" s="407"/>
      <c r="Q45" s="407"/>
      <c r="R45" s="407"/>
      <c r="S45" s="407"/>
      <c r="T45" s="407"/>
      <c r="U45" s="407"/>
      <c r="V45" s="407"/>
      <c r="W45" s="407"/>
      <c r="X45" s="407"/>
      <c r="Y45" s="408"/>
      <c r="Z45" s="16"/>
    </row>
    <row r="46" spans="2:26" x14ac:dyDescent="0.2">
      <c r="B46" s="14"/>
      <c r="C46" s="409"/>
      <c r="D46" s="410"/>
      <c r="E46" s="410"/>
      <c r="F46" s="410"/>
      <c r="G46" s="410"/>
      <c r="H46" s="410"/>
      <c r="I46" s="410"/>
      <c r="J46" s="410"/>
      <c r="K46" s="410"/>
      <c r="L46" s="410"/>
      <c r="M46" s="410"/>
      <c r="N46" s="410"/>
      <c r="O46" s="410"/>
      <c r="P46" s="410"/>
      <c r="Q46" s="410"/>
      <c r="R46" s="410"/>
      <c r="S46" s="410"/>
      <c r="T46" s="410"/>
      <c r="U46" s="410"/>
      <c r="V46" s="410"/>
      <c r="W46" s="410"/>
      <c r="X46" s="410"/>
      <c r="Y46" s="411"/>
      <c r="Z46" s="16"/>
    </row>
    <row r="47" spans="2:26" x14ac:dyDescent="0.2">
      <c r="B47" s="14"/>
      <c r="C47" s="409"/>
      <c r="D47" s="410"/>
      <c r="E47" s="410"/>
      <c r="F47" s="410"/>
      <c r="G47" s="410"/>
      <c r="H47" s="410"/>
      <c r="I47" s="410"/>
      <c r="J47" s="410"/>
      <c r="K47" s="410"/>
      <c r="L47" s="410"/>
      <c r="M47" s="410"/>
      <c r="N47" s="410"/>
      <c r="O47" s="410"/>
      <c r="P47" s="410"/>
      <c r="Q47" s="410"/>
      <c r="R47" s="410"/>
      <c r="S47" s="410"/>
      <c r="T47" s="410"/>
      <c r="U47" s="410"/>
      <c r="V47" s="410"/>
      <c r="W47" s="410"/>
      <c r="X47" s="410"/>
      <c r="Y47" s="411"/>
      <c r="Z47" s="16"/>
    </row>
    <row r="48" spans="2:26" x14ac:dyDescent="0.2">
      <c r="B48" s="14"/>
      <c r="C48" s="409"/>
      <c r="D48" s="410"/>
      <c r="E48" s="410"/>
      <c r="F48" s="410"/>
      <c r="G48" s="410"/>
      <c r="H48" s="410"/>
      <c r="I48" s="410"/>
      <c r="J48" s="410"/>
      <c r="K48" s="410"/>
      <c r="L48" s="410"/>
      <c r="M48" s="410"/>
      <c r="N48" s="410"/>
      <c r="O48" s="410"/>
      <c r="P48" s="410"/>
      <c r="Q48" s="410"/>
      <c r="R48" s="410"/>
      <c r="S48" s="410"/>
      <c r="T48" s="410"/>
      <c r="U48" s="410"/>
      <c r="V48" s="410"/>
      <c r="W48" s="410"/>
      <c r="X48" s="410"/>
      <c r="Y48" s="411"/>
      <c r="Z48" s="16"/>
    </row>
    <row r="49" spans="2:26" x14ac:dyDescent="0.2">
      <c r="B49" s="14"/>
      <c r="C49" s="409"/>
      <c r="D49" s="410"/>
      <c r="E49" s="410"/>
      <c r="F49" s="410"/>
      <c r="G49" s="410"/>
      <c r="H49" s="410"/>
      <c r="I49" s="410"/>
      <c r="J49" s="410"/>
      <c r="K49" s="410"/>
      <c r="L49" s="410"/>
      <c r="M49" s="410"/>
      <c r="N49" s="410"/>
      <c r="O49" s="410"/>
      <c r="P49" s="410"/>
      <c r="Q49" s="410"/>
      <c r="R49" s="410"/>
      <c r="S49" s="410"/>
      <c r="T49" s="410"/>
      <c r="U49" s="410"/>
      <c r="V49" s="410"/>
      <c r="W49" s="410"/>
      <c r="X49" s="410"/>
      <c r="Y49" s="411"/>
      <c r="Z49" s="16"/>
    </row>
    <row r="50" spans="2:26" x14ac:dyDescent="0.2">
      <c r="B50" s="14"/>
      <c r="C50" s="409"/>
      <c r="D50" s="410"/>
      <c r="E50" s="410"/>
      <c r="F50" s="410"/>
      <c r="G50" s="410"/>
      <c r="H50" s="410"/>
      <c r="I50" s="410"/>
      <c r="J50" s="410"/>
      <c r="K50" s="410"/>
      <c r="L50" s="410"/>
      <c r="M50" s="410"/>
      <c r="N50" s="410"/>
      <c r="O50" s="410"/>
      <c r="P50" s="410"/>
      <c r="Q50" s="410"/>
      <c r="R50" s="410"/>
      <c r="S50" s="410"/>
      <c r="T50" s="410"/>
      <c r="U50" s="410"/>
      <c r="V50" s="410"/>
      <c r="W50" s="410"/>
      <c r="X50" s="410"/>
      <c r="Y50" s="411"/>
      <c r="Z50" s="16"/>
    </row>
    <row r="51" spans="2:26" x14ac:dyDescent="0.2">
      <c r="B51" s="14"/>
      <c r="C51" s="409"/>
      <c r="D51" s="410"/>
      <c r="E51" s="410"/>
      <c r="F51" s="410"/>
      <c r="G51" s="410"/>
      <c r="H51" s="410"/>
      <c r="I51" s="410"/>
      <c r="J51" s="410"/>
      <c r="K51" s="410"/>
      <c r="L51" s="410"/>
      <c r="M51" s="410"/>
      <c r="N51" s="410"/>
      <c r="O51" s="410"/>
      <c r="P51" s="410"/>
      <c r="Q51" s="410"/>
      <c r="R51" s="410"/>
      <c r="S51" s="410"/>
      <c r="T51" s="410"/>
      <c r="U51" s="410"/>
      <c r="V51" s="410"/>
      <c r="W51" s="410"/>
      <c r="X51" s="410"/>
      <c r="Y51" s="411"/>
      <c r="Z51" s="16"/>
    </row>
    <row r="52" spans="2:26" x14ac:dyDescent="0.2">
      <c r="B52" s="14"/>
      <c r="C52" s="409"/>
      <c r="D52" s="410"/>
      <c r="E52" s="410"/>
      <c r="F52" s="410"/>
      <c r="G52" s="410"/>
      <c r="H52" s="410"/>
      <c r="I52" s="410"/>
      <c r="J52" s="410"/>
      <c r="K52" s="410"/>
      <c r="L52" s="410"/>
      <c r="M52" s="410"/>
      <c r="N52" s="410"/>
      <c r="O52" s="410"/>
      <c r="P52" s="410"/>
      <c r="Q52" s="410"/>
      <c r="R52" s="410"/>
      <c r="S52" s="410"/>
      <c r="T52" s="410"/>
      <c r="U52" s="410"/>
      <c r="V52" s="410"/>
      <c r="W52" s="410"/>
      <c r="X52" s="410"/>
      <c r="Y52" s="411"/>
      <c r="Z52" s="16"/>
    </row>
    <row r="53" spans="2:26" x14ac:dyDescent="0.2">
      <c r="B53" s="14"/>
      <c r="C53" s="409"/>
      <c r="D53" s="410"/>
      <c r="E53" s="410"/>
      <c r="F53" s="410"/>
      <c r="G53" s="410"/>
      <c r="H53" s="410"/>
      <c r="I53" s="410"/>
      <c r="J53" s="410"/>
      <c r="K53" s="410"/>
      <c r="L53" s="410"/>
      <c r="M53" s="410"/>
      <c r="N53" s="410"/>
      <c r="O53" s="410"/>
      <c r="P53" s="410"/>
      <c r="Q53" s="410"/>
      <c r="R53" s="410"/>
      <c r="S53" s="410"/>
      <c r="T53" s="410"/>
      <c r="U53" s="410"/>
      <c r="V53" s="410"/>
      <c r="W53" s="410"/>
      <c r="X53" s="410"/>
      <c r="Y53" s="411"/>
      <c r="Z53" s="16"/>
    </row>
    <row r="54" spans="2:26" x14ac:dyDescent="0.2">
      <c r="B54" s="14"/>
      <c r="C54" s="409"/>
      <c r="D54" s="410"/>
      <c r="E54" s="410"/>
      <c r="F54" s="410"/>
      <c r="G54" s="410"/>
      <c r="H54" s="410"/>
      <c r="I54" s="410"/>
      <c r="J54" s="410"/>
      <c r="K54" s="410"/>
      <c r="L54" s="410"/>
      <c r="M54" s="410"/>
      <c r="N54" s="410"/>
      <c r="O54" s="410"/>
      <c r="P54" s="410"/>
      <c r="Q54" s="410"/>
      <c r="R54" s="410"/>
      <c r="S54" s="410"/>
      <c r="T54" s="410"/>
      <c r="U54" s="410"/>
      <c r="V54" s="410"/>
      <c r="W54" s="410"/>
      <c r="X54" s="410"/>
      <c r="Y54" s="411"/>
      <c r="Z54" s="16"/>
    </row>
    <row r="55" spans="2:26" x14ac:dyDescent="0.2">
      <c r="B55" s="14"/>
      <c r="C55" s="409"/>
      <c r="D55" s="410"/>
      <c r="E55" s="410"/>
      <c r="F55" s="410"/>
      <c r="G55" s="410"/>
      <c r="H55" s="410"/>
      <c r="I55" s="410"/>
      <c r="J55" s="410"/>
      <c r="K55" s="410"/>
      <c r="L55" s="410"/>
      <c r="M55" s="410"/>
      <c r="N55" s="410"/>
      <c r="O55" s="410"/>
      <c r="P55" s="410"/>
      <c r="Q55" s="410"/>
      <c r="R55" s="410"/>
      <c r="S55" s="410"/>
      <c r="T55" s="410"/>
      <c r="U55" s="410"/>
      <c r="V55" s="410"/>
      <c r="W55" s="410"/>
      <c r="X55" s="410"/>
      <c r="Y55" s="411"/>
      <c r="Z55" s="16"/>
    </row>
    <row r="56" spans="2:26" x14ac:dyDescent="0.2">
      <c r="B56" s="14"/>
      <c r="C56" s="409"/>
      <c r="D56" s="410"/>
      <c r="E56" s="410"/>
      <c r="F56" s="410"/>
      <c r="G56" s="410"/>
      <c r="H56" s="410"/>
      <c r="I56" s="410"/>
      <c r="J56" s="410"/>
      <c r="K56" s="410"/>
      <c r="L56" s="410"/>
      <c r="M56" s="410"/>
      <c r="N56" s="410"/>
      <c r="O56" s="410"/>
      <c r="P56" s="410"/>
      <c r="Q56" s="410"/>
      <c r="R56" s="410"/>
      <c r="S56" s="410"/>
      <c r="T56" s="410"/>
      <c r="U56" s="410"/>
      <c r="V56" s="410"/>
      <c r="W56" s="410"/>
      <c r="X56" s="410"/>
      <c r="Y56" s="411"/>
      <c r="Z56" s="16"/>
    </row>
    <row r="57" spans="2:26" ht="15" thickBot="1" x14ac:dyDescent="0.25">
      <c r="B57" s="14"/>
      <c r="C57" s="412"/>
      <c r="D57" s="413"/>
      <c r="E57" s="413"/>
      <c r="F57" s="413"/>
      <c r="G57" s="413"/>
      <c r="H57" s="413"/>
      <c r="I57" s="413"/>
      <c r="J57" s="413"/>
      <c r="K57" s="413"/>
      <c r="L57" s="413"/>
      <c r="M57" s="413"/>
      <c r="N57" s="413"/>
      <c r="O57" s="413"/>
      <c r="P57" s="413"/>
      <c r="Q57" s="413"/>
      <c r="R57" s="413"/>
      <c r="S57" s="413"/>
      <c r="T57" s="413"/>
      <c r="U57" s="413"/>
      <c r="V57" s="413"/>
      <c r="W57" s="413"/>
      <c r="X57" s="413"/>
      <c r="Y57" s="414"/>
      <c r="Z57" s="16"/>
    </row>
    <row r="58" spans="2:26" ht="7.5" customHeight="1" x14ac:dyDescent="0.2">
      <c r="B58" s="37"/>
      <c r="C58" s="88"/>
      <c r="D58" s="88"/>
      <c r="E58" s="88"/>
      <c r="F58" s="88"/>
      <c r="G58" s="88"/>
      <c r="H58" s="88"/>
      <c r="I58" s="88"/>
      <c r="J58" s="88"/>
      <c r="K58" s="88"/>
      <c r="L58" s="88"/>
      <c r="M58" s="88"/>
      <c r="N58" s="88"/>
      <c r="O58" s="88"/>
      <c r="P58" s="88"/>
      <c r="Q58" s="88"/>
      <c r="R58" s="88"/>
      <c r="S58" s="88"/>
      <c r="T58" s="88"/>
      <c r="U58" s="88"/>
      <c r="V58" s="88"/>
      <c r="W58" s="88"/>
      <c r="X58" s="88"/>
      <c r="Y58" s="88"/>
      <c r="Z58" s="38"/>
    </row>
    <row r="59" spans="2:26" ht="6.75" customHeight="1" thickBot="1" x14ac:dyDescent="0.25">
      <c r="B59" s="39"/>
      <c r="C59" s="36"/>
      <c r="D59" s="36"/>
      <c r="E59" s="36"/>
      <c r="F59" s="36"/>
      <c r="G59" s="36"/>
      <c r="H59" s="36"/>
      <c r="I59" s="36"/>
      <c r="J59" s="36"/>
      <c r="K59" s="36"/>
      <c r="L59" s="36"/>
      <c r="M59" s="36"/>
      <c r="N59" s="36"/>
      <c r="O59" s="36"/>
      <c r="P59" s="36"/>
      <c r="Q59" s="36"/>
      <c r="R59" s="36"/>
      <c r="S59" s="36"/>
      <c r="T59" s="36"/>
      <c r="U59" s="36"/>
      <c r="V59" s="36"/>
      <c r="W59" s="36"/>
      <c r="X59" s="36"/>
      <c r="Y59" s="36"/>
      <c r="Z59" s="40"/>
    </row>
    <row r="60" spans="2:26" ht="14.25" customHeight="1" x14ac:dyDescent="0.2">
      <c r="B60" s="41"/>
      <c r="C60" s="379" t="s">
        <v>42</v>
      </c>
      <c r="D60" s="380"/>
      <c r="E60" s="380"/>
      <c r="F60" s="380"/>
      <c r="G60" s="381"/>
      <c r="H60" s="379" t="s">
        <v>54</v>
      </c>
      <c r="I60" s="381"/>
      <c r="J60" s="379" t="s">
        <v>55</v>
      </c>
      <c r="K60" s="380"/>
      <c r="L60" s="380"/>
      <c r="M60" s="381"/>
      <c r="N60" s="380" t="s">
        <v>447</v>
      </c>
      <c r="O60" s="380"/>
      <c r="P60" s="380"/>
      <c r="Q60" s="380"/>
      <c r="R60" s="380"/>
      <c r="S60" s="381"/>
      <c r="T60" s="380" t="s">
        <v>57</v>
      </c>
      <c r="U60" s="380"/>
      <c r="V60" s="380"/>
      <c r="W60" s="380"/>
      <c r="X60" s="380"/>
      <c r="Y60" s="381"/>
      <c r="Z60" s="42"/>
    </row>
    <row r="61" spans="2:26" ht="14.25" customHeight="1" x14ac:dyDescent="0.2">
      <c r="B61" s="43"/>
      <c r="C61" s="382"/>
      <c r="D61" s="383"/>
      <c r="E61" s="383"/>
      <c r="F61" s="383"/>
      <c r="G61" s="384"/>
      <c r="H61" s="382"/>
      <c r="I61" s="384"/>
      <c r="J61" s="382"/>
      <c r="K61" s="383"/>
      <c r="L61" s="383"/>
      <c r="M61" s="384"/>
      <c r="N61" s="383"/>
      <c r="O61" s="383"/>
      <c r="P61" s="383"/>
      <c r="Q61" s="383"/>
      <c r="R61" s="383"/>
      <c r="S61" s="384"/>
      <c r="T61" s="383"/>
      <c r="U61" s="383"/>
      <c r="V61" s="383"/>
      <c r="W61" s="383"/>
      <c r="X61" s="383"/>
      <c r="Y61" s="384"/>
      <c r="Z61" s="42"/>
    </row>
    <row r="62" spans="2:26" ht="15" customHeight="1" thickBot="1" x14ac:dyDescent="0.25">
      <c r="B62" s="43"/>
      <c r="C62" s="382"/>
      <c r="D62" s="383"/>
      <c r="E62" s="383"/>
      <c r="F62" s="383"/>
      <c r="G62" s="384"/>
      <c r="H62" s="382"/>
      <c r="I62" s="384"/>
      <c r="J62" s="382"/>
      <c r="K62" s="383"/>
      <c r="L62" s="383"/>
      <c r="M62" s="384"/>
      <c r="N62" s="386"/>
      <c r="O62" s="386"/>
      <c r="P62" s="386"/>
      <c r="Q62" s="386"/>
      <c r="R62" s="386"/>
      <c r="S62" s="387"/>
      <c r="T62" s="386"/>
      <c r="U62" s="386"/>
      <c r="V62" s="386"/>
      <c r="W62" s="386"/>
      <c r="X62" s="386"/>
      <c r="Y62" s="387"/>
      <c r="Z62" s="42"/>
    </row>
    <row r="63" spans="2:26" ht="75.75" customHeight="1" x14ac:dyDescent="0.2">
      <c r="B63" s="41"/>
      <c r="C63" s="929" t="s">
        <v>413</v>
      </c>
      <c r="D63" s="930"/>
      <c r="E63" s="930"/>
      <c r="F63" s="930"/>
      <c r="G63" s="930"/>
      <c r="H63" s="931">
        <v>0.99399999999999999</v>
      </c>
      <c r="I63" s="931"/>
      <c r="J63" s="931">
        <f>J34</f>
        <v>1</v>
      </c>
      <c r="K63" s="931"/>
      <c r="L63" s="931"/>
      <c r="M63" s="931"/>
      <c r="N63" s="923" t="s">
        <v>446</v>
      </c>
      <c r="O63" s="924"/>
      <c r="P63" s="924"/>
      <c r="Q63" s="924"/>
      <c r="R63" s="924"/>
      <c r="S63" s="928"/>
      <c r="T63" s="923" t="s">
        <v>445</v>
      </c>
      <c r="U63" s="924"/>
      <c r="V63" s="924"/>
      <c r="W63" s="924"/>
      <c r="X63" s="924"/>
      <c r="Y63" s="925"/>
      <c r="Z63" s="44"/>
    </row>
    <row r="64" spans="2:26" ht="20.100000000000001" customHeight="1" x14ac:dyDescent="0.2">
      <c r="B64" s="41"/>
      <c r="C64" s="929" t="s">
        <v>410</v>
      </c>
      <c r="D64" s="930"/>
      <c r="E64" s="930"/>
      <c r="F64" s="930"/>
      <c r="G64" s="930"/>
      <c r="H64" s="393"/>
      <c r="I64" s="266"/>
      <c r="J64" s="935" t="str">
        <f>+J35</f>
        <v/>
      </c>
      <c r="K64" s="935"/>
      <c r="L64" s="935"/>
      <c r="M64" s="935"/>
      <c r="N64" s="917"/>
      <c r="O64" s="918"/>
      <c r="P64" s="918"/>
      <c r="Q64" s="918"/>
      <c r="R64" s="918"/>
      <c r="S64" s="919"/>
      <c r="T64" s="917"/>
      <c r="U64" s="918"/>
      <c r="V64" s="918"/>
      <c r="W64" s="918"/>
      <c r="X64" s="918"/>
      <c r="Y64" s="926"/>
      <c r="Z64" s="44"/>
    </row>
    <row r="65" spans="2:26" ht="20.100000000000001" customHeight="1" x14ac:dyDescent="0.2">
      <c r="B65" s="41"/>
      <c r="C65" s="929" t="s">
        <v>409</v>
      </c>
      <c r="D65" s="930"/>
      <c r="E65" s="930"/>
      <c r="F65" s="930"/>
      <c r="G65" s="930"/>
      <c r="H65" s="393"/>
      <c r="I65" s="266"/>
      <c r="J65" s="935" t="str">
        <f>+J36</f>
        <v/>
      </c>
      <c r="K65" s="935"/>
      <c r="L65" s="935"/>
      <c r="M65" s="935"/>
      <c r="N65" s="917"/>
      <c r="O65" s="918"/>
      <c r="P65" s="918"/>
      <c r="Q65" s="918"/>
      <c r="R65" s="918"/>
      <c r="S65" s="919"/>
      <c r="T65" s="917"/>
      <c r="U65" s="918"/>
      <c r="V65" s="918"/>
      <c r="W65" s="918"/>
      <c r="X65" s="918"/>
      <c r="Y65" s="926"/>
      <c r="Z65" s="44"/>
    </row>
    <row r="66" spans="2:26" ht="20.100000000000001" customHeight="1" x14ac:dyDescent="0.2">
      <c r="B66" s="41"/>
      <c r="C66" s="929" t="s">
        <v>408</v>
      </c>
      <c r="D66" s="930"/>
      <c r="E66" s="930"/>
      <c r="F66" s="930"/>
      <c r="G66" s="930"/>
      <c r="H66" s="393"/>
      <c r="I66" s="266"/>
      <c r="J66" s="266"/>
      <c r="K66" s="266"/>
      <c r="L66" s="266"/>
      <c r="M66" s="266"/>
      <c r="N66" s="917"/>
      <c r="O66" s="918"/>
      <c r="P66" s="918"/>
      <c r="Q66" s="918"/>
      <c r="R66" s="918"/>
      <c r="S66" s="919"/>
      <c r="T66" s="917"/>
      <c r="U66" s="918"/>
      <c r="V66" s="918"/>
      <c r="W66" s="918"/>
      <c r="X66" s="918"/>
      <c r="Y66" s="926"/>
      <c r="Z66" s="44"/>
    </row>
    <row r="67" spans="2:26" ht="20.100000000000001" customHeight="1" x14ac:dyDescent="0.2">
      <c r="B67" s="41"/>
      <c r="C67" s="929" t="s">
        <v>407</v>
      </c>
      <c r="D67" s="930"/>
      <c r="E67" s="930"/>
      <c r="F67" s="930"/>
      <c r="G67" s="930"/>
      <c r="H67" s="393"/>
      <c r="I67" s="266"/>
      <c r="J67" s="266"/>
      <c r="K67" s="266"/>
      <c r="L67" s="266"/>
      <c r="M67" s="266"/>
      <c r="N67" s="917"/>
      <c r="O67" s="918"/>
      <c r="P67" s="918"/>
      <c r="Q67" s="918"/>
      <c r="R67" s="918"/>
      <c r="S67" s="919"/>
      <c r="T67" s="917"/>
      <c r="U67" s="918"/>
      <c r="V67" s="918"/>
      <c r="W67" s="918"/>
      <c r="X67" s="918"/>
      <c r="Y67" s="926"/>
      <c r="Z67" s="44"/>
    </row>
    <row r="68" spans="2:26" ht="20.100000000000001" customHeight="1" thickBot="1" x14ac:dyDescent="0.25">
      <c r="B68" s="41"/>
      <c r="C68" s="940" t="s">
        <v>406</v>
      </c>
      <c r="D68" s="318"/>
      <c r="E68" s="318"/>
      <c r="F68" s="318"/>
      <c r="G68" s="318"/>
      <c r="H68" s="425"/>
      <c r="I68" s="268"/>
      <c r="J68" s="268"/>
      <c r="K68" s="268"/>
      <c r="L68" s="268"/>
      <c r="M68" s="268"/>
      <c r="N68" s="920"/>
      <c r="O68" s="921"/>
      <c r="P68" s="921"/>
      <c r="Q68" s="921"/>
      <c r="R68" s="921"/>
      <c r="S68" s="922"/>
      <c r="T68" s="920"/>
      <c r="U68" s="921"/>
      <c r="V68" s="921"/>
      <c r="W68" s="921"/>
      <c r="X68" s="921"/>
      <c r="Y68" s="927"/>
      <c r="Z68" s="44"/>
    </row>
    <row r="69" spans="2:26" x14ac:dyDescent="0.2">
      <c r="B69" s="90"/>
      <c r="C69" s="88"/>
      <c r="D69" s="88"/>
      <c r="E69" s="88"/>
      <c r="F69" s="88"/>
      <c r="G69" s="88"/>
      <c r="H69" s="88"/>
      <c r="I69" s="88"/>
      <c r="J69" s="88"/>
      <c r="K69" s="88"/>
      <c r="L69" s="88"/>
      <c r="M69" s="88"/>
      <c r="N69" s="88"/>
      <c r="O69" s="88"/>
      <c r="P69" s="88"/>
      <c r="Q69" s="88"/>
      <c r="R69" s="88"/>
      <c r="S69" s="88"/>
      <c r="T69" s="88"/>
      <c r="U69" s="88"/>
      <c r="V69" s="88"/>
      <c r="W69" s="88"/>
      <c r="X69" s="88"/>
      <c r="Y69" s="88"/>
      <c r="Z69" s="89"/>
    </row>
    <row r="108" ht="6" customHeight="1" x14ac:dyDescent="0.2"/>
  </sheetData>
  <mergeCells count="99">
    <mergeCell ref="C13:H14"/>
    <mergeCell ref="I13:S14"/>
    <mergeCell ref="T13:Y13"/>
    <mergeCell ref="T14:Y14"/>
    <mergeCell ref="C7:H8"/>
    <mergeCell ref="I7:Y8"/>
    <mergeCell ref="V10:Y10"/>
    <mergeCell ref="V11:Y11"/>
    <mergeCell ref="R10:U10"/>
    <mergeCell ref="I10:Q11"/>
    <mergeCell ref="R11:U11"/>
    <mergeCell ref="C10:H11"/>
    <mergeCell ref="B2:G4"/>
    <mergeCell ref="H2:Z2"/>
    <mergeCell ref="H3:O3"/>
    <mergeCell ref="P3:Z3"/>
    <mergeCell ref="H4:Z4"/>
    <mergeCell ref="C16:H16"/>
    <mergeCell ref="I16:Y16"/>
    <mergeCell ref="C18:H18"/>
    <mergeCell ref="I18:Y18"/>
    <mergeCell ref="C20:H21"/>
    <mergeCell ref="I20:L21"/>
    <mergeCell ref="M20:S20"/>
    <mergeCell ref="T20:Y20"/>
    <mergeCell ref="M21:S21"/>
    <mergeCell ref="T21:Y21"/>
    <mergeCell ref="C23:I23"/>
    <mergeCell ref="J23:P23"/>
    <mergeCell ref="Q23:Y23"/>
    <mergeCell ref="C24:I24"/>
    <mergeCell ref="J24:P24"/>
    <mergeCell ref="Q24:Y24"/>
    <mergeCell ref="C26:H26"/>
    <mergeCell ref="I26:Y26"/>
    <mergeCell ref="C28:H28"/>
    <mergeCell ref="I28:J28"/>
    <mergeCell ref="K28:N28"/>
    <mergeCell ref="O28:Q28"/>
    <mergeCell ref="S28:T28"/>
    <mergeCell ref="V28:X28"/>
    <mergeCell ref="K36:Y36"/>
    <mergeCell ref="C37:G37"/>
    <mergeCell ref="K37:Y37"/>
    <mergeCell ref="C30:Y31"/>
    <mergeCell ref="C32:G33"/>
    <mergeCell ref="H32:H33"/>
    <mergeCell ref="I32:I33"/>
    <mergeCell ref="J32:J33"/>
    <mergeCell ref="K32:Y33"/>
    <mergeCell ref="C68:G68"/>
    <mergeCell ref="H68:I68"/>
    <mergeCell ref="J68:M68"/>
    <mergeCell ref="C65:G65"/>
    <mergeCell ref="H65:I65"/>
    <mergeCell ref="C67:G67"/>
    <mergeCell ref="H67:I67"/>
    <mergeCell ref="J67:M67"/>
    <mergeCell ref="J65:M65"/>
    <mergeCell ref="C66:G66"/>
    <mergeCell ref="H66:I66"/>
    <mergeCell ref="J66:M66"/>
    <mergeCell ref="C64:G64"/>
    <mergeCell ref="H64:I64"/>
    <mergeCell ref="J64:M64"/>
    <mergeCell ref="AB18:AK18"/>
    <mergeCell ref="C60:G62"/>
    <mergeCell ref="H60:I62"/>
    <mergeCell ref="J60:M62"/>
    <mergeCell ref="T60:Y62"/>
    <mergeCell ref="N60:S62"/>
    <mergeCell ref="C34:G34"/>
    <mergeCell ref="K34:Y34"/>
    <mergeCell ref="C35:G35"/>
    <mergeCell ref="K35:Y35"/>
    <mergeCell ref="C38:G38"/>
    <mergeCell ref="K38:Y38"/>
    <mergeCell ref="C36:G36"/>
    <mergeCell ref="C39:G39"/>
    <mergeCell ref="K39:Y39"/>
    <mergeCell ref="C40:G40"/>
    <mergeCell ref="K40:Y40"/>
    <mergeCell ref="C43:Y44"/>
    <mergeCell ref="C45:Y57"/>
    <mergeCell ref="N66:S66"/>
    <mergeCell ref="N67:S67"/>
    <mergeCell ref="N68:S68"/>
    <mergeCell ref="T63:Y63"/>
    <mergeCell ref="T64:Y64"/>
    <mergeCell ref="T65:Y65"/>
    <mergeCell ref="T66:Y66"/>
    <mergeCell ref="T67:Y67"/>
    <mergeCell ref="T68:Y68"/>
    <mergeCell ref="N63:S63"/>
    <mergeCell ref="N64:S64"/>
    <mergeCell ref="N65:S65"/>
    <mergeCell ref="C63:G63"/>
    <mergeCell ref="H63:I63"/>
    <mergeCell ref="J63:M63"/>
  </mergeCells>
  <printOptions horizontalCentered="1"/>
  <pageMargins left="0.70866141732283472" right="0.70866141732283472" top="0.74803149606299213" bottom="1.1023622047244095" header="0.31496062992125984" footer="0.31496062992125984"/>
  <pageSetup scale="66" fitToHeight="0" orientation="portrait" r:id="rId1"/>
  <headerFooter>
    <oddFooter>&amp;LCalle 26 No.57-41 Torre 8, Pisos 7 y 8 CEMSA – C.P. 111321
PBX: 3779555 – Información: Línea 195
www.umv.gov.co&amp;CDESI-FM-007
&amp;P de &amp;N</oddFooter>
  </headerFooter>
  <rowBreaks count="1" manualBreakCount="1">
    <brk id="34" min="1" max="25" man="1"/>
  </rowBreaks>
  <drawing r:id="rId2"/>
  <legacyDrawing r:id="rId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B1:AK107"/>
  <sheetViews>
    <sheetView showGridLines="0" view="pageBreakPreview" topLeftCell="A29" zoomScaleNormal="100" zoomScaleSheetLayoutView="100" zoomScalePageLayoutView="70" workbookViewId="0">
      <selection activeCell="H34" sqref="H34:J34"/>
    </sheetView>
  </sheetViews>
  <sheetFormatPr baseColWidth="10" defaultColWidth="3.7109375" defaultRowHeight="14.25" x14ac:dyDescent="0.2"/>
  <cols>
    <col min="1" max="1" width="3.7109375" style="1"/>
    <col min="2" max="2" width="2.85546875" style="1" customWidth="1"/>
    <col min="3" max="6" width="2.7109375" style="1" customWidth="1"/>
    <col min="7" max="7" width="4.28515625" style="1" customWidth="1"/>
    <col min="8" max="8" width="17.5703125" style="1" customWidth="1"/>
    <col min="9" max="9" width="16.5703125" style="1" customWidth="1"/>
    <col min="10" max="10" width="17.85546875" style="1" customWidth="1"/>
    <col min="11" max="25" width="4.7109375" style="1" customWidth="1"/>
    <col min="26" max="26" width="2.85546875" style="1" customWidth="1"/>
    <col min="27" max="27" width="3.7109375" style="1"/>
    <col min="28" max="28" width="6.140625" style="1" bestFit="1" customWidth="1"/>
    <col min="29" max="16384" width="3.7109375" style="1"/>
  </cols>
  <sheetData>
    <row r="1" spans="2:26" x14ac:dyDescent="0.2">
      <c r="B1" s="2"/>
      <c r="C1" s="2"/>
      <c r="D1" s="2"/>
      <c r="E1" s="2"/>
      <c r="F1" s="2"/>
    </row>
    <row r="2" spans="2:26" ht="45.75" customHeight="1" x14ac:dyDescent="0.2">
      <c r="B2" s="266"/>
      <c r="C2" s="266"/>
      <c r="D2" s="266"/>
      <c r="E2" s="266"/>
      <c r="F2" s="266"/>
      <c r="G2" s="266"/>
      <c r="H2" s="944" t="s">
        <v>0</v>
      </c>
      <c r="I2" s="944"/>
      <c r="J2" s="944"/>
      <c r="K2" s="944"/>
      <c r="L2" s="944"/>
      <c r="M2" s="944"/>
      <c r="N2" s="944"/>
      <c r="O2" s="944"/>
      <c r="P2" s="944"/>
      <c r="Q2" s="944"/>
      <c r="R2" s="944"/>
      <c r="S2" s="944"/>
      <c r="T2" s="944"/>
      <c r="U2" s="944"/>
      <c r="V2" s="944"/>
      <c r="W2" s="944"/>
      <c r="X2" s="944"/>
      <c r="Y2" s="944"/>
      <c r="Z2" s="944"/>
    </row>
    <row r="3" spans="2:26" ht="15" customHeight="1" x14ac:dyDescent="0.2">
      <c r="B3" s="266"/>
      <c r="C3" s="266"/>
      <c r="D3" s="266"/>
      <c r="E3" s="266"/>
      <c r="F3" s="266"/>
      <c r="G3" s="266"/>
      <c r="H3" s="271" t="s">
        <v>1</v>
      </c>
      <c r="I3" s="271"/>
      <c r="J3" s="271"/>
      <c r="K3" s="271"/>
      <c r="L3" s="271"/>
      <c r="M3" s="271"/>
      <c r="N3" s="271"/>
      <c r="O3" s="271"/>
      <c r="P3" s="271" t="s">
        <v>2</v>
      </c>
      <c r="Q3" s="271"/>
      <c r="R3" s="271"/>
      <c r="S3" s="271"/>
      <c r="T3" s="271"/>
      <c r="U3" s="271"/>
      <c r="V3" s="271"/>
      <c r="W3" s="271"/>
      <c r="X3" s="271"/>
      <c r="Y3" s="271"/>
      <c r="Z3" s="271"/>
    </row>
    <row r="4" spans="2:26" ht="15.75" customHeight="1" thickBot="1" x14ac:dyDescent="0.25">
      <c r="B4" s="268"/>
      <c r="C4" s="268"/>
      <c r="D4" s="268"/>
      <c r="E4" s="268"/>
      <c r="F4" s="268"/>
      <c r="G4" s="268"/>
      <c r="H4" s="273" t="s">
        <v>3</v>
      </c>
      <c r="I4" s="273"/>
      <c r="J4" s="273"/>
      <c r="K4" s="273"/>
      <c r="L4" s="273"/>
      <c r="M4" s="273"/>
      <c r="N4" s="273"/>
      <c r="O4" s="273"/>
      <c r="P4" s="273"/>
      <c r="Q4" s="273"/>
      <c r="R4" s="273"/>
      <c r="S4" s="273"/>
      <c r="T4" s="273"/>
      <c r="U4" s="273"/>
      <c r="V4" s="273"/>
      <c r="W4" s="273"/>
      <c r="X4" s="273"/>
      <c r="Y4" s="273"/>
      <c r="Z4" s="273"/>
    </row>
    <row r="5" spans="2:26" ht="15" x14ac:dyDescent="0.2">
      <c r="B5" s="41"/>
      <c r="H5" s="3"/>
      <c r="I5" s="3"/>
      <c r="J5" s="3"/>
      <c r="K5" s="3"/>
      <c r="L5" s="3"/>
      <c r="M5" s="3"/>
      <c r="N5" s="3"/>
      <c r="O5" s="3"/>
      <c r="P5" s="3"/>
      <c r="Q5" s="3"/>
      <c r="R5" s="3"/>
      <c r="S5" s="3"/>
      <c r="T5" s="3"/>
      <c r="U5" s="3"/>
      <c r="V5" s="3"/>
      <c r="W5" s="3"/>
      <c r="X5" s="3"/>
      <c r="Y5" s="3"/>
      <c r="Z5" s="166"/>
    </row>
    <row r="6" spans="2:26" ht="5.0999999999999996" customHeight="1" thickBot="1" x14ac:dyDescent="0.25">
      <c r="B6" s="4"/>
      <c r="C6" s="5"/>
      <c r="D6" s="5"/>
      <c r="E6" s="5"/>
      <c r="F6" s="5"/>
      <c r="G6" s="5"/>
      <c r="H6" s="5"/>
      <c r="I6" s="6"/>
      <c r="J6" s="6"/>
      <c r="K6" s="6"/>
      <c r="L6" s="6"/>
      <c r="M6" s="6"/>
      <c r="N6" s="6"/>
      <c r="O6" s="6"/>
      <c r="P6" s="6"/>
      <c r="Q6" s="6"/>
      <c r="R6" s="7"/>
      <c r="S6" s="7"/>
      <c r="T6" s="7"/>
      <c r="U6" s="7"/>
      <c r="V6" s="7"/>
      <c r="W6" s="5"/>
      <c r="X6" s="5"/>
      <c r="Y6" s="5"/>
      <c r="Z6" s="8"/>
    </row>
    <row r="7" spans="2:26" ht="15" customHeight="1" x14ac:dyDescent="0.2">
      <c r="B7" s="9"/>
      <c r="C7" s="275" t="s">
        <v>4</v>
      </c>
      <c r="D7" s="276"/>
      <c r="E7" s="276"/>
      <c r="F7" s="276"/>
      <c r="G7" s="276"/>
      <c r="H7" s="277"/>
      <c r="I7" s="281" t="s">
        <v>463</v>
      </c>
      <c r="J7" s="282"/>
      <c r="K7" s="282"/>
      <c r="L7" s="282"/>
      <c r="M7" s="282"/>
      <c r="N7" s="282"/>
      <c r="O7" s="282"/>
      <c r="P7" s="282"/>
      <c r="Q7" s="282"/>
      <c r="R7" s="282"/>
      <c r="S7" s="282"/>
      <c r="T7" s="282"/>
      <c r="U7" s="282"/>
      <c r="V7" s="282"/>
      <c r="W7" s="282"/>
      <c r="X7" s="282"/>
      <c r="Y7" s="283"/>
      <c r="Z7" s="10"/>
    </row>
    <row r="8" spans="2:26" ht="15.75" thickBot="1" x14ac:dyDescent="0.25">
      <c r="B8" s="9"/>
      <c r="C8" s="278"/>
      <c r="D8" s="279"/>
      <c r="E8" s="279"/>
      <c r="F8" s="279"/>
      <c r="G8" s="279"/>
      <c r="H8" s="280"/>
      <c r="I8" s="284"/>
      <c r="J8" s="285"/>
      <c r="K8" s="285"/>
      <c r="L8" s="285"/>
      <c r="M8" s="285"/>
      <c r="N8" s="285"/>
      <c r="O8" s="285"/>
      <c r="P8" s="285"/>
      <c r="Q8" s="285"/>
      <c r="R8" s="285"/>
      <c r="S8" s="285"/>
      <c r="T8" s="285"/>
      <c r="U8" s="285"/>
      <c r="V8" s="285"/>
      <c r="W8" s="285"/>
      <c r="X8" s="285"/>
      <c r="Y8" s="286"/>
      <c r="Z8" s="10"/>
    </row>
    <row r="9" spans="2:26" ht="5.0999999999999996" customHeight="1" thickBot="1" x14ac:dyDescent="0.25">
      <c r="B9" s="9"/>
      <c r="C9" s="11"/>
      <c r="D9" s="11"/>
      <c r="E9" s="11"/>
      <c r="F9" s="11"/>
      <c r="G9" s="11"/>
      <c r="H9" s="11"/>
      <c r="I9" s="12"/>
      <c r="J9" s="12"/>
      <c r="K9" s="12"/>
      <c r="L9" s="12"/>
      <c r="M9" s="12"/>
      <c r="N9" s="12"/>
      <c r="O9" s="12"/>
      <c r="P9" s="12"/>
      <c r="Q9" s="12"/>
      <c r="R9" s="13"/>
      <c r="S9" s="13"/>
      <c r="T9" s="13"/>
      <c r="U9" s="13"/>
      <c r="V9" s="13"/>
      <c r="W9" s="11"/>
      <c r="X9" s="11"/>
      <c r="Y9" s="11"/>
      <c r="Z9" s="10"/>
    </row>
    <row r="10" spans="2:26" ht="15" customHeight="1" thickBot="1" x14ac:dyDescent="0.25">
      <c r="B10" s="9"/>
      <c r="C10" s="275" t="s">
        <v>6</v>
      </c>
      <c r="D10" s="276"/>
      <c r="E10" s="276"/>
      <c r="F10" s="276"/>
      <c r="G10" s="276"/>
      <c r="H10" s="277"/>
      <c r="I10" s="406" t="s">
        <v>464</v>
      </c>
      <c r="J10" s="945"/>
      <c r="K10" s="945"/>
      <c r="L10" s="945"/>
      <c r="M10" s="945"/>
      <c r="N10" s="945"/>
      <c r="O10" s="945"/>
      <c r="P10" s="945"/>
      <c r="Q10" s="946"/>
      <c r="R10" s="293" t="s">
        <v>8</v>
      </c>
      <c r="S10" s="294"/>
      <c r="T10" s="294"/>
      <c r="U10" s="295"/>
      <c r="V10" s="287" t="s">
        <v>9</v>
      </c>
      <c r="W10" s="288"/>
      <c r="X10" s="288"/>
      <c r="Y10" s="289"/>
      <c r="Z10" s="10"/>
    </row>
    <row r="11" spans="2:26" ht="28.5" customHeight="1" thickBot="1" x14ac:dyDescent="0.25">
      <c r="B11" s="9"/>
      <c r="C11" s="278"/>
      <c r="D11" s="279"/>
      <c r="E11" s="279"/>
      <c r="F11" s="279"/>
      <c r="G11" s="279"/>
      <c r="H11" s="280"/>
      <c r="I11" s="947"/>
      <c r="J11" s="948"/>
      <c r="K11" s="948"/>
      <c r="L11" s="948"/>
      <c r="M11" s="948"/>
      <c r="N11" s="948"/>
      <c r="O11" s="948"/>
      <c r="P11" s="948"/>
      <c r="Q11" s="949"/>
      <c r="R11" s="302" t="s">
        <v>465</v>
      </c>
      <c r="S11" s="303"/>
      <c r="T11" s="303"/>
      <c r="U11" s="304"/>
      <c r="V11" s="290">
        <v>2</v>
      </c>
      <c r="W11" s="291"/>
      <c r="X11" s="291"/>
      <c r="Y11" s="292"/>
      <c r="Z11" s="10"/>
    </row>
    <row r="12" spans="2:26" ht="5.0999999999999996" customHeight="1"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6"/>
    </row>
    <row r="13" spans="2:26" ht="15" customHeight="1" x14ac:dyDescent="0.2">
      <c r="B13" s="14"/>
      <c r="C13" s="275" t="s">
        <v>12</v>
      </c>
      <c r="D13" s="276"/>
      <c r="E13" s="276"/>
      <c r="F13" s="276"/>
      <c r="G13" s="276"/>
      <c r="H13" s="277"/>
      <c r="I13" s="305" t="s">
        <v>460</v>
      </c>
      <c r="J13" s="306"/>
      <c r="K13" s="306"/>
      <c r="L13" s="306"/>
      <c r="M13" s="306"/>
      <c r="N13" s="306"/>
      <c r="O13" s="306"/>
      <c r="P13" s="306"/>
      <c r="Q13" s="306"/>
      <c r="R13" s="306"/>
      <c r="S13" s="307"/>
      <c r="T13" s="275" t="s">
        <v>14</v>
      </c>
      <c r="U13" s="276"/>
      <c r="V13" s="276"/>
      <c r="W13" s="276"/>
      <c r="X13" s="276"/>
      <c r="Y13" s="277"/>
      <c r="Z13" s="16"/>
    </row>
    <row r="14" spans="2:26" ht="30" customHeight="1" thickBot="1" x14ac:dyDescent="0.25">
      <c r="B14" s="14"/>
      <c r="C14" s="278"/>
      <c r="D14" s="279"/>
      <c r="E14" s="279"/>
      <c r="F14" s="279"/>
      <c r="G14" s="279"/>
      <c r="H14" s="280"/>
      <c r="I14" s="308"/>
      <c r="J14" s="309"/>
      <c r="K14" s="309"/>
      <c r="L14" s="309"/>
      <c r="M14" s="309"/>
      <c r="N14" s="309"/>
      <c r="O14" s="309"/>
      <c r="P14" s="309"/>
      <c r="Q14" s="309"/>
      <c r="R14" s="309"/>
      <c r="S14" s="310"/>
      <c r="T14" s="311" t="s">
        <v>112</v>
      </c>
      <c r="U14" s="312"/>
      <c r="V14" s="312"/>
      <c r="W14" s="312"/>
      <c r="X14" s="312"/>
      <c r="Y14" s="313"/>
      <c r="Z14" s="16"/>
    </row>
    <row r="15" spans="2:26" ht="5.0999999999999996" customHeight="1"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6"/>
    </row>
    <row r="16" spans="2:26" ht="78.75" customHeight="1" thickBot="1" x14ac:dyDescent="0.25">
      <c r="B16" s="14"/>
      <c r="C16" s="320" t="s">
        <v>16</v>
      </c>
      <c r="D16" s="321"/>
      <c r="E16" s="321"/>
      <c r="F16" s="321"/>
      <c r="G16" s="321"/>
      <c r="H16" s="322"/>
      <c r="I16" s="621" t="s">
        <v>466</v>
      </c>
      <c r="J16" s="622"/>
      <c r="K16" s="622"/>
      <c r="L16" s="622"/>
      <c r="M16" s="622"/>
      <c r="N16" s="622"/>
      <c r="O16" s="622"/>
      <c r="P16" s="622"/>
      <c r="Q16" s="622"/>
      <c r="R16" s="622"/>
      <c r="S16" s="622"/>
      <c r="T16" s="622"/>
      <c r="U16" s="622"/>
      <c r="V16" s="622"/>
      <c r="W16" s="622"/>
      <c r="X16" s="622"/>
      <c r="Y16" s="623"/>
      <c r="Z16" s="16"/>
    </row>
    <row r="17" spans="2:37" ht="5.0999999999999996"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6"/>
    </row>
    <row r="18" spans="2:37" ht="62.25" customHeight="1" thickBot="1" x14ac:dyDescent="0.25">
      <c r="B18" s="14"/>
      <c r="C18" s="320" t="s">
        <v>88</v>
      </c>
      <c r="D18" s="321"/>
      <c r="E18" s="321"/>
      <c r="F18" s="321"/>
      <c r="G18" s="321"/>
      <c r="H18" s="322"/>
      <c r="I18" s="621" t="s">
        <v>467</v>
      </c>
      <c r="J18" s="622"/>
      <c r="K18" s="622"/>
      <c r="L18" s="622"/>
      <c r="M18" s="622"/>
      <c r="N18" s="622"/>
      <c r="O18" s="622"/>
      <c r="P18" s="622"/>
      <c r="Q18" s="622"/>
      <c r="R18" s="622"/>
      <c r="S18" s="622"/>
      <c r="T18" s="622"/>
      <c r="U18" s="622"/>
      <c r="V18" s="622"/>
      <c r="W18" s="622"/>
      <c r="X18" s="622"/>
      <c r="Y18" s="623"/>
      <c r="Z18" s="16"/>
      <c r="AB18" s="936"/>
      <c r="AC18" s="936"/>
      <c r="AD18" s="936"/>
      <c r="AE18" s="936"/>
      <c r="AF18" s="936"/>
      <c r="AG18" s="936"/>
      <c r="AH18" s="936"/>
      <c r="AI18" s="936"/>
      <c r="AJ18" s="936"/>
      <c r="AK18" s="936"/>
    </row>
    <row r="19" spans="2:37" ht="5.0999999999999996"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6"/>
    </row>
    <row r="20" spans="2:37" ht="22.5" customHeight="1" x14ac:dyDescent="0.2">
      <c r="B20" s="14"/>
      <c r="C20" s="326" t="s">
        <v>20</v>
      </c>
      <c r="D20" s="327"/>
      <c r="E20" s="327"/>
      <c r="F20" s="327"/>
      <c r="G20" s="327"/>
      <c r="H20" s="328"/>
      <c r="I20" s="332" t="s">
        <v>457</v>
      </c>
      <c r="J20" s="333"/>
      <c r="K20" s="333"/>
      <c r="L20" s="334"/>
      <c r="M20" s="287" t="s">
        <v>22</v>
      </c>
      <c r="N20" s="288"/>
      <c r="O20" s="288"/>
      <c r="P20" s="288"/>
      <c r="Q20" s="288"/>
      <c r="R20" s="288"/>
      <c r="S20" s="289"/>
      <c r="T20" s="287" t="s">
        <v>23</v>
      </c>
      <c r="U20" s="288"/>
      <c r="V20" s="288"/>
      <c r="W20" s="288"/>
      <c r="X20" s="288"/>
      <c r="Y20" s="289"/>
      <c r="Z20" s="16"/>
    </row>
    <row r="21" spans="2:37" ht="18" customHeight="1" thickBot="1" x14ac:dyDescent="0.25">
      <c r="B21" s="14"/>
      <c r="C21" s="329"/>
      <c r="D21" s="330"/>
      <c r="E21" s="330"/>
      <c r="F21" s="330"/>
      <c r="G21" s="330"/>
      <c r="H21" s="331"/>
      <c r="I21" s="335"/>
      <c r="J21" s="336"/>
      <c r="K21" s="336"/>
      <c r="L21" s="337"/>
      <c r="M21" s="338" t="s">
        <v>456</v>
      </c>
      <c r="N21" s="339"/>
      <c r="O21" s="339"/>
      <c r="P21" s="339"/>
      <c r="Q21" s="339"/>
      <c r="R21" s="339"/>
      <c r="S21" s="340"/>
      <c r="T21" s="290" t="s">
        <v>25</v>
      </c>
      <c r="U21" s="339"/>
      <c r="V21" s="339"/>
      <c r="W21" s="339"/>
      <c r="X21" s="339"/>
      <c r="Y21" s="340"/>
      <c r="Z21" s="16"/>
    </row>
    <row r="22" spans="2:37" ht="5.0999999999999996" customHeight="1"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6"/>
    </row>
    <row r="23" spans="2:37" ht="31.5" customHeight="1" x14ac:dyDescent="0.2">
      <c r="B23" s="14"/>
      <c r="C23" s="287" t="s">
        <v>26</v>
      </c>
      <c r="D23" s="288"/>
      <c r="E23" s="288"/>
      <c r="F23" s="288"/>
      <c r="G23" s="288"/>
      <c r="H23" s="288"/>
      <c r="I23" s="289"/>
      <c r="J23" s="287" t="s">
        <v>27</v>
      </c>
      <c r="K23" s="288"/>
      <c r="L23" s="288"/>
      <c r="M23" s="288"/>
      <c r="N23" s="288"/>
      <c r="O23" s="288"/>
      <c r="P23" s="289"/>
      <c r="Q23" s="287" t="s">
        <v>28</v>
      </c>
      <c r="R23" s="288"/>
      <c r="S23" s="288"/>
      <c r="T23" s="288"/>
      <c r="U23" s="288"/>
      <c r="V23" s="288"/>
      <c r="W23" s="288"/>
      <c r="X23" s="288"/>
      <c r="Y23" s="289"/>
      <c r="Z23" s="16"/>
    </row>
    <row r="24" spans="2:37" ht="32.25" customHeight="1" thickBot="1" x14ac:dyDescent="0.25">
      <c r="B24" s="14"/>
      <c r="C24" s="314" t="s">
        <v>455</v>
      </c>
      <c r="D24" s="315"/>
      <c r="E24" s="315"/>
      <c r="F24" s="315"/>
      <c r="G24" s="315"/>
      <c r="H24" s="315"/>
      <c r="I24" s="316"/>
      <c r="J24" s="314" t="s">
        <v>468</v>
      </c>
      <c r="K24" s="315"/>
      <c r="L24" s="315"/>
      <c r="M24" s="315"/>
      <c r="N24" s="315"/>
      <c r="O24" s="315"/>
      <c r="P24" s="316"/>
      <c r="Q24" s="656" t="s">
        <v>453</v>
      </c>
      <c r="R24" s="312"/>
      <c r="S24" s="312"/>
      <c r="T24" s="312"/>
      <c r="U24" s="312"/>
      <c r="V24" s="312"/>
      <c r="W24" s="312"/>
      <c r="X24" s="312"/>
      <c r="Y24" s="313"/>
      <c r="Z24" s="16"/>
    </row>
    <row r="25" spans="2:37" ht="5.0999999999999996" customHeight="1"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6"/>
    </row>
    <row r="26" spans="2:37" ht="28.5" customHeight="1" thickBot="1" x14ac:dyDescent="0.25">
      <c r="B26" s="14"/>
      <c r="C26" s="320" t="s">
        <v>32</v>
      </c>
      <c r="D26" s="321"/>
      <c r="E26" s="321"/>
      <c r="F26" s="321"/>
      <c r="G26" s="321"/>
      <c r="H26" s="322"/>
      <c r="I26" s="323" t="s">
        <v>469</v>
      </c>
      <c r="J26" s="324"/>
      <c r="K26" s="324"/>
      <c r="L26" s="324"/>
      <c r="M26" s="324"/>
      <c r="N26" s="324"/>
      <c r="O26" s="324"/>
      <c r="P26" s="324"/>
      <c r="Q26" s="324"/>
      <c r="R26" s="324"/>
      <c r="S26" s="324"/>
      <c r="T26" s="324"/>
      <c r="U26" s="324"/>
      <c r="V26" s="324"/>
      <c r="W26" s="324"/>
      <c r="X26" s="324"/>
      <c r="Y26" s="325"/>
      <c r="Z26" s="16"/>
    </row>
    <row r="27" spans="2:37" ht="5.0999999999999996" customHeight="1"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6"/>
    </row>
    <row r="28" spans="2:37" ht="37.5" customHeight="1" thickBot="1" x14ac:dyDescent="0.25">
      <c r="B28" s="14"/>
      <c r="C28" s="320" t="s">
        <v>34</v>
      </c>
      <c r="D28" s="321"/>
      <c r="E28" s="321"/>
      <c r="F28" s="321"/>
      <c r="G28" s="321"/>
      <c r="H28" s="322"/>
      <c r="I28" s="302">
        <v>0.95</v>
      </c>
      <c r="J28" s="323"/>
      <c r="K28" s="984" t="s">
        <v>36</v>
      </c>
      <c r="L28" s="985"/>
      <c r="M28" s="986"/>
      <c r="N28" s="353" t="s">
        <v>37</v>
      </c>
      <c r="O28" s="354"/>
      <c r="P28" s="355"/>
      <c r="Q28" s="165"/>
      <c r="R28" s="353" t="s">
        <v>38</v>
      </c>
      <c r="S28" s="354"/>
      <c r="T28" s="355"/>
      <c r="U28" s="165" t="s">
        <v>86</v>
      </c>
      <c r="V28" s="354" t="s">
        <v>39</v>
      </c>
      <c r="W28" s="354"/>
      <c r="X28" s="355"/>
      <c r="Y28" s="142"/>
      <c r="Z28" s="16"/>
    </row>
    <row r="29" spans="2:37" ht="5.0999999999999996" customHeight="1"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6"/>
    </row>
    <row r="30" spans="2:37" s="21" customFormat="1" x14ac:dyDescent="0.2">
      <c r="B30" s="20"/>
      <c r="C30" s="359" t="s">
        <v>41</v>
      </c>
      <c r="D30" s="360"/>
      <c r="E30" s="360"/>
      <c r="F30" s="360"/>
      <c r="G30" s="360"/>
      <c r="H30" s="360"/>
      <c r="I30" s="360"/>
      <c r="J30" s="360"/>
      <c r="K30" s="360"/>
      <c r="L30" s="360"/>
      <c r="M30" s="360"/>
      <c r="N30" s="360"/>
      <c r="O30" s="360"/>
      <c r="P30" s="360"/>
      <c r="Q30" s="360"/>
      <c r="R30" s="360"/>
      <c r="S30" s="360"/>
      <c r="T30" s="360"/>
      <c r="U30" s="360"/>
      <c r="V30" s="360"/>
      <c r="W30" s="360"/>
      <c r="X30" s="360"/>
      <c r="Y30" s="361"/>
      <c r="Z30" s="16"/>
    </row>
    <row r="31" spans="2:37" s="21" customFormat="1" ht="15" thickBot="1" x14ac:dyDescent="0.25">
      <c r="B31" s="20"/>
      <c r="C31" s="362"/>
      <c r="D31" s="363"/>
      <c r="E31" s="363"/>
      <c r="F31" s="363"/>
      <c r="G31" s="363"/>
      <c r="H31" s="363"/>
      <c r="I31" s="363"/>
      <c r="J31" s="363"/>
      <c r="K31" s="363"/>
      <c r="L31" s="363"/>
      <c r="M31" s="363"/>
      <c r="N31" s="363"/>
      <c r="O31" s="363"/>
      <c r="P31" s="363"/>
      <c r="Q31" s="363"/>
      <c r="R31" s="363"/>
      <c r="S31" s="363"/>
      <c r="T31" s="363"/>
      <c r="U31" s="363"/>
      <c r="V31" s="363"/>
      <c r="W31" s="363"/>
      <c r="X31" s="363"/>
      <c r="Y31" s="364"/>
      <c r="Z31" s="16"/>
    </row>
    <row r="32" spans="2:37" s="21" customFormat="1" x14ac:dyDescent="0.2">
      <c r="B32" s="20"/>
      <c r="C32" s="359" t="s">
        <v>42</v>
      </c>
      <c r="D32" s="360"/>
      <c r="E32" s="360"/>
      <c r="F32" s="360"/>
      <c r="G32" s="361"/>
      <c r="H32" s="365" t="s">
        <v>470</v>
      </c>
      <c r="I32" s="365" t="s">
        <v>450</v>
      </c>
      <c r="J32" s="365" t="s">
        <v>449</v>
      </c>
      <c r="K32" s="444" t="s">
        <v>46</v>
      </c>
      <c r="L32" s="360"/>
      <c r="M32" s="360"/>
      <c r="N32" s="360"/>
      <c r="O32" s="360"/>
      <c r="P32" s="360"/>
      <c r="Q32" s="360"/>
      <c r="R32" s="360"/>
      <c r="S32" s="360"/>
      <c r="T32" s="360"/>
      <c r="U32" s="360"/>
      <c r="V32" s="360"/>
      <c r="W32" s="360"/>
      <c r="X32" s="360"/>
      <c r="Y32" s="361"/>
      <c r="Z32" s="16"/>
    </row>
    <row r="33" spans="2:26" s="21" customFormat="1" ht="75.75" customHeight="1" thickBot="1" x14ac:dyDescent="0.25">
      <c r="B33" s="20"/>
      <c r="C33" s="362"/>
      <c r="D33" s="363"/>
      <c r="E33" s="363"/>
      <c r="F33" s="363"/>
      <c r="G33" s="364"/>
      <c r="H33" s="366"/>
      <c r="I33" s="366"/>
      <c r="J33" s="366"/>
      <c r="K33" s="445"/>
      <c r="L33" s="363"/>
      <c r="M33" s="363"/>
      <c r="N33" s="363"/>
      <c r="O33" s="363"/>
      <c r="P33" s="363"/>
      <c r="Q33" s="363"/>
      <c r="R33" s="363"/>
      <c r="S33" s="363"/>
      <c r="T33" s="363"/>
      <c r="U33" s="363"/>
      <c r="V33" s="363"/>
      <c r="W33" s="363"/>
      <c r="X33" s="363"/>
      <c r="Y33" s="364"/>
      <c r="Z33" s="16"/>
    </row>
    <row r="34" spans="2:26" s="21" customFormat="1" ht="281.25" customHeight="1" x14ac:dyDescent="0.2">
      <c r="B34" s="20"/>
      <c r="C34" s="341" t="s">
        <v>413</v>
      </c>
      <c r="D34" s="342"/>
      <c r="E34" s="342"/>
      <c r="F34" s="342"/>
      <c r="G34" s="343"/>
      <c r="H34" s="93">
        <f>2195+3591</f>
        <v>5786</v>
      </c>
      <c r="I34" s="93">
        <f>2198+3594</f>
        <v>5792</v>
      </c>
      <c r="J34" s="92">
        <f>IF(H34="","",+H34/I34)</f>
        <v>0.99896408839779005</v>
      </c>
      <c r="K34" s="937" t="s">
        <v>471</v>
      </c>
      <c r="L34" s="938"/>
      <c r="M34" s="938"/>
      <c r="N34" s="938"/>
      <c r="O34" s="938"/>
      <c r="P34" s="938"/>
      <c r="Q34" s="938"/>
      <c r="R34" s="938"/>
      <c r="S34" s="938"/>
      <c r="T34" s="938"/>
      <c r="U34" s="938"/>
      <c r="V34" s="938"/>
      <c r="W34" s="938"/>
      <c r="X34" s="938"/>
      <c r="Y34" s="939"/>
      <c r="Z34" s="16"/>
    </row>
    <row r="35" spans="2:26" s="21" customFormat="1" ht="20.100000000000001" customHeight="1" x14ac:dyDescent="0.2">
      <c r="B35" s="20"/>
      <c r="C35" s="341" t="s">
        <v>410</v>
      </c>
      <c r="D35" s="342"/>
      <c r="E35" s="342"/>
      <c r="F35" s="342"/>
      <c r="G35" s="343"/>
      <c r="H35" s="24"/>
      <c r="I35" s="24"/>
      <c r="J35" s="92" t="str">
        <f t="shared" ref="J35:J39" si="0">IF(H35="","",+H35/I35)</f>
        <v/>
      </c>
      <c r="K35" s="937"/>
      <c r="L35" s="938"/>
      <c r="M35" s="938"/>
      <c r="N35" s="938"/>
      <c r="O35" s="938"/>
      <c r="P35" s="938"/>
      <c r="Q35" s="938"/>
      <c r="R35" s="938"/>
      <c r="S35" s="938"/>
      <c r="T35" s="938"/>
      <c r="U35" s="938"/>
      <c r="V35" s="938"/>
      <c r="W35" s="938"/>
      <c r="X35" s="938"/>
      <c r="Y35" s="939"/>
      <c r="Z35" s="16"/>
    </row>
    <row r="36" spans="2:26" s="21" customFormat="1" ht="20.100000000000001" customHeight="1" x14ac:dyDescent="0.2">
      <c r="B36" s="20"/>
      <c r="C36" s="341" t="s">
        <v>409</v>
      </c>
      <c r="D36" s="342"/>
      <c r="E36" s="342"/>
      <c r="F36" s="342"/>
      <c r="G36" s="343"/>
      <c r="H36" s="24"/>
      <c r="I36" s="24"/>
      <c r="J36" s="92" t="str">
        <f t="shared" si="0"/>
        <v/>
      </c>
      <c r="K36" s="937"/>
      <c r="L36" s="938"/>
      <c r="M36" s="938"/>
      <c r="N36" s="938"/>
      <c r="O36" s="938"/>
      <c r="P36" s="938"/>
      <c r="Q36" s="938"/>
      <c r="R36" s="938"/>
      <c r="S36" s="938"/>
      <c r="T36" s="938"/>
      <c r="U36" s="938"/>
      <c r="V36" s="938"/>
      <c r="W36" s="938"/>
      <c r="X36" s="938"/>
      <c r="Y36" s="939"/>
      <c r="Z36" s="16"/>
    </row>
    <row r="37" spans="2:26" s="21" customFormat="1" ht="20.100000000000001" customHeight="1" x14ac:dyDescent="0.2">
      <c r="B37" s="20"/>
      <c r="C37" s="341" t="s">
        <v>408</v>
      </c>
      <c r="D37" s="342"/>
      <c r="E37" s="342"/>
      <c r="F37" s="342"/>
      <c r="G37" s="343"/>
      <c r="H37" s="24"/>
      <c r="I37" s="24"/>
      <c r="J37" s="92"/>
      <c r="K37" s="344"/>
      <c r="L37" s="345"/>
      <c r="M37" s="345"/>
      <c r="N37" s="345"/>
      <c r="O37" s="345"/>
      <c r="P37" s="345"/>
      <c r="Q37" s="345"/>
      <c r="R37" s="345"/>
      <c r="S37" s="345"/>
      <c r="T37" s="345"/>
      <c r="U37" s="345"/>
      <c r="V37" s="345"/>
      <c r="W37" s="345"/>
      <c r="X37" s="345"/>
      <c r="Y37" s="346"/>
      <c r="Z37" s="16"/>
    </row>
    <row r="38" spans="2:26" s="21" customFormat="1" ht="20.100000000000001" customHeight="1" x14ac:dyDescent="0.2">
      <c r="B38" s="20"/>
      <c r="C38" s="341" t="s">
        <v>407</v>
      </c>
      <c r="D38" s="342"/>
      <c r="E38" s="342"/>
      <c r="F38" s="342"/>
      <c r="G38" s="343"/>
      <c r="H38" s="24"/>
      <c r="I38" s="24"/>
      <c r="J38" s="92" t="str">
        <f t="shared" si="0"/>
        <v/>
      </c>
      <c r="K38" s="344"/>
      <c r="L38" s="345"/>
      <c r="M38" s="345"/>
      <c r="N38" s="345"/>
      <c r="O38" s="345"/>
      <c r="P38" s="345"/>
      <c r="Q38" s="345"/>
      <c r="R38" s="345"/>
      <c r="S38" s="345"/>
      <c r="T38" s="345"/>
      <c r="U38" s="345"/>
      <c r="V38" s="345"/>
      <c r="W38" s="345"/>
      <c r="X38" s="345"/>
      <c r="Y38" s="346"/>
      <c r="Z38" s="16"/>
    </row>
    <row r="39" spans="2:26" s="21" customFormat="1" ht="20.100000000000001" customHeight="1" thickBot="1" x14ac:dyDescent="0.25">
      <c r="B39" s="20"/>
      <c r="C39" s="341" t="s">
        <v>406</v>
      </c>
      <c r="D39" s="342"/>
      <c r="E39" s="342"/>
      <c r="F39" s="342"/>
      <c r="G39" s="343"/>
      <c r="H39" s="24"/>
      <c r="I39" s="24"/>
      <c r="J39" s="92" t="str">
        <f t="shared" si="0"/>
        <v/>
      </c>
      <c r="K39" s="344"/>
      <c r="L39" s="345"/>
      <c r="M39" s="345"/>
      <c r="N39" s="345"/>
      <c r="O39" s="345"/>
      <c r="P39" s="345"/>
      <c r="Q39" s="345"/>
      <c r="R39" s="345"/>
      <c r="S39" s="345"/>
      <c r="T39" s="345"/>
      <c r="U39" s="345"/>
      <c r="V39" s="345"/>
      <c r="W39" s="345"/>
      <c r="X39" s="345"/>
      <c r="Y39" s="346"/>
      <c r="Z39" s="16"/>
    </row>
    <row r="40" spans="2:26" s="21" customFormat="1" ht="15.75" customHeight="1" thickBot="1" x14ac:dyDescent="0.3">
      <c r="B40" s="20"/>
      <c r="C40" s="394" t="s">
        <v>51</v>
      </c>
      <c r="D40" s="395"/>
      <c r="E40" s="395"/>
      <c r="F40" s="395"/>
      <c r="G40" s="396"/>
      <c r="H40" s="167">
        <f>IF(H34="","",SUM(H34:H39))</f>
        <v>5786</v>
      </c>
      <c r="I40" s="168">
        <f>IF(I34="","",SUM(I34:I39))</f>
        <v>5792</v>
      </c>
      <c r="J40" s="159">
        <f>IF(H40="","",+H40/I40)</f>
        <v>0.99896408839779005</v>
      </c>
      <c r="K40" s="397"/>
      <c r="L40" s="398"/>
      <c r="M40" s="398"/>
      <c r="N40" s="398"/>
      <c r="O40" s="398"/>
      <c r="P40" s="398"/>
      <c r="Q40" s="398"/>
      <c r="R40" s="398"/>
      <c r="S40" s="398"/>
      <c r="T40" s="398"/>
      <c r="U40" s="398"/>
      <c r="V40" s="398"/>
      <c r="W40" s="398"/>
      <c r="X40" s="398"/>
      <c r="Y40" s="399"/>
      <c r="Z40" s="16"/>
    </row>
    <row r="41" spans="2:26" s="21" customFormat="1" ht="5.25" customHeight="1" x14ac:dyDescent="0.2">
      <c r="B41" s="20"/>
      <c r="C41" s="15"/>
      <c r="D41" s="15"/>
      <c r="E41" s="15"/>
      <c r="F41" s="15"/>
      <c r="G41" s="15"/>
      <c r="H41" s="34"/>
      <c r="I41" s="34"/>
      <c r="J41" s="35"/>
      <c r="K41" s="15"/>
      <c r="L41" s="15"/>
      <c r="M41" s="15"/>
      <c r="N41" s="15"/>
      <c r="O41" s="15"/>
      <c r="P41" s="15"/>
      <c r="Q41" s="15"/>
      <c r="R41" s="15"/>
      <c r="S41" s="15"/>
      <c r="T41" s="15"/>
      <c r="U41" s="15"/>
      <c r="V41" s="15"/>
      <c r="W41" s="15"/>
      <c r="X41" s="15"/>
      <c r="Y41" s="15"/>
      <c r="Z41" s="16"/>
    </row>
    <row r="42" spans="2:26" s="21" customFormat="1" ht="5.0999999999999996" customHeight="1" thickBot="1" x14ac:dyDescent="0.25">
      <c r="B42" s="20"/>
      <c r="C42" s="15"/>
      <c r="D42" s="15"/>
      <c r="E42" s="15"/>
      <c r="F42" s="15"/>
      <c r="G42" s="15"/>
      <c r="H42" s="34"/>
      <c r="I42" s="34"/>
      <c r="J42" s="35"/>
      <c r="K42" s="15"/>
      <c r="L42" s="15"/>
      <c r="M42" s="15"/>
      <c r="N42" s="15"/>
      <c r="O42" s="15"/>
      <c r="P42" s="15"/>
      <c r="Q42" s="15"/>
      <c r="R42" s="15"/>
      <c r="S42" s="15"/>
      <c r="T42" s="15"/>
      <c r="U42" s="15"/>
      <c r="V42" s="15"/>
      <c r="W42" s="15"/>
      <c r="X42" s="15"/>
      <c r="Y42" s="15"/>
      <c r="Z42" s="16"/>
    </row>
    <row r="43" spans="2:26" s="21" customFormat="1" x14ac:dyDescent="0.2">
      <c r="B43" s="20"/>
      <c r="C43" s="400" t="s">
        <v>52</v>
      </c>
      <c r="D43" s="401"/>
      <c r="E43" s="401"/>
      <c r="F43" s="401"/>
      <c r="G43" s="401"/>
      <c r="H43" s="401"/>
      <c r="I43" s="401"/>
      <c r="J43" s="401"/>
      <c r="K43" s="401"/>
      <c r="L43" s="401"/>
      <c r="M43" s="401"/>
      <c r="N43" s="401"/>
      <c r="O43" s="401"/>
      <c r="P43" s="401"/>
      <c r="Q43" s="401"/>
      <c r="R43" s="401"/>
      <c r="S43" s="401"/>
      <c r="T43" s="401"/>
      <c r="U43" s="401"/>
      <c r="V43" s="401"/>
      <c r="W43" s="401"/>
      <c r="X43" s="401"/>
      <c r="Y43" s="402"/>
      <c r="Z43" s="16"/>
    </row>
    <row r="44" spans="2:26" ht="3.75" customHeight="1" thickBot="1" x14ac:dyDescent="0.25">
      <c r="B44" s="14"/>
      <c r="C44" s="403"/>
      <c r="D44" s="404"/>
      <c r="E44" s="404"/>
      <c r="F44" s="404"/>
      <c r="G44" s="404"/>
      <c r="H44" s="404"/>
      <c r="I44" s="404"/>
      <c r="J44" s="404"/>
      <c r="K44" s="404"/>
      <c r="L44" s="404"/>
      <c r="M44" s="404"/>
      <c r="N44" s="404"/>
      <c r="O44" s="404"/>
      <c r="P44" s="404"/>
      <c r="Q44" s="404"/>
      <c r="R44" s="404"/>
      <c r="S44" s="404"/>
      <c r="T44" s="404"/>
      <c r="U44" s="404"/>
      <c r="V44" s="404"/>
      <c r="W44" s="404"/>
      <c r="X44" s="404"/>
      <c r="Y44" s="405"/>
      <c r="Z44" s="16"/>
    </row>
    <row r="45" spans="2:26" x14ac:dyDescent="0.2">
      <c r="B45" s="14"/>
      <c r="C45" s="406" t="s">
        <v>53</v>
      </c>
      <c r="D45" s="407"/>
      <c r="E45" s="407"/>
      <c r="F45" s="407"/>
      <c r="G45" s="407"/>
      <c r="H45" s="407"/>
      <c r="I45" s="407"/>
      <c r="J45" s="407"/>
      <c r="K45" s="407"/>
      <c r="L45" s="407"/>
      <c r="M45" s="407"/>
      <c r="N45" s="407"/>
      <c r="O45" s="407"/>
      <c r="P45" s="407"/>
      <c r="Q45" s="407"/>
      <c r="R45" s="407"/>
      <c r="S45" s="407"/>
      <c r="T45" s="407"/>
      <c r="U45" s="407"/>
      <c r="V45" s="407"/>
      <c r="W45" s="407"/>
      <c r="X45" s="407"/>
      <c r="Y45" s="408"/>
      <c r="Z45" s="16"/>
    </row>
    <row r="46" spans="2:26" x14ac:dyDescent="0.2">
      <c r="B46" s="14"/>
      <c r="C46" s="409"/>
      <c r="D46" s="410"/>
      <c r="E46" s="410"/>
      <c r="F46" s="410"/>
      <c r="G46" s="410"/>
      <c r="H46" s="410"/>
      <c r="I46" s="410"/>
      <c r="J46" s="410"/>
      <c r="K46" s="410"/>
      <c r="L46" s="410"/>
      <c r="M46" s="410"/>
      <c r="N46" s="410"/>
      <c r="O46" s="410"/>
      <c r="P46" s="410"/>
      <c r="Q46" s="410"/>
      <c r="R46" s="410"/>
      <c r="S46" s="410"/>
      <c r="T46" s="410"/>
      <c r="U46" s="410"/>
      <c r="V46" s="410"/>
      <c r="W46" s="410"/>
      <c r="X46" s="410"/>
      <c r="Y46" s="411"/>
      <c r="Z46" s="16"/>
    </row>
    <row r="47" spans="2:26" x14ac:dyDescent="0.2">
      <c r="B47" s="14"/>
      <c r="C47" s="409"/>
      <c r="D47" s="410"/>
      <c r="E47" s="410"/>
      <c r="F47" s="410"/>
      <c r="G47" s="410"/>
      <c r="H47" s="410"/>
      <c r="I47" s="410"/>
      <c r="J47" s="410"/>
      <c r="K47" s="410"/>
      <c r="L47" s="410"/>
      <c r="M47" s="410"/>
      <c r="N47" s="410"/>
      <c r="O47" s="410"/>
      <c r="P47" s="410"/>
      <c r="Q47" s="410"/>
      <c r="R47" s="410"/>
      <c r="S47" s="410"/>
      <c r="T47" s="410"/>
      <c r="U47" s="410"/>
      <c r="V47" s="410"/>
      <c r="W47" s="410"/>
      <c r="X47" s="410"/>
      <c r="Y47" s="411"/>
      <c r="Z47" s="16"/>
    </row>
    <row r="48" spans="2:26" x14ac:dyDescent="0.2">
      <c r="B48" s="14"/>
      <c r="C48" s="409"/>
      <c r="D48" s="410"/>
      <c r="E48" s="410"/>
      <c r="F48" s="410"/>
      <c r="G48" s="410"/>
      <c r="H48" s="410"/>
      <c r="I48" s="410"/>
      <c r="J48" s="410"/>
      <c r="K48" s="410"/>
      <c r="L48" s="410"/>
      <c r="M48" s="410"/>
      <c r="N48" s="410"/>
      <c r="O48" s="410"/>
      <c r="P48" s="410"/>
      <c r="Q48" s="410"/>
      <c r="R48" s="410"/>
      <c r="S48" s="410"/>
      <c r="T48" s="410"/>
      <c r="U48" s="410"/>
      <c r="V48" s="410"/>
      <c r="W48" s="410"/>
      <c r="X48" s="410"/>
      <c r="Y48" s="411"/>
      <c r="Z48" s="16"/>
    </row>
    <row r="49" spans="2:26" x14ac:dyDescent="0.2">
      <c r="B49" s="14"/>
      <c r="C49" s="409"/>
      <c r="D49" s="410"/>
      <c r="E49" s="410"/>
      <c r="F49" s="410"/>
      <c r="G49" s="410"/>
      <c r="H49" s="410"/>
      <c r="I49" s="410"/>
      <c r="J49" s="410"/>
      <c r="K49" s="410"/>
      <c r="L49" s="410"/>
      <c r="M49" s="410"/>
      <c r="N49" s="410"/>
      <c r="O49" s="410"/>
      <c r="P49" s="410"/>
      <c r="Q49" s="410"/>
      <c r="R49" s="410"/>
      <c r="S49" s="410"/>
      <c r="T49" s="410"/>
      <c r="U49" s="410"/>
      <c r="V49" s="410"/>
      <c r="W49" s="410"/>
      <c r="X49" s="410"/>
      <c r="Y49" s="411"/>
      <c r="Z49" s="16"/>
    </row>
    <row r="50" spans="2:26" x14ac:dyDescent="0.2">
      <c r="B50" s="14"/>
      <c r="C50" s="409"/>
      <c r="D50" s="410"/>
      <c r="E50" s="410"/>
      <c r="F50" s="410"/>
      <c r="G50" s="410"/>
      <c r="H50" s="410"/>
      <c r="I50" s="410"/>
      <c r="J50" s="410"/>
      <c r="K50" s="410"/>
      <c r="L50" s="410"/>
      <c r="M50" s="410"/>
      <c r="N50" s="410"/>
      <c r="O50" s="410"/>
      <c r="P50" s="410"/>
      <c r="Q50" s="410"/>
      <c r="R50" s="410"/>
      <c r="S50" s="410"/>
      <c r="T50" s="410"/>
      <c r="U50" s="410"/>
      <c r="V50" s="410"/>
      <c r="W50" s="410"/>
      <c r="X50" s="410"/>
      <c r="Y50" s="411"/>
      <c r="Z50" s="16"/>
    </row>
    <row r="51" spans="2:26" x14ac:dyDescent="0.2">
      <c r="B51" s="14"/>
      <c r="C51" s="409"/>
      <c r="D51" s="410"/>
      <c r="E51" s="410"/>
      <c r="F51" s="410"/>
      <c r="G51" s="410"/>
      <c r="H51" s="410"/>
      <c r="I51" s="410"/>
      <c r="J51" s="410"/>
      <c r="K51" s="410"/>
      <c r="L51" s="410"/>
      <c r="M51" s="410"/>
      <c r="N51" s="410"/>
      <c r="O51" s="410"/>
      <c r="P51" s="410"/>
      <c r="Q51" s="410"/>
      <c r="R51" s="410"/>
      <c r="S51" s="410"/>
      <c r="T51" s="410"/>
      <c r="U51" s="410"/>
      <c r="V51" s="410"/>
      <c r="W51" s="410"/>
      <c r="X51" s="410"/>
      <c r="Y51" s="411"/>
      <c r="Z51" s="16"/>
    </row>
    <row r="52" spans="2:26" x14ac:dyDescent="0.2">
      <c r="B52" s="14"/>
      <c r="C52" s="409"/>
      <c r="D52" s="410"/>
      <c r="E52" s="410"/>
      <c r="F52" s="410"/>
      <c r="G52" s="410"/>
      <c r="H52" s="410"/>
      <c r="I52" s="410"/>
      <c r="J52" s="410"/>
      <c r="K52" s="410"/>
      <c r="L52" s="410"/>
      <c r="M52" s="410"/>
      <c r="N52" s="410"/>
      <c r="O52" s="410"/>
      <c r="P52" s="410"/>
      <c r="Q52" s="410"/>
      <c r="R52" s="410"/>
      <c r="S52" s="410"/>
      <c r="T52" s="410"/>
      <c r="U52" s="410"/>
      <c r="V52" s="410"/>
      <c r="W52" s="410"/>
      <c r="X52" s="410"/>
      <c r="Y52" s="411"/>
      <c r="Z52" s="16"/>
    </row>
    <row r="53" spans="2:26" x14ac:dyDescent="0.2">
      <c r="B53" s="14"/>
      <c r="C53" s="409"/>
      <c r="D53" s="410"/>
      <c r="E53" s="410"/>
      <c r="F53" s="410"/>
      <c r="G53" s="410"/>
      <c r="H53" s="410"/>
      <c r="I53" s="410"/>
      <c r="J53" s="410"/>
      <c r="K53" s="410"/>
      <c r="L53" s="410"/>
      <c r="M53" s="410"/>
      <c r="N53" s="410"/>
      <c r="O53" s="410"/>
      <c r="P53" s="410"/>
      <c r="Q53" s="410"/>
      <c r="R53" s="410"/>
      <c r="S53" s="410"/>
      <c r="T53" s="410"/>
      <c r="U53" s="410"/>
      <c r="V53" s="410"/>
      <c r="W53" s="410"/>
      <c r="X53" s="410"/>
      <c r="Y53" s="411"/>
      <c r="Z53" s="16"/>
    </row>
    <row r="54" spans="2:26" x14ac:dyDescent="0.2">
      <c r="B54" s="14"/>
      <c r="C54" s="409"/>
      <c r="D54" s="410"/>
      <c r="E54" s="410"/>
      <c r="F54" s="410"/>
      <c r="G54" s="410"/>
      <c r="H54" s="410"/>
      <c r="I54" s="410"/>
      <c r="J54" s="410"/>
      <c r="K54" s="410"/>
      <c r="L54" s="410"/>
      <c r="M54" s="410"/>
      <c r="N54" s="410"/>
      <c r="O54" s="410"/>
      <c r="P54" s="410"/>
      <c r="Q54" s="410"/>
      <c r="R54" s="410"/>
      <c r="S54" s="410"/>
      <c r="T54" s="410"/>
      <c r="U54" s="410"/>
      <c r="V54" s="410"/>
      <c r="W54" s="410"/>
      <c r="X54" s="410"/>
      <c r="Y54" s="411"/>
      <c r="Z54" s="16"/>
    </row>
    <row r="55" spans="2:26" x14ac:dyDescent="0.2">
      <c r="B55" s="14"/>
      <c r="C55" s="409"/>
      <c r="D55" s="410"/>
      <c r="E55" s="410"/>
      <c r="F55" s="410"/>
      <c r="G55" s="410"/>
      <c r="H55" s="410"/>
      <c r="I55" s="410"/>
      <c r="J55" s="410"/>
      <c r="K55" s="410"/>
      <c r="L55" s="410"/>
      <c r="M55" s="410"/>
      <c r="N55" s="410"/>
      <c r="O55" s="410"/>
      <c r="P55" s="410"/>
      <c r="Q55" s="410"/>
      <c r="R55" s="410"/>
      <c r="S55" s="410"/>
      <c r="T55" s="410"/>
      <c r="U55" s="410"/>
      <c r="V55" s="410"/>
      <c r="W55" s="410"/>
      <c r="X55" s="410"/>
      <c r="Y55" s="411"/>
      <c r="Z55" s="16"/>
    </row>
    <row r="56" spans="2:26" ht="15" thickBot="1" x14ac:dyDescent="0.25">
      <c r="B56" s="14"/>
      <c r="C56" s="412"/>
      <c r="D56" s="413"/>
      <c r="E56" s="413"/>
      <c r="F56" s="413"/>
      <c r="G56" s="413"/>
      <c r="H56" s="413"/>
      <c r="I56" s="413"/>
      <c r="J56" s="413"/>
      <c r="K56" s="413"/>
      <c r="L56" s="413"/>
      <c r="M56" s="413"/>
      <c r="N56" s="413"/>
      <c r="O56" s="413"/>
      <c r="P56" s="413"/>
      <c r="Q56" s="413"/>
      <c r="R56" s="413"/>
      <c r="S56" s="413"/>
      <c r="T56" s="413"/>
      <c r="U56" s="413"/>
      <c r="V56" s="413"/>
      <c r="W56" s="413"/>
      <c r="X56" s="413"/>
      <c r="Y56" s="414"/>
      <c r="Z56" s="16"/>
    </row>
    <row r="57" spans="2:26" ht="5.0999999999999996" customHeight="1" x14ac:dyDescent="0.2">
      <c r="B57" s="37"/>
      <c r="C57" s="88"/>
      <c r="D57" s="88"/>
      <c r="E57" s="88"/>
      <c r="F57" s="88"/>
      <c r="G57" s="88"/>
      <c r="H57" s="88"/>
      <c r="I57" s="88"/>
      <c r="J57" s="88"/>
      <c r="K57" s="88"/>
      <c r="L57" s="88"/>
      <c r="M57" s="88"/>
      <c r="N57" s="88"/>
      <c r="O57" s="88"/>
      <c r="P57" s="88"/>
      <c r="Q57" s="88"/>
      <c r="R57" s="88"/>
      <c r="S57" s="88"/>
      <c r="T57" s="88"/>
      <c r="U57" s="88"/>
      <c r="V57" s="88"/>
      <c r="W57" s="88"/>
      <c r="X57" s="88"/>
      <c r="Y57" s="88"/>
      <c r="Z57" s="38"/>
    </row>
    <row r="58" spans="2:26" ht="5.0999999999999996" customHeight="1" thickBot="1" x14ac:dyDescent="0.25">
      <c r="B58" s="39"/>
      <c r="C58" s="36"/>
      <c r="D58" s="36"/>
      <c r="E58" s="36"/>
      <c r="F58" s="36"/>
      <c r="G58" s="36"/>
      <c r="H58" s="36"/>
      <c r="I58" s="36"/>
      <c r="J58" s="36"/>
      <c r="K58" s="36"/>
      <c r="L58" s="36"/>
      <c r="M58" s="36"/>
      <c r="N58" s="36"/>
      <c r="O58" s="36"/>
      <c r="P58" s="36"/>
      <c r="Q58" s="36"/>
      <c r="R58" s="36"/>
      <c r="S58" s="36"/>
      <c r="T58" s="36"/>
      <c r="U58" s="36"/>
      <c r="V58" s="36"/>
      <c r="W58" s="36"/>
      <c r="X58" s="36"/>
      <c r="Y58" s="36"/>
      <c r="Z58" s="40"/>
    </row>
    <row r="59" spans="2:26" ht="14.25" customHeight="1" x14ac:dyDescent="0.2">
      <c r="B59" s="41"/>
      <c r="C59" s="379" t="s">
        <v>42</v>
      </c>
      <c r="D59" s="380"/>
      <c r="E59" s="380"/>
      <c r="F59" s="380"/>
      <c r="G59" s="381"/>
      <c r="H59" s="379" t="s">
        <v>54</v>
      </c>
      <c r="I59" s="381"/>
      <c r="J59" s="379" t="s">
        <v>55</v>
      </c>
      <c r="K59" s="380"/>
      <c r="L59" s="380"/>
      <c r="M59" s="381"/>
      <c r="N59" s="975" t="s">
        <v>447</v>
      </c>
      <c r="O59" s="976"/>
      <c r="P59" s="976"/>
      <c r="Q59" s="976"/>
      <c r="R59" s="977"/>
      <c r="S59" s="379" t="s">
        <v>57</v>
      </c>
      <c r="T59" s="380"/>
      <c r="U59" s="380"/>
      <c r="V59" s="380"/>
      <c r="W59" s="380"/>
      <c r="X59" s="380"/>
      <c r="Y59" s="381"/>
      <c r="Z59" s="42"/>
    </row>
    <row r="60" spans="2:26" ht="8.25" customHeight="1" x14ac:dyDescent="0.2">
      <c r="B60" s="43"/>
      <c r="C60" s="382"/>
      <c r="D60" s="383"/>
      <c r="E60" s="383"/>
      <c r="F60" s="383"/>
      <c r="G60" s="384"/>
      <c r="H60" s="382"/>
      <c r="I60" s="384"/>
      <c r="J60" s="382"/>
      <c r="K60" s="383"/>
      <c r="L60" s="383"/>
      <c r="M60" s="384"/>
      <c r="N60" s="978"/>
      <c r="O60" s="979"/>
      <c r="P60" s="979"/>
      <c r="Q60" s="979"/>
      <c r="R60" s="980"/>
      <c r="S60" s="382"/>
      <c r="T60" s="383"/>
      <c r="U60" s="383"/>
      <c r="V60" s="383"/>
      <c r="W60" s="383"/>
      <c r="X60" s="383"/>
      <c r="Y60" s="384"/>
      <c r="Z60" s="42"/>
    </row>
    <row r="61" spans="2:26" ht="7.5" customHeight="1" thickBot="1" x14ac:dyDescent="0.25">
      <c r="B61" s="43"/>
      <c r="C61" s="382"/>
      <c r="D61" s="383"/>
      <c r="E61" s="383"/>
      <c r="F61" s="383"/>
      <c r="G61" s="384"/>
      <c r="H61" s="382"/>
      <c r="I61" s="384"/>
      <c r="J61" s="385"/>
      <c r="K61" s="386"/>
      <c r="L61" s="386"/>
      <c r="M61" s="387"/>
      <c r="N61" s="981"/>
      <c r="O61" s="982"/>
      <c r="P61" s="982"/>
      <c r="Q61" s="982"/>
      <c r="R61" s="983"/>
      <c r="S61" s="385"/>
      <c r="T61" s="386"/>
      <c r="U61" s="386"/>
      <c r="V61" s="386"/>
      <c r="W61" s="386"/>
      <c r="X61" s="386"/>
      <c r="Y61" s="387"/>
      <c r="Z61" s="42"/>
    </row>
    <row r="62" spans="2:26" ht="84.75" customHeight="1" x14ac:dyDescent="0.2">
      <c r="B62" s="41"/>
      <c r="C62" s="965" t="s">
        <v>413</v>
      </c>
      <c r="D62" s="966"/>
      <c r="E62" s="966"/>
      <c r="F62" s="966"/>
      <c r="G62" s="966"/>
      <c r="H62" s="967" t="s">
        <v>472</v>
      </c>
      <c r="I62" s="967"/>
      <c r="J62" s="968">
        <f>J34</f>
        <v>0.99896408839779005</v>
      </c>
      <c r="K62" s="969"/>
      <c r="L62" s="969"/>
      <c r="M62" s="970"/>
      <c r="N62" s="923" t="s">
        <v>473</v>
      </c>
      <c r="O62" s="924"/>
      <c r="P62" s="924"/>
      <c r="Q62" s="924"/>
      <c r="R62" s="928"/>
      <c r="S62" s="971" t="s">
        <v>474</v>
      </c>
      <c r="T62" s="972"/>
      <c r="U62" s="972"/>
      <c r="V62" s="972"/>
      <c r="W62" s="972"/>
      <c r="X62" s="972"/>
      <c r="Y62" s="973"/>
      <c r="Z62" s="44"/>
    </row>
    <row r="63" spans="2:26" ht="20.100000000000001" customHeight="1" x14ac:dyDescent="0.2">
      <c r="B63" s="41"/>
      <c r="C63" s="929" t="s">
        <v>410</v>
      </c>
      <c r="D63" s="930"/>
      <c r="E63" s="930"/>
      <c r="F63" s="930"/>
      <c r="G63" s="930"/>
      <c r="H63" s="974"/>
      <c r="I63" s="974"/>
      <c r="J63" s="958"/>
      <c r="K63" s="959"/>
      <c r="L63" s="959"/>
      <c r="M63" s="960"/>
      <c r="N63" s="961"/>
      <c r="O63" s="962"/>
      <c r="P63" s="962"/>
      <c r="Q63" s="962"/>
      <c r="R63" s="963"/>
      <c r="S63" s="961"/>
      <c r="T63" s="962"/>
      <c r="U63" s="962"/>
      <c r="V63" s="962"/>
      <c r="W63" s="962"/>
      <c r="X63" s="962"/>
      <c r="Y63" s="964"/>
      <c r="Z63" s="44"/>
    </row>
    <row r="64" spans="2:26" ht="20.100000000000001" customHeight="1" x14ac:dyDescent="0.2">
      <c r="B64" s="41"/>
      <c r="C64" s="929" t="s">
        <v>409</v>
      </c>
      <c r="D64" s="930"/>
      <c r="E64" s="930"/>
      <c r="F64" s="930"/>
      <c r="G64" s="930"/>
      <c r="H64" s="957"/>
      <c r="I64" s="957"/>
      <c r="J64" s="958"/>
      <c r="K64" s="959"/>
      <c r="L64" s="959"/>
      <c r="M64" s="960"/>
      <c r="N64" s="961"/>
      <c r="O64" s="962"/>
      <c r="P64" s="962"/>
      <c r="Q64" s="962"/>
      <c r="R64" s="963"/>
      <c r="S64" s="961"/>
      <c r="T64" s="962"/>
      <c r="U64" s="962"/>
      <c r="V64" s="962"/>
      <c r="W64" s="962"/>
      <c r="X64" s="962"/>
      <c r="Y64" s="964"/>
      <c r="Z64" s="44"/>
    </row>
    <row r="65" spans="2:26" ht="20.100000000000001" customHeight="1" x14ac:dyDescent="0.2">
      <c r="B65" s="41"/>
      <c r="C65" s="929" t="s">
        <v>408</v>
      </c>
      <c r="D65" s="930"/>
      <c r="E65" s="930"/>
      <c r="F65" s="930"/>
      <c r="G65" s="930"/>
      <c r="H65" s="950"/>
      <c r="I65" s="950"/>
      <c r="J65" s="951"/>
      <c r="K65" s="952"/>
      <c r="L65" s="952"/>
      <c r="M65" s="953"/>
      <c r="N65" s="917"/>
      <c r="O65" s="918"/>
      <c r="P65" s="918"/>
      <c r="Q65" s="918"/>
      <c r="R65" s="919"/>
      <c r="S65" s="917"/>
      <c r="T65" s="918"/>
      <c r="U65" s="918"/>
      <c r="V65" s="918"/>
      <c r="W65" s="918"/>
      <c r="X65" s="918"/>
      <c r="Y65" s="926"/>
      <c r="Z65" s="44"/>
    </row>
    <row r="66" spans="2:26" ht="20.100000000000001" customHeight="1" x14ac:dyDescent="0.2">
      <c r="B66" s="41"/>
      <c r="C66" s="929" t="s">
        <v>407</v>
      </c>
      <c r="D66" s="930"/>
      <c r="E66" s="930"/>
      <c r="F66" s="930"/>
      <c r="G66" s="930"/>
      <c r="H66" s="950"/>
      <c r="I66" s="950"/>
      <c r="J66" s="951"/>
      <c r="K66" s="952"/>
      <c r="L66" s="952"/>
      <c r="M66" s="953"/>
      <c r="N66" s="917"/>
      <c r="O66" s="918"/>
      <c r="P66" s="918"/>
      <c r="Q66" s="918"/>
      <c r="R66" s="919"/>
      <c r="S66" s="917"/>
      <c r="T66" s="918"/>
      <c r="U66" s="918"/>
      <c r="V66" s="918"/>
      <c r="W66" s="918"/>
      <c r="X66" s="918"/>
      <c r="Y66" s="926"/>
      <c r="Z66" s="44"/>
    </row>
    <row r="67" spans="2:26" ht="20.100000000000001" customHeight="1" thickBot="1" x14ac:dyDescent="0.25">
      <c r="B67" s="41"/>
      <c r="C67" s="940" t="s">
        <v>406</v>
      </c>
      <c r="D67" s="318"/>
      <c r="E67" s="318"/>
      <c r="F67" s="318"/>
      <c r="G67" s="318"/>
      <c r="H67" s="784"/>
      <c r="I67" s="784"/>
      <c r="J67" s="954"/>
      <c r="K67" s="955"/>
      <c r="L67" s="955"/>
      <c r="M67" s="956"/>
      <c r="N67" s="920"/>
      <c r="O67" s="921"/>
      <c r="P67" s="921"/>
      <c r="Q67" s="921"/>
      <c r="R67" s="922"/>
      <c r="S67" s="920"/>
      <c r="T67" s="921"/>
      <c r="U67" s="921"/>
      <c r="V67" s="921"/>
      <c r="W67" s="921"/>
      <c r="X67" s="921"/>
      <c r="Y67" s="927"/>
      <c r="Z67" s="44"/>
    </row>
    <row r="68" spans="2:26" ht="4.5" customHeight="1" x14ac:dyDescent="0.2">
      <c r="B68" s="90"/>
      <c r="C68" s="88"/>
      <c r="D68" s="88"/>
      <c r="E68" s="88"/>
      <c r="F68" s="88"/>
      <c r="G68" s="88"/>
      <c r="H68" s="88"/>
      <c r="I68" s="88"/>
      <c r="J68" s="88"/>
      <c r="K68" s="88"/>
      <c r="L68" s="88"/>
      <c r="M68" s="88"/>
      <c r="N68" s="88"/>
      <c r="O68" s="88"/>
      <c r="P68" s="88"/>
      <c r="Q68" s="88"/>
      <c r="R68" s="88"/>
      <c r="S68" s="88"/>
      <c r="T68" s="88"/>
      <c r="U68" s="88"/>
      <c r="V68" s="88"/>
      <c r="W68" s="88"/>
      <c r="X68" s="88"/>
      <c r="Y68" s="88"/>
      <c r="Z68" s="89"/>
    </row>
    <row r="107" ht="6" customHeight="1" x14ac:dyDescent="0.2"/>
  </sheetData>
  <mergeCells count="99">
    <mergeCell ref="C7:H8"/>
    <mergeCell ref="I7:Y8"/>
    <mergeCell ref="B2:G4"/>
    <mergeCell ref="H2:Z2"/>
    <mergeCell ref="H3:O3"/>
    <mergeCell ref="P3:Z3"/>
    <mergeCell ref="H4:Z4"/>
    <mergeCell ref="C10:H11"/>
    <mergeCell ref="I10:Q11"/>
    <mergeCell ref="R10:U10"/>
    <mergeCell ref="V10:Y10"/>
    <mergeCell ref="R11:U11"/>
    <mergeCell ref="V11:Y11"/>
    <mergeCell ref="C13:H14"/>
    <mergeCell ref="I13:S14"/>
    <mergeCell ref="T13:Y13"/>
    <mergeCell ref="T14:Y14"/>
    <mergeCell ref="C16:H16"/>
    <mergeCell ref="I16:Y16"/>
    <mergeCell ref="C18:H18"/>
    <mergeCell ref="I18:Y18"/>
    <mergeCell ref="AB18:AK18"/>
    <mergeCell ref="C20:H21"/>
    <mergeCell ref="I20:L21"/>
    <mergeCell ref="M20:S20"/>
    <mergeCell ref="T20:Y20"/>
    <mergeCell ref="M21:S21"/>
    <mergeCell ref="T21:Y21"/>
    <mergeCell ref="C23:I23"/>
    <mergeCell ref="J23:P23"/>
    <mergeCell ref="Q23:Y23"/>
    <mergeCell ref="C24:I24"/>
    <mergeCell ref="J24:P24"/>
    <mergeCell ref="Q24:Y24"/>
    <mergeCell ref="C26:H26"/>
    <mergeCell ref="I26:Y26"/>
    <mergeCell ref="C28:H28"/>
    <mergeCell ref="I28:J28"/>
    <mergeCell ref="K28:M28"/>
    <mergeCell ref="N28:P28"/>
    <mergeCell ref="R28:T28"/>
    <mergeCell ref="V28:X28"/>
    <mergeCell ref="C30:Y31"/>
    <mergeCell ref="C32:G33"/>
    <mergeCell ref="H32:H33"/>
    <mergeCell ref="I32:I33"/>
    <mergeCell ref="J32:J33"/>
    <mergeCell ref="K32:Y33"/>
    <mergeCell ref="C34:G34"/>
    <mergeCell ref="K34:Y34"/>
    <mergeCell ref="C35:G35"/>
    <mergeCell ref="K35:Y35"/>
    <mergeCell ref="C36:G36"/>
    <mergeCell ref="K36:Y36"/>
    <mergeCell ref="C37:G37"/>
    <mergeCell ref="K37:Y37"/>
    <mergeCell ref="C38:G38"/>
    <mergeCell ref="K38:Y38"/>
    <mergeCell ref="C39:G39"/>
    <mergeCell ref="K39:Y39"/>
    <mergeCell ref="C40:G40"/>
    <mergeCell ref="K40:Y40"/>
    <mergeCell ref="C43:Y44"/>
    <mergeCell ref="C45:Y56"/>
    <mergeCell ref="C59:G61"/>
    <mergeCell ref="H59:I61"/>
    <mergeCell ref="J59:M61"/>
    <mergeCell ref="N59:R61"/>
    <mergeCell ref="S59:Y61"/>
    <mergeCell ref="C63:G63"/>
    <mergeCell ref="H63:I63"/>
    <mergeCell ref="J63:M63"/>
    <mergeCell ref="N63:R63"/>
    <mergeCell ref="S63:Y63"/>
    <mergeCell ref="C62:G62"/>
    <mergeCell ref="H62:I62"/>
    <mergeCell ref="J62:M62"/>
    <mergeCell ref="N62:R62"/>
    <mergeCell ref="S62:Y62"/>
    <mergeCell ref="C65:G65"/>
    <mergeCell ref="H65:I65"/>
    <mergeCell ref="J65:M65"/>
    <mergeCell ref="N65:R65"/>
    <mergeCell ref="S65:Y65"/>
    <mergeCell ref="C64:G64"/>
    <mergeCell ref="H64:I64"/>
    <mergeCell ref="J64:M64"/>
    <mergeCell ref="N64:R64"/>
    <mergeCell ref="S64:Y64"/>
    <mergeCell ref="C67:G67"/>
    <mergeCell ref="H67:I67"/>
    <mergeCell ref="J67:M67"/>
    <mergeCell ref="N67:R67"/>
    <mergeCell ref="S67:Y67"/>
    <mergeCell ref="C66:G66"/>
    <mergeCell ref="H66:I66"/>
    <mergeCell ref="J66:M66"/>
    <mergeCell ref="N66:R66"/>
    <mergeCell ref="S66:Y66"/>
  </mergeCells>
  <printOptions horizontalCentered="1"/>
  <pageMargins left="0.70866141732283472" right="0.70866141732283472" top="0.74803149606299213" bottom="1.1023622047244095" header="0.31496062992125984" footer="0.31496062992125984"/>
  <pageSetup scale="64" fitToHeight="0" orientation="portrait" r:id="rId1"/>
  <headerFooter>
    <oddFooter>&amp;LCalle 26 No.57-41 Torre 8, Pisos 7 y 8 CEMSA – C.P. 111321
PBX: 3779555 – Información: Línea 195
www.umv.gov.co&amp;CDESI-FM-007
&amp;P de &amp;N</oddFooter>
  </headerFooter>
  <rowBreaks count="1" manualBreakCount="1">
    <brk id="34" min="1" max="25" man="1"/>
  </rowBreaks>
  <drawing r:id="rId2"/>
  <legacyDrawing r:id="rId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B1:AK104"/>
  <sheetViews>
    <sheetView showGridLines="0" view="pageBreakPreview" topLeftCell="B27" zoomScaleNormal="100" zoomScaleSheetLayoutView="100" zoomScalePageLayoutView="70" workbookViewId="0">
      <selection activeCell="H34" sqref="H34:J34"/>
    </sheetView>
  </sheetViews>
  <sheetFormatPr baseColWidth="10" defaultColWidth="3.7109375" defaultRowHeight="14.25" x14ac:dyDescent="0.2"/>
  <cols>
    <col min="1" max="1" width="3.7109375" style="1"/>
    <col min="2" max="2" width="2.85546875" style="1" customWidth="1"/>
    <col min="3" max="6" width="2.7109375" style="1" customWidth="1"/>
    <col min="7" max="7" width="4.28515625" style="1" customWidth="1"/>
    <col min="8" max="8" width="17.5703125" style="1" customWidth="1"/>
    <col min="9" max="9" width="16.5703125" style="1" customWidth="1"/>
    <col min="10" max="10" width="18.28515625" style="1" customWidth="1"/>
    <col min="11" max="25" width="4.7109375" style="1" customWidth="1"/>
    <col min="26" max="26" width="2.85546875" style="1" customWidth="1"/>
    <col min="27" max="16384" width="3.7109375" style="1"/>
  </cols>
  <sheetData>
    <row r="1" spans="2:26" x14ac:dyDescent="0.2">
      <c r="B1" s="2"/>
      <c r="C1" s="2"/>
      <c r="D1" s="2"/>
      <c r="E1" s="2"/>
      <c r="F1" s="2"/>
    </row>
    <row r="2" spans="2:26" ht="45.75" customHeight="1" x14ac:dyDescent="0.2">
      <c r="B2" s="266"/>
      <c r="C2" s="266"/>
      <c r="D2" s="266"/>
      <c r="E2" s="266"/>
      <c r="F2" s="266"/>
      <c r="G2" s="266"/>
      <c r="H2" s="944" t="s">
        <v>0</v>
      </c>
      <c r="I2" s="944"/>
      <c r="J2" s="944"/>
      <c r="K2" s="944"/>
      <c r="L2" s="944"/>
      <c r="M2" s="944"/>
      <c r="N2" s="944"/>
      <c r="O2" s="944"/>
      <c r="P2" s="944"/>
      <c r="Q2" s="944"/>
      <c r="R2" s="944"/>
      <c r="S2" s="944"/>
      <c r="T2" s="944"/>
      <c r="U2" s="944"/>
      <c r="V2" s="944"/>
      <c r="W2" s="944"/>
      <c r="X2" s="944"/>
      <c r="Y2" s="944"/>
      <c r="Z2" s="944"/>
    </row>
    <row r="3" spans="2:26" ht="15" customHeight="1" x14ac:dyDescent="0.2">
      <c r="B3" s="266"/>
      <c r="C3" s="266"/>
      <c r="D3" s="266"/>
      <c r="E3" s="266"/>
      <c r="F3" s="266"/>
      <c r="G3" s="266"/>
      <c r="H3" s="271" t="s">
        <v>1</v>
      </c>
      <c r="I3" s="271"/>
      <c r="J3" s="271"/>
      <c r="K3" s="271"/>
      <c r="L3" s="271"/>
      <c r="M3" s="271"/>
      <c r="N3" s="271"/>
      <c r="O3" s="271"/>
      <c r="P3" s="271" t="s">
        <v>2</v>
      </c>
      <c r="Q3" s="271"/>
      <c r="R3" s="271"/>
      <c r="S3" s="271"/>
      <c r="T3" s="271"/>
      <c r="U3" s="271"/>
      <c r="V3" s="271"/>
      <c r="W3" s="271"/>
      <c r="X3" s="271"/>
      <c r="Y3" s="271"/>
      <c r="Z3" s="271"/>
    </row>
    <row r="4" spans="2:26" ht="15.75" customHeight="1" thickBot="1" x14ac:dyDescent="0.25">
      <c r="B4" s="268"/>
      <c r="C4" s="268"/>
      <c r="D4" s="268"/>
      <c r="E4" s="268"/>
      <c r="F4" s="268"/>
      <c r="G4" s="268"/>
      <c r="H4" s="273" t="s">
        <v>3</v>
      </c>
      <c r="I4" s="273"/>
      <c r="J4" s="273"/>
      <c r="K4" s="273"/>
      <c r="L4" s="273"/>
      <c r="M4" s="273"/>
      <c r="N4" s="273"/>
      <c r="O4" s="273"/>
      <c r="P4" s="273"/>
      <c r="Q4" s="273"/>
      <c r="R4" s="273"/>
      <c r="S4" s="273"/>
      <c r="T4" s="273"/>
      <c r="U4" s="273"/>
      <c r="V4" s="273"/>
      <c r="W4" s="273"/>
      <c r="X4" s="273"/>
      <c r="Y4" s="273"/>
      <c r="Z4" s="273"/>
    </row>
    <row r="5" spans="2:26" ht="15" x14ac:dyDescent="0.2">
      <c r="B5" s="41"/>
      <c r="H5" s="3"/>
      <c r="I5" s="3"/>
      <c r="J5" s="3"/>
      <c r="K5" s="3"/>
      <c r="L5" s="3"/>
      <c r="M5" s="3"/>
      <c r="N5" s="3"/>
      <c r="O5" s="3"/>
      <c r="P5" s="3"/>
      <c r="Q5" s="3"/>
      <c r="R5" s="3"/>
      <c r="S5" s="3"/>
      <c r="T5" s="3"/>
      <c r="U5" s="3"/>
      <c r="V5" s="3"/>
      <c r="W5" s="3"/>
      <c r="X5" s="3"/>
      <c r="Y5" s="3"/>
      <c r="Z5" s="166"/>
    </row>
    <row r="6" spans="2:26" ht="5.0999999999999996" customHeight="1" thickBot="1" x14ac:dyDescent="0.25">
      <c r="B6" s="4"/>
      <c r="C6" s="5"/>
      <c r="D6" s="5"/>
      <c r="E6" s="5"/>
      <c r="F6" s="5"/>
      <c r="G6" s="5"/>
      <c r="H6" s="5"/>
      <c r="I6" s="6"/>
      <c r="J6" s="6"/>
      <c r="K6" s="6"/>
      <c r="L6" s="6"/>
      <c r="M6" s="6"/>
      <c r="N6" s="6"/>
      <c r="O6" s="6"/>
      <c r="P6" s="6"/>
      <c r="Q6" s="6"/>
      <c r="R6" s="7"/>
      <c r="S6" s="7"/>
      <c r="T6" s="7"/>
      <c r="U6" s="7"/>
      <c r="V6" s="7"/>
      <c r="W6" s="5"/>
      <c r="X6" s="5"/>
      <c r="Y6" s="5"/>
      <c r="Z6" s="8"/>
    </row>
    <row r="7" spans="2:26" ht="15" customHeight="1" x14ac:dyDescent="0.2">
      <c r="B7" s="9"/>
      <c r="C7" s="275" t="s">
        <v>4</v>
      </c>
      <c r="D7" s="276"/>
      <c r="E7" s="276"/>
      <c r="F7" s="276"/>
      <c r="G7" s="276"/>
      <c r="H7" s="277"/>
      <c r="I7" s="281" t="s">
        <v>463</v>
      </c>
      <c r="J7" s="282"/>
      <c r="K7" s="282"/>
      <c r="L7" s="282"/>
      <c r="M7" s="282"/>
      <c r="N7" s="282"/>
      <c r="O7" s="282"/>
      <c r="P7" s="282"/>
      <c r="Q7" s="282"/>
      <c r="R7" s="282"/>
      <c r="S7" s="282"/>
      <c r="T7" s="282"/>
      <c r="U7" s="282"/>
      <c r="V7" s="282"/>
      <c r="W7" s="282"/>
      <c r="X7" s="282"/>
      <c r="Y7" s="283"/>
      <c r="Z7" s="10"/>
    </row>
    <row r="8" spans="2:26" ht="15.75" thickBot="1" x14ac:dyDescent="0.25">
      <c r="B8" s="9"/>
      <c r="C8" s="278"/>
      <c r="D8" s="279"/>
      <c r="E8" s="279"/>
      <c r="F8" s="279"/>
      <c r="G8" s="279"/>
      <c r="H8" s="280"/>
      <c r="I8" s="284"/>
      <c r="J8" s="285"/>
      <c r="K8" s="285"/>
      <c r="L8" s="285"/>
      <c r="M8" s="285"/>
      <c r="N8" s="285"/>
      <c r="O8" s="285"/>
      <c r="P8" s="285"/>
      <c r="Q8" s="285"/>
      <c r="R8" s="285"/>
      <c r="S8" s="285"/>
      <c r="T8" s="285"/>
      <c r="U8" s="285"/>
      <c r="V8" s="285"/>
      <c r="W8" s="285"/>
      <c r="X8" s="285"/>
      <c r="Y8" s="286"/>
      <c r="Z8" s="10"/>
    </row>
    <row r="9" spans="2:26" ht="5.0999999999999996" customHeight="1" thickBot="1" x14ac:dyDescent="0.25">
      <c r="B9" s="9"/>
      <c r="C9" s="11"/>
      <c r="D9" s="11"/>
      <c r="E9" s="11"/>
      <c r="F9" s="11"/>
      <c r="G9" s="11"/>
      <c r="H9" s="11"/>
      <c r="I9" s="12"/>
      <c r="J9" s="12"/>
      <c r="K9" s="12"/>
      <c r="L9" s="12"/>
      <c r="M9" s="12"/>
      <c r="N9" s="12"/>
      <c r="O9" s="12"/>
      <c r="P9" s="12"/>
      <c r="Q9" s="12"/>
      <c r="R9" s="13"/>
      <c r="S9" s="13"/>
      <c r="T9" s="13"/>
      <c r="U9" s="13"/>
      <c r="V9" s="13"/>
      <c r="W9" s="11"/>
      <c r="X9" s="11"/>
      <c r="Y9" s="11"/>
      <c r="Z9" s="10"/>
    </row>
    <row r="10" spans="2:26" ht="15" customHeight="1" thickBot="1" x14ac:dyDescent="0.25">
      <c r="B10" s="9"/>
      <c r="C10" s="275" t="s">
        <v>6</v>
      </c>
      <c r="D10" s="276"/>
      <c r="E10" s="276"/>
      <c r="F10" s="276"/>
      <c r="G10" s="276"/>
      <c r="H10" s="277"/>
      <c r="I10" s="406" t="s">
        <v>475</v>
      </c>
      <c r="J10" s="945"/>
      <c r="K10" s="945"/>
      <c r="L10" s="945"/>
      <c r="M10" s="945"/>
      <c r="N10" s="945"/>
      <c r="O10" s="945"/>
      <c r="P10" s="945"/>
      <c r="Q10" s="946"/>
      <c r="R10" s="293" t="s">
        <v>8</v>
      </c>
      <c r="S10" s="294"/>
      <c r="T10" s="294"/>
      <c r="U10" s="295"/>
      <c r="V10" s="287" t="s">
        <v>9</v>
      </c>
      <c r="W10" s="288"/>
      <c r="X10" s="288"/>
      <c r="Y10" s="289"/>
      <c r="Z10" s="10"/>
    </row>
    <row r="11" spans="2:26" ht="21" customHeight="1" thickBot="1" x14ac:dyDescent="0.25">
      <c r="B11" s="9"/>
      <c r="C11" s="278"/>
      <c r="D11" s="279"/>
      <c r="E11" s="279"/>
      <c r="F11" s="279"/>
      <c r="G11" s="279"/>
      <c r="H11" s="280"/>
      <c r="I11" s="947"/>
      <c r="J11" s="948"/>
      <c r="K11" s="948"/>
      <c r="L11" s="948"/>
      <c r="M11" s="948"/>
      <c r="N11" s="948"/>
      <c r="O11" s="948"/>
      <c r="P11" s="948"/>
      <c r="Q11" s="949"/>
      <c r="R11" s="302" t="s">
        <v>476</v>
      </c>
      <c r="S11" s="303"/>
      <c r="T11" s="303"/>
      <c r="U11" s="304"/>
      <c r="V11" s="290">
        <v>1</v>
      </c>
      <c r="W11" s="291"/>
      <c r="X11" s="291"/>
      <c r="Y11" s="292"/>
      <c r="Z11" s="10"/>
    </row>
    <row r="12" spans="2:26" ht="5.0999999999999996" customHeight="1"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6"/>
    </row>
    <row r="13" spans="2:26" ht="20.100000000000001" customHeight="1" x14ac:dyDescent="0.2">
      <c r="B13" s="14"/>
      <c r="C13" s="275" t="s">
        <v>12</v>
      </c>
      <c r="D13" s="276"/>
      <c r="E13" s="276"/>
      <c r="F13" s="276"/>
      <c r="G13" s="276"/>
      <c r="H13" s="277"/>
      <c r="I13" s="305" t="s">
        <v>477</v>
      </c>
      <c r="J13" s="306"/>
      <c r="K13" s="306"/>
      <c r="L13" s="306"/>
      <c r="M13" s="306"/>
      <c r="N13" s="306"/>
      <c r="O13" s="306"/>
      <c r="P13" s="306"/>
      <c r="Q13" s="306"/>
      <c r="R13" s="306"/>
      <c r="S13" s="307"/>
      <c r="T13" s="275" t="s">
        <v>14</v>
      </c>
      <c r="U13" s="276"/>
      <c r="V13" s="276"/>
      <c r="W13" s="276"/>
      <c r="X13" s="276"/>
      <c r="Y13" s="277"/>
      <c r="Z13" s="16"/>
    </row>
    <row r="14" spans="2:26" ht="20.100000000000001" customHeight="1" thickBot="1" x14ac:dyDescent="0.25">
      <c r="B14" s="14"/>
      <c r="C14" s="278"/>
      <c r="D14" s="279"/>
      <c r="E14" s="279"/>
      <c r="F14" s="279"/>
      <c r="G14" s="279"/>
      <c r="H14" s="280"/>
      <c r="I14" s="308"/>
      <c r="J14" s="309"/>
      <c r="K14" s="309"/>
      <c r="L14" s="309"/>
      <c r="M14" s="309"/>
      <c r="N14" s="309"/>
      <c r="O14" s="309"/>
      <c r="P14" s="309"/>
      <c r="Q14" s="309"/>
      <c r="R14" s="309"/>
      <c r="S14" s="310"/>
      <c r="T14" s="311" t="s">
        <v>112</v>
      </c>
      <c r="U14" s="312"/>
      <c r="V14" s="312"/>
      <c r="W14" s="312"/>
      <c r="X14" s="312"/>
      <c r="Y14" s="313"/>
      <c r="Z14" s="16"/>
    </row>
    <row r="15" spans="2:26" ht="5.0999999999999996" customHeight="1"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6"/>
    </row>
    <row r="16" spans="2:26" ht="45" customHeight="1" thickBot="1" x14ac:dyDescent="0.25">
      <c r="B16" s="14"/>
      <c r="C16" s="320" t="s">
        <v>16</v>
      </c>
      <c r="D16" s="321"/>
      <c r="E16" s="321"/>
      <c r="F16" s="321"/>
      <c r="G16" s="321"/>
      <c r="H16" s="322"/>
      <c r="I16" s="1001" t="s">
        <v>478</v>
      </c>
      <c r="J16" s="1002"/>
      <c r="K16" s="1002"/>
      <c r="L16" s="1002"/>
      <c r="M16" s="1002"/>
      <c r="N16" s="1002"/>
      <c r="O16" s="1002"/>
      <c r="P16" s="1002"/>
      <c r="Q16" s="1002"/>
      <c r="R16" s="1002"/>
      <c r="S16" s="1002"/>
      <c r="T16" s="1002"/>
      <c r="U16" s="1002"/>
      <c r="V16" s="1002"/>
      <c r="W16" s="1002"/>
      <c r="X16" s="1002"/>
      <c r="Y16" s="1003"/>
      <c r="Z16" s="16"/>
    </row>
    <row r="17" spans="2:37" ht="5.0999999999999996" customHeight="1" thickBot="1" x14ac:dyDescent="0.25">
      <c r="B17" s="14"/>
      <c r="C17" s="13"/>
      <c r="D17" s="13"/>
      <c r="E17" s="13"/>
      <c r="F17" s="13"/>
      <c r="G17" s="13"/>
      <c r="H17" s="13"/>
      <c r="I17" s="169"/>
      <c r="J17" s="169"/>
      <c r="K17" s="169"/>
      <c r="L17" s="169"/>
      <c r="M17" s="169"/>
      <c r="N17" s="169"/>
      <c r="O17" s="169"/>
      <c r="P17" s="169"/>
      <c r="Q17" s="169"/>
      <c r="R17" s="169"/>
      <c r="S17" s="169"/>
      <c r="T17" s="169"/>
      <c r="U17" s="169"/>
      <c r="V17" s="169"/>
      <c r="W17" s="169"/>
      <c r="X17" s="169"/>
      <c r="Y17" s="169"/>
      <c r="Z17" s="16"/>
    </row>
    <row r="18" spans="2:37" ht="62.25" customHeight="1" thickBot="1" x14ac:dyDescent="0.25">
      <c r="B18" s="14"/>
      <c r="C18" s="320" t="s">
        <v>88</v>
      </c>
      <c r="D18" s="321"/>
      <c r="E18" s="321"/>
      <c r="F18" s="321"/>
      <c r="G18" s="321"/>
      <c r="H18" s="322"/>
      <c r="I18" s="1001" t="s">
        <v>479</v>
      </c>
      <c r="J18" s="1002"/>
      <c r="K18" s="1002"/>
      <c r="L18" s="1002"/>
      <c r="M18" s="1002"/>
      <c r="N18" s="1002"/>
      <c r="O18" s="1002"/>
      <c r="P18" s="1002"/>
      <c r="Q18" s="1002"/>
      <c r="R18" s="1002"/>
      <c r="S18" s="1002"/>
      <c r="T18" s="1002"/>
      <c r="U18" s="1002"/>
      <c r="V18" s="1002"/>
      <c r="W18" s="1002"/>
      <c r="X18" s="1002"/>
      <c r="Y18" s="1003"/>
      <c r="Z18" s="16"/>
      <c r="AB18" s="936"/>
      <c r="AC18" s="936"/>
      <c r="AD18" s="936"/>
      <c r="AE18" s="936"/>
      <c r="AF18" s="936"/>
      <c r="AG18" s="936"/>
      <c r="AH18" s="936"/>
      <c r="AI18" s="936"/>
      <c r="AJ18" s="936"/>
      <c r="AK18" s="936"/>
    </row>
    <row r="19" spans="2:37" ht="5.0999999999999996"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6"/>
    </row>
    <row r="20" spans="2:37" ht="22.5" customHeight="1" x14ac:dyDescent="0.2">
      <c r="B20" s="14"/>
      <c r="C20" s="326" t="s">
        <v>20</v>
      </c>
      <c r="D20" s="327"/>
      <c r="E20" s="327"/>
      <c r="F20" s="327"/>
      <c r="G20" s="327"/>
      <c r="H20" s="328"/>
      <c r="I20" s="332" t="s">
        <v>457</v>
      </c>
      <c r="J20" s="333"/>
      <c r="K20" s="333"/>
      <c r="L20" s="334"/>
      <c r="M20" s="287" t="s">
        <v>22</v>
      </c>
      <c r="N20" s="288"/>
      <c r="O20" s="288"/>
      <c r="P20" s="288"/>
      <c r="Q20" s="288"/>
      <c r="R20" s="288"/>
      <c r="S20" s="289"/>
      <c r="T20" s="287" t="s">
        <v>23</v>
      </c>
      <c r="U20" s="288"/>
      <c r="V20" s="288"/>
      <c r="W20" s="288"/>
      <c r="X20" s="288"/>
      <c r="Y20" s="289"/>
      <c r="Z20" s="16"/>
    </row>
    <row r="21" spans="2:37" ht="30.75" customHeight="1" thickBot="1" x14ac:dyDescent="0.25">
      <c r="B21" s="14"/>
      <c r="C21" s="329"/>
      <c r="D21" s="330"/>
      <c r="E21" s="330"/>
      <c r="F21" s="330"/>
      <c r="G21" s="330"/>
      <c r="H21" s="331"/>
      <c r="I21" s="335"/>
      <c r="J21" s="336"/>
      <c r="K21" s="336"/>
      <c r="L21" s="337"/>
      <c r="M21" s="338" t="s">
        <v>74</v>
      </c>
      <c r="N21" s="339"/>
      <c r="O21" s="339"/>
      <c r="P21" s="339"/>
      <c r="Q21" s="339"/>
      <c r="R21" s="339"/>
      <c r="S21" s="340"/>
      <c r="T21" s="290" t="s">
        <v>25</v>
      </c>
      <c r="U21" s="339"/>
      <c r="V21" s="339"/>
      <c r="W21" s="339"/>
      <c r="X21" s="339"/>
      <c r="Y21" s="340"/>
      <c r="Z21" s="16"/>
    </row>
    <row r="22" spans="2:37" ht="5.0999999999999996" customHeight="1"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6"/>
    </row>
    <row r="23" spans="2:37" ht="31.5" customHeight="1" x14ac:dyDescent="0.2">
      <c r="B23" s="14"/>
      <c r="C23" s="287" t="s">
        <v>26</v>
      </c>
      <c r="D23" s="288"/>
      <c r="E23" s="288"/>
      <c r="F23" s="288"/>
      <c r="G23" s="288"/>
      <c r="H23" s="288"/>
      <c r="I23" s="289"/>
      <c r="J23" s="287" t="s">
        <v>27</v>
      </c>
      <c r="K23" s="288"/>
      <c r="L23" s="288"/>
      <c r="M23" s="288"/>
      <c r="N23" s="288"/>
      <c r="O23" s="288"/>
      <c r="P23" s="289"/>
      <c r="Q23" s="287" t="s">
        <v>28</v>
      </c>
      <c r="R23" s="288"/>
      <c r="S23" s="288"/>
      <c r="T23" s="288"/>
      <c r="U23" s="288"/>
      <c r="V23" s="288"/>
      <c r="W23" s="288"/>
      <c r="X23" s="288"/>
      <c r="Y23" s="289"/>
      <c r="Z23" s="16"/>
    </row>
    <row r="24" spans="2:37" ht="32.25" customHeight="1" thickBot="1" x14ac:dyDescent="0.25">
      <c r="B24" s="14"/>
      <c r="C24" s="314" t="s">
        <v>480</v>
      </c>
      <c r="D24" s="315"/>
      <c r="E24" s="315"/>
      <c r="F24" s="315"/>
      <c r="G24" s="315"/>
      <c r="H24" s="315"/>
      <c r="I24" s="316"/>
      <c r="J24" s="314" t="s">
        <v>468</v>
      </c>
      <c r="K24" s="315"/>
      <c r="L24" s="315"/>
      <c r="M24" s="315"/>
      <c r="N24" s="315"/>
      <c r="O24" s="315"/>
      <c r="P24" s="316"/>
      <c r="Q24" s="656" t="s">
        <v>453</v>
      </c>
      <c r="R24" s="312"/>
      <c r="S24" s="312"/>
      <c r="T24" s="312"/>
      <c r="U24" s="312"/>
      <c r="V24" s="312"/>
      <c r="W24" s="312"/>
      <c r="X24" s="312"/>
      <c r="Y24" s="313"/>
      <c r="Z24" s="16"/>
    </row>
    <row r="25" spans="2:37" ht="5.0999999999999996" customHeight="1"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6"/>
    </row>
    <row r="26" spans="2:37" ht="54.75" customHeight="1" thickBot="1" x14ac:dyDescent="0.25">
      <c r="B26" s="14"/>
      <c r="C26" s="320" t="s">
        <v>32</v>
      </c>
      <c r="D26" s="321"/>
      <c r="E26" s="321"/>
      <c r="F26" s="321"/>
      <c r="G26" s="321"/>
      <c r="H26" s="322"/>
      <c r="I26" s="995" t="s">
        <v>481</v>
      </c>
      <c r="J26" s="996"/>
      <c r="K26" s="996"/>
      <c r="L26" s="996"/>
      <c r="M26" s="996"/>
      <c r="N26" s="996"/>
      <c r="O26" s="996"/>
      <c r="P26" s="996"/>
      <c r="Q26" s="996"/>
      <c r="R26" s="996"/>
      <c r="S26" s="996"/>
      <c r="T26" s="996"/>
      <c r="U26" s="996"/>
      <c r="V26" s="996"/>
      <c r="W26" s="996"/>
      <c r="X26" s="996"/>
      <c r="Y26" s="997"/>
      <c r="Z26" s="16"/>
    </row>
    <row r="27" spans="2:37" ht="5.0999999999999996" customHeight="1"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6"/>
    </row>
    <row r="28" spans="2:37" ht="32.25" customHeight="1" thickBot="1" x14ac:dyDescent="0.25">
      <c r="B28" s="14"/>
      <c r="C28" s="320" t="s">
        <v>34</v>
      </c>
      <c r="D28" s="321"/>
      <c r="E28" s="321"/>
      <c r="F28" s="321"/>
      <c r="G28" s="321"/>
      <c r="H28" s="322"/>
      <c r="I28" s="302">
        <v>1</v>
      </c>
      <c r="J28" s="323"/>
      <c r="K28" s="984" t="s">
        <v>36</v>
      </c>
      <c r="L28" s="985"/>
      <c r="M28" s="986"/>
      <c r="N28" s="353" t="s">
        <v>37</v>
      </c>
      <c r="O28" s="354"/>
      <c r="P28" s="355"/>
      <c r="Q28" s="170"/>
      <c r="R28" s="998" t="s">
        <v>38</v>
      </c>
      <c r="S28" s="999"/>
      <c r="T28" s="1000"/>
      <c r="U28" s="165" t="s">
        <v>86</v>
      </c>
      <c r="V28" s="353" t="s">
        <v>39</v>
      </c>
      <c r="W28" s="354"/>
      <c r="X28" s="355"/>
      <c r="Y28" s="142"/>
      <c r="Z28" s="16"/>
    </row>
    <row r="29" spans="2:37" ht="5.0999999999999996" customHeight="1"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6"/>
    </row>
    <row r="30" spans="2:37" s="21" customFormat="1" x14ac:dyDescent="0.2">
      <c r="B30" s="20"/>
      <c r="C30" s="359" t="s">
        <v>41</v>
      </c>
      <c r="D30" s="360"/>
      <c r="E30" s="360"/>
      <c r="F30" s="360"/>
      <c r="G30" s="360"/>
      <c r="H30" s="360"/>
      <c r="I30" s="360"/>
      <c r="J30" s="360"/>
      <c r="K30" s="360"/>
      <c r="L30" s="360"/>
      <c r="M30" s="360"/>
      <c r="N30" s="360"/>
      <c r="O30" s="360"/>
      <c r="P30" s="360"/>
      <c r="Q30" s="360"/>
      <c r="R30" s="360"/>
      <c r="S30" s="360"/>
      <c r="T30" s="360"/>
      <c r="U30" s="360"/>
      <c r="V30" s="360"/>
      <c r="W30" s="360"/>
      <c r="X30" s="360"/>
      <c r="Y30" s="361"/>
      <c r="Z30" s="16"/>
    </row>
    <row r="31" spans="2:37" s="21" customFormat="1" ht="15" thickBot="1" x14ac:dyDescent="0.25">
      <c r="B31" s="20"/>
      <c r="C31" s="362"/>
      <c r="D31" s="363"/>
      <c r="E31" s="363"/>
      <c r="F31" s="363"/>
      <c r="G31" s="363"/>
      <c r="H31" s="363"/>
      <c r="I31" s="363"/>
      <c r="J31" s="363"/>
      <c r="K31" s="363"/>
      <c r="L31" s="363"/>
      <c r="M31" s="363"/>
      <c r="N31" s="363"/>
      <c r="O31" s="363"/>
      <c r="P31" s="363"/>
      <c r="Q31" s="363"/>
      <c r="R31" s="363"/>
      <c r="S31" s="363"/>
      <c r="T31" s="363"/>
      <c r="U31" s="363"/>
      <c r="V31" s="363"/>
      <c r="W31" s="363"/>
      <c r="X31" s="363"/>
      <c r="Y31" s="364"/>
      <c r="Z31" s="16"/>
    </row>
    <row r="32" spans="2:37" s="21" customFormat="1" ht="14.25" customHeight="1" x14ac:dyDescent="0.2">
      <c r="B32" s="20"/>
      <c r="C32" s="359" t="s">
        <v>42</v>
      </c>
      <c r="D32" s="360"/>
      <c r="E32" s="360"/>
      <c r="F32" s="360"/>
      <c r="G32" s="361"/>
      <c r="H32" s="365" t="s">
        <v>482</v>
      </c>
      <c r="I32" s="365" t="s">
        <v>483</v>
      </c>
      <c r="J32" s="365" t="s">
        <v>484</v>
      </c>
      <c r="K32" s="444" t="s">
        <v>46</v>
      </c>
      <c r="L32" s="360"/>
      <c r="M32" s="360"/>
      <c r="N32" s="360"/>
      <c r="O32" s="360"/>
      <c r="P32" s="360"/>
      <c r="Q32" s="360"/>
      <c r="R32" s="360"/>
      <c r="S32" s="360"/>
      <c r="T32" s="360"/>
      <c r="U32" s="360"/>
      <c r="V32" s="360"/>
      <c r="W32" s="360"/>
      <c r="X32" s="360"/>
      <c r="Y32" s="361"/>
      <c r="Z32" s="16"/>
    </row>
    <row r="33" spans="2:26" s="21" customFormat="1" ht="78" customHeight="1" thickBot="1" x14ac:dyDescent="0.25">
      <c r="B33" s="20"/>
      <c r="C33" s="362"/>
      <c r="D33" s="363"/>
      <c r="E33" s="363"/>
      <c r="F33" s="363"/>
      <c r="G33" s="364"/>
      <c r="H33" s="366"/>
      <c r="I33" s="366"/>
      <c r="J33" s="366"/>
      <c r="K33" s="445"/>
      <c r="L33" s="363"/>
      <c r="M33" s="363"/>
      <c r="N33" s="363"/>
      <c r="O33" s="363"/>
      <c r="P33" s="363"/>
      <c r="Q33" s="363"/>
      <c r="R33" s="363"/>
      <c r="S33" s="363"/>
      <c r="T33" s="363"/>
      <c r="U33" s="363"/>
      <c r="V33" s="363"/>
      <c r="W33" s="363"/>
      <c r="X33" s="363"/>
      <c r="Y33" s="364"/>
      <c r="Z33" s="16"/>
    </row>
    <row r="34" spans="2:26" s="21" customFormat="1" ht="150" customHeight="1" x14ac:dyDescent="0.2">
      <c r="B34" s="20"/>
      <c r="C34" s="341" t="s">
        <v>47</v>
      </c>
      <c r="D34" s="342"/>
      <c r="E34" s="342"/>
      <c r="F34" s="342"/>
      <c r="G34" s="343"/>
      <c r="H34" s="93">
        <v>12</v>
      </c>
      <c r="I34" s="93">
        <v>12</v>
      </c>
      <c r="J34" s="23">
        <f>IF(H34="","",+H34/I34)</f>
        <v>1</v>
      </c>
      <c r="K34" s="937" t="s">
        <v>485</v>
      </c>
      <c r="L34" s="938"/>
      <c r="M34" s="938"/>
      <c r="N34" s="938"/>
      <c r="O34" s="938"/>
      <c r="P34" s="938"/>
      <c r="Q34" s="938"/>
      <c r="R34" s="938"/>
      <c r="S34" s="938"/>
      <c r="T34" s="938"/>
      <c r="U34" s="938"/>
      <c r="V34" s="938"/>
      <c r="W34" s="938"/>
      <c r="X34" s="938"/>
      <c r="Y34" s="939"/>
      <c r="Z34" s="16"/>
    </row>
    <row r="35" spans="2:26" s="21" customFormat="1" ht="20.100000000000001" customHeight="1" x14ac:dyDescent="0.2">
      <c r="B35" s="20"/>
      <c r="C35" s="341" t="s">
        <v>48</v>
      </c>
      <c r="D35" s="342"/>
      <c r="E35" s="342"/>
      <c r="F35" s="342"/>
      <c r="G35" s="343"/>
      <c r="H35" s="24"/>
      <c r="I35" s="24"/>
      <c r="J35" s="23" t="str">
        <f t="shared" ref="J35:J38" si="0">IF(H35="","",+H35/I35)</f>
        <v/>
      </c>
      <c r="K35" s="937"/>
      <c r="L35" s="938"/>
      <c r="M35" s="938"/>
      <c r="N35" s="938"/>
      <c r="O35" s="938"/>
      <c r="P35" s="938"/>
      <c r="Q35" s="938"/>
      <c r="R35" s="938"/>
      <c r="S35" s="938"/>
      <c r="T35" s="938"/>
      <c r="U35" s="938"/>
      <c r="V35" s="938"/>
      <c r="W35" s="938"/>
      <c r="X35" s="938"/>
      <c r="Y35" s="939"/>
      <c r="Z35" s="16"/>
    </row>
    <row r="36" spans="2:26" s="21" customFormat="1" ht="20.100000000000001" customHeight="1" x14ac:dyDescent="0.2">
      <c r="B36" s="20"/>
      <c r="C36" s="341" t="s">
        <v>49</v>
      </c>
      <c r="D36" s="342"/>
      <c r="E36" s="342"/>
      <c r="F36" s="342"/>
      <c r="G36" s="343"/>
      <c r="H36" s="24"/>
      <c r="I36" s="24"/>
      <c r="J36" s="23" t="str">
        <f t="shared" si="0"/>
        <v/>
      </c>
      <c r="K36" s="344"/>
      <c r="L36" s="345"/>
      <c r="M36" s="345"/>
      <c r="N36" s="345"/>
      <c r="O36" s="345"/>
      <c r="P36" s="345"/>
      <c r="Q36" s="345"/>
      <c r="R36" s="345"/>
      <c r="S36" s="345"/>
      <c r="T36" s="345"/>
      <c r="U36" s="345"/>
      <c r="V36" s="345"/>
      <c r="W36" s="345"/>
      <c r="X36" s="345"/>
      <c r="Y36" s="346"/>
      <c r="Z36" s="16"/>
    </row>
    <row r="37" spans="2:26" s="21" customFormat="1" ht="20.100000000000001" customHeight="1" thickBot="1" x14ac:dyDescent="0.25">
      <c r="B37" s="20"/>
      <c r="C37" s="341" t="s">
        <v>50</v>
      </c>
      <c r="D37" s="342"/>
      <c r="E37" s="342"/>
      <c r="F37" s="342"/>
      <c r="G37" s="343"/>
      <c r="H37" s="24"/>
      <c r="I37" s="24"/>
      <c r="J37" s="23" t="str">
        <f t="shared" si="0"/>
        <v/>
      </c>
      <c r="K37" s="344"/>
      <c r="L37" s="345"/>
      <c r="M37" s="345"/>
      <c r="N37" s="345"/>
      <c r="O37" s="345"/>
      <c r="P37" s="345"/>
      <c r="Q37" s="345"/>
      <c r="R37" s="345"/>
      <c r="S37" s="345"/>
      <c r="T37" s="345"/>
      <c r="U37" s="345"/>
      <c r="V37" s="345"/>
      <c r="W37" s="345"/>
      <c r="X37" s="345"/>
      <c r="Y37" s="346"/>
      <c r="Z37" s="16"/>
    </row>
    <row r="38" spans="2:26" s="21" customFormat="1" ht="20.100000000000001" customHeight="1" thickBot="1" x14ac:dyDescent="0.3">
      <c r="B38" s="20"/>
      <c r="C38" s="394" t="s">
        <v>51</v>
      </c>
      <c r="D38" s="395"/>
      <c r="E38" s="395"/>
      <c r="F38" s="395"/>
      <c r="G38" s="396"/>
      <c r="H38" s="171">
        <f>IF(H34="","",SUM(H34:H37))</f>
        <v>12</v>
      </c>
      <c r="I38" s="160">
        <f>IF(I34="","",SUM(I34:I37))</f>
        <v>12</v>
      </c>
      <c r="J38" s="160">
        <f t="shared" si="0"/>
        <v>1</v>
      </c>
      <c r="K38" s="397"/>
      <c r="L38" s="398"/>
      <c r="M38" s="398"/>
      <c r="N38" s="398"/>
      <c r="O38" s="398"/>
      <c r="P38" s="398"/>
      <c r="Q38" s="398"/>
      <c r="R38" s="398"/>
      <c r="S38" s="398"/>
      <c r="T38" s="398"/>
      <c r="U38" s="398"/>
      <c r="V38" s="398"/>
      <c r="W38" s="398"/>
      <c r="X38" s="398"/>
      <c r="Y38" s="399"/>
      <c r="Z38" s="16"/>
    </row>
    <row r="39" spans="2:26" s="21" customFormat="1" ht="5.25" customHeight="1" x14ac:dyDescent="0.2">
      <c r="B39" s="20"/>
      <c r="C39" s="15"/>
      <c r="D39" s="15"/>
      <c r="E39" s="15"/>
      <c r="F39" s="15"/>
      <c r="G39" s="15"/>
      <c r="H39" s="34"/>
      <c r="I39" s="34"/>
      <c r="J39" s="35"/>
      <c r="K39" s="15"/>
      <c r="L39" s="15"/>
      <c r="M39" s="15"/>
      <c r="N39" s="15"/>
      <c r="O39" s="15"/>
      <c r="P39" s="15"/>
      <c r="Q39" s="15"/>
      <c r="R39" s="15"/>
      <c r="S39" s="15"/>
      <c r="T39" s="15"/>
      <c r="U39" s="15"/>
      <c r="V39" s="15"/>
      <c r="W39" s="15"/>
      <c r="X39" s="15"/>
      <c r="Y39" s="15"/>
      <c r="Z39" s="16"/>
    </row>
    <row r="40" spans="2:26" s="21" customFormat="1" ht="15" thickBot="1" x14ac:dyDescent="0.25">
      <c r="B40" s="20"/>
      <c r="C40" s="15"/>
      <c r="D40" s="15"/>
      <c r="E40" s="15"/>
      <c r="F40" s="15"/>
      <c r="G40" s="15"/>
      <c r="H40" s="34"/>
      <c r="I40" s="34"/>
      <c r="J40" s="35"/>
      <c r="K40" s="15"/>
      <c r="L40" s="15"/>
      <c r="M40" s="15"/>
      <c r="N40" s="15"/>
      <c r="O40" s="15"/>
      <c r="P40" s="15"/>
      <c r="Q40" s="15"/>
      <c r="R40" s="15"/>
      <c r="S40" s="15"/>
      <c r="T40" s="15"/>
      <c r="U40" s="15"/>
      <c r="V40" s="15"/>
      <c r="W40" s="15"/>
      <c r="X40" s="15"/>
      <c r="Y40" s="15"/>
      <c r="Z40" s="16"/>
    </row>
    <row r="41" spans="2:26" s="21" customFormat="1" x14ac:dyDescent="0.2">
      <c r="B41" s="20"/>
      <c r="C41" s="400" t="s">
        <v>52</v>
      </c>
      <c r="D41" s="401"/>
      <c r="E41" s="401"/>
      <c r="F41" s="401"/>
      <c r="G41" s="401"/>
      <c r="H41" s="401"/>
      <c r="I41" s="401"/>
      <c r="J41" s="401"/>
      <c r="K41" s="401"/>
      <c r="L41" s="401"/>
      <c r="M41" s="401"/>
      <c r="N41" s="401"/>
      <c r="O41" s="401"/>
      <c r="P41" s="401"/>
      <c r="Q41" s="401"/>
      <c r="R41" s="401"/>
      <c r="S41" s="401"/>
      <c r="T41" s="401"/>
      <c r="U41" s="401"/>
      <c r="V41" s="401"/>
      <c r="W41" s="401"/>
      <c r="X41" s="401"/>
      <c r="Y41" s="402"/>
      <c r="Z41" s="16"/>
    </row>
    <row r="42" spans="2:26" ht="15" thickBot="1" x14ac:dyDescent="0.25">
      <c r="B42" s="14"/>
      <c r="C42" s="403"/>
      <c r="D42" s="404"/>
      <c r="E42" s="404"/>
      <c r="F42" s="404"/>
      <c r="G42" s="404"/>
      <c r="H42" s="404"/>
      <c r="I42" s="404"/>
      <c r="J42" s="404"/>
      <c r="K42" s="404"/>
      <c r="L42" s="404"/>
      <c r="M42" s="404"/>
      <c r="N42" s="404"/>
      <c r="O42" s="404"/>
      <c r="P42" s="404"/>
      <c r="Q42" s="404"/>
      <c r="R42" s="404"/>
      <c r="S42" s="404"/>
      <c r="T42" s="404"/>
      <c r="U42" s="404"/>
      <c r="V42" s="404"/>
      <c r="W42" s="404"/>
      <c r="X42" s="404"/>
      <c r="Y42" s="405"/>
      <c r="Z42" s="16"/>
    </row>
    <row r="43" spans="2:26" x14ac:dyDescent="0.2">
      <c r="B43" s="14"/>
      <c r="C43" s="406" t="s">
        <v>53</v>
      </c>
      <c r="D43" s="407"/>
      <c r="E43" s="407"/>
      <c r="F43" s="407"/>
      <c r="G43" s="407"/>
      <c r="H43" s="407"/>
      <c r="I43" s="407"/>
      <c r="J43" s="407"/>
      <c r="K43" s="407"/>
      <c r="L43" s="407"/>
      <c r="M43" s="407"/>
      <c r="N43" s="407"/>
      <c r="O43" s="407"/>
      <c r="P43" s="407"/>
      <c r="Q43" s="407"/>
      <c r="R43" s="407"/>
      <c r="S43" s="407"/>
      <c r="T43" s="407"/>
      <c r="U43" s="407"/>
      <c r="V43" s="407"/>
      <c r="W43" s="407"/>
      <c r="X43" s="407"/>
      <c r="Y43" s="408"/>
      <c r="Z43" s="16"/>
    </row>
    <row r="44" spans="2:26" x14ac:dyDescent="0.2">
      <c r="B44" s="14"/>
      <c r="C44" s="409"/>
      <c r="D44" s="410"/>
      <c r="E44" s="410"/>
      <c r="F44" s="410"/>
      <c r="G44" s="410"/>
      <c r="H44" s="410"/>
      <c r="I44" s="410"/>
      <c r="J44" s="410"/>
      <c r="K44" s="410"/>
      <c r="L44" s="410"/>
      <c r="M44" s="410"/>
      <c r="N44" s="410"/>
      <c r="O44" s="410"/>
      <c r="P44" s="410"/>
      <c r="Q44" s="410"/>
      <c r="R44" s="410"/>
      <c r="S44" s="410"/>
      <c r="T44" s="410"/>
      <c r="U44" s="410"/>
      <c r="V44" s="410"/>
      <c r="W44" s="410"/>
      <c r="X44" s="410"/>
      <c r="Y44" s="411"/>
      <c r="Z44" s="16"/>
    </row>
    <row r="45" spans="2:26" x14ac:dyDescent="0.2">
      <c r="B45" s="14"/>
      <c r="C45" s="409"/>
      <c r="D45" s="410"/>
      <c r="E45" s="410"/>
      <c r="F45" s="410"/>
      <c r="G45" s="410"/>
      <c r="H45" s="410"/>
      <c r="I45" s="410"/>
      <c r="J45" s="410"/>
      <c r="K45" s="410"/>
      <c r="L45" s="410"/>
      <c r="M45" s="410"/>
      <c r="N45" s="410"/>
      <c r="O45" s="410"/>
      <c r="P45" s="410"/>
      <c r="Q45" s="410"/>
      <c r="R45" s="410"/>
      <c r="S45" s="410"/>
      <c r="T45" s="410"/>
      <c r="U45" s="410"/>
      <c r="V45" s="410"/>
      <c r="W45" s="410"/>
      <c r="X45" s="410"/>
      <c r="Y45" s="411"/>
      <c r="Z45" s="16"/>
    </row>
    <row r="46" spans="2:26" x14ac:dyDescent="0.2">
      <c r="B46" s="14"/>
      <c r="C46" s="409"/>
      <c r="D46" s="410"/>
      <c r="E46" s="410"/>
      <c r="F46" s="410"/>
      <c r="G46" s="410"/>
      <c r="H46" s="410"/>
      <c r="I46" s="410"/>
      <c r="J46" s="410"/>
      <c r="K46" s="410"/>
      <c r="L46" s="410"/>
      <c r="M46" s="410"/>
      <c r="N46" s="410"/>
      <c r="O46" s="410"/>
      <c r="P46" s="410"/>
      <c r="Q46" s="410"/>
      <c r="R46" s="410"/>
      <c r="S46" s="410"/>
      <c r="T46" s="410"/>
      <c r="U46" s="410"/>
      <c r="V46" s="410"/>
      <c r="W46" s="410"/>
      <c r="X46" s="410"/>
      <c r="Y46" s="411"/>
      <c r="Z46" s="16"/>
    </row>
    <row r="47" spans="2:26" x14ac:dyDescent="0.2">
      <c r="B47" s="14"/>
      <c r="C47" s="409"/>
      <c r="D47" s="410"/>
      <c r="E47" s="410"/>
      <c r="F47" s="410"/>
      <c r="G47" s="410"/>
      <c r="H47" s="410"/>
      <c r="I47" s="410"/>
      <c r="J47" s="410"/>
      <c r="K47" s="410"/>
      <c r="L47" s="410"/>
      <c r="M47" s="410"/>
      <c r="N47" s="410"/>
      <c r="O47" s="410"/>
      <c r="P47" s="410"/>
      <c r="Q47" s="410"/>
      <c r="R47" s="410"/>
      <c r="S47" s="410"/>
      <c r="T47" s="410"/>
      <c r="U47" s="410"/>
      <c r="V47" s="410"/>
      <c r="W47" s="410"/>
      <c r="X47" s="410"/>
      <c r="Y47" s="411"/>
      <c r="Z47" s="16"/>
    </row>
    <row r="48" spans="2:26" x14ac:dyDescent="0.2">
      <c r="B48" s="14"/>
      <c r="C48" s="409"/>
      <c r="D48" s="410"/>
      <c r="E48" s="410"/>
      <c r="F48" s="410"/>
      <c r="G48" s="410"/>
      <c r="H48" s="410"/>
      <c r="I48" s="410"/>
      <c r="J48" s="410"/>
      <c r="K48" s="410"/>
      <c r="L48" s="410"/>
      <c r="M48" s="410"/>
      <c r="N48" s="410"/>
      <c r="O48" s="410"/>
      <c r="P48" s="410"/>
      <c r="Q48" s="410"/>
      <c r="R48" s="410"/>
      <c r="S48" s="410"/>
      <c r="T48" s="410"/>
      <c r="U48" s="410"/>
      <c r="V48" s="410"/>
      <c r="W48" s="410"/>
      <c r="X48" s="410"/>
      <c r="Y48" s="411"/>
      <c r="Z48" s="16"/>
    </row>
    <row r="49" spans="2:26" x14ac:dyDescent="0.2">
      <c r="B49" s="14"/>
      <c r="C49" s="409"/>
      <c r="D49" s="410"/>
      <c r="E49" s="410"/>
      <c r="F49" s="410"/>
      <c r="G49" s="410"/>
      <c r="H49" s="410"/>
      <c r="I49" s="410"/>
      <c r="J49" s="410"/>
      <c r="K49" s="410"/>
      <c r="L49" s="410"/>
      <c r="M49" s="410"/>
      <c r="N49" s="410"/>
      <c r="O49" s="410"/>
      <c r="P49" s="410"/>
      <c r="Q49" s="410"/>
      <c r="R49" s="410"/>
      <c r="S49" s="410"/>
      <c r="T49" s="410"/>
      <c r="U49" s="410"/>
      <c r="V49" s="410"/>
      <c r="W49" s="410"/>
      <c r="X49" s="410"/>
      <c r="Y49" s="411"/>
      <c r="Z49" s="16"/>
    </row>
    <row r="50" spans="2:26" x14ac:dyDescent="0.2">
      <c r="B50" s="14"/>
      <c r="C50" s="409"/>
      <c r="D50" s="410"/>
      <c r="E50" s="410"/>
      <c r="F50" s="410"/>
      <c r="G50" s="410"/>
      <c r="H50" s="410"/>
      <c r="I50" s="410"/>
      <c r="J50" s="410"/>
      <c r="K50" s="410"/>
      <c r="L50" s="410"/>
      <c r="M50" s="410"/>
      <c r="N50" s="410"/>
      <c r="O50" s="410"/>
      <c r="P50" s="410"/>
      <c r="Q50" s="410"/>
      <c r="R50" s="410"/>
      <c r="S50" s="410"/>
      <c r="T50" s="410"/>
      <c r="U50" s="410"/>
      <c r="V50" s="410"/>
      <c r="W50" s="410"/>
      <c r="X50" s="410"/>
      <c r="Y50" s="411"/>
      <c r="Z50" s="16"/>
    </row>
    <row r="51" spans="2:26" x14ac:dyDescent="0.2">
      <c r="B51" s="14"/>
      <c r="C51" s="409"/>
      <c r="D51" s="410"/>
      <c r="E51" s="410"/>
      <c r="F51" s="410"/>
      <c r="G51" s="410"/>
      <c r="H51" s="410"/>
      <c r="I51" s="410"/>
      <c r="J51" s="410"/>
      <c r="K51" s="410"/>
      <c r="L51" s="410"/>
      <c r="M51" s="410"/>
      <c r="N51" s="410"/>
      <c r="O51" s="410"/>
      <c r="P51" s="410"/>
      <c r="Q51" s="410"/>
      <c r="R51" s="410"/>
      <c r="S51" s="410"/>
      <c r="T51" s="410"/>
      <c r="U51" s="410"/>
      <c r="V51" s="410"/>
      <c r="W51" s="410"/>
      <c r="X51" s="410"/>
      <c r="Y51" s="411"/>
      <c r="Z51" s="16"/>
    </row>
    <row r="52" spans="2:26" x14ac:dyDescent="0.2">
      <c r="B52" s="14"/>
      <c r="C52" s="409"/>
      <c r="D52" s="410"/>
      <c r="E52" s="410"/>
      <c r="F52" s="410"/>
      <c r="G52" s="410"/>
      <c r="H52" s="410"/>
      <c r="I52" s="410"/>
      <c r="J52" s="410"/>
      <c r="K52" s="410"/>
      <c r="L52" s="410"/>
      <c r="M52" s="410"/>
      <c r="N52" s="410"/>
      <c r="O52" s="410"/>
      <c r="P52" s="410"/>
      <c r="Q52" s="410"/>
      <c r="R52" s="410"/>
      <c r="S52" s="410"/>
      <c r="T52" s="410"/>
      <c r="U52" s="410"/>
      <c r="V52" s="410"/>
      <c r="W52" s="410"/>
      <c r="X52" s="410"/>
      <c r="Y52" s="411"/>
      <c r="Z52" s="16"/>
    </row>
    <row r="53" spans="2:26" x14ac:dyDescent="0.2">
      <c r="B53" s="14"/>
      <c r="C53" s="409"/>
      <c r="D53" s="410"/>
      <c r="E53" s="410"/>
      <c r="F53" s="410"/>
      <c r="G53" s="410"/>
      <c r="H53" s="410"/>
      <c r="I53" s="410"/>
      <c r="J53" s="410"/>
      <c r="K53" s="410"/>
      <c r="L53" s="410"/>
      <c r="M53" s="410"/>
      <c r="N53" s="410"/>
      <c r="O53" s="410"/>
      <c r="P53" s="410"/>
      <c r="Q53" s="410"/>
      <c r="R53" s="410"/>
      <c r="S53" s="410"/>
      <c r="T53" s="410"/>
      <c r="U53" s="410"/>
      <c r="V53" s="410"/>
      <c r="W53" s="410"/>
      <c r="X53" s="410"/>
      <c r="Y53" s="411"/>
      <c r="Z53" s="16"/>
    </row>
    <row r="54" spans="2:26" x14ac:dyDescent="0.2">
      <c r="B54" s="14"/>
      <c r="C54" s="409"/>
      <c r="D54" s="410"/>
      <c r="E54" s="410"/>
      <c r="F54" s="410"/>
      <c r="G54" s="410"/>
      <c r="H54" s="410"/>
      <c r="I54" s="410"/>
      <c r="J54" s="410"/>
      <c r="K54" s="410"/>
      <c r="L54" s="410"/>
      <c r="M54" s="410"/>
      <c r="N54" s="410"/>
      <c r="O54" s="410"/>
      <c r="P54" s="410"/>
      <c r="Q54" s="410"/>
      <c r="R54" s="410"/>
      <c r="S54" s="410"/>
      <c r="T54" s="410"/>
      <c r="U54" s="410"/>
      <c r="V54" s="410"/>
      <c r="W54" s="410"/>
      <c r="X54" s="410"/>
      <c r="Y54" s="411"/>
      <c r="Z54" s="16"/>
    </row>
    <row r="55" spans="2:26" ht="15" thickBot="1" x14ac:dyDescent="0.25">
      <c r="B55" s="14"/>
      <c r="C55" s="412"/>
      <c r="D55" s="413"/>
      <c r="E55" s="413"/>
      <c r="F55" s="413"/>
      <c r="G55" s="413"/>
      <c r="H55" s="413"/>
      <c r="I55" s="413"/>
      <c r="J55" s="413"/>
      <c r="K55" s="413"/>
      <c r="L55" s="413"/>
      <c r="M55" s="413"/>
      <c r="N55" s="413"/>
      <c r="O55" s="413"/>
      <c r="P55" s="413"/>
      <c r="Q55" s="413"/>
      <c r="R55" s="413"/>
      <c r="S55" s="413"/>
      <c r="T55" s="413"/>
      <c r="U55" s="413"/>
      <c r="V55" s="413"/>
      <c r="W55" s="413"/>
      <c r="X55" s="413"/>
      <c r="Y55" s="414"/>
      <c r="Z55" s="16"/>
    </row>
    <row r="56" spans="2:26" x14ac:dyDescent="0.2">
      <c r="B56" s="37"/>
      <c r="C56" s="88"/>
      <c r="D56" s="88"/>
      <c r="E56" s="88"/>
      <c r="F56" s="88"/>
      <c r="G56" s="88"/>
      <c r="H56" s="88"/>
      <c r="I56" s="88"/>
      <c r="J56" s="88"/>
      <c r="K56" s="88"/>
      <c r="L56" s="88"/>
      <c r="M56" s="88"/>
      <c r="N56" s="88"/>
      <c r="O56" s="88"/>
      <c r="P56" s="88"/>
      <c r="Q56" s="88"/>
      <c r="R56" s="88"/>
      <c r="S56" s="88"/>
      <c r="T56" s="88"/>
      <c r="U56" s="88"/>
      <c r="V56" s="88"/>
      <c r="W56" s="88"/>
      <c r="X56" s="88"/>
      <c r="Y56" s="88"/>
      <c r="Z56" s="38"/>
    </row>
    <row r="57" spans="2:26" ht="15" thickBot="1" x14ac:dyDescent="0.25">
      <c r="B57" s="39"/>
      <c r="C57" s="36"/>
      <c r="D57" s="36"/>
      <c r="E57" s="36"/>
      <c r="F57" s="36"/>
      <c r="G57" s="36"/>
      <c r="H57" s="36"/>
      <c r="I57" s="36"/>
      <c r="J57" s="36"/>
      <c r="K57" s="36"/>
      <c r="L57" s="36"/>
      <c r="M57" s="36"/>
      <c r="N57" s="36"/>
      <c r="O57" s="36"/>
      <c r="P57" s="36"/>
      <c r="Q57" s="36"/>
      <c r="R57" s="36"/>
      <c r="S57" s="36"/>
      <c r="T57" s="36"/>
      <c r="U57" s="36"/>
      <c r="V57" s="36"/>
      <c r="W57" s="36"/>
      <c r="X57" s="36"/>
      <c r="Y57" s="36"/>
      <c r="Z57" s="40"/>
    </row>
    <row r="58" spans="2:26" ht="14.25" customHeight="1" x14ac:dyDescent="0.2">
      <c r="B58" s="41"/>
      <c r="C58" s="379" t="s">
        <v>42</v>
      </c>
      <c r="D58" s="380"/>
      <c r="E58" s="380"/>
      <c r="F58" s="380"/>
      <c r="G58" s="381"/>
      <c r="H58" s="379" t="s">
        <v>54</v>
      </c>
      <c r="I58" s="381"/>
      <c r="J58" s="379" t="s">
        <v>55</v>
      </c>
      <c r="K58" s="380"/>
      <c r="L58" s="380"/>
      <c r="M58" s="381"/>
      <c r="N58" s="975" t="s">
        <v>447</v>
      </c>
      <c r="O58" s="976"/>
      <c r="P58" s="976"/>
      <c r="Q58" s="976"/>
      <c r="R58" s="977"/>
      <c r="S58" s="380" t="s">
        <v>57</v>
      </c>
      <c r="T58" s="380"/>
      <c r="U58" s="380"/>
      <c r="V58" s="380"/>
      <c r="W58" s="380"/>
      <c r="X58" s="380"/>
      <c r="Y58" s="381"/>
      <c r="Z58" s="42"/>
    </row>
    <row r="59" spans="2:26" ht="14.25" customHeight="1" x14ac:dyDescent="0.2">
      <c r="B59" s="43"/>
      <c r="C59" s="382"/>
      <c r="D59" s="383"/>
      <c r="E59" s="383"/>
      <c r="F59" s="383"/>
      <c r="G59" s="384"/>
      <c r="H59" s="382"/>
      <c r="I59" s="384"/>
      <c r="J59" s="382"/>
      <c r="K59" s="383"/>
      <c r="L59" s="383"/>
      <c r="M59" s="384"/>
      <c r="N59" s="978"/>
      <c r="O59" s="979"/>
      <c r="P59" s="979"/>
      <c r="Q59" s="979"/>
      <c r="R59" s="980"/>
      <c r="S59" s="383"/>
      <c r="T59" s="383"/>
      <c r="U59" s="383"/>
      <c r="V59" s="383"/>
      <c r="W59" s="383"/>
      <c r="X59" s="383"/>
      <c r="Y59" s="384"/>
      <c r="Z59" s="42"/>
    </row>
    <row r="60" spans="2:26" ht="15" customHeight="1" thickBot="1" x14ac:dyDescent="0.25">
      <c r="B60" s="43"/>
      <c r="C60" s="382"/>
      <c r="D60" s="383"/>
      <c r="E60" s="383"/>
      <c r="F60" s="383"/>
      <c r="G60" s="384"/>
      <c r="H60" s="382"/>
      <c r="I60" s="384"/>
      <c r="J60" s="382"/>
      <c r="K60" s="383"/>
      <c r="L60" s="383"/>
      <c r="M60" s="384"/>
      <c r="N60" s="981"/>
      <c r="O60" s="982"/>
      <c r="P60" s="982"/>
      <c r="Q60" s="982"/>
      <c r="R60" s="983"/>
      <c r="S60" s="386"/>
      <c r="T60" s="386"/>
      <c r="U60" s="386"/>
      <c r="V60" s="386"/>
      <c r="W60" s="386"/>
      <c r="X60" s="386"/>
      <c r="Y60" s="387"/>
      <c r="Z60" s="42"/>
    </row>
    <row r="61" spans="2:26" ht="42.75" customHeight="1" thickBot="1" x14ac:dyDescent="0.25">
      <c r="B61" s="41"/>
      <c r="C61" s="965" t="s">
        <v>47</v>
      </c>
      <c r="D61" s="966"/>
      <c r="E61" s="966"/>
      <c r="F61" s="966"/>
      <c r="G61" s="966"/>
      <c r="H61" s="987">
        <v>1</v>
      </c>
      <c r="I61" s="988"/>
      <c r="J61" s="987">
        <f>+J34</f>
        <v>1</v>
      </c>
      <c r="K61" s="988"/>
      <c r="L61" s="988"/>
      <c r="M61" s="988"/>
      <c r="N61" s="989" t="s">
        <v>486</v>
      </c>
      <c r="O61" s="990"/>
      <c r="P61" s="990"/>
      <c r="Q61" s="990"/>
      <c r="R61" s="991"/>
      <c r="S61" s="992" t="s">
        <v>487</v>
      </c>
      <c r="T61" s="993"/>
      <c r="U61" s="993"/>
      <c r="V61" s="993"/>
      <c r="W61" s="993"/>
      <c r="X61" s="993"/>
      <c r="Y61" s="994"/>
      <c r="Z61" s="44"/>
    </row>
    <row r="62" spans="2:26" ht="20.100000000000001" customHeight="1" thickBot="1" x14ac:dyDescent="0.25">
      <c r="B62" s="41"/>
      <c r="C62" s="965" t="s">
        <v>48</v>
      </c>
      <c r="D62" s="966"/>
      <c r="E62" s="966"/>
      <c r="F62" s="966"/>
      <c r="G62" s="966"/>
      <c r="H62" s="266"/>
      <c r="I62" s="266"/>
      <c r="J62" s="684"/>
      <c r="K62" s="266"/>
      <c r="L62" s="266"/>
      <c r="M62" s="266"/>
      <c r="N62" s="961"/>
      <c r="O62" s="962"/>
      <c r="P62" s="962"/>
      <c r="Q62" s="962"/>
      <c r="R62" s="963"/>
      <c r="S62" s="917"/>
      <c r="T62" s="918"/>
      <c r="U62" s="918"/>
      <c r="V62" s="918"/>
      <c r="W62" s="918"/>
      <c r="X62" s="918"/>
      <c r="Y62" s="926"/>
      <c r="Z62" s="44"/>
    </row>
    <row r="63" spans="2:26" ht="20.100000000000001" customHeight="1" thickBot="1" x14ac:dyDescent="0.25">
      <c r="B63" s="41"/>
      <c r="C63" s="965" t="s">
        <v>49</v>
      </c>
      <c r="D63" s="966"/>
      <c r="E63" s="966"/>
      <c r="F63" s="966"/>
      <c r="G63" s="966"/>
      <c r="H63" s="266"/>
      <c r="I63" s="266"/>
      <c r="J63" s="266"/>
      <c r="K63" s="266"/>
      <c r="L63" s="266"/>
      <c r="M63" s="266"/>
      <c r="N63" s="961"/>
      <c r="O63" s="962"/>
      <c r="P63" s="962"/>
      <c r="Q63" s="962"/>
      <c r="R63" s="963"/>
      <c r="S63" s="917"/>
      <c r="T63" s="918"/>
      <c r="U63" s="918"/>
      <c r="V63" s="918"/>
      <c r="W63" s="918"/>
      <c r="X63" s="918"/>
      <c r="Y63" s="926"/>
      <c r="Z63" s="44"/>
    </row>
    <row r="64" spans="2:26" ht="20.100000000000001" customHeight="1" x14ac:dyDescent="0.2">
      <c r="B64" s="41"/>
      <c r="C64" s="965" t="s">
        <v>50</v>
      </c>
      <c r="D64" s="966"/>
      <c r="E64" s="966"/>
      <c r="F64" s="966"/>
      <c r="G64" s="966"/>
      <c r="H64" s="266"/>
      <c r="I64" s="266"/>
      <c r="J64" s="266"/>
      <c r="K64" s="266"/>
      <c r="L64" s="266"/>
      <c r="M64" s="266"/>
      <c r="N64" s="917"/>
      <c r="O64" s="918"/>
      <c r="P64" s="918"/>
      <c r="Q64" s="918"/>
      <c r="R64" s="919"/>
      <c r="S64" s="917"/>
      <c r="T64" s="918"/>
      <c r="U64" s="918"/>
      <c r="V64" s="918"/>
      <c r="W64" s="918"/>
      <c r="X64" s="918"/>
      <c r="Y64" s="926"/>
      <c r="Z64" s="44"/>
    </row>
    <row r="65" spans="2:26" x14ac:dyDescent="0.2">
      <c r="B65" s="90"/>
      <c r="C65" s="88"/>
      <c r="D65" s="88"/>
      <c r="E65" s="88"/>
      <c r="F65" s="88"/>
      <c r="G65" s="88"/>
      <c r="H65" s="88"/>
      <c r="I65" s="88"/>
      <c r="J65" s="88"/>
      <c r="K65" s="88"/>
      <c r="L65" s="88"/>
      <c r="M65" s="88"/>
      <c r="N65" s="88"/>
      <c r="O65" s="88"/>
      <c r="P65" s="88"/>
      <c r="Q65" s="88"/>
      <c r="R65" s="88"/>
      <c r="S65" s="88"/>
      <c r="T65" s="88"/>
      <c r="U65" s="88"/>
      <c r="V65" s="88"/>
      <c r="W65" s="88"/>
      <c r="X65" s="88"/>
      <c r="Y65" s="88"/>
      <c r="Z65" s="89"/>
    </row>
    <row r="104" ht="6" customHeight="1" x14ac:dyDescent="0.2"/>
  </sheetData>
  <mergeCells count="85">
    <mergeCell ref="C7:H8"/>
    <mergeCell ref="I7:Y8"/>
    <mergeCell ref="B2:G4"/>
    <mergeCell ref="H2:Z2"/>
    <mergeCell ref="H3:O3"/>
    <mergeCell ref="P3:Z3"/>
    <mergeCell ref="H4:Z4"/>
    <mergeCell ref="C10:H11"/>
    <mergeCell ref="I10:Q11"/>
    <mergeCell ref="R10:U10"/>
    <mergeCell ref="V10:Y10"/>
    <mergeCell ref="R11:U11"/>
    <mergeCell ref="V11:Y11"/>
    <mergeCell ref="C13:H14"/>
    <mergeCell ref="I13:S14"/>
    <mergeCell ref="T13:Y13"/>
    <mergeCell ref="T14:Y14"/>
    <mergeCell ref="C16:H16"/>
    <mergeCell ref="I16:Y16"/>
    <mergeCell ref="C18:H18"/>
    <mergeCell ref="I18:Y18"/>
    <mergeCell ref="AB18:AK18"/>
    <mergeCell ref="C20:H21"/>
    <mergeCell ref="I20:L21"/>
    <mergeCell ref="M20:S20"/>
    <mergeCell ref="T20:Y20"/>
    <mergeCell ref="M21:S21"/>
    <mergeCell ref="T21:Y21"/>
    <mergeCell ref="C23:I23"/>
    <mergeCell ref="J23:P23"/>
    <mergeCell ref="Q23:Y23"/>
    <mergeCell ref="C24:I24"/>
    <mergeCell ref="J24:P24"/>
    <mergeCell ref="Q24:Y24"/>
    <mergeCell ref="C26:H26"/>
    <mergeCell ref="I26:Y26"/>
    <mergeCell ref="C28:H28"/>
    <mergeCell ref="I28:J28"/>
    <mergeCell ref="K28:M28"/>
    <mergeCell ref="N28:P28"/>
    <mergeCell ref="R28:T28"/>
    <mergeCell ref="V28:X28"/>
    <mergeCell ref="C30:Y31"/>
    <mergeCell ref="C32:G33"/>
    <mergeCell ref="H32:H33"/>
    <mergeCell ref="I32:I33"/>
    <mergeCell ref="J32:J33"/>
    <mergeCell ref="K32:Y33"/>
    <mergeCell ref="C43:Y55"/>
    <mergeCell ref="C34:G34"/>
    <mergeCell ref="K34:Y34"/>
    <mergeCell ref="C35:G35"/>
    <mergeCell ref="K35:Y35"/>
    <mergeCell ref="C36:G36"/>
    <mergeCell ref="K36:Y36"/>
    <mergeCell ref="C37:G37"/>
    <mergeCell ref="K37:Y37"/>
    <mergeCell ref="C38:G38"/>
    <mergeCell ref="K38:Y38"/>
    <mergeCell ref="C41:Y42"/>
    <mergeCell ref="C61:G61"/>
    <mergeCell ref="H61:I61"/>
    <mergeCell ref="J61:M61"/>
    <mergeCell ref="N61:R61"/>
    <mergeCell ref="S61:Y61"/>
    <mergeCell ref="C58:G60"/>
    <mergeCell ref="H58:I60"/>
    <mergeCell ref="J58:M60"/>
    <mergeCell ref="N58:R60"/>
    <mergeCell ref="S58:Y60"/>
    <mergeCell ref="C63:G63"/>
    <mergeCell ref="H63:I63"/>
    <mergeCell ref="J63:M63"/>
    <mergeCell ref="N63:R63"/>
    <mergeCell ref="S63:Y63"/>
    <mergeCell ref="C62:G62"/>
    <mergeCell ref="H62:I62"/>
    <mergeCell ref="J62:M62"/>
    <mergeCell ref="N62:R62"/>
    <mergeCell ref="S62:Y62"/>
    <mergeCell ref="C64:G64"/>
    <mergeCell ref="H64:I64"/>
    <mergeCell ref="J64:M64"/>
    <mergeCell ref="N64:R64"/>
    <mergeCell ref="S64:Y64"/>
  </mergeCells>
  <printOptions horizontalCentered="1"/>
  <pageMargins left="0.70866141732283472" right="0.70866141732283472" top="0.74803149606299213" bottom="1.1023622047244095" header="0.31496062992125984" footer="0.31496062992125984"/>
  <pageSetup scale="64" fitToHeight="0" orientation="portrait" r:id="rId1"/>
  <headerFooter>
    <oddFooter>&amp;LCalle 26 No.57-41 Torre 8, Pisos 7 y 8 CEMSA – C.P. 111321
PBX: 3779555 – Información: Línea 195
www.umv.gov.co&amp;CDESI-FM-007
&amp;P de &amp;N</oddFooter>
  </headerFooter>
  <rowBreaks count="1" manualBreakCount="1">
    <brk id="38" min="1" max="25" man="1"/>
  </rowBreaks>
  <drawing r:id="rId2"/>
  <legacyDrawing r:id="rId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B1:AK104"/>
  <sheetViews>
    <sheetView showGridLines="0" view="pageBreakPreview" topLeftCell="A31" zoomScaleNormal="100" zoomScaleSheetLayoutView="100" zoomScalePageLayoutView="70" workbookViewId="0">
      <selection activeCell="H34" sqref="H34:J34"/>
    </sheetView>
  </sheetViews>
  <sheetFormatPr baseColWidth="10" defaultColWidth="3.7109375" defaultRowHeight="14.25" x14ac:dyDescent="0.2"/>
  <cols>
    <col min="1" max="1" width="3.7109375" style="1"/>
    <col min="2" max="2" width="2.85546875" style="1" customWidth="1"/>
    <col min="3" max="6" width="2.7109375" style="1" customWidth="1"/>
    <col min="7" max="7" width="4.28515625" style="1" customWidth="1"/>
    <col min="8" max="8" width="17.5703125" style="1" customWidth="1"/>
    <col min="9" max="9" width="16.5703125" style="1" customWidth="1"/>
    <col min="10" max="10" width="18.28515625" style="1" customWidth="1"/>
    <col min="11" max="25" width="4.7109375" style="1" customWidth="1"/>
    <col min="26" max="26" width="2.85546875" style="1" customWidth="1"/>
    <col min="27" max="16384" width="3.7109375" style="1"/>
  </cols>
  <sheetData>
    <row r="1" spans="2:26" x14ac:dyDescent="0.2">
      <c r="B1" s="2"/>
      <c r="C1" s="2"/>
      <c r="D1" s="2"/>
      <c r="E1" s="2"/>
      <c r="F1" s="2"/>
    </row>
    <row r="2" spans="2:26" ht="45.75" customHeight="1" x14ac:dyDescent="0.2">
      <c r="B2" s="266"/>
      <c r="C2" s="266"/>
      <c r="D2" s="266"/>
      <c r="E2" s="266"/>
      <c r="F2" s="266"/>
      <c r="G2" s="266"/>
      <c r="H2" s="944" t="s">
        <v>0</v>
      </c>
      <c r="I2" s="944"/>
      <c r="J2" s="944"/>
      <c r="K2" s="944"/>
      <c r="L2" s="944"/>
      <c r="M2" s="944"/>
      <c r="N2" s="944"/>
      <c r="O2" s="944"/>
      <c r="P2" s="944"/>
      <c r="Q2" s="944"/>
      <c r="R2" s="944"/>
      <c r="S2" s="944"/>
      <c r="T2" s="944"/>
      <c r="U2" s="944"/>
      <c r="V2" s="944"/>
      <c r="W2" s="944"/>
      <c r="X2" s="944"/>
      <c r="Y2" s="944"/>
      <c r="Z2" s="944"/>
    </row>
    <row r="3" spans="2:26" ht="15" customHeight="1" x14ac:dyDescent="0.2">
      <c r="B3" s="266"/>
      <c r="C3" s="266"/>
      <c r="D3" s="266"/>
      <c r="E3" s="266"/>
      <c r="F3" s="266"/>
      <c r="G3" s="266"/>
      <c r="H3" s="271" t="s">
        <v>1</v>
      </c>
      <c r="I3" s="271"/>
      <c r="J3" s="271"/>
      <c r="K3" s="271"/>
      <c r="L3" s="271"/>
      <c r="M3" s="271"/>
      <c r="N3" s="271"/>
      <c r="O3" s="271"/>
      <c r="P3" s="271" t="s">
        <v>2</v>
      </c>
      <c r="Q3" s="271"/>
      <c r="R3" s="271"/>
      <c r="S3" s="271"/>
      <c r="T3" s="271"/>
      <c r="U3" s="271"/>
      <c r="V3" s="271"/>
      <c r="W3" s="271"/>
      <c r="X3" s="271"/>
      <c r="Y3" s="271"/>
      <c r="Z3" s="271"/>
    </row>
    <row r="4" spans="2:26" ht="15.75" customHeight="1" thickBot="1" x14ac:dyDescent="0.25">
      <c r="B4" s="268"/>
      <c r="C4" s="268"/>
      <c r="D4" s="268"/>
      <c r="E4" s="268"/>
      <c r="F4" s="268"/>
      <c r="G4" s="268"/>
      <c r="H4" s="273" t="s">
        <v>3</v>
      </c>
      <c r="I4" s="273"/>
      <c r="J4" s="273"/>
      <c r="K4" s="273"/>
      <c r="L4" s="273"/>
      <c r="M4" s="273"/>
      <c r="N4" s="273"/>
      <c r="O4" s="273"/>
      <c r="P4" s="273"/>
      <c r="Q4" s="273"/>
      <c r="R4" s="273"/>
      <c r="S4" s="273"/>
      <c r="T4" s="273"/>
      <c r="U4" s="273"/>
      <c r="V4" s="273"/>
      <c r="W4" s="273"/>
      <c r="X4" s="273"/>
      <c r="Y4" s="273"/>
      <c r="Z4" s="273"/>
    </row>
    <row r="5" spans="2:26" ht="15" x14ac:dyDescent="0.2">
      <c r="B5" s="41"/>
      <c r="H5" s="3"/>
      <c r="I5" s="3"/>
      <c r="J5" s="3"/>
      <c r="K5" s="3"/>
      <c r="L5" s="3"/>
      <c r="M5" s="3"/>
      <c r="N5" s="3"/>
      <c r="O5" s="3"/>
      <c r="P5" s="3"/>
      <c r="Q5" s="3"/>
      <c r="R5" s="3"/>
      <c r="S5" s="3"/>
      <c r="T5" s="3"/>
      <c r="U5" s="3"/>
      <c r="V5" s="3"/>
      <c r="W5" s="3"/>
      <c r="X5" s="3"/>
      <c r="Y5" s="3"/>
      <c r="Z5" s="166"/>
    </row>
    <row r="6" spans="2:26" ht="5.0999999999999996" customHeight="1" thickBot="1" x14ac:dyDescent="0.25">
      <c r="B6" s="4"/>
      <c r="C6" s="5"/>
      <c r="D6" s="5"/>
      <c r="E6" s="5"/>
      <c r="F6" s="5"/>
      <c r="G6" s="5"/>
      <c r="H6" s="5"/>
      <c r="I6" s="6"/>
      <c r="J6" s="6"/>
      <c r="K6" s="6"/>
      <c r="L6" s="6"/>
      <c r="M6" s="6"/>
      <c r="N6" s="6"/>
      <c r="O6" s="6"/>
      <c r="P6" s="6"/>
      <c r="Q6" s="6"/>
      <c r="R6" s="7"/>
      <c r="S6" s="7"/>
      <c r="T6" s="7"/>
      <c r="U6" s="7"/>
      <c r="V6" s="7"/>
      <c r="W6" s="5"/>
      <c r="X6" s="5"/>
      <c r="Y6" s="5"/>
      <c r="Z6" s="8"/>
    </row>
    <row r="7" spans="2:26" ht="15" customHeight="1" x14ac:dyDescent="0.2">
      <c r="B7" s="9"/>
      <c r="C7" s="275" t="s">
        <v>4</v>
      </c>
      <c r="D7" s="276"/>
      <c r="E7" s="276"/>
      <c r="F7" s="276"/>
      <c r="G7" s="276"/>
      <c r="H7" s="277"/>
      <c r="I7" s="281" t="s">
        <v>463</v>
      </c>
      <c r="J7" s="282"/>
      <c r="K7" s="282"/>
      <c r="L7" s="282"/>
      <c r="M7" s="282"/>
      <c r="N7" s="282"/>
      <c r="O7" s="282"/>
      <c r="P7" s="282"/>
      <c r="Q7" s="282"/>
      <c r="R7" s="282"/>
      <c r="S7" s="282"/>
      <c r="T7" s="282"/>
      <c r="U7" s="282"/>
      <c r="V7" s="282"/>
      <c r="W7" s="282"/>
      <c r="X7" s="282"/>
      <c r="Y7" s="283"/>
      <c r="Z7" s="10"/>
    </row>
    <row r="8" spans="2:26" ht="15.75" thickBot="1" x14ac:dyDescent="0.25">
      <c r="B8" s="9"/>
      <c r="C8" s="278"/>
      <c r="D8" s="279"/>
      <c r="E8" s="279"/>
      <c r="F8" s="279"/>
      <c r="G8" s="279"/>
      <c r="H8" s="280"/>
      <c r="I8" s="284"/>
      <c r="J8" s="285"/>
      <c r="K8" s="285"/>
      <c r="L8" s="285"/>
      <c r="M8" s="285"/>
      <c r="N8" s="285"/>
      <c r="O8" s="285"/>
      <c r="P8" s="285"/>
      <c r="Q8" s="285"/>
      <c r="R8" s="285"/>
      <c r="S8" s="285"/>
      <c r="T8" s="285"/>
      <c r="U8" s="285"/>
      <c r="V8" s="285"/>
      <c r="W8" s="285"/>
      <c r="X8" s="285"/>
      <c r="Y8" s="286"/>
      <c r="Z8" s="10"/>
    </row>
    <row r="9" spans="2:26" ht="5.0999999999999996" customHeight="1" thickBot="1" x14ac:dyDescent="0.25">
      <c r="B9" s="9"/>
      <c r="C9" s="11"/>
      <c r="D9" s="11"/>
      <c r="E9" s="11"/>
      <c r="F9" s="11"/>
      <c r="G9" s="11"/>
      <c r="H9" s="11"/>
      <c r="I9" s="12"/>
      <c r="J9" s="12"/>
      <c r="K9" s="12"/>
      <c r="L9" s="12"/>
      <c r="M9" s="12"/>
      <c r="N9" s="12"/>
      <c r="O9" s="12"/>
      <c r="P9" s="12"/>
      <c r="Q9" s="12"/>
      <c r="R9" s="13"/>
      <c r="S9" s="13"/>
      <c r="T9" s="13"/>
      <c r="U9" s="13"/>
      <c r="V9" s="13"/>
      <c r="W9" s="11"/>
      <c r="X9" s="11"/>
      <c r="Y9" s="11"/>
      <c r="Z9" s="10"/>
    </row>
    <row r="10" spans="2:26" ht="15" customHeight="1" thickBot="1" x14ac:dyDescent="0.25">
      <c r="B10" s="9"/>
      <c r="C10" s="275" t="s">
        <v>6</v>
      </c>
      <c r="D10" s="276"/>
      <c r="E10" s="276"/>
      <c r="F10" s="276"/>
      <c r="G10" s="276"/>
      <c r="H10" s="277"/>
      <c r="I10" s="406" t="s">
        <v>815</v>
      </c>
      <c r="J10" s="945"/>
      <c r="K10" s="945"/>
      <c r="L10" s="945"/>
      <c r="M10" s="945"/>
      <c r="N10" s="945"/>
      <c r="O10" s="945"/>
      <c r="P10" s="945"/>
      <c r="Q10" s="946"/>
      <c r="R10" s="293" t="s">
        <v>8</v>
      </c>
      <c r="S10" s="294"/>
      <c r="T10" s="294"/>
      <c r="U10" s="295"/>
      <c r="V10" s="287" t="s">
        <v>9</v>
      </c>
      <c r="W10" s="288"/>
      <c r="X10" s="288"/>
      <c r="Y10" s="289"/>
      <c r="Z10" s="10"/>
    </row>
    <row r="11" spans="2:26" ht="21" customHeight="1" thickBot="1" x14ac:dyDescent="0.25">
      <c r="B11" s="9"/>
      <c r="C11" s="278"/>
      <c r="D11" s="279"/>
      <c r="E11" s="279"/>
      <c r="F11" s="279"/>
      <c r="G11" s="279"/>
      <c r="H11" s="280"/>
      <c r="I11" s="947"/>
      <c r="J11" s="948"/>
      <c r="K11" s="948"/>
      <c r="L11" s="948"/>
      <c r="M11" s="948"/>
      <c r="N11" s="948"/>
      <c r="O11" s="948"/>
      <c r="P11" s="948"/>
      <c r="Q11" s="949"/>
      <c r="R11" s="302" t="s">
        <v>816</v>
      </c>
      <c r="S11" s="303"/>
      <c r="T11" s="303"/>
      <c r="U11" s="304"/>
      <c r="V11" s="290">
        <v>1</v>
      </c>
      <c r="W11" s="291"/>
      <c r="X11" s="291"/>
      <c r="Y11" s="292"/>
      <c r="Z11" s="10"/>
    </row>
    <row r="12" spans="2:26" ht="5.0999999999999996" customHeight="1"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6"/>
    </row>
    <row r="13" spans="2:26" ht="20.100000000000001" customHeight="1" x14ac:dyDescent="0.2">
      <c r="B13" s="14"/>
      <c r="C13" s="275" t="s">
        <v>12</v>
      </c>
      <c r="D13" s="276"/>
      <c r="E13" s="276"/>
      <c r="F13" s="276"/>
      <c r="G13" s="276"/>
      <c r="H13" s="277"/>
      <c r="I13" s="305" t="s">
        <v>817</v>
      </c>
      <c r="J13" s="306"/>
      <c r="K13" s="306"/>
      <c r="L13" s="306"/>
      <c r="M13" s="306"/>
      <c r="N13" s="306"/>
      <c r="O13" s="306"/>
      <c r="P13" s="306"/>
      <c r="Q13" s="306"/>
      <c r="R13" s="306"/>
      <c r="S13" s="307"/>
      <c r="T13" s="275" t="s">
        <v>14</v>
      </c>
      <c r="U13" s="276"/>
      <c r="V13" s="276"/>
      <c r="W13" s="276"/>
      <c r="X13" s="276"/>
      <c r="Y13" s="277"/>
      <c r="Z13" s="16"/>
    </row>
    <row r="14" spans="2:26" ht="20.100000000000001" customHeight="1" thickBot="1" x14ac:dyDescent="0.25">
      <c r="B14" s="14"/>
      <c r="C14" s="278"/>
      <c r="D14" s="279"/>
      <c r="E14" s="279"/>
      <c r="F14" s="279"/>
      <c r="G14" s="279"/>
      <c r="H14" s="280"/>
      <c r="I14" s="308"/>
      <c r="J14" s="309"/>
      <c r="K14" s="309"/>
      <c r="L14" s="309"/>
      <c r="M14" s="309"/>
      <c r="N14" s="309"/>
      <c r="O14" s="309"/>
      <c r="P14" s="309"/>
      <c r="Q14" s="309"/>
      <c r="R14" s="309"/>
      <c r="S14" s="310"/>
      <c r="T14" s="311" t="s">
        <v>15</v>
      </c>
      <c r="U14" s="312"/>
      <c r="V14" s="312"/>
      <c r="W14" s="312"/>
      <c r="X14" s="312"/>
      <c r="Y14" s="313"/>
      <c r="Z14" s="16"/>
    </row>
    <row r="15" spans="2:26" ht="5.0999999999999996" customHeight="1"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6"/>
    </row>
    <row r="16" spans="2:26" ht="60" customHeight="1" thickBot="1" x14ac:dyDescent="0.25">
      <c r="B16" s="14"/>
      <c r="C16" s="320" t="s">
        <v>16</v>
      </c>
      <c r="D16" s="321"/>
      <c r="E16" s="321"/>
      <c r="F16" s="321"/>
      <c r="G16" s="321"/>
      <c r="H16" s="322"/>
      <c r="I16" s="1001" t="s">
        <v>818</v>
      </c>
      <c r="J16" s="1002"/>
      <c r="K16" s="1002"/>
      <c r="L16" s="1002"/>
      <c r="M16" s="1002"/>
      <c r="N16" s="1002"/>
      <c r="O16" s="1002"/>
      <c r="P16" s="1002"/>
      <c r="Q16" s="1002"/>
      <c r="R16" s="1002"/>
      <c r="S16" s="1002"/>
      <c r="T16" s="1002"/>
      <c r="U16" s="1002"/>
      <c r="V16" s="1002"/>
      <c r="W16" s="1002"/>
      <c r="X16" s="1002"/>
      <c r="Y16" s="1003"/>
      <c r="Z16" s="16"/>
    </row>
    <row r="17" spans="2:37" ht="5.0999999999999996" customHeight="1" thickBot="1" x14ac:dyDescent="0.25">
      <c r="B17" s="14"/>
      <c r="C17" s="13"/>
      <c r="D17" s="13"/>
      <c r="E17" s="13"/>
      <c r="F17" s="13"/>
      <c r="G17" s="13"/>
      <c r="H17" s="13"/>
      <c r="I17" s="169"/>
      <c r="J17" s="169"/>
      <c r="K17" s="169"/>
      <c r="L17" s="169"/>
      <c r="M17" s="169"/>
      <c r="N17" s="169"/>
      <c r="O17" s="169"/>
      <c r="P17" s="169"/>
      <c r="Q17" s="169"/>
      <c r="R17" s="169"/>
      <c r="S17" s="169"/>
      <c r="T17" s="169"/>
      <c r="U17" s="169"/>
      <c r="V17" s="169"/>
      <c r="W17" s="169"/>
      <c r="X17" s="169"/>
      <c r="Y17" s="169"/>
      <c r="Z17" s="16"/>
    </row>
    <row r="18" spans="2:37" ht="98.25" customHeight="1" thickBot="1" x14ac:dyDescent="0.25">
      <c r="B18" s="14"/>
      <c r="C18" s="320" t="s">
        <v>88</v>
      </c>
      <c r="D18" s="321"/>
      <c r="E18" s="321"/>
      <c r="F18" s="321"/>
      <c r="G18" s="321"/>
      <c r="H18" s="322"/>
      <c r="I18" s="621" t="s">
        <v>819</v>
      </c>
      <c r="J18" s="622"/>
      <c r="K18" s="622"/>
      <c r="L18" s="622"/>
      <c r="M18" s="622"/>
      <c r="N18" s="622"/>
      <c r="O18" s="622"/>
      <c r="P18" s="622"/>
      <c r="Q18" s="622"/>
      <c r="R18" s="622"/>
      <c r="S18" s="622"/>
      <c r="T18" s="622"/>
      <c r="U18" s="622"/>
      <c r="V18" s="622"/>
      <c r="W18" s="622"/>
      <c r="X18" s="622"/>
      <c r="Y18" s="623"/>
      <c r="Z18" s="16"/>
      <c r="AB18" s="936"/>
      <c r="AC18" s="936"/>
      <c r="AD18" s="936"/>
      <c r="AE18" s="936"/>
      <c r="AF18" s="936"/>
      <c r="AG18" s="936"/>
      <c r="AH18" s="936"/>
      <c r="AI18" s="936"/>
      <c r="AJ18" s="936"/>
      <c r="AK18" s="936"/>
    </row>
    <row r="19" spans="2:37" ht="5.0999999999999996"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6"/>
    </row>
    <row r="20" spans="2:37" ht="22.5" customHeight="1" x14ac:dyDescent="0.2">
      <c r="B20" s="14"/>
      <c r="C20" s="326" t="s">
        <v>20</v>
      </c>
      <c r="D20" s="327"/>
      <c r="E20" s="327"/>
      <c r="F20" s="327"/>
      <c r="G20" s="327"/>
      <c r="H20" s="328"/>
      <c r="I20" s="332" t="s">
        <v>457</v>
      </c>
      <c r="J20" s="333"/>
      <c r="K20" s="333"/>
      <c r="L20" s="334"/>
      <c r="M20" s="287" t="s">
        <v>22</v>
      </c>
      <c r="N20" s="288"/>
      <c r="O20" s="288"/>
      <c r="P20" s="288"/>
      <c r="Q20" s="288"/>
      <c r="R20" s="288"/>
      <c r="S20" s="289"/>
      <c r="T20" s="287" t="s">
        <v>23</v>
      </c>
      <c r="U20" s="288"/>
      <c r="V20" s="288"/>
      <c r="W20" s="288"/>
      <c r="X20" s="288"/>
      <c r="Y20" s="289"/>
      <c r="Z20" s="16"/>
    </row>
    <row r="21" spans="2:37" ht="30.75" customHeight="1" thickBot="1" x14ac:dyDescent="0.25">
      <c r="B21" s="14"/>
      <c r="C21" s="329"/>
      <c r="D21" s="330"/>
      <c r="E21" s="330"/>
      <c r="F21" s="330"/>
      <c r="G21" s="330"/>
      <c r="H21" s="331"/>
      <c r="I21" s="335"/>
      <c r="J21" s="336"/>
      <c r="K21" s="336"/>
      <c r="L21" s="337"/>
      <c r="M21" s="338" t="s">
        <v>74</v>
      </c>
      <c r="N21" s="339"/>
      <c r="O21" s="339"/>
      <c r="P21" s="339"/>
      <c r="Q21" s="339"/>
      <c r="R21" s="339"/>
      <c r="S21" s="340"/>
      <c r="T21" s="290" t="s">
        <v>25</v>
      </c>
      <c r="U21" s="339"/>
      <c r="V21" s="339"/>
      <c r="W21" s="339"/>
      <c r="X21" s="339"/>
      <c r="Y21" s="340"/>
      <c r="Z21" s="16"/>
    </row>
    <row r="22" spans="2:37" ht="5.0999999999999996" customHeight="1"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6"/>
    </row>
    <row r="23" spans="2:37" ht="31.5" customHeight="1" x14ac:dyDescent="0.2">
      <c r="B23" s="14"/>
      <c r="C23" s="287" t="s">
        <v>26</v>
      </c>
      <c r="D23" s="288"/>
      <c r="E23" s="288"/>
      <c r="F23" s="288"/>
      <c r="G23" s="288"/>
      <c r="H23" s="288"/>
      <c r="I23" s="289"/>
      <c r="J23" s="287" t="s">
        <v>27</v>
      </c>
      <c r="K23" s="288"/>
      <c r="L23" s="288"/>
      <c r="M23" s="288"/>
      <c r="N23" s="288"/>
      <c r="O23" s="288"/>
      <c r="P23" s="289"/>
      <c r="Q23" s="287" t="s">
        <v>28</v>
      </c>
      <c r="R23" s="288"/>
      <c r="S23" s="288"/>
      <c r="T23" s="288"/>
      <c r="U23" s="288"/>
      <c r="V23" s="288"/>
      <c r="W23" s="288"/>
      <c r="X23" s="288"/>
      <c r="Y23" s="289"/>
      <c r="Z23" s="16"/>
    </row>
    <row r="24" spans="2:37" ht="32.25" customHeight="1" thickBot="1" x14ac:dyDescent="0.25">
      <c r="B24" s="14"/>
      <c r="C24" s="314" t="s">
        <v>820</v>
      </c>
      <c r="D24" s="315"/>
      <c r="E24" s="315"/>
      <c r="F24" s="315"/>
      <c r="G24" s="315"/>
      <c r="H24" s="315"/>
      <c r="I24" s="316"/>
      <c r="J24" s="314" t="s">
        <v>468</v>
      </c>
      <c r="K24" s="315"/>
      <c r="L24" s="315"/>
      <c r="M24" s="315"/>
      <c r="N24" s="315"/>
      <c r="O24" s="315"/>
      <c r="P24" s="316"/>
      <c r="Q24" s="656" t="s">
        <v>453</v>
      </c>
      <c r="R24" s="312"/>
      <c r="S24" s="312"/>
      <c r="T24" s="312"/>
      <c r="U24" s="312"/>
      <c r="V24" s="312"/>
      <c r="W24" s="312"/>
      <c r="X24" s="312"/>
      <c r="Y24" s="313"/>
      <c r="Z24" s="16"/>
    </row>
    <row r="25" spans="2:37" ht="5.0999999999999996" customHeight="1"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6"/>
    </row>
    <row r="26" spans="2:37" ht="54.75" customHeight="1" thickBot="1" x14ac:dyDescent="0.25">
      <c r="B26" s="14"/>
      <c r="C26" s="320" t="s">
        <v>32</v>
      </c>
      <c r="D26" s="321"/>
      <c r="E26" s="321"/>
      <c r="F26" s="321"/>
      <c r="G26" s="321"/>
      <c r="H26" s="322"/>
      <c r="I26" s="323" t="s">
        <v>821</v>
      </c>
      <c r="J26" s="996"/>
      <c r="K26" s="996"/>
      <c r="L26" s="996"/>
      <c r="M26" s="996"/>
      <c r="N26" s="996"/>
      <c r="O26" s="996"/>
      <c r="P26" s="996"/>
      <c r="Q26" s="996"/>
      <c r="R26" s="996"/>
      <c r="S26" s="996"/>
      <c r="T26" s="996"/>
      <c r="U26" s="996"/>
      <c r="V26" s="996"/>
      <c r="W26" s="996"/>
      <c r="X26" s="996"/>
      <c r="Y26" s="997"/>
      <c r="Z26" s="16"/>
    </row>
    <row r="27" spans="2:37" ht="5.0999999999999996" customHeight="1"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6"/>
    </row>
    <row r="28" spans="2:37" ht="32.25" customHeight="1" thickBot="1" x14ac:dyDescent="0.25">
      <c r="B28" s="14"/>
      <c r="C28" s="320" t="s">
        <v>34</v>
      </c>
      <c r="D28" s="321"/>
      <c r="E28" s="321"/>
      <c r="F28" s="321"/>
      <c r="G28" s="321"/>
      <c r="H28" s="322"/>
      <c r="I28" s="302">
        <v>1</v>
      </c>
      <c r="J28" s="323"/>
      <c r="K28" s="984" t="s">
        <v>36</v>
      </c>
      <c r="L28" s="985"/>
      <c r="M28" s="986"/>
      <c r="N28" s="353" t="s">
        <v>37</v>
      </c>
      <c r="O28" s="354"/>
      <c r="P28" s="355"/>
      <c r="Q28" s="165" t="s">
        <v>86</v>
      </c>
      <c r="R28" s="998" t="s">
        <v>38</v>
      </c>
      <c r="S28" s="999"/>
      <c r="T28" s="1000"/>
      <c r="U28" s="170"/>
      <c r="V28" s="353" t="s">
        <v>39</v>
      </c>
      <c r="W28" s="354"/>
      <c r="X28" s="355"/>
      <c r="Y28" s="142"/>
      <c r="Z28" s="16"/>
    </row>
    <row r="29" spans="2:37" ht="5.0999999999999996" customHeight="1"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6"/>
    </row>
    <row r="30" spans="2:37" s="21" customFormat="1" x14ac:dyDescent="0.2">
      <c r="B30" s="20"/>
      <c r="C30" s="359" t="s">
        <v>41</v>
      </c>
      <c r="D30" s="360"/>
      <c r="E30" s="360"/>
      <c r="F30" s="360"/>
      <c r="G30" s="360"/>
      <c r="H30" s="360"/>
      <c r="I30" s="360"/>
      <c r="J30" s="360"/>
      <c r="K30" s="360"/>
      <c r="L30" s="360"/>
      <c r="M30" s="360"/>
      <c r="N30" s="360"/>
      <c r="O30" s="360"/>
      <c r="P30" s="360"/>
      <c r="Q30" s="360"/>
      <c r="R30" s="360"/>
      <c r="S30" s="360"/>
      <c r="T30" s="360"/>
      <c r="U30" s="360"/>
      <c r="V30" s="360"/>
      <c r="W30" s="360"/>
      <c r="X30" s="360"/>
      <c r="Y30" s="361"/>
      <c r="Z30" s="16"/>
    </row>
    <row r="31" spans="2:37" s="21" customFormat="1" ht="15" thickBot="1" x14ac:dyDescent="0.25">
      <c r="B31" s="20"/>
      <c r="C31" s="362"/>
      <c r="D31" s="363"/>
      <c r="E31" s="363"/>
      <c r="F31" s="363"/>
      <c r="G31" s="363"/>
      <c r="H31" s="363"/>
      <c r="I31" s="363"/>
      <c r="J31" s="363"/>
      <c r="K31" s="363"/>
      <c r="L31" s="363"/>
      <c r="M31" s="363"/>
      <c r="N31" s="363"/>
      <c r="O31" s="363"/>
      <c r="P31" s="363"/>
      <c r="Q31" s="363"/>
      <c r="R31" s="363"/>
      <c r="S31" s="363"/>
      <c r="T31" s="363"/>
      <c r="U31" s="363"/>
      <c r="V31" s="363"/>
      <c r="W31" s="363"/>
      <c r="X31" s="363"/>
      <c r="Y31" s="364"/>
      <c r="Z31" s="16"/>
    </row>
    <row r="32" spans="2:37" s="21" customFormat="1" ht="14.25" customHeight="1" x14ac:dyDescent="0.2">
      <c r="B32" s="20"/>
      <c r="C32" s="359" t="s">
        <v>42</v>
      </c>
      <c r="D32" s="360"/>
      <c r="E32" s="360"/>
      <c r="F32" s="360"/>
      <c r="G32" s="361"/>
      <c r="H32" s="365" t="s">
        <v>822</v>
      </c>
      <c r="I32" s="365" t="s">
        <v>823</v>
      </c>
      <c r="J32" s="365" t="s">
        <v>824</v>
      </c>
      <c r="K32" s="444" t="s">
        <v>46</v>
      </c>
      <c r="L32" s="360"/>
      <c r="M32" s="360"/>
      <c r="N32" s="360"/>
      <c r="O32" s="360"/>
      <c r="P32" s="360"/>
      <c r="Q32" s="360"/>
      <c r="R32" s="360"/>
      <c r="S32" s="360"/>
      <c r="T32" s="360"/>
      <c r="U32" s="360"/>
      <c r="V32" s="360"/>
      <c r="W32" s="360"/>
      <c r="X32" s="360"/>
      <c r="Y32" s="361"/>
      <c r="Z32" s="16"/>
    </row>
    <row r="33" spans="2:26" s="21" customFormat="1" ht="78" customHeight="1" thickBot="1" x14ac:dyDescent="0.25">
      <c r="B33" s="20"/>
      <c r="C33" s="362"/>
      <c r="D33" s="363"/>
      <c r="E33" s="363"/>
      <c r="F33" s="363"/>
      <c r="G33" s="364"/>
      <c r="H33" s="366"/>
      <c r="I33" s="366"/>
      <c r="J33" s="366"/>
      <c r="K33" s="445"/>
      <c r="L33" s="363"/>
      <c r="M33" s="363"/>
      <c r="N33" s="363"/>
      <c r="O33" s="363"/>
      <c r="P33" s="363"/>
      <c r="Q33" s="363"/>
      <c r="R33" s="363"/>
      <c r="S33" s="363"/>
      <c r="T33" s="363"/>
      <c r="U33" s="363"/>
      <c r="V33" s="363"/>
      <c r="W33" s="363"/>
      <c r="X33" s="363"/>
      <c r="Y33" s="364"/>
      <c r="Z33" s="16"/>
    </row>
    <row r="34" spans="2:26" s="21" customFormat="1" ht="312.75" customHeight="1" x14ac:dyDescent="0.2">
      <c r="B34" s="20"/>
      <c r="C34" s="341" t="s">
        <v>47</v>
      </c>
      <c r="D34" s="342"/>
      <c r="E34" s="342"/>
      <c r="F34" s="342"/>
      <c r="G34" s="343"/>
      <c r="H34" s="216">
        <f>1055+734</f>
        <v>1789</v>
      </c>
      <c r="I34" s="216">
        <f>1055+799</f>
        <v>1854</v>
      </c>
      <c r="J34" s="217">
        <f>IF(H34="","",+H34/I34)</f>
        <v>0.96494066882416396</v>
      </c>
      <c r="K34" s="937" t="s">
        <v>825</v>
      </c>
      <c r="L34" s="938"/>
      <c r="M34" s="938"/>
      <c r="N34" s="938"/>
      <c r="O34" s="938"/>
      <c r="P34" s="938"/>
      <c r="Q34" s="938"/>
      <c r="R34" s="938"/>
      <c r="S34" s="938"/>
      <c r="T34" s="938"/>
      <c r="U34" s="938"/>
      <c r="V34" s="938"/>
      <c r="W34" s="938"/>
      <c r="X34" s="938"/>
      <c r="Y34" s="939"/>
      <c r="Z34" s="16"/>
    </row>
    <row r="35" spans="2:26" s="21" customFormat="1" ht="20.100000000000001" customHeight="1" x14ac:dyDescent="0.2">
      <c r="B35" s="20"/>
      <c r="C35" s="341" t="s">
        <v>48</v>
      </c>
      <c r="D35" s="342"/>
      <c r="E35" s="342"/>
      <c r="F35" s="342"/>
      <c r="G35" s="343"/>
      <c r="H35" s="24"/>
      <c r="I35" s="24"/>
      <c r="J35" s="23" t="str">
        <f t="shared" ref="J35:J38" si="0">IF(H35="","",+H35/I35)</f>
        <v/>
      </c>
      <c r="K35" s="937"/>
      <c r="L35" s="938"/>
      <c r="M35" s="938"/>
      <c r="N35" s="938"/>
      <c r="O35" s="938"/>
      <c r="P35" s="938"/>
      <c r="Q35" s="938"/>
      <c r="R35" s="938"/>
      <c r="S35" s="938"/>
      <c r="T35" s="938"/>
      <c r="U35" s="938"/>
      <c r="V35" s="938"/>
      <c r="W35" s="938"/>
      <c r="X35" s="938"/>
      <c r="Y35" s="939"/>
      <c r="Z35" s="16"/>
    </row>
    <row r="36" spans="2:26" s="21" customFormat="1" ht="20.100000000000001" customHeight="1" x14ac:dyDescent="0.2">
      <c r="B36" s="20"/>
      <c r="C36" s="341" t="s">
        <v>49</v>
      </c>
      <c r="D36" s="342"/>
      <c r="E36" s="342"/>
      <c r="F36" s="342"/>
      <c r="G36" s="343"/>
      <c r="H36" s="24"/>
      <c r="I36" s="24"/>
      <c r="J36" s="23" t="str">
        <f t="shared" si="0"/>
        <v/>
      </c>
      <c r="K36" s="344"/>
      <c r="L36" s="345"/>
      <c r="M36" s="345"/>
      <c r="N36" s="345"/>
      <c r="O36" s="345"/>
      <c r="P36" s="345"/>
      <c r="Q36" s="345"/>
      <c r="R36" s="345"/>
      <c r="S36" s="345"/>
      <c r="T36" s="345"/>
      <c r="U36" s="345"/>
      <c r="V36" s="345"/>
      <c r="W36" s="345"/>
      <c r="X36" s="345"/>
      <c r="Y36" s="346"/>
      <c r="Z36" s="16"/>
    </row>
    <row r="37" spans="2:26" s="21" customFormat="1" ht="20.100000000000001" customHeight="1" thickBot="1" x14ac:dyDescent="0.25">
      <c r="B37" s="20"/>
      <c r="C37" s="341" t="s">
        <v>50</v>
      </c>
      <c r="D37" s="342"/>
      <c r="E37" s="342"/>
      <c r="F37" s="342"/>
      <c r="G37" s="343"/>
      <c r="H37" s="24"/>
      <c r="I37" s="24"/>
      <c r="J37" s="23" t="str">
        <f t="shared" si="0"/>
        <v/>
      </c>
      <c r="K37" s="344"/>
      <c r="L37" s="345"/>
      <c r="M37" s="345"/>
      <c r="N37" s="345"/>
      <c r="O37" s="345"/>
      <c r="P37" s="345"/>
      <c r="Q37" s="345"/>
      <c r="R37" s="345"/>
      <c r="S37" s="345"/>
      <c r="T37" s="345"/>
      <c r="U37" s="345"/>
      <c r="V37" s="345"/>
      <c r="W37" s="345"/>
      <c r="X37" s="345"/>
      <c r="Y37" s="346"/>
      <c r="Z37" s="16"/>
    </row>
    <row r="38" spans="2:26" s="21" customFormat="1" ht="20.100000000000001" customHeight="1" thickBot="1" x14ac:dyDescent="0.3">
      <c r="B38" s="20"/>
      <c r="C38" s="394" t="s">
        <v>51</v>
      </c>
      <c r="D38" s="395"/>
      <c r="E38" s="395"/>
      <c r="F38" s="395"/>
      <c r="G38" s="396"/>
      <c r="H38" s="171">
        <f>IF(H34="","",SUM(H34:H37))</f>
        <v>1789</v>
      </c>
      <c r="I38" s="160">
        <f>IF(I34="","",SUM(I34:I37))</f>
        <v>1854</v>
      </c>
      <c r="J38" s="160">
        <f t="shared" si="0"/>
        <v>0.96494066882416396</v>
      </c>
      <c r="K38" s="397"/>
      <c r="L38" s="398"/>
      <c r="M38" s="398"/>
      <c r="N38" s="398"/>
      <c r="O38" s="398"/>
      <c r="P38" s="398"/>
      <c r="Q38" s="398"/>
      <c r="R38" s="398"/>
      <c r="S38" s="398"/>
      <c r="T38" s="398"/>
      <c r="U38" s="398"/>
      <c r="V38" s="398"/>
      <c r="W38" s="398"/>
      <c r="X38" s="398"/>
      <c r="Y38" s="399"/>
      <c r="Z38" s="16"/>
    </row>
    <row r="39" spans="2:26" s="21" customFormat="1" ht="5.25" customHeight="1" x14ac:dyDescent="0.2">
      <c r="B39" s="20"/>
      <c r="C39" s="15"/>
      <c r="D39" s="15"/>
      <c r="E39" s="15"/>
      <c r="F39" s="15"/>
      <c r="G39" s="15"/>
      <c r="H39" s="34"/>
      <c r="I39" s="34"/>
      <c r="J39" s="35"/>
      <c r="K39" s="15"/>
      <c r="L39" s="15"/>
      <c r="M39" s="15"/>
      <c r="N39" s="15"/>
      <c r="O39" s="15"/>
      <c r="P39" s="15"/>
      <c r="Q39" s="15"/>
      <c r="R39" s="15"/>
      <c r="S39" s="15"/>
      <c r="T39" s="15"/>
      <c r="U39" s="15"/>
      <c r="V39" s="15"/>
      <c r="W39" s="15"/>
      <c r="X39" s="15"/>
      <c r="Y39" s="15"/>
      <c r="Z39" s="16"/>
    </row>
    <row r="40" spans="2:26" s="21" customFormat="1" ht="15" thickBot="1" x14ac:dyDescent="0.25">
      <c r="B40" s="20"/>
      <c r="C40" s="15"/>
      <c r="D40" s="15"/>
      <c r="E40" s="15"/>
      <c r="F40" s="15"/>
      <c r="G40" s="15"/>
      <c r="H40" s="34"/>
      <c r="I40" s="34"/>
      <c r="J40" s="35"/>
      <c r="K40" s="15"/>
      <c r="L40" s="15"/>
      <c r="M40" s="15"/>
      <c r="N40" s="15"/>
      <c r="O40" s="15"/>
      <c r="P40" s="15"/>
      <c r="Q40" s="15"/>
      <c r="R40" s="15"/>
      <c r="S40" s="15"/>
      <c r="T40" s="15"/>
      <c r="U40" s="15"/>
      <c r="V40" s="15"/>
      <c r="W40" s="15"/>
      <c r="X40" s="15"/>
      <c r="Y40" s="15"/>
      <c r="Z40" s="16"/>
    </row>
    <row r="41" spans="2:26" s="21" customFormat="1" x14ac:dyDescent="0.2">
      <c r="B41" s="20"/>
      <c r="C41" s="400" t="s">
        <v>52</v>
      </c>
      <c r="D41" s="401"/>
      <c r="E41" s="401"/>
      <c r="F41" s="401"/>
      <c r="G41" s="401"/>
      <c r="H41" s="401"/>
      <c r="I41" s="401"/>
      <c r="J41" s="401"/>
      <c r="K41" s="401"/>
      <c r="L41" s="401"/>
      <c r="M41" s="401"/>
      <c r="N41" s="401"/>
      <c r="O41" s="401"/>
      <c r="P41" s="401"/>
      <c r="Q41" s="401"/>
      <c r="R41" s="401"/>
      <c r="S41" s="401"/>
      <c r="T41" s="401"/>
      <c r="U41" s="401"/>
      <c r="V41" s="401"/>
      <c r="W41" s="401"/>
      <c r="X41" s="401"/>
      <c r="Y41" s="402"/>
      <c r="Z41" s="16"/>
    </row>
    <row r="42" spans="2:26" ht="15" thickBot="1" x14ac:dyDescent="0.25">
      <c r="B42" s="14"/>
      <c r="C42" s="403"/>
      <c r="D42" s="404"/>
      <c r="E42" s="404"/>
      <c r="F42" s="404"/>
      <c r="G42" s="404"/>
      <c r="H42" s="404"/>
      <c r="I42" s="404"/>
      <c r="J42" s="404"/>
      <c r="K42" s="404"/>
      <c r="L42" s="404"/>
      <c r="M42" s="404"/>
      <c r="N42" s="404"/>
      <c r="O42" s="404"/>
      <c r="P42" s="404"/>
      <c r="Q42" s="404"/>
      <c r="R42" s="404"/>
      <c r="S42" s="404"/>
      <c r="T42" s="404"/>
      <c r="U42" s="404"/>
      <c r="V42" s="404"/>
      <c r="W42" s="404"/>
      <c r="X42" s="404"/>
      <c r="Y42" s="405"/>
      <c r="Z42" s="16"/>
    </row>
    <row r="43" spans="2:26" x14ac:dyDescent="0.2">
      <c r="B43" s="14"/>
      <c r="C43" s="406" t="s">
        <v>53</v>
      </c>
      <c r="D43" s="407"/>
      <c r="E43" s="407"/>
      <c r="F43" s="407"/>
      <c r="G43" s="407"/>
      <c r="H43" s="407"/>
      <c r="I43" s="407"/>
      <c r="J43" s="407"/>
      <c r="K43" s="407"/>
      <c r="L43" s="407"/>
      <c r="M43" s="407"/>
      <c r="N43" s="407"/>
      <c r="O43" s="407"/>
      <c r="P43" s="407"/>
      <c r="Q43" s="407"/>
      <c r="R43" s="407"/>
      <c r="S43" s="407"/>
      <c r="T43" s="407"/>
      <c r="U43" s="407"/>
      <c r="V43" s="407"/>
      <c r="W43" s="407"/>
      <c r="X43" s="407"/>
      <c r="Y43" s="408"/>
      <c r="Z43" s="16"/>
    </row>
    <row r="44" spans="2:26" x14ac:dyDescent="0.2">
      <c r="B44" s="14"/>
      <c r="C44" s="409"/>
      <c r="D44" s="410"/>
      <c r="E44" s="410"/>
      <c r="F44" s="410"/>
      <c r="G44" s="410"/>
      <c r="H44" s="410"/>
      <c r="I44" s="410"/>
      <c r="J44" s="410"/>
      <c r="K44" s="410"/>
      <c r="L44" s="410"/>
      <c r="M44" s="410"/>
      <c r="N44" s="410"/>
      <c r="O44" s="410"/>
      <c r="P44" s="410"/>
      <c r="Q44" s="410"/>
      <c r="R44" s="410"/>
      <c r="S44" s="410"/>
      <c r="T44" s="410"/>
      <c r="U44" s="410"/>
      <c r="V44" s="410"/>
      <c r="W44" s="410"/>
      <c r="X44" s="410"/>
      <c r="Y44" s="411"/>
      <c r="Z44" s="16"/>
    </row>
    <row r="45" spans="2:26" x14ac:dyDescent="0.2">
      <c r="B45" s="14"/>
      <c r="C45" s="409"/>
      <c r="D45" s="410"/>
      <c r="E45" s="410"/>
      <c r="F45" s="410"/>
      <c r="G45" s="410"/>
      <c r="H45" s="410"/>
      <c r="I45" s="410"/>
      <c r="J45" s="410"/>
      <c r="K45" s="410"/>
      <c r="L45" s="410"/>
      <c r="M45" s="410"/>
      <c r="N45" s="410"/>
      <c r="O45" s="410"/>
      <c r="P45" s="410"/>
      <c r="Q45" s="410"/>
      <c r="R45" s="410"/>
      <c r="S45" s="410"/>
      <c r="T45" s="410"/>
      <c r="U45" s="410"/>
      <c r="V45" s="410"/>
      <c r="W45" s="410"/>
      <c r="X45" s="410"/>
      <c r="Y45" s="411"/>
      <c r="Z45" s="16"/>
    </row>
    <row r="46" spans="2:26" x14ac:dyDescent="0.2">
      <c r="B46" s="14"/>
      <c r="C46" s="409"/>
      <c r="D46" s="410"/>
      <c r="E46" s="410"/>
      <c r="F46" s="410"/>
      <c r="G46" s="410"/>
      <c r="H46" s="410"/>
      <c r="I46" s="410"/>
      <c r="J46" s="410"/>
      <c r="K46" s="410"/>
      <c r="L46" s="410"/>
      <c r="M46" s="410"/>
      <c r="N46" s="410"/>
      <c r="O46" s="410"/>
      <c r="P46" s="410"/>
      <c r="Q46" s="410"/>
      <c r="R46" s="410"/>
      <c r="S46" s="410"/>
      <c r="T46" s="410"/>
      <c r="U46" s="410"/>
      <c r="V46" s="410"/>
      <c r="W46" s="410"/>
      <c r="X46" s="410"/>
      <c r="Y46" s="411"/>
      <c r="Z46" s="16"/>
    </row>
    <row r="47" spans="2:26" x14ac:dyDescent="0.2">
      <c r="B47" s="14"/>
      <c r="C47" s="409"/>
      <c r="D47" s="410"/>
      <c r="E47" s="410"/>
      <c r="F47" s="410"/>
      <c r="G47" s="410"/>
      <c r="H47" s="410"/>
      <c r="I47" s="410"/>
      <c r="J47" s="410"/>
      <c r="K47" s="410"/>
      <c r="L47" s="410"/>
      <c r="M47" s="410"/>
      <c r="N47" s="410"/>
      <c r="O47" s="410"/>
      <c r="P47" s="410"/>
      <c r="Q47" s="410"/>
      <c r="R47" s="410"/>
      <c r="S47" s="410"/>
      <c r="T47" s="410"/>
      <c r="U47" s="410"/>
      <c r="V47" s="410"/>
      <c r="W47" s="410"/>
      <c r="X47" s="410"/>
      <c r="Y47" s="411"/>
      <c r="Z47" s="16"/>
    </row>
    <row r="48" spans="2:26" x14ac:dyDescent="0.2">
      <c r="B48" s="14"/>
      <c r="C48" s="409"/>
      <c r="D48" s="410"/>
      <c r="E48" s="410"/>
      <c r="F48" s="410"/>
      <c r="G48" s="410"/>
      <c r="H48" s="410"/>
      <c r="I48" s="410"/>
      <c r="J48" s="410"/>
      <c r="K48" s="410"/>
      <c r="L48" s="410"/>
      <c r="M48" s="410"/>
      <c r="N48" s="410"/>
      <c r="O48" s="410"/>
      <c r="P48" s="410"/>
      <c r="Q48" s="410"/>
      <c r="R48" s="410"/>
      <c r="S48" s="410"/>
      <c r="T48" s="410"/>
      <c r="U48" s="410"/>
      <c r="V48" s="410"/>
      <c r="W48" s="410"/>
      <c r="X48" s="410"/>
      <c r="Y48" s="411"/>
      <c r="Z48" s="16"/>
    </row>
    <row r="49" spans="2:26" x14ac:dyDescent="0.2">
      <c r="B49" s="14"/>
      <c r="C49" s="409"/>
      <c r="D49" s="410"/>
      <c r="E49" s="410"/>
      <c r="F49" s="410"/>
      <c r="G49" s="410"/>
      <c r="H49" s="410"/>
      <c r="I49" s="410"/>
      <c r="J49" s="410"/>
      <c r="K49" s="410"/>
      <c r="L49" s="410"/>
      <c r="M49" s="410"/>
      <c r="N49" s="410"/>
      <c r="O49" s="410"/>
      <c r="P49" s="410"/>
      <c r="Q49" s="410"/>
      <c r="R49" s="410"/>
      <c r="S49" s="410"/>
      <c r="T49" s="410"/>
      <c r="U49" s="410"/>
      <c r="V49" s="410"/>
      <c r="W49" s="410"/>
      <c r="X49" s="410"/>
      <c r="Y49" s="411"/>
      <c r="Z49" s="16"/>
    </row>
    <row r="50" spans="2:26" x14ac:dyDescent="0.2">
      <c r="B50" s="14"/>
      <c r="C50" s="409"/>
      <c r="D50" s="410"/>
      <c r="E50" s="410"/>
      <c r="F50" s="410"/>
      <c r="G50" s="410"/>
      <c r="H50" s="410"/>
      <c r="I50" s="410"/>
      <c r="J50" s="410"/>
      <c r="K50" s="410"/>
      <c r="L50" s="410"/>
      <c r="M50" s="410"/>
      <c r="N50" s="410"/>
      <c r="O50" s="410"/>
      <c r="P50" s="410"/>
      <c r="Q50" s="410"/>
      <c r="R50" s="410"/>
      <c r="S50" s="410"/>
      <c r="T50" s="410"/>
      <c r="U50" s="410"/>
      <c r="V50" s="410"/>
      <c r="W50" s="410"/>
      <c r="X50" s="410"/>
      <c r="Y50" s="411"/>
      <c r="Z50" s="16"/>
    </row>
    <row r="51" spans="2:26" x14ac:dyDescent="0.2">
      <c r="B51" s="14"/>
      <c r="C51" s="409"/>
      <c r="D51" s="410"/>
      <c r="E51" s="410"/>
      <c r="F51" s="410"/>
      <c r="G51" s="410"/>
      <c r="H51" s="410"/>
      <c r="I51" s="410"/>
      <c r="J51" s="410"/>
      <c r="K51" s="410"/>
      <c r="L51" s="410"/>
      <c r="M51" s="410"/>
      <c r="N51" s="410"/>
      <c r="O51" s="410"/>
      <c r="P51" s="410"/>
      <c r="Q51" s="410"/>
      <c r="R51" s="410"/>
      <c r="S51" s="410"/>
      <c r="T51" s="410"/>
      <c r="U51" s="410"/>
      <c r="V51" s="410"/>
      <c r="W51" s="410"/>
      <c r="X51" s="410"/>
      <c r="Y51" s="411"/>
      <c r="Z51" s="16"/>
    </row>
    <row r="52" spans="2:26" x14ac:dyDescent="0.2">
      <c r="B52" s="14"/>
      <c r="C52" s="409"/>
      <c r="D52" s="410"/>
      <c r="E52" s="410"/>
      <c r="F52" s="410"/>
      <c r="G52" s="410"/>
      <c r="H52" s="410"/>
      <c r="I52" s="410"/>
      <c r="J52" s="410"/>
      <c r="K52" s="410"/>
      <c r="L52" s="410"/>
      <c r="M52" s="410"/>
      <c r="N52" s="410"/>
      <c r="O52" s="410"/>
      <c r="P52" s="410"/>
      <c r="Q52" s="410"/>
      <c r="R52" s="410"/>
      <c r="S52" s="410"/>
      <c r="T52" s="410"/>
      <c r="U52" s="410"/>
      <c r="V52" s="410"/>
      <c r="W52" s="410"/>
      <c r="X52" s="410"/>
      <c r="Y52" s="411"/>
      <c r="Z52" s="16"/>
    </row>
    <row r="53" spans="2:26" x14ac:dyDescent="0.2">
      <c r="B53" s="14"/>
      <c r="C53" s="409"/>
      <c r="D53" s="410"/>
      <c r="E53" s="410"/>
      <c r="F53" s="410"/>
      <c r="G53" s="410"/>
      <c r="H53" s="410"/>
      <c r="I53" s="410"/>
      <c r="J53" s="410"/>
      <c r="K53" s="410"/>
      <c r="L53" s="410"/>
      <c r="M53" s="410"/>
      <c r="N53" s="410"/>
      <c r="O53" s="410"/>
      <c r="P53" s="410"/>
      <c r="Q53" s="410"/>
      <c r="R53" s="410"/>
      <c r="S53" s="410"/>
      <c r="T53" s="410"/>
      <c r="U53" s="410"/>
      <c r="V53" s="410"/>
      <c r="W53" s="410"/>
      <c r="X53" s="410"/>
      <c r="Y53" s="411"/>
      <c r="Z53" s="16"/>
    </row>
    <row r="54" spans="2:26" x14ac:dyDescent="0.2">
      <c r="B54" s="14"/>
      <c r="C54" s="409"/>
      <c r="D54" s="410"/>
      <c r="E54" s="410"/>
      <c r="F54" s="410"/>
      <c r="G54" s="410"/>
      <c r="H54" s="410"/>
      <c r="I54" s="410"/>
      <c r="J54" s="410"/>
      <c r="K54" s="410"/>
      <c r="L54" s="410"/>
      <c r="M54" s="410"/>
      <c r="N54" s="410"/>
      <c r="O54" s="410"/>
      <c r="P54" s="410"/>
      <c r="Q54" s="410"/>
      <c r="R54" s="410"/>
      <c r="S54" s="410"/>
      <c r="T54" s="410"/>
      <c r="U54" s="410"/>
      <c r="V54" s="410"/>
      <c r="W54" s="410"/>
      <c r="X54" s="410"/>
      <c r="Y54" s="411"/>
      <c r="Z54" s="16"/>
    </row>
    <row r="55" spans="2:26" ht="15" thickBot="1" x14ac:dyDescent="0.25">
      <c r="B55" s="14"/>
      <c r="C55" s="412"/>
      <c r="D55" s="413"/>
      <c r="E55" s="413"/>
      <c r="F55" s="413"/>
      <c r="G55" s="413"/>
      <c r="H55" s="413"/>
      <c r="I55" s="413"/>
      <c r="J55" s="413"/>
      <c r="K55" s="413"/>
      <c r="L55" s="413"/>
      <c r="M55" s="413"/>
      <c r="N55" s="413"/>
      <c r="O55" s="413"/>
      <c r="P55" s="413"/>
      <c r="Q55" s="413"/>
      <c r="R55" s="413"/>
      <c r="S55" s="413"/>
      <c r="T55" s="413"/>
      <c r="U55" s="413"/>
      <c r="V55" s="413"/>
      <c r="W55" s="413"/>
      <c r="X55" s="413"/>
      <c r="Y55" s="414"/>
      <c r="Z55" s="16"/>
    </row>
    <row r="56" spans="2:26" x14ac:dyDescent="0.2">
      <c r="B56" s="37"/>
      <c r="C56" s="212"/>
      <c r="D56" s="212"/>
      <c r="E56" s="212"/>
      <c r="F56" s="212"/>
      <c r="G56" s="212"/>
      <c r="H56" s="212"/>
      <c r="I56" s="212"/>
      <c r="J56" s="212"/>
      <c r="K56" s="212"/>
      <c r="L56" s="212"/>
      <c r="M56" s="212"/>
      <c r="N56" s="212"/>
      <c r="O56" s="212"/>
      <c r="P56" s="212"/>
      <c r="Q56" s="212"/>
      <c r="R56" s="212"/>
      <c r="S56" s="212"/>
      <c r="T56" s="212"/>
      <c r="U56" s="212"/>
      <c r="V56" s="212"/>
      <c r="W56" s="212"/>
      <c r="X56" s="212"/>
      <c r="Y56" s="212"/>
      <c r="Z56" s="38"/>
    </row>
    <row r="57" spans="2:26" ht="15" thickBot="1" x14ac:dyDescent="0.25">
      <c r="B57" s="39"/>
      <c r="C57" s="36"/>
      <c r="D57" s="36"/>
      <c r="E57" s="36"/>
      <c r="F57" s="36"/>
      <c r="G57" s="36"/>
      <c r="H57" s="36"/>
      <c r="I57" s="36"/>
      <c r="J57" s="36"/>
      <c r="K57" s="36"/>
      <c r="L57" s="36"/>
      <c r="M57" s="36"/>
      <c r="N57" s="36"/>
      <c r="O57" s="36"/>
      <c r="P57" s="36"/>
      <c r="Q57" s="36"/>
      <c r="R57" s="36"/>
      <c r="S57" s="36"/>
      <c r="T57" s="36"/>
      <c r="U57" s="36"/>
      <c r="V57" s="36"/>
      <c r="W57" s="36"/>
      <c r="X57" s="36"/>
      <c r="Y57" s="36"/>
      <c r="Z57" s="40"/>
    </row>
    <row r="58" spans="2:26" ht="14.25" customHeight="1" x14ac:dyDescent="0.2">
      <c r="B58" s="41"/>
      <c r="C58" s="379" t="s">
        <v>42</v>
      </c>
      <c r="D58" s="380"/>
      <c r="E58" s="380"/>
      <c r="F58" s="380"/>
      <c r="G58" s="381"/>
      <c r="H58" s="379" t="s">
        <v>54</v>
      </c>
      <c r="I58" s="381"/>
      <c r="J58" s="379" t="s">
        <v>55</v>
      </c>
      <c r="K58" s="380"/>
      <c r="L58" s="380"/>
      <c r="M58" s="381"/>
      <c r="N58" s="975" t="s">
        <v>447</v>
      </c>
      <c r="O58" s="976"/>
      <c r="P58" s="976"/>
      <c r="Q58" s="976"/>
      <c r="R58" s="977"/>
      <c r="S58" s="380" t="s">
        <v>57</v>
      </c>
      <c r="T58" s="380"/>
      <c r="U58" s="380"/>
      <c r="V58" s="380"/>
      <c r="W58" s="380"/>
      <c r="X58" s="380"/>
      <c r="Y58" s="381"/>
      <c r="Z58" s="42"/>
    </row>
    <row r="59" spans="2:26" ht="14.25" customHeight="1" x14ac:dyDescent="0.2">
      <c r="B59" s="43"/>
      <c r="C59" s="382"/>
      <c r="D59" s="383"/>
      <c r="E59" s="383"/>
      <c r="F59" s="383"/>
      <c r="G59" s="384"/>
      <c r="H59" s="382"/>
      <c r="I59" s="384"/>
      <c r="J59" s="382"/>
      <c r="K59" s="383"/>
      <c r="L59" s="383"/>
      <c r="M59" s="384"/>
      <c r="N59" s="978"/>
      <c r="O59" s="979"/>
      <c r="P59" s="979"/>
      <c r="Q59" s="979"/>
      <c r="R59" s="980"/>
      <c r="S59" s="383"/>
      <c r="T59" s="383"/>
      <c r="U59" s="383"/>
      <c r="V59" s="383"/>
      <c r="W59" s="383"/>
      <c r="X59" s="383"/>
      <c r="Y59" s="384"/>
      <c r="Z59" s="42"/>
    </row>
    <row r="60" spans="2:26" ht="15" customHeight="1" thickBot="1" x14ac:dyDescent="0.25">
      <c r="B60" s="43"/>
      <c r="C60" s="382"/>
      <c r="D60" s="383"/>
      <c r="E60" s="383"/>
      <c r="F60" s="383"/>
      <c r="G60" s="384"/>
      <c r="H60" s="382"/>
      <c r="I60" s="384"/>
      <c r="J60" s="382"/>
      <c r="K60" s="383"/>
      <c r="L60" s="383"/>
      <c r="M60" s="384"/>
      <c r="N60" s="981"/>
      <c r="O60" s="982"/>
      <c r="P60" s="982"/>
      <c r="Q60" s="982"/>
      <c r="R60" s="983"/>
      <c r="S60" s="386"/>
      <c r="T60" s="386"/>
      <c r="U60" s="386"/>
      <c r="V60" s="386"/>
      <c r="W60" s="386"/>
      <c r="X60" s="386"/>
      <c r="Y60" s="387"/>
      <c r="Z60" s="42"/>
    </row>
    <row r="61" spans="2:26" ht="182.25" customHeight="1" thickBot="1" x14ac:dyDescent="0.25">
      <c r="B61" s="41"/>
      <c r="C61" s="965" t="s">
        <v>47</v>
      </c>
      <c r="D61" s="966"/>
      <c r="E61" s="966"/>
      <c r="F61" s="966"/>
      <c r="G61" s="966"/>
      <c r="H61" s="988" t="s">
        <v>77</v>
      </c>
      <c r="I61" s="988"/>
      <c r="J61" s="931">
        <f>J34</f>
        <v>0.96494066882416396</v>
      </c>
      <c r="K61" s="931"/>
      <c r="L61" s="931"/>
      <c r="M61" s="931"/>
      <c r="N61" s="923" t="s">
        <v>826</v>
      </c>
      <c r="O61" s="924"/>
      <c r="P61" s="924"/>
      <c r="Q61" s="924"/>
      <c r="R61" s="928"/>
      <c r="S61" s="923" t="s">
        <v>827</v>
      </c>
      <c r="T61" s="924"/>
      <c r="U61" s="924"/>
      <c r="V61" s="924"/>
      <c r="W61" s="924"/>
      <c r="X61" s="924"/>
      <c r="Y61" s="925"/>
      <c r="Z61" s="44"/>
    </row>
    <row r="62" spans="2:26" ht="20.100000000000001" customHeight="1" thickBot="1" x14ac:dyDescent="0.25">
      <c r="B62" s="41"/>
      <c r="C62" s="965" t="s">
        <v>48</v>
      </c>
      <c r="D62" s="966"/>
      <c r="E62" s="966"/>
      <c r="F62" s="966"/>
      <c r="G62" s="966"/>
      <c r="H62" s="266"/>
      <c r="I62" s="266"/>
      <c r="J62" s="684"/>
      <c r="K62" s="266"/>
      <c r="L62" s="266"/>
      <c r="M62" s="266"/>
      <c r="N62" s="961"/>
      <c r="O62" s="962"/>
      <c r="P62" s="962"/>
      <c r="Q62" s="962"/>
      <c r="R62" s="963"/>
      <c r="S62" s="917"/>
      <c r="T62" s="918"/>
      <c r="U62" s="918"/>
      <c r="V62" s="918"/>
      <c r="W62" s="918"/>
      <c r="X62" s="918"/>
      <c r="Y62" s="926"/>
      <c r="Z62" s="44"/>
    </row>
    <row r="63" spans="2:26" ht="20.100000000000001" customHeight="1" thickBot="1" x14ac:dyDescent="0.25">
      <c r="B63" s="41"/>
      <c r="C63" s="965" t="s">
        <v>49</v>
      </c>
      <c r="D63" s="966"/>
      <c r="E63" s="966"/>
      <c r="F63" s="966"/>
      <c r="G63" s="966"/>
      <c r="H63" s="266"/>
      <c r="I63" s="266"/>
      <c r="J63" s="266"/>
      <c r="K63" s="266"/>
      <c r="L63" s="266"/>
      <c r="M63" s="266"/>
      <c r="N63" s="961"/>
      <c r="O63" s="962"/>
      <c r="P63" s="962"/>
      <c r="Q63" s="962"/>
      <c r="R63" s="963"/>
      <c r="S63" s="917"/>
      <c r="T63" s="918"/>
      <c r="U63" s="918"/>
      <c r="V63" s="918"/>
      <c r="W63" s="918"/>
      <c r="X63" s="918"/>
      <c r="Y63" s="926"/>
      <c r="Z63" s="44"/>
    </row>
    <row r="64" spans="2:26" ht="20.100000000000001" customHeight="1" x14ac:dyDescent="0.2">
      <c r="B64" s="41"/>
      <c r="C64" s="965" t="s">
        <v>50</v>
      </c>
      <c r="D64" s="966"/>
      <c r="E64" s="966"/>
      <c r="F64" s="966"/>
      <c r="G64" s="966"/>
      <c r="H64" s="266"/>
      <c r="I64" s="266"/>
      <c r="J64" s="266"/>
      <c r="K64" s="266"/>
      <c r="L64" s="266"/>
      <c r="M64" s="266"/>
      <c r="N64" s="917"/>
      <c r="O64" s="918"/>
      <c r="P64" s="918"/>
      <c r="Q64" s="918"/>
      <c r="R64" s="919"/>
      <c r="S64" s="917"/>
      <c r="T64" s="918"/>
      <c r="U64" s="918"/>
      <c r="V64" s="918"/>
      <c r="W64" s="918"/>
      <c r="X64" s="918"/>
      <c r="Y64" s="926"/>
      <c r="Z64" s="44"/>
    </row>
    <row r="65" spans="2:26" x14ac:dyDescent="0.2">
      <c r="B65" s="214"/>
      <c r="C65" s="212"/>
      <c r="D65" s="212"/>
      <c r="E65" s="212"/>
      <c r="F65" s="212"/>
      <c r="G65" s="212"/>
      <c r="H65" s="212"/>
      <c r="I65" s="212"/>
      <c r="J65" s="212"/>
      <c r="K65" s="212"/>
      <c r="L65" s="212"/>
      <c r="M65" s="212"/>
      <c r="N65" s="212"/>
      <c r="O65" s="212"/>
      <c r="P65" s="212"/>
      <c r="Q65" s="212"/>
      <c r="R65" s="212"/>
      <c r="S65" s="212"/>
      <c r="T65" s="212"/>
      <c r="U65" s="212"/>
      <c r="V65" s="212"/>
      <c r="W65" s="212"/>
      <c r="X65" s="212"/>
      <c r="Y65" s="212"/>
      <c r="Z65" s="213"/>
    </row>
    <row r="104" ht="6" customHeight="1" x14ac:dyDescent="0.2"/>
  </sheetData>
  <mergeCells count="85">
    <mergeCell ref="C64:G64"/>
    <mergeCell ref="H64:I64"/>
    <mergeCell ref="J64:M64"/>
    <mergeCell ref="N64:R64"/>
    <mergeCell ref="S64:Y64"/>
    <mergeCell ref="C62:G62"/>
    <mergeCell ref="H62:I62"/>
    <mergeCell ref="J62:M62"/>
    <mergeCell ref="N62:R62"/>
    <mergeCell ref="S62:Y62"/>
    <mergeCell ref="C63:G63"/>
    <mergeCell ref="H63:I63"/>
    <mergeCell ref="J63:M63"/>
    <mergeCell ref="N63:R63"/>
    <mergeCell ref="S63:Y63"/>
    <mergeCell ref="C58:G60"/>
    <mergeCell ref="H58:I60"/>
    <mergeCell ref="J58:M60"/>
    <mergeCell ref="N58:R60"/>
    <mergeCell ref="S58:Y60"/>
    <mergeCell ref="C61:G61"/>
    <mergeCell ref="H61:I61"/>
    <mergeCell ref="J61:M61"/>
    <mergeCell ref="N61:R61"/>
    <mergeCell ref="S61:Y61"/>
    <mergeCell ref="C43:Y55"/>
    <mergeCell ref="C34:G34"/>
    <mergeCell ref="K34:Y34"/>
    <mergeCell ref="C35:G35"/>
    <mergeCell ref="K35:Y35"/>
    <mergeCell ref="C36:G36"/>
    <mergeCell ref="K36:Y36"/>
    <mergeCell ref="C37:G37"/>
    <mergeCell ref="K37:Y37"/>
    <mergeCell ref="C38:G38"/>
    <mergeCell ref="K38:Y38"/>
    <mergeCell ref="C41:Y42"/>
    <mergeCell ref="C30:Y31"/>
    <mergeCell ref="C32:G33"/>
    <mergeCell ref="H32:H33"/>
    <mergeCell ref="I32:I33"/>
    <mergeCell ref="J32:J33"/>
    <mergeCell ref="K32:Y33"/>
    <mergeCell ref="C26:H26"/>
    <mergeCell ref="I26:Y26"/>
    <mergeCell ref="C28:H28"/>
    <mergeCell ref="I28:J28"/>
    <mergeCell ref="K28:M28"/>
    <mergeCell ref="N28:P28"/>
    <mergeCell ref="R28:T28"/>
    <mergeCell ref="V28:X28"/>
    <mergeCell ref="C23:I23"/>
    <mergeCell ref="J23:P23"/>
    <mergeCell ref="Q23:Y23"/>
    <mergeCell ref="C24:I24"/>
    <mergeCell ref="J24:P24"/>
    <mergeCell ref="Q24:Y24"/>
    <mergeCell ref="C18:H18"/>
    <mergeCell ref="I18:Y18"/>
    <mergeCell ref="AB18:AK18"/>
    <mergeCell ref="C20:H21"/>
    <mergeCell ref="I20:L21"/>
    <mergeCell ref="M20:S20"/>
    <mergeCell ref="T20:Y20"/>
    <mergeCell ref="M21:S21"/>
    <mergeCell ref="T21:Y21"/>
    <mergeCell ref="C13:H14"/>
    <mergeCell ref="I13:S14"/>
    <mergeCell ref="T13:Y13"/>
    <mergeCell ref="T14:Y14"/>
    <mergeCell ref="C16:H16"/>
    <mergeCell ref="I16:Y16"/>
    <mergeCell ref="C10:H11"/>
    <mergeCell ref="I10:Q11"/>
    <mergeCell ref="R10:U10"/>
    <mergeCell ref="V10:Y10"/>
    <mergeCell ref="R11:U11"/>
    <mergeCell ref="V11:Y11"/>
    <mergeCell ref="C7:H8"/>
    <mergeCell ref="I7:Y8"/>
    <mergeCell ref="B2:G4"/>
    <mergeCell ref="H2:Z2"/>
    <mergeCell ref="H3:O3"/>
    <mergeCell ref="P3:Z3"/>
    <mergeCell ref="H4:Z4"/>
  </mergeCells>
  <printOptions horizontalCentered="1"/>
  <pageMargins left="0.70866141732283472" right="0.70866141732283472" top="0.74803149606299213" bottom="1.1023622047244095" header="0.31496062992125984" footer="0.31496062992125984"/>
  <pageSetup scale="64" fitToHeight="0" orientation="portrait" r:id="rId1"/>
  <headerFooter>
    <oddFooter>&amp;LCalle 26 No.57-41 Torre 8, Pisos 7 y 8 CEMSA – C.P. 111321
PBX: 3779555 – Información: Línea 195
www.umv.gov.co&amp;CDESI-FM-007
&amp;P de &amp;N</oddFooter>
  </headerFooter>
  <rowBreaks count="1" manualBreakCount="1">
    <brk id="38" min="1" max="25" man="1"/>
  </row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AN113"/>
  <sheetViews>
    <sheetView view="pageBreakPreview" topLeftCell="A31" zoomScaleSheetLayoutView="100" workbookViewId="0">
      <selection activeCell="H34" sqref="H34:J34"/>
    </sheetView>
  </sheetViews>
  <sheetFormatPr baseColWidth="10" defaultColWidth="3.7109375" defaultRowHeight="14.25" x14ac:dyDescent="0.2"/>
  <cols>
    <col min="1" max="1" width="3.7109375" style="1"/>
    <col min="2" max="2" width="2.85546875" style="1" customWidth="1"/>
    <col min="3" max="6" width="2.7109375" style="1" customWidth="1"/>
    <col min="7" max="7" width="4.28515625" style="1" customWidth="1"/>
    <col min="8" max="8" width="14.28515625" style="1" customWidth="1"/>
    <col min="9" max="9" width="13.42578125" style="1" customWidth="1"/>
    <col min="10" max="10" width="15" style="1" customWidth="1"/>
    <col min="11" max="12" width="3.42578125" style="1" customWidth="1"/>
    <col min="13" max="27" width="2.7109375" style="1" customWidth="1"/>
    <col min="28" max="28" width="7.7109375" style="1" customWidth="1"/>
    <col min="29" max="29" width="3.42578125" style="1" customWidth="1"/>
    <col min="30" max="30" width="3.7109375" style="1"/>
    <col min="31" max="32" width="3.28515625" style="1" customWidth="1"/>
    <col min="33" max="33" width="10.28515625" style="1" customWidth="1"/>
    <col min="34" max="34" width="3.28515625" style="1" customWidth="1"/>
    <col min="35" max="35" width="6.42578125" style="1" customWidth="1"/>
    <col min="36" max="36" width="3.7109375" style="1" customWidth="1"/>
    <col min="37" max="38" width="5" style="1" customWidth="1"/>
    <col min="39" max="39" width="4.140625" style="1" customWidth="1"/>
    <col min="40" max="40" width="2" style="1" customWidth="1"/>
    <col min="41" max="51" width="3.7109375" style="1" customWidth="1"/>
    <col min="52" max="16384" width="3.7109375" style="1"/>
  </cols>
  <sheetData>
    <row r="1" spans="2:40" ht="15" thickBot="1" x14ac:dyDescent="0.25">
      <c r="B1" s="2"/>
      <c r="C1" s="2"/>
      <c r="D1" s="2"/>
      <c r="E1" s="2"/>
      <c r="F1" s="2"/>
    </row>
    <row r="2" spans="2:40" ht="45.75" customHeight="1" x14ac:dyDescent="0.2">
      <c r="B2" s="263"/>
      <c r="C2" s="264"/>
      <c r="D2" s="264"/>
      <c r="E2" s="264"/>
      <c r="F2" s="264"/>
      <c r="G2" s="264"/>
      <c r="H2" s="269" t="s">
        <v>0</v>
      </c>
      <c r="I2" s="269"/>
      <c r="J2" s="269"/>
      <c r="K2" s="269"/>
      <c r="L2" s="269"/>
      <c r="M2" s="269"/>
      <c r="N2" s="269"/>
      <c r="O2" s="269"/>
      <c r="P2" s="269"/>
      <c r="Q2" s="269"/>
      <c r="R2" s="269"/>
      <c r="S2" s="269"/>
      <c r="T2" s="269"/>
      <c r="U2" s="269"/>
      <c r="V2" s="269"/>
      <c r="W2" s="269"/>
      <c r="X2" s="269"/>
      <c r="Y2" s="269"/>
      <c r="Z2" s="269"/>
      <c r="AA2" s="269"/>
      <c r="AB2" s="269"/>
      <c r="AC2" s="269"/>
      <c r="AD2" s="269"/>
      <c r="AE2" s="269"/>
      <c r="AF2" s="269"/>
      <c r="AG2" s="269"/>
      <c r="AH2" s="269"/>
      <c r="AI2" s="269"/>
      <c r="AJ2" s="269"/>
      <c r="AK2" s="269"/>
      <c r="AL2" s="269"/>
      <c r="AM2" s="269"/>
      <c r="AN2" s="270"/>
    </row>
    <row r="3" spans="2:40" ht="15" x14ac:dyDescent="0.2">
      <c r="B3" s="265"/>
      <c r="C3" s="266"/>
      <c r="D3" s="266"/>
      <c r="E3" s="266"/>
      <c r="F3" s="266"/>
      <c r="G3" s="266"/>
      <c r="H3" s="271" t="s">
        <v>1</v>
      </c>
      <c r="I3" s="271"/>
      <c r="J3" s="271"/>
      <c r="K3" s="271"/>
      <c r="L3" s="271"/>
      <c r="M3" s="271"/>
      <c r="N3" s="271"/>
      <c r="O3" s="271"/>
      <c r="P3" s="271"/>
      <c r="Q3" s="271"/>
      <c r="R3" s="271"/>
      <c r="S3" s="271"/>
      <c r="T3" s="271"/>
      <c r="U3" s="271"/>
      <c r="V3" s="271"/>
      <c r="W3" s="271"/>
      <c r="X3" s="271"/>
      <c r="Y3" s="271"/>
      <c r="Z3" s="271"/>
      <c r="AA3" s="271"/>
      <c r="AB3" s="271" t="s">
        <v>2</v>
      </c>
      <c r="AC3" s="271"/>
      <c r="AD3" s="271"/>
      <c r="AE3" s="271"/>
      <c r="AF3" s="271"/>
      <c r="AG3" s="271"/>
      <c r="AH3" s="271"/>
      <c r="AI3" s="271"/>
      <c r="AJ3" s="271"/>
      <c r="AK3" s="271"/>
      <c r="AL3" s="271"/>
      <c r="AM3" s="271"/>
      <c r="AN3" s="272"/>
    </row>
    <row r="4" spans="2:40" ht="15.75" thickBot="1" x14ac:dyDescent="0.25">
      <c r="B4" s="267"/>
      <c r="C4" s="268"/>
      <c r="D4" s="268"/>
      <c r="E4" s="268"/>
      <c r="F4" s="268"/>
      <c r="G4" s="268"/>
      <c r="H4" s="273" t="s">
        <v>3</v>
      </c>
      <c r="I4" s="273"/>
      <c r="J4" s="273"/>
      <c r="K4" s="273"/>
      <c r="L4" s="273"/>
      <c r="M4" s="273"/>
      <c r="N4" s="273"/>
      <c r="O4" s="273"/>
      <c r="P4" s="273"/>
      <c r="Q4" s="273"/>
      <c r="R4" s="273"/>
      <c r="S4" s="273"/>
      <c r="T4" s="273"/>
      <c r="U4" s="273"/>
      <c r="V4" s="273"/>
      <c r="W4" s="273"/>
      <c r="X4" s="273"/>
      <c r="Y4" s="273"/>
      <c r="Z4" s="273"/>
      <c r="AA4" s="273"/>
      <c r="AB4" s="273"/>
      <c r="AC4" s="273"/>
      <c r="AD4" s="273"/>
      <c r="AE4" s="273"/>
      <c r="AF4" s="273"/>
      <c r="AG4" s="273"/>
      <c r="AH4" s="273"/>
      <c r="AI4" s="273"/>
      <c r="AJ4" s="273"/>
      <c r="AK4" s="273"/>
      <c r="AL4" s="273"/>
      <c r="AM4" s="273"/>
      <c r="AN4" s="274"/>
    </row>
    <row r="5" spans="2:40" ht="15" x14ac:dyDescent="0.2">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row>
    <row r="6" spans="2:40" ht="15.75" thickBot="1" x14ac:dyDescent="0.25">
      <c r="B6" s="4"/>
      <c r="C6" s="5"/>
      <c r="D6" s="5"/>
      <c r="E6" s="5"/>
      <c r="F6" s="5"/>
      <c r="G6" s="5"/>
      <c r="H6" s="5"/>
      <c r="I6" s="6"/>
      <c r="J6" s="6"/>
      <c r="K6" s="6"/>
      <c r="L6" s="6"/>
      <c r="M6" s="6"/>
      <c r="N6" s="6"/>
      <c r="O6" s="6"/>
      <c r="P6" s="6"/>
      <c r="Q6" s="6"/>
      <c r="R6" s="6"/>
      <c r="S6" s="6"/>
      <c r="T6" s="6"/>
      <c r="U6" s="6"/>
      <c r="V6" s="6"/>
      <c r="W6" s="6"/>
      <c r="X6" s="6"/>
      <c r="Y6" s="6"/>
      <c r="Z6" s="6"/>
      <c r="AA6" s="6"/>
      <c r="AB6" s="6"/>
      <c r="AC6" s="6"/>
      <c r="AD6" s="7"/>
      <c r="AE6" s="7"/>
      <c r="AF6" s="7"/>
      <c r="AG6" s="7"/>
      <c r="AH6" s="7"/>
      <c r="AI6" s="7"/>
      <c r="AJ6" s="7"/>
      <c r="AK6" s="5"/>
      <c r="AL6" s="5"/>
      <c r="AM6" s="5"/>
      <c r="AN6" s="8"/>
    </row>
    <row r="7" spans="2:40" ht="15" customHeight="1" x14ac:dyDescent="0.2">
      <c r="B7" s="9"/>
      <c r="C7" s="275" t="s">
        <v>4</v>
      </c>
      <c r="D7" s="276"/>
      <c r="E7" s="276"/>
      <c r="F7" s="276"/>
      <c r="G7" s="276"/>
      <c r="H7" s="277"/>
      <c r="I7" s="426" t="s">
        <v>5</v>
      </c>
      <c r="J7" s="427"/>
      <c r="K7" s="427"/>
      <c r="L7" s="427"/>
      <c r="M7" s="427"/>
      <c r="N7" s="427"/>
      <c r="O7" s="427"/>
      <c r="P7" s="427"/>
      <c r="Q7" s="427"/>
      <c r="R7" s="427"/>
      <c r="S7" s="427"/>
      <c r="T7" s="427"/>
      <c r="U7" s="427"/>
      <c r="V7" s="427"/>
      <c r="W7" s="427"/>
      <c r="X7" s="427"/>
      <c r="Y7" s="427"/>
      <c r="Z7" s="427"/>
      <c r="AA7" s="427"/>
      <c r="AB7" s="427"/>
      <c r="AC7" s="427"/>
      <c r="AD7" s="427"/>
      <c r="AE7" s="427"/>
      <c r="AF7" s="427"/>
      <c r="AG7" s="427"/>
      <c r="AH7" s="427"/>
      <c r="AI7" s="427"/>
      <c r="AJ7" s="427"/>
      <c r="AK7" s="427"/>
      <c r="AL7" s="427"/>
      <c r="AM7" s="428"/>
      <c r="AN7" s="10"/>
    </row>
    <row r="8" spans="2:40" ht="15.75" thickBot="1" x14ac:dyDescent="0.25">
      <c r="B8" s="9"/>
      <c r="C8" s="278"/>
      <c r="D8" s="279"/>
      <c r="E8" s="279"/>
      <c r="F8" s="279"/>
      <c r="G8" s="279"/>
      <c r="H8" s="280"/>
      <c r="I8" s="429"/>
      <c r="J8" s="430"/>
      <c r="K8" s="430"/>
      <c r="L8" s="430"/>
      <c r="M8" s="430"/>
      <c r="N8" s="430"/>
      <c r="O8" s="430"/>
      <c r="P8" s="430"/>
      <c r="Q8" s="430"/>
      <c r="R8" s="430"/>
      <c r="S8" s="430"/>
      <c r="T8" s="430"/>
      <c r="U8" s="430"/>
      <c r="V8" s="430"/>
      <c r="W8" s="430"/>
      <c r="X8" s="430"/>
      <c r="Y8" s="430"/>
      <c r="Z8" s="430"/>
      <c r="AA8" s="430"/>
      <c r="AB8" s="430"/>
      <c r="AC8" s="430"/>
      <c r="AD8" s="430"/>
      <c r="AE8" s="430"/>
      <c r="AF8" s="430"/>
      <c r="AG8" s="430"/>
      <c r="AH8" s="430"/>
      <c r="AI8" s="430"/>
      <c r="AJ8" s="430"/>
      <c r="AK8" s="430"/>
      <c r="AL8" s="430"/>
      <c r="AM8" s="431"/>
      <c r="AN8" s="10"/>
    </row>
    <row r="9" spans="2:40" ht="15.75" thickBot="1" x14ac:dyDescent="0.25">
      <c r="B9" s="9"/>
      <c r="C9" s="11"/>
      <c r="D9" s="11"/>
      <c r="E9" s="11"/>
      <c r="F9" s="11"/>
      <c r="G9" s="11"/>
      <c r="H9" s="11"/>
      <c r="I9" s="12"/>
      <c r="J9" s="12"/>
      <c r="K9" s="12"/>
      <c r="L9" s="12"/>
      <c r="M9" s="12"/>
      <c r="N9" s="12"/>
      <c r="O9" s="12"/>
      <c r="P9" s="12"/>
      <c r="Q9" s="12"/>
      <c r="R9" s="12"/>
      <c r="S9" s="12"/>
      <c r="T9" s="12"/>
      <c r="U9" s="12"/>
      <c r="V9" s="12"/>
      <c r="W9" s="12"/>
      <c r="X9" s="12"/>
      <c r="Y9" s="12"/>
      <c r="Z9" s="12"/>
      <c r="AA9" s="12"/>
      <c r="AB9" s="12"/>
      <c r="AC9" s="12"/>
      <c r="AD9" s="13"/>
      <c r="AE9" s="13"/>
      <c r="AF9" s="13"/>
      <c r="AG9" s="13"/>
      <c r="AH9" s="13"/>
      <c r="AI9" s="13"/>
      <c r="AJ9" s="13"/>
      <c r="AK9" s="11"/>
      <c r="AL9" s="11"/>
      <c r="AM9" s="11"/>
      <c r="AN9" s="10"/>
    </row>
    <row r="10" spans="2:40" ht="15" customHeight="1" thickBot="1" x14ac:dyDescent="0.25">
      <c r="B10" s="9"/>
      <c r="C10" s="275" t="s">
        <v>6</v>
      </c>
      <c r="D10" s="276"/>
      <c r="E10" s="276"/>
      <c r="F10" s="276"/>
      <c r="G10" s="276"/>
      <c r="H10" s="277"/>
      <c r="I10" s="296" t="s">
        <v>58</v>
      </c>
      <c r="J10" s="297"/>
      <c r="K10" s="297"/>
      <c r="L10" s="297"/>
      <c r="M10" s="297"/>
      <c r="N10" s="297"/>
      <c r="O10" s="297"/>
      <c r="P10" s="297"/>
      <c r="Q10" s="297"/>
      <c r="R10" s="297"/>
      <c r="S10" s="297"/>
      <c r="T10" s="297"/>
      <c r="U10" s="297"/>
      <c r="V10" s="297"/>
      <c r="W10" s="297"/>
      <c r="X10" s="297"/>
      <c r="Y10" s="297"/>
      <c r="Z10" s="297"/>
      <c r="AA10" s="297"/>
      <c r="AB10" s="297"/>
      <c r="AC10" s="298"/>
      <c r="AD10" s="293" t="s">
        <v>8</v>
      </c>
      <c r="AE10" s="294"/>
      <c r="AF10" s="294"/>
      <c r="AG10" s="294"/>
      <c r="AH10" s="294"/>
      <c r="AI10" s="295"/>
      <c r="AJ10" s="287" t="s">
        <v>9</v>
      </c>
      <c r="AK10" s="288"/>
      <c r="AL10" s="288"/>
      <c r="AM10" s="289"/>
      <c r="AN10" s="10"/>
    </row>
    <row r="11" spans="2:40" ht="28.5" customHeight="1" thickBot="1" x14ac:dyDescent="0.25">
      <c r="B11" s="9"/>
      <c r="C11" s="278"/>
      <c r="D11" s="279"/>
      <c r="E11" s="279"/>
      <c r="F11" s="279"/>
      <c r="G11" s="279"/>
      <c r="H11" s="280"/>
      <c r="I11" s="299"/>
      <c r="J11" s="300"/>
      <c r="K11" s="300"/>
      <c r="L11" s="300"/>
      <c r="M11" s="300"/>
      <c r="N11" s="300"/>
      <c r="O11" s="300"/>
      <c r="P11" s="300"/>
      <c r="Q11" s="300"/>
      <c r="R11" s="300"/>
      <c r="S11" s="300"/>
      <c r="T11" s="300"/>
      <c r="U11" s="300"/>
      <c r="V11" s="300"/>
      <c r="W11" s="300"/>
      <c r="X11" s="300"/>
      <c r="Y11" s="300"/>
      <c r="Z11" s="300"/>
      <c r="AA11" s="300"/>
      <c r="AB11" s="300"/>
      <c r="AC11" s="301"/>
      <c r="AD11" s="302" t="s">
        <v>10</v>
      </c>
      <c r="AE11" s="303"/>
      <c r="AF11" s="303"/>
      <c r="AG11" s="303"/>
      <c r="AH11" s="303"/>
      <c r="AI11" s="304"/>
      <c r="AJ11" s="290" t="s">
        <v>11</v>
      </c>
      <c r="AK11" s="291"/>
      <c r="AL11" s="291"/>
      <c r="AM11" s="292"/>
      <c r="AN11" s="10"/>
    </row>
    <row r="12" spans="2:40" ht="15"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6"/>
    </row>
    <row r="13" spans="2:40" ht="15" customHeight="1" x14ac:dyDescent="0.2">
      <c r="B13" s="14"/>
      <c r="C13" s="275" t="s">
        <v>12</v>
      </c>
      <c r="D13" s="276"/>
      <c r="E13" s="276"/>
      <c r="F13" s="276"/>
      <c r="G13" s="276"/>
      <c r="H13" s="277"/>
      <c r="I13" s="432" t="s">
        <v>59</v>
      </c>
      <c r="J13" s="433"/>
      <c r="K13" s="433"/>
      <c r="L13" s="433"/>
      <c r="M13" s="433"/>
      <c r="N13" s="433"/>
      <c r="O13" s="433"/>
      <c r="P13" s="433"/>
      <c r="Q13" s="433"/>
      <c r="R13" s="433"/>
      <c r="S13" s="433"/>
      <c r="T13" s="433"/>
      <c r="U13" s="433"/>
      <c r="V13" s="433"/>
      <c r="W13" s="433"/>
      <c r="X13" s="433"/>
      <c r="Y13" s="433"/>
      <c r="Z13" s="433"/>
      <c r="AA13" s="433"/>
      <c r="AB13" s="433"/>
      <c r="AC13" s="433"/>
      <c r="AD13" s="433"/>
      <c r="AE13" s="433"/>
      <c r="AF13" s="433"/>
      <c r="AG13" s="434"/>
      <c r="AH13" s="275" t="s">
        <v>14</v>
      </c>
      <c r="AI13" s="276"/>
      <c r="AJ13" s="276"/>
      <c r="AK13" s="276"/>
      <c r="AL13" s="276"/>
      <c r="AM13" s="277"/>
      <c r="AN13" s="16"/>
    </row>
    <row r="14" spans="2:40" ht="42.75" customHeight="1" thickBot="1" x14ac:dyDescent="0.25">
      <c r="B14" s="14"/>
      <c r="C14" s="278"/>
      <c r="D14" s="279"/>
      <c r="E14" s="279"/>
      <c r="F14" s="279"/>
      <c r="G14" s="279"/>
      <c r="H14" s="280"/>
      <c r="I14" s="435"/>
      <c r="J14" s="436"/>
      <c r="K14" s="436"/>
      <c r="L14" s="436"/>
      <c r="M14" s="436"/>
      <c r="N14" s="436"/>
      <c r="O14" s="436"/>
      <c r="P14" s="436"/>
      <c r="Q14" s="436"/>
      <c r="R14" s="436"/>
      <c r="S14" s="436"/>
      <c r="T14" s="436"/>
      <c r="U14" s="436"/>
      <c r="V14" s="436"/>
      <c r="W14" s="436"/>
      <c r="X14" s="436"/>
      <c r="Y14" s="436"/>
      <c r="Z14" s="436"/>
      <c r="AA14" s="436"/>
      <c r="AB14" s="436"/>
      <c r="AC14" s="436"/>
      <c r="AD14" s="436"/>
      <c r="AE14" s="436"/>
      <c r="AF14" s="436"/>
      <c r="AG14" s="437"/>
      <c r="AH14" s="311" t="s">
        <v>15</v>
      </c>
      <c r="AI14" s="312"/>
      <c r="AJ14" s="312"/>
      <c r="AK14" s="312"/>
      <c r="AL14" s="312"/>
      <c r="AM14" s="313"/>
      <c r="AN14" s="16"/>
    </row>
    <row r="15" spans="2:40" ht="15"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6"/>
    </row>
    <row r="16" spans="2:40" ht="57.75" customHeight="1" thickBot="1" x14ac:dyDescent="0.25">
      <c r="B16" s="14"/>
      <c r="C16" s="320" t="s">
        <v>16</v>
      </c>
      <c r="D16" s="321"/>
      <c r="E16" s="321"/>
      <c r="F16" s="321"/>
      <c r="G16" s="321"/>
      <c r="H16" s="322"/>
      <c r="I16" s="323" t="s">
        <v>17</v>
      </c>
      <c r="J16" s="324"/>
      <c r="K16" s="324"/>
      <c r="L16" s="324"/>
      <c r="M16" s="324"/>
      <c r="N16" s="324"/>
      <c r="O16" s="324"/>
      <c r="P16" s="324"/>
      <c r="Q16" s="324"/>
      <c r="R16" s="324"/>
      <c r="S16" s="324"/>
      <c r="T16" s="324"/>
      <c r="U16" s="324"/>
      <c r="V16" s="324"/>
      <c r="W16" s="324"/>
      <c r="X16" s="324"/>
      <c r="Y16" s="324"/>
      <c r="Z16" s="324"/>
      <c r="AA16" s="324"/>
      <c r="AB16" s="324"/>
      <c r="AC16" s="324"/>
      <c r="AD16" s="324"/>
      <c r="AE16" s="324"/>
      <c r="AF16" s="324"/>
      <c r="AG16" s="324"/>
      <c r="AH16" s="324"/>
      <c r="AI16" s="324"/>
      <c r="AJ16" s="324"/>
      <c r="AK16" s="324"/>
      <c r="AL16" s="324"/>
      <c r="AM16" s="325"/>
      <c r="AN16" s="16"/>
    </row>
    <row r="17" spans="2:40" ht="16.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6"/>
    </row>
    <row r="18" spans="2:40" ht="52.5" customHeight="1" thickBot="1" x14ac:dyDescent="0.25">
      <c r="B18" s="14"/>
      <c r="C18" s="320" t="s">
        <v>18</v>
      </c>
      <c r="D18" s="321"/>
      <c r="E18" s="321"/>
      <c r="F18" s="321"/>
      <c r="G18" s="321"/>
      <c r="H18" s="322"/>
      <c r="I18" s="323" t="s">
        <v>60</v>
      </c>
      <c r="J18" s="324"/>
      <c r="K18" s="324"/>
      <c r="L18" s="324"/>
      <c r="M18" s="324"/>
      <c r="N18" s="324"/>
      <c r="O18" s="324"/>
      <c r="P18" s="324"/>
      <c r="Q18" s="324"/>
      <c r="R18" s="324"/>
      <c r="S18" s="324"/>
      <c r="T18" s="324"/>
      <c r="U18" s="324"/>
      <c r="V18" s="324"/>
      <c r="W18" s="324"/>
      <c r="X18" s="324"/>
      <c r="Y18" s="324"/>
      <c r="Z18" s="324"/>
      <c r="AA18" s="324"/>
      <c r="AB18" s="324"/>
      <c r="AC18" s="324"/>
      <c r="AD18" s="324"/>
      <c r="AE18" s="324"/>
      <c r="AF18" s="324"/>
      <c r="AG18" s="324"/>
      <c r="AH18" s="324"/>
      <c r="AI18" s="324"/>
      <c r="AJ18" s="324"/>
      <c r="AK18" s="324"/>
      <c r="AL18" s="324"/>
      <c r="AM18" s="325"/>
      <c r="AN18" s="16"/>
    </row>
    <row r="19" spans="2:40" ht="16.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6"/>
    </row>
    <row r="20" spans="2:40" ht="22.5" customHeight="1" x14ac:dyDescent="0.2">
      <c r="B20" s="14"/>
      <c r="C20" s="326" t="s">
        <v>20</v>
      </c>
      <c r="D20" s="327"/>
      <c r="E20" s="327"/>
      <c r="F20" s="327"/>
      <c r="G20" s="327"/>
      <c r="H20" s="328"/>
      <c r="I20" s="332" t="s">
        <v>21</v>
      </c>
      <c r="J20" s="333"/>
      <c r="K20" s="333"/>
      <c r="L20" s="334"/>
      <c r="M20" s="287" t="s">
        <v>22</v>
      </c>
      <c r="N20" s="288"/>
      <c r="O20" s="288"/>
      <c r="P20" s="288"/>
      <c r="Q20" s="288"/>
      <c r="R20" s="288"/>
      <c r="S20" s="288"/>
      <c r="T20" s="288"/>
      <c r="U20" s="288"/>
      <c r="V20" s="288"/>
      <c r="W20" s="288"/>
      <c r="X20" s="288"/>
      <c r="Y20" s="288"/>
      <c r="Z20" s="288"/>
      <c r="AA20" s="288"/>
      <c r="AB20" s="288"/>
      <c r="AC20" s="288"/>
      <c r="AD20" s="288"/>
      <c r="AE20" s="288"/>
      <c r="AF20" s="288"/>
      <c r="AG20" s="289"/>
      <c r="AH20" s="287" t="s">
        <v>23</v>
      </c>
      <c r="AI20" s="288"/>
      <c r="AJ20" s="288"/>
      <c r="AK20" s="288"/>
      <c r="AL20" s="288"/>
      <c r="AM20" s="289"/>
      <c r="AN20" s="16"/>
    </row>
    <row r="21" spans="2:40" ht="30.75" customHeight="1" thickBot="1" x14ac:dyDescent="0.25">
      <c r="B21" s="14"/>
      <c r="C21" s="329"/>
      <c r="D21" s="330"/>
      <c r="E21" s="330"/>
      <c r="F21" s="330"/>
      <c r="G21" s="330"/>
      <c r="H21" s="331"/>
      <c r="I21" s="335"/>
      <c r="J21" s="336"/>
      <c r="K21" s="336"/>
      <c r="L21" s="337"/>
      <c r="M21" s="338" t="s">
        <v>24</v>
      </c>
      <c r="N21" s="339"/>
      <c r="O21" s="339"/>
      <c r="P21" s="339"/>
      <c r="Q21" s="339"/>
      <c r="R21" s="339"/>
      <c r="S21" s="339"/>
      <c r="T21" s="339"/>
      <c r="U21" s="339"/>
      <c r="V21" s="339"/>
      <c r="W21" s="339"/>
      <c r="X21" s="339"/>
      <c r="Y21" s="339"/>
      <c r="Z21" s="339"/>
      <c r="AA21" s="339"/>
      <c r="AB21" s="339"/>
      <c r="AC21" s="339"/>
      <c r="AD21" s="339"/>
      <c r="AE21" s="339"/>
      <c r="AF21" s="339"/>
      <c r="AG21" s="340"/>
      <c r="AH21" s="438" t="s">
        <v>25</v>
      </c>
      <c r="AI21" s="439"/>
      <c r="AJ21" s="439"/>
      <c r="AK21" s="439"/>
      <c r="AL21" s="439"/>
      <c r="AM21" s="440"/>
      <c r="AN21" s="16"/>
    </row>
    <row r="22" spans="2:40" ht="15"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6"/>
    </row>
    <row r="23" spans="2:40" ht="31.5" customHeight="1" x14ac:dyDescent="0.2">
      <c r="B23" s="14"/>
      <c r="C23" s="287" t="s">
        <v>26</v>
      </c>
      <c r="D23" s="288"/>
      <c r="E23" s="288"/>
      <c r="F23" s="288"/>
      <c r="G23" s="288"/>
      <c r="H23" s="288"/>
      <c r="I23" s="289"/>
      <c r="J23" s="287" t="s">
        <v>27</v>
      </c>
      <c r="K23" s="288"/>
      <c r="L23" s="288"/>
      <c r="M23" s="288"/>
      <c r="N23" s="288"/>
      <c r="O23" s="288"/>
      <c r="P23" s="288"/>
      <c r="Q23" s="288"/>
      <c r="R23" s="288"/>
      <c r="S23" s="288"/>
      <c r="T23" s="288"/>
      <c r="U23" s="288"/>
      <c r="V23" s="288"/>
      <c r="W23" s="288"/>
      <c r="X23" s="288"/>
      <c r="Y23" s="288"/>
      <c r="Z23" s="288"/>
      <c r="AA23" s="288"/>
      <c r="AB23" s="289"/>
      <c r="AC23" s="287" t="s">
        <v>28</v>
      </c>
      <c r="AD23" s="288"/>
      <c r="AE23" s="288"/>
      <c r="AF23" s="288"/>
      <c r="AG23" s="288"/>
      <c r="AH23" s="288"/>
      <c r="AI23" s="288"/>
      <c r="AJ23" s="288"/>
      <c r="AK23" s="288"/>
      <c r="AL23" s="288"/>
      <c r="AM23" s="289"/>
      <c r="AN23" s="16"/>
    </row>
    <row r="24" spans="2:40" ht="47.25" customHeight="1" thickBot="1" x14ac:dyDescent="0.25">
      <c r="B24" s="14"/>
      <c r="C24" s="314" t="s">
        <v>29</v>
      </c>
      <c r="D24" s="315"/>
      <c r="E24" s="315"/>
      <c r="F24" s="315"/>
      <c r="G24" s="315"/>
      <c r="H24" s="315"/>
      <c r="I24" s="316"/>
      <c r="J24" s="314" t="s">
        <v>30</v>
      </c>
      <c r="K24" s="315"/>
      <c r="L24" s="315"/>
      <c r="M24" s="315"/>
      <c r="N24" s="315"/>
      <c r="O24" s="315"/>
      <c r="P24" s="315"/>
      <c r="Q24" s="315"/>
      <c r="R24" s="315"/>
      <c r="S24" s="315"/>
      <c r="T24" s="315"/>
      <c r="U24" s="315"/>
      <c r="V24" s="315"/>
      <c r="W24" s="315"/>
      <c r="X24" s="315"/>
      <c r="Y24" s="315"/>
      <c r="Z24" s="315"/>
      <c r="AA24" s="315"/>
      <c r="AB24" s="316"/>
      <c r="AC24" s="317" t="s">
        <v>31</v>
      </c>
      <c r="AD24" s="318"/>
      <c r="AE24" s="318"/>
      <c r="AF24" s="318"/>
      <c r="AG24" s="318"/>
      <c r="AH24" s="318"/>
      <c r="AI24" s="318"/>
      <c r="AJ24" s="318"/>
      <c r="AK24" s="318"/>
      <c r="AL24" s="318"/>
      <c r="AM24" s="319"/>
      <c r="AN24" s="16"/>
    </row>
    <row r="25" spans="2:40" ht="15"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6"/>
    </row>
    <row r="26" spans="2:40" ht="50.25" customHeight="1" thickBot="1" x14ac:dyDescent="0.25">
      <c r="B26" s="14"/>
      <c r="C26" s="320" t="s">
        <v>32</v>
      </c>
      <c r="D26" s="321"/>
      <c r="E26" s="321"/>
      <c r="F26" s="321"/>
      <c r="G26" s="321"/>
      <c r="H26" s="322"/>
      <c r="I26" s="323" t="s">
        <v>61</v>
      </c>
      <c r="J26" s="324"/>
      <c r="K26" s="324"/>
      <c r="L26" s="324"/>
      <c r="M26" s="324"/>
      <c r="N26" s="324"/>
      <c r="O26" s="324"/>
      <c r="P26" s="324"/>
      <c r="Q26" s="324"/>
      <c r="R26" s="324"/>
      <c r="S26" s="324"/>
      <c r="T26" s="324"/>
      <c r="U26" s="324"/>
      <c r="V26" s="324"/>
      <c r="W26" s="324"/>
      <c r="X26" s="324"/>
      <c r="Y26" s="324"/>
      <c r="Z26" s="324"/>
      <c r="AA26" s="324"/>
      <c r="AB26" s="324"/>
      <c r="AC26" s="324"/>
      <c r="AD26" s="324"/>
      <c r="AE26" s="324"/>
      <c r="AF26" s="324"/>
      <c r="AG26" s="324"/>
      <c r="AH26" s="324"/>
      <c r="AI26" s="324"/>
      <c r="AJ26" s="324"/>
      <c r="AK26" s="324"/>
      <c r="AL26" s="324"/>
      <c r="AM26" s="325"/>
      <c r="AN26" s="16"/>
    </row>
    <row r="27" spans="2:40" ht="15.75"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6"/>
    </row>
    <row r="28" spans="2:40" ht="39.75" customHeight="1" thickBot="1" x14ac:dyDescent="0.25">
      <c r="B28" s="14"/>
      <c r="C28" s="320" t="s">
        <v>34</v>
      </c>
      <c r="D28" s="321"/>
      <c r="E28" s="321"/>
      <c r="F28" s="321"/>
      <c r="G28" s="321"/>
      <c r="H28" s="322"/>
      <c r="I28" s="441" t="s">
        <v>35</v>
      </c>
      <c r="J28" s="323"/>
      <c r="K28" s="320" t="s">
        <v>36</v>
      </c>
      <c r="L28" s="321"/>
      <c r="M28" s="321"/>
      <c r="N28" s="321"/>
      <c r="O28" s="321"/>
      <c r="P28" s="321"/>
      <c r="Q28" s="321"/>
      <c r="R28" s="321"/>
      <c r="S28" s="321"/>
      <c r="T28" s="321"/>
      <c r="U28" s="321"/>
      <c r="V28" s="321"/>
      <c r="W28" s="321"/>
      <c r="X28" s="321"/>
      <c r="Y28" s="321"/>
      <c r="Z28" s="321"/>
      <c r="AA28" s="321"/>
      <c r="AB28" s="322"/>
      <c r="AC28" s="353" t="s">
        <v>37</v>
      </c>
      <c r="AD28" s="354"/>
      <c r="AE28" s="355"/>
      <c r="AF28" s="67"/>
      <c r="AG28" s="67" t="s">
        <v>38</v>
      </c>
      <c r="AH28" s="18"/>
      <c r="AI28" s="354" t="s">
        <v>39</v>
      </c>
      <c r="AJ28" s="354"/>
      <c r="AK28" s="354"/>
      <c r="AL28" s="355"/>
      <c r="AM28" s="19" t="s">
        <v>40</v>
      </c>
      <c r="AN28" s="16"/>
    </row>
    <row r="29" spans="2:40" ht="15"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6"/>
    </row>
    <row r="30" spans="2:40" s="21" customFormat="1" x14ac:dyDescent="0.2">
      <c r="B30" s="20"/>
      <c r="C30" s="359" t="s">
        <v>41</v>
      </c>
      <c r="D30" s="360"/>
      <c r="E30" s="360"/>
      <c r="F30" s="360"/>
      <c r="G30" s="360"/>
      <c r="H30" s="360"/>
      <c r="I30" s="360"/>
      <c r="J30" s="360"/>
      <c r="K30" s="360"/>
      <c r="L30" s="360"/>
      <c r="M30" s="360"/>
      <c r="N30" s="360"/>
      <c r="O30" s="360"/>
      <c r="P30" s="360"/>
      <c r="Q30" s="360"/>
      <c r="R30" s="360"/>
      <c r="S30" s="360"/>
      <c r="T30" s="360"/>
      <c r="U30" s="360"/>
      <c r="V30" s="360"/>
      <c r="W30" s="360"/>
      <c r="X30" s="360"/>
      <c r="Y30" s="360"/>
      <c r="Z30" s="360"/>
      <c r="AA30" s="360"/>
      <c r="AB30" s="360"/>
      <c r="AC30" s="360"/>
      <c r="AD30" s="360"/>
      <c r="AE30" s="360"/>
      <c r="AF30" s="360"/>
      <c r="AG30" s="360"/>
      <c r="AH30" s="360"/>
      <c r="AI30" s="360"/>
      <c r="AJ30" s="360"/>
      <c r="AK30" s="360"/>
      <c r="AL30" s="360"/>
      <c r="AM30" s="361"/>
      <c r="AN30" s="16"/>
    </row>
    <row r="31" spans="2:40" s="21" customFormat="1" ht="15" thickBot="1" x14ac:dyDescent="0.25">
      <c r="B31" s="20"/>
      <c r="C31" s="362"/>
      <c r="D31" s="363"/>
      <c r="E31" s="363"/>
      <c r="F31" s="363"/>
      <c r="G31" s="363"/>
      <c r="H31" s="363"/>
      <c r="I31" s="363"/>
      <c r="J31" s="363"/>
      <c r="K31" s="363"/>
      <c r="L31" s="363"/>
      <c r="M31" s="363"/>
      <c r="N31" s="363"/>
      <c r="O31" s="363"/>
      <c r="P31" s="363"/>
      <c r="Q31" s="363"/>
      <c r="R31" s="363"/>
      <c r="S31" s="363"/>
      <c r="T31" s="363"/>
      <c r="U31" s="363"/>
      <c r="V31" s="363"/>
      <c r="W31" s="363"/>
      <c r="X31" s="363"/>
      <c r="Y31" s="363"/>
      <c r="Z31" s="363"/>
      <c r="AA31" s="363"/>
      <c r="AB31" s="363"/>
      <c r="AC31" s="363"/>
      <c r="AD31" s="363"/>
      <c r="AE31" s="363"/>
      <c r="AF31" s="363"/>
      <c r="AG31" s="363"/>
      <c r="AH31" s="363"/>
      <c r="AI31" s="363"/>
      <c r="AJ31" s="363"/>
      <c r="AK31" s="363"/>
      <c r="AL31" s="363"/>
      <c r="AM31" s="364"/>
      <c r="AN31" s="16"/>
    </row>
    <row r="32" spans="2:40" s="21" customFormat="1" ht="34.5" customHeight="1" x14ac:dyDescent="0.2">
      <c r="B32" s="20"/>
      <c r="C32" s="359" t="s">
        <v>42</v>
      </c>
      <c r="D32" s="360"/>
      <c r="E32" s="360"/>
      <c r="F32" s="360"/>
      <c r="G32" s="361"/>
      <c r="H32" s="442" t="s">
        <v>43</v>
      </c>
      <c r="I32" s="442" t="s">
        <v>44</v>
      </c>
      <c r="J32" s="365" t="s">
        <v>45</v>
      </c>
      <c r="K32" s="444" t="s">
        <v>46</v>
      </c>
      <c r="L32" s="360"/>
      <c r="M32" s="360"/>
      <c r="N32" s="360"/>
      <c r="O32" s="360"/>
      <c r="P32" s="360"/>
      <c r="Q32" s="360"/>
      <c r="R32" s="360"/>
      <c r="S32" s="360"/>
      <c r="T32" s="360"/>
      <c r="U32" s="360"/>
      <c r="V32" s="360"/>
      <c r="W32" s="360"/>
      <c r="X32" s="360"/>
      <c r="Y32" s="360"/>
      <c r="Z32" s="360"/>
      <c r="AA32" s="360"/>
      <c r="AB32" s="360"/>
      <c r="AC32" s="360"/>
      <c r="AD32" s="360"/>
      <c r="AE32" s="360"/>
      <c r="AF32" s="360"/>
      <c r="AG32" s="360"/>
      <c r="AH32" s="360"/>
      <c r="AI32" s="360"/>
      <c r="AJ32" s="360"/>
      <c r="AK32" s="360"/>
      <c r="AL32" s="360"/>
      <c r="AM32" s="361"/>
      <c r="AN32" s="16"/>
    </row>
    <row r="33" spans="2:40" s="21" customFormat="1" ht="34.5" customHeight="1" thickBot="1" x14ac:dyDescent="0.25">
      <c r="B33" s="20"/>
      <c r="C33" s="362"/>
      <c r="D33" s="363"/>
      <c r="E33" s="363"/>
      <c r="F33" s="363"/>
      <c r="G33" s="364"/>
      <c r="H33" s="443"/>
      <c r="I33" s="443"/>
      <c r="J33" s="366"/>
      <c r="K33" s="445"/>
      <c r="L33" s="363"/>
      <c r="M33" s="363"/>
      <c r="N33" s="363"/>
      <c r="O33" s="363"/>
      <c r="P33" s="363"/>
      <c r="Q33" s="363"/>
      <c r="R33" s="363"/>
      <c r="S33" s="363"/>
      <c r="T33" s="363"/>
      <c r="U33" s="363"/>
      <c r="V33" s="363"/>
      <c r="W33" s="363"/>
      <c r="X33" s="363"/>
      <c r="Y33" s="363"/>
      <c r="Z33" s="363"/>
      <c r="AA33" s="363"/>
      <c r="AB33" s="363"/>
      <c r="AC33" s="363"/>
      <c r="AD33" s="363"/>
      <c r="AE33" s="363"/>
      <c r="AF33" s="363"/>
      <c r="AG33" s="363"/>
      <c r="AH33" s="363"/>
      <c r="AI33" s="363"/>
      <c r="AJ33" s="363"/>
      <c r="AK33" s="363"/>
      <c r="AL33" s="363"/>
      <c r="AM33" s="364"/>
      <c r="AN33" s="16"/>
    </row>
    <row r="34" spans="2:40" s="21" customFormat="1" ht="39" customHeight="1" x14ac:dyDescent="0.2">
      <c r="B34" s="20"/>
      <c r="C34" s="341" t="s">
        <v>47</v>
      </c>
      <c r="D34" s="342"/>
      <c r="E34" s="342"/>
      <c r="F34" s="342"/>
      <c r="G34" s="343"/>
      <c r="H34" s="22">
        <v>94</v>
      </c>
      <c r="I34" s="22">
        <v>502</v>
      </c>
      <c r="J34" s="23">
        <f>+H34/I34</f>
        <v>0.18725099601593626</v>
      </c>
      <c r="K34" s="347" t="s">
        <v>170</v>
      </c>
      <c r="L34" s="348"/>
      <c r="M34" s="348"/>
      <c r="N34" s="348"/>
      <c r="O34" s="348"/>
      <c r="P34" s="348"/>
      <c r="Q34" s="348"/>
      <c r="R34" s="348"/>
      <c r="S34" s="348"/>
      <c r="T34" s="348"/>
      <c r="U34" s="348"/>
      <c r="V34" s="348"/>
      <c r="W34" s="348"/>
      <c r="X34" s="348"/>
      <c r="Y34" s="348"/>
      <c r="Z34" s="348"/>
      <c r="AA34" s="348"/>
      <c r="AB34" s="348"/>
      <c r="AC34" s="348"/>
      <c r="AD34" s="348"/>
      <c r="AE34" s="348"/>
      <c r="AF34" s="348"/>
      <c r="AG34" s="348"/>
      <c r="AH34" s="348"/>
      <c r="AI34" s="348"/>
      <c r="AJ34" s="348"/>
      <c r="AK34" s="348"/>
      <c r="AL34" s="348"/>
      <c r="AM34" s="349"/>
      <c r="AN34" s="16"/>
    </row>
    <row r="35" spans="2:40" s="21" customFormat="1" x14ac:dyDescent="0.2">
      <c r="B35" s="20"/>
      <c r="C35" s="341" t="s">
        <v>48</v>
      </c>
      <c r="D35" s="342"/>
      <c r="E35" s="342"/>
      <c r="F35" s="342"/>
      <c r="G35" s="343"/>
      <c r="H35" s="22"/>
      <c r="I35" s="24"/>
      <c r="J35" s="23" t="e">
        <f>+H35/I35</f>
        <v>#DIV/0!</v>
      </c>
      <c r="K35" s="347"/>
      <c r="L35" s="348"/>
      <c r="M35" s="348"/>
      <c r="N35" s="348"/>
      <c r="O35" s="348"/>
      <c r="P35" s="348"/>
      <c r="Q35" s="348"/>
      <c r="R35" s="348"/>
      <c r="S35" s="348"/>
      <c r="T35" s="348"/>
      <c r="U35" s="348"/>
      <c r="V35" s="348"/>
      <c r="W35" s="348"/>
      <c r="X35" s="348"/>
      <c r="Y35" s="348"/>
      <c r="Z35" s="348"/>
      <c r="AA35" s="348"/>
      <c r="AB35" s="348"/>
      <c r="AC35" s="348"/>
      <c r="AD35" s="348"/>
      <c r="AE35" s="348"/>
      <c r="AF35" s="348"/>
      <c r="AG35" s="348"/>
      <c r="AH35" s="348"/>
      <c r="AI35" s="348"/>
      <c r="AJ35" s="348"/>
      <c r="AK35" s="348"/>
      <c r="AL35" s="348"/>
      <c r="AM35" s="349"/>
      <c r="AN35" s="16"/>
    </row>
    <row r="36" spans="2:40" s="30" customFormat="1" x14ac:dyDescent="0.2">
      <c r="B36" s="25"/>
      <c r="C36" s="446" t="s">
        <v>49</v>
      </c>
      <c r="D36" s="447"/>
      <c r="E36" s="447"/>
      <c r="F36" s="447"/>
      <c r="G36" s="448"/>
      <c r="H36" s="26"/>
      <c r="I36" s="27"/>
      <c r="J36" s="28" t="e">
        <f>+H36/I36</f>
        <v>#DIV/0!</v>
      </c>
      <c r="K36" s="449"/>
      <c r="L36" s="450"/>
      <c r="M36" s="450"/>
      <c r="N36" s="450"/>
      <c r="O36" s="450"/>
      <c r="P36" s="450"/>
      <c r="Q36" s="450"/>
      <c r="R36" s="450"/>
      <c r="S36" s="450"/>
      <c r="T36" s="450"/>
      <c r="U36" s="450"/>
      <c r="V36" s="450"/>
      <c r="W36" s="450"/>
      <c r="X36" s="450"/>
      <c r="Y36" s="450"/>
      <c r="Z36" s="450"/>
      <c r="AA36" s="450"/>
      <c r="AB36" s="450"/>
      <c r="AC36" s="450"/>
      <c r="AD36" s="450"/>
      <c r="AE36" s="450"/>
      <c r="AF36" s="450"/>
      <c r="AG36" s="450"/>
      <c r="AH36" s="450"/>
      <c r="AI36" s="450"/>
      <c r="AJ36" s="450"/>
      <c r="AK36" s="450"/>
      <c r="AL36" s="450"/>
      <c r="AM36" s="451"/>
      <c r="AN36" s="29"/>
    </row>
    <row r="37" spans="2:40" s="21" customFormat="1" ht="15" thickBot="1" x14ac:dyDescent="0.25">
      <c r="B37" s="20"/>
      <c r="C37" s="341" t="s">
        <v>50</v>
      </c>
      <c r="D37" s="342"/>
      <c r="E37" s="342"/>
      <c r="F37" s="342"/>
      <c r="G37" s="343"/>
      <c r="H37" s="22"/>
      <c r="I37" s="24"/>
      <c r="J37" s="28" t="e">
        <f>+H37/I37</f>
        <v>#DIV/0!</v>
      </c>
      <c r="K37" s="344"/>
      <c r="L37" s="345"/>
      <c r="M37" s="345"/>
      <c r="N37" s="345"/>
      <c r="O37" s="345"/>
      <c r="P37" s="345"/>
      <c r="Q37" s="345"/>
      <c r="R37" s="345"/>
      <c r="S37" s="345"/>
      <c r="T37" s="345"/>
      <c r="U37" s="345"/>
      <c r="V37" s="345"/>
      <c r="W37" s="345"/>
      <c r="X37" s="345"/>
      <c r="Y37" s="345"/>
      <c r="Z37" s="345"/>
      <c r="AA37" s="345"/>
      <c r="AB37" s="345"/>
      <c r="AC37" s="345"/>
      <c r="AD37" s="345"/>
      <c r="AE37" s="345"/>
      <c r="AF37" s="345"/>
      <c r="AG37" s="345"/>
      <c r="AH37" s="345"/>
      <c r="AI37" s="345"/>
      <c r="AJ37" s="345"/>
      <c r="AK37" s="345"/>
      <c r="AL37" s="345"/>
      <c r="AM37" s="346"/>
      <c r="AN37" s="16"/>
    </row>
    <row r="38" spans="2:40" s="21" customFormat="1" ht="15.75" thickBot="1" x14ac:dyDescent="0.3">
      <c r="B38" s="20"/>
      <c r="C38" s="394" t="s">
        <v>51</v>
      </c>
      <c r="D38" s="395"/>
      <c r="E38" s="395"/>
      <c r="F38" s="395"/>
      <c r="G38" s="396"/>
      <c r="H38" s="31">
        <f>SUM(H34:H37)</f>
        <v>94</v>
      </c>
      <c r="I38" s="32">
        <f>SUM(I34:I37)</f>
        <v>502</v>
      </c>
      <c r="J38" s="33"/>
      <c r="K38" s="397"/>
      <c r="L38" s="398"/>
      <c r="M38" s="398"/>
      <c r="N38" s="398"/>
      <c r="O38" s="398"/>
      <c r="P38" s="398"/>
      <c r="Q38" s="398"/>
      <c r="R38" s="398"/>
      <c r="S38" s="398"/>
      <c r="T38" s="398"/>
      <c r="U38" s="398"/>
      <c r="V38" s="398"/>
      <c r="W38" s="398"/>
      <c r="X38" s="398"/>
      <c r="Y38" s="398"/>
      <c r="Z38" s="398"/>
      <c r="AA38" s="398"/>
      <c r="AB38" s="398"/>
      <c r="AC38" s="398"/>
      <c r="AD38" s="398"/>
      <c r="AE38" s="398"/>
      <c r="AF38" s="398"/>
      <c r="AG38" s="398"/>
      <c r="AH38" s="398"/>
      <c r="AI38" s="398"/>
      <c r="AJ38" s="398"/>
      <c r="AK38" s="398"/>
      <c r="AL38" s="398"/>
      <c r="AM38" s="399"/>
      <c r="AN38" s="16"/>
    </row>
    <row r="39" spans="2:40" s="21" customFormat="1" x14ac:dyDescent="0.2">
      <c r="B39" s="20"/>
      <c r="C39" s="15"/>
      <c r="D39" s="15"/>
      <c r="E39" s="15"/>
      <c r="F39" s="15"/>
      <c r="G39" s="15"/>
      <c r="H39" s="34"/>
      <c r="I39" s="34"/>
      <c r="J39" s="3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6"/>
    </row>
    <row r="40" spans="2:40" s="21" customFormat="1" ht="15" thickBot="1" x14ac:dyDescent="0.25">
      <c r="B40" s="20"/>
      <c r="C40" s="15"/>
      <c r="D40" s="15"/>
      <c r="E40" s="15"/>
      <c r="F40" s="15"/>
      <c r="G40" s="15"/>
      <c r="H40" s="34"/>
      <c r="I40" s="34"/>
      <c r="J40" s="3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6"/>
    </row>
    <row r="41" spans="2:40" s="21" customFormat="1" x14ac:dyDescent="0.2">
      <c r="B41" s="20"/>
      <c r="C41" s="400" t="s">
        <v>52</v>
      </c>
      <c r="D41" s="401"/>
      <c r="E41" s="401"/>
      <c r="F41" s="401"/>
      <c r="G41" s="401"/>
      <c r="H41" s="401"/>
      <c r="I41" s="401"/>
      <c r="J41" s="401"/>
      <c r="K41" s="401"/>
      <c r="L41" s="401"/>
      <c r="M41" s="401"/>
      <c r="N41" s="401"/>
      <c r="O41" s="401"/>
      <c r="P41" s="401"/>
      <c r="Q41" s="401"/>
      <c r="R41" s="401"/>
      <c r="S41" s="401"/>
      <c r="T41" s="401"/>
      <c r="U41" s="401"/>
      <c r="V41" s="401"/>
      <c r="W41" s="401"/>
      <c r="X41" s="401"/>
      <c r="Y41" s="401"/>
      <c r="Z41" s="401"/>
      <c r="AA41" s="401"/>
      <c r="AB41" s="401"/>
      <c r="AC41" s="401"/>
      <c r="AD41" s="401"/>
      <c r="AE41" s="401"/>
      <c r="AF41" s="401"/>
      <c r="AG41" s="401"/>
      <c r="AH41" s="401"/>
      <c r="AI41" s="401"/>
      <c r="AJ41" s="401"/>
      <c r="AK41" s="401"/>
      <c r="AL41" s="401"/>
      <c r="AM41" s="402"/>
      <c r="AN41" s="16"/>
    </row>
    <row r="42" spans="2:40" s="21" customFormat="1" ht="15" thickBot="1" x14ac:dyDescent="0.25">
      <c r="B42" s="20"/>
      <c r="C42" s="403"/>
      <c r="D42" s="404"/>
      <c r="E42" s="404"/>
      <c r="F42" s="404"/>
      <c r="G42" s="404"/>
      <c r="H42" s="404"/>
      <c r="I42" s="404"/>
      <c r="J42" s="404"/>
      <c r="K42" s="404"/>
      <c r="L42" s="404"/>
      <c r="M42" s="404"/>
      <c r="N42" s="404"/>
      <c r="O42" s="404"/>
      <c r="P42" s="404"/>
      <c r="Q42" s="404"/>
      <c r="R42" s="404"/>
      <c r="S42" s="404"/>
      <c r="T42" s="404"/>
      <c r="U42" s="404"/>
      <c r="V42" s="404"/>
      <c r="W42" s="404"/>
      <c r="X42" s="404"/>
      <c r="Y42" s="404"/>
      <c r="Z42" s="404"/>
      <c r="AA42" s="404"/>
      <c r="AB42" s="404"/>
      <c r="AC42" s="404"/>
      <c r="AD42" s="404"/>
      <c r="AE42" s="404"/>
      <c r="AF42" s="404"/>
      <c r="AG42" s="404"/>
      <c r="AH42" s="404"/>
      <c r="AI42" s="404"/>
      <c r="AJ42" s="404"/>
      <c r="AK42" s="404"/>
      <c r="AL42" s="404"/>
      <c r="AM42" s="405"/>
      <c r="AN42" s="16"/>
    </row>
    <row r="43" spans="2:40" s="21" customFormat="1" x14ac:dyDescent="0.2">
      <c r="B43" s="20"/>
      <c r="C43" s="406" t="s">
        <v>53</v>
      </c>
      <c r="D43" s="407"/>
      <c r="E43" s="407"/>
      <c r="F43" s="407"/>
      <c r="G43" s="407"/>
      <c r="H43" s="407"/>
      <c r="I43" s="407"/>
      <c r="J43" s="407"/>
      <c r="K43" s="407"/>
      <c r="L43" s="407"/>
      <c r="M43" s="407"/>
      <c r="N43" s="407"/>
      <c r="O43" s="407"/>
      <c r="P43" s="407"/>
      <c r="Q43" s="407"/>
      <c r="R43" s="407"/>
      <c r="S43" s="407"/>
      <c r="T43" s="407"/>
      <c r="U43" s="407"/>
      <c r="V43" s="407"/>
      <c r="W43" s="407"/>
      <c r="X43" s="407"/>
      <c r="Y43" s="407"/>
      <c r="Z43" s="407"/>
      <c r="AA43" s="407"/>
      <c r="AB43" s="407"/>
      <c r="AC43" s="407"/>
      <c r="AD43" s="407"/>
      <c r="AE43" s="407"/>
      <c r="AF43" s="407"/>
      <c r="AG43" s="407"/>
      <c r="AH43" s="407"/>
      <c r="AI43" s="407"/>
      <c r="AJ43" s="407"/>
      <c r="AK43" s="407"/>
      <c r="AL43" s="407"/>
      <c r="AM43" s="408"/>
      <c r="AN43" s="16"/>
    </row>
    <row r="44" spans="2:40" s="21" customFormat="1" x14ac:dyDescent="0.2">
      <c r="B44" s="20"/>
      <c r="C44" s="409"/>
      <c r="D44" s="410"/>
      <c r="E44" s="410"/>
      <c r="F44" s="410"/>
      <c r="G44" s="410"/>
      <c r="H44" s="410"/>
      <c r="I44" s="410"/>
      <c r="J44" s="410"/>
      <c r="K44" s="410"/>
      <c r="L44" s="410"/>
      <c r="M44" s="410"/>
      <c r="N44" s="410"/>
      <c r="O44" s="410"/>
      <c r="P44" s="410"/>
      <c r="Q44" s="410"/>
      <c r="R44" s="410"/>
      <c r="S44" s="410"/>
      <c r="T44" s="410"/>
      <c r="U44" s="410"/>
      <c r="V44" s="410"/>
      <c r="W44" s="410"/>
      <c r="X44" s="410"/>
      <c r="Y44" s="410"/>
      <c r="Z44" s="410"/>
      <c r="AA44" s="410"/>
      <c r="AB44" s="410"/>
      <c r="AC44" s="410"/>
      <c r="AD44" s="410"/>
      <c r="AE44" s="410"/>
      <c r="AF44" s="410"/>
      <c r="AG44" s="410"/>
      <c r="AH44" s="410"/>
      <c r="AI44" s="410"/>
      <c r="AJ44" s="410"/>
      <c r="AK44" s="410"/>
      <c r="AL44" s="410"/>
      <c r="AM44" s="411"/>
      <c r="AN44" s="16"/>
    </row>
    <row r="45" spans="2:40" s="21" customFormat="1" x14ac:dyDescent="0.2">
      <c r="B45" s="20"/>
      <c r="C45" s="409"/>
      <c r="D45" s="410"/>
      <c r="E45" s="410"/>
      <c r="F45" s="410"/>
      <c r="G45" s="410"/>
      <c r="H45" s="410"/>
      <c r="I45" s="410"/>
      <c r="J45" s="410"/>
      <c r="K45" s="410"/>
      <c r="L45" s="410"/>
      <c r="M45" s="410"/>
      <c r="N45" s="410"/>
      <c r="O45" s="410"/>
      <c r="P45" s="410"/>
      <c r="Q45" s="410"/>
      <c r="R45" s="410"/>
      <c r="S45" s="410"/>
      <c r="T45" s="410"/>
      <c r="U45" s="410"/>
      <c r="V45" s="410"/>
      <c r="W45" s="410"/>
      <c r="X45" s="410"/>
      <c r="Y45" s="410"/>
      <c r="Z45" s="410"/>
      <c r="AA45" s="410"/>
      <c r="AB45" s="410"/>
      <c r="AC45" s="410"/>
      <c r="AD45" s="410"/>
      <c r="AE45" s="410"/>
      <c r="AF45" s="410"/>
      <c r="AG45" s="410"/>
      <c r="AH45" s="410"/>
      <c r="AI45" s="410"/>
      <c r="AJ45" s="410"/>
      <c r="AK45" s="410"/>
      <c r="AL45" s="410"/>
      <c r="AM45" s="411"/>
      <c r="AN45" s="16"/>
    </row>
    <row r="46" spans="2:40" s="21" customFormat="1" ht="15.75" customHeight="1" x14ac:dyDescent="0.2">
      <c r="B46" s="20"/>
      <c r="C46" s="409"/>
      <c r="D46" s="410"/>
      <c r="E46" s="410"/>
      <c r="F46" s="410"/>
      <c r="G46" s="410"/>
      <c r="H46" s="410"/>
      <c r="I46" s="410"/>
      <c r="J46" s="410"/>
      <c r="K46" s="410"/>
      <c r="L46" s="410"/>
      <c r="M46" s="410"/>
      <c r="N46" s="410"/>
      <c r="O46" s="410"/>
      <c r="P46" s="410"/>
      <c r="Q46" s="410"/>
      <c r="R46" s="410"/>
      <c r="S46" s="410"/>
      <c r="T46" s="410"/>
      <c r="U46" s="410"/>
      <c r="V46" s="410"/>
      <c r="W46" s="410"/>
      <c r="X46" s="410"/>
      <c r="Y46" s="410"/>
      <c r="Z46" s="410"/>
      <c r="AA46" s="410"/>
      <c r="AB46" s="410"/>
      <c r="AC46" s="410"/>
      <c r="AD46" s="410"/>
      <c r="AE46" s="410"/>
      <c r="AF46" s="410"/>
      <c r="AG46" s="410"/>
      <c r="AH46" s="410"/>
      <c r="AI46" s="410"/>
      <c r="AJ46" s="410"/>
      <c r="AK46" s="410"/>
      <c r="AL46" s="410"/>
      <c r="AM46" s="411"/>
      <c r="AN46" s="16"/>
    </row>
    <row r="47" spans="2:40" s="21" customFormat="1" ht="5.25" customHeight="1" x14ac:dyDescent="0.2">
      <c r="B47" s="20"/>
      <c r="C47" s="409"/>
      <c r="D47" s="410"/>
      <c r="E47" s="410"/>
      <c r="F47" s="410"/>
      <c r="G47" s="410"/>
      <c r="H47" s="410"/>
      <c r="I47" s="410"/>
      <c r="J47" s="410"/>
      <c r="K47" s="410"/>
      <c r="L47" s="410"/>
      <c r="M47" s="410"/>
      <c r="N47" s="410"/>
      <c r="O47" s="410"/>
      <c r="P47" s="410"/>
      <c r="Q47" s="410"/>
      <c r="R47" s="410"/>
      <c r="S47" s="410"/>
      <c r="T47" s="410"/>
      <c r="U47" s="410"/>
      <c r="V47" s="410"/>
      <c r="W47" s="410"/>
      <c r="X47" s="410"/>
      <c r="Y47" s="410"/>
      <c r="Z47" s="410"/>
      <c r="AA47" s="410"/>
      <c r="AB47" s="410"/>
      <c r="AC47" s="410"/>
      <c r="AD47" s="410"/>
      <c r="AE47" s="410"/>
      <c r="AF47" s="410"/>
      <c r="AG47" s="410"/>
      <c r="AH47" s="410"/>
      <c r="AI47" s="410"/>
      <c r="AJ47" s="410"/>
      <c r="AK47" s="410"/>
      <c r="AL47" s="410"/>
      <c r="AM47" s="411"/>
      <c r="AN47" s="16"/>
    </row>
    <row r="48" spans="2:40" s="21" customFormat="1" x14ac:dyDescent="0.2">
      <c r="B48" s="20"/>
      <c r="C48" s="409"/>
      <c r="D48" s="410"/>
      <c r="E48" s="410"/>
      <c r="F48" s="410"/>
      <c r="G48" s="410"/>
      <c r="H48" s="410"/>
      <c r="I48" s="410"/>
      <c r="J48" s="410"/>
      <c r="K48" s="410"/>
      <c r="L48" s="410"/>
      <c r="M48" s="410"/>
      <c r="N48" s="410"/>
      <c r="O48" s="410"/>
      <c r="P48" s="410"/>
      <c r="Q48" s="410"/>
      <c r="R48" s="410"/>
      <c r="S48" s="410"/>
      <c r="T48" s="410"/>
      <c r="U48" s="410"/>
      <c r="V48" s="410"/>
      <c r="W48" s="410"/>
      <c r="X48" s="410"/>
      <c r="Y48" s="410"/>
      <c r="Z48" s="410"/>
      <c r="AA48" s="410"/>
      <c r="AB48" s="410"/>
      <c r="AC48" s="410"/>
      <c r="AD48" s="410"/>
      <c r="AE48" s="410"/>
      <c r="AF48" s="410"/>
      <c r="AG48" s="410"/>
      <c r="AH48" s="410"/>
      <c r="AI48" s="410"/>
      <c r="AJ48" s="410"/>
      <c r="AK48" s="410"/>
      <c r="AL48" s="410"/>
      <c r="AM48" s="411"/>
      <c r="AN48" s="16"/>
    </row>
    <row r="49" spans="2:40" s="21" customFormat="1" x14ac:dyDescent="0.2">
      <c r="B49" s="20"/>
      <c r="C49" s="409"/>
      <c r="D49" s="410"/>
      <c r="E49" s="410"/>
      <c r="F49" s="410"/>
      <c r="G49" s="410"/>
      <c r="H49" s="410"/>
      <c r="I49" s="410"/>
      <c r="J49" s="410"/>
      <c r="K49" s="410"/>
      <c r="L49" s="410"/>
      <c r="M49" s="410"/>
      <c r="N49" s="410"/>
      <c r="O49" s="410"/>
      <c r="P49" s="410"/>
      <c r="Q49" s="410"/>
      <c r="R49" s="410"/>
      <c r="S49" s="410"/>
      <c r="T49" s="410"/>
      <c r="U49" s="410"/>
      <c r="V49" s="410"/>
      <c r="W49" s="410"/>
      <c r="X49" s="410"/>
      <c r="Y49" s="410"/>
      <c r="Z49" s="410"/>
      <c r="AA49" s="410"/>
      <c r="AB49" s="410"/>
      <c r="AC49" s="410"/>
      <c r="AD49" s="410"/>
      <c r="AE49" s="410"/>
      <c r="AF49" s="410"/>
      <c r="AG49" s="410"/>
      <c r="AH49" s="410"/>
      <c r="AI49" s="410"/>
      <c r="AJ49" s="410"/>
      <c r="AK49" s="410"/>
      <c r="AL49" s="410"/>
      <c r="AM49" s="411"/>
      <c r="AN49" s="16"/>
    </row>
    <row r="50" spans="2:40" x14ac:dyDescent="0.2">
      <c r="B50" s="14"/>
      <c r="C50" s="409"/>
      <c r="D50" s="410"/>
      <c r="E50" s="410"/>
      <c r="F50" s="410"/>
      <c r="G50" s="410"/>
      <c r="H50" s="410"/>
      <c r="I50" s="410"/>
      <c r="J50" s="410"/>
      <c r="K50" s="410"/>
      <c r="L50" s="410"/>
      <c r="M50" s="410"/>
      <c r="N50" s="410"/>
      <c r="O50" s="410"/>
      <c r="P50" s="410"/>
      <c r="Q50" s="410"/>
      <c r="R50" s="410"/>
      <c r="S50" s="410"/>
      <c r="T50" s="410"/>
      <c r="U50" s="410"/>
      <c r="V50" s="410"/>
      <c r="W50" s="410"/>
      <c r="X50" s="410"/>
      <c r="Y50" s="410"/>
      <c r="Z50" s="410"/>
      <c r="AA50" s="410"/>
      <c r="AB50" s="410"/>
      <c r="AC50" s="410"/>
      <c r="AD50" s="410"/>
      <c r="AE50" s="410"/>
      <c r="AF50" s="410"/>
      <c r="AG50" s="410"/>
      <c r="AH50" s="410"/>
      <c r="AI50" s="410"/>
      <c r="AJ50" s="410"/>
      <c r="AK50" s="410"/>
      <c r="AL50" s="410"/>
      <c r="AM50" s="411"/>
      <c r="AN50" s="16"/>
    </row>
    <row r="51" spans="2:40" x14ac:dyDescent="0.2">
      <c r="B51" s="14"/>
      <c r="C51" s="409"/>
      <c r="D51" s="410"/>
      <c r="E51" s="410"/>
      <c r="F51" s="410"/>
      <c r="G51" s="410"/>
      <c r="H51" s="410"/>
      <c r="I51" s="410"/>
      <c r="J51" s="410"/>
      <c r="K51" s="410"/>
      <c r="L51" s="410"/>
      <c r="M51" s="410"/>
      <c r="N51" s="410"/>
      <c r="O51" s="410"/>
      <c r="P51" s="410"/>
      <c r="Q51" s="410"/>
      <c r="R51" s="410"/>
      <c r="S51" s="410"/>
      <c r="T51" s="410"/>
      <c r="U51" s="410"/>
      <c r="V51" s="410"/>
      <c r="W51" s="410"/>
      <c r="X51" s="410"/>
      <c r="Y51" s="410"/>
      <c r="Z51" s="410"/>
      <c r="AA51" s="410"/>
      <c r="AB51" s="410"/>
      <c r="AC51" s="410"/>
      <c r="AD51" s="410"/>
      <c r="AE51" s="410"/>
      <c r="AF51" s="410"/>
      <c r="AG51" s="410"/>
      <c r="AH51" s="410"/>
      <c r="AI51" s="410"/>
      <c r="AJ51" s="410"/>
      <c r="AK51" s="410"/>
      <c r="AL51" s="410"/>
      <c r="AM51" s="411"/>
      <c r="AN51" s="16"/>
    </row>
    <row r="52" spans="2:40" x14ac:dyDescent="0.2">
      <c r="B52" s="14"/>
      <c r="C52" s="409"/>
      <c r="D52" s="410"/>
      <c r="E52" s="410"/>
      <c r="F52" s="410"/>
      <c r="G52" s="410"/>
      <c r="H52" s="410"/>
      <c r="I52" s="410"/>
      <c r="J52" s="410"/>
      <c r="K52" s="410"/>
      <c r="L52" s="410"/>
      <c r="M52" s="410"/>
      <c r="N52" s="410"/>
      <c r="O52" s="410"/>
      <c r="P52" s="410"/>
      <c r="Q52" s="410"/>
      <c r="R52" s="410"/>
      <c r="S52" s="410"/>
      <c r="T52" s="410"/>
      <c r="U52" s="410"/>
      <c r="V52" s="410"/>
      <c r="W52" s="410"/>
      <c r="X52" s="410"/>
      <c r="Y52" s="410"/>
      <c r="Z52" s="410"/>
      <c r="AA52" s="410"/>
      <c r="AB52" s="410"/>
      <c r="AC52" s="410"/>
      <c r="AD52" s="410"/>
      <c r="AE52" s="410"/>
      <c r="AF52" s="410"/>
      <c r="AG52" s="410"/>
      <c r="AH52" s="410"/>
      <c r="AI52" s="410"/>
      <c r="AJ52" s="410"/>
      <c r="AK52" s="410"/>
      <c r="AL52" s="410"/>
      <c r="AM52" s="411"/>
      <c r="AN52" s="16"/>
    </row>
    <row r="53" spans="2:40" x14ac:dyDescent="0.2">
      <c r="B53" s="14"/>
      <c r="C53" s="409"/>
      <c r="D53" s="410"/>
      <c r="E53" s="410"/>
      <c r="F53" s="410"/>
      <c r="G53" s="410"/>
      <c r="H53" s="410"/>
      <c r="I53" s="410"/>
      <c r="J53" s="410"/>
      <c r="K53" s="410"/>
      <c r="L53" s="410"/>
      <c r="M53" s="410"/>
      <c r="N53" s="410"/>
      <c r="O53" s="410"/>
      <c r="P53" s="410"/>
      <c r="Q53" s="410"/>
      <c r="R53" s="410"/>
      <c r="S53" s="410"/>
      <c r="T53" s="410"/>
      <c r="U53" s="410"/>
      <c r="V53" s="410"/>
      <c r="W53" s="410"/>
      <c r="X53" s="410"/>
      <c r="Y53" s="410"/>
      <c r="Z53" s="410"/>
      <c r="AA53" s="410"/>
      <c r="AB53" s="410"/>
      <c r="AC53" s="410"/>
      <c r="AD53" s="410"/>
      <c r="AE53" s="410"/>
      <c r="AF53" s="410"/>
      <c r="AG53" s="410"/>
      <c r="AH53" s="410"/>
      <c r="AI53" s="410"/>
      <c r="AJ53" s="410"/>
      <c r="AK53" s="410"/>
      <c r="AL53" s="410"/>
      <c r="AM53" s="411"/>
      <c r="AN53" s="16"/>
    </row>
    <row r="54" spans="2:40" x14ac:dyDescent="0.2">
      <c r="B54" s="14"/>
      <c r="C54" s="409"/>
      <c r="D54" s="410"/>
      <c r="E54" s="410"/>
      <c r="F54" s="410"/>
      <c r="G54" s="410"/>
      <c r="H54" s="410"/>
      <c r="I54" s="410"/>
      <c r="J54" s="410"/>
      <c r="K54" s="410"/>
      <c r="L54" s="410"/>
      <c r="M54" s="410"/>
      <c r="N54" s="410"/>
      <c r="O54" s="410"/>
      <c r="P54" s="410"/>
      <c r="Q54" s="410"/>
      <c r="R54" s="410"/>
      <c r="S54" s="410"/>
      <c r="T54" s="410"/>
      <c r="U54" s="410"/>
      <c r="V54" s="410"/>
      <c r="W54" s="410"/>
      <c r="X54" s="410"/>
      <c r="Y54" s="410"/>
      <c r="Z54" s="410"/>
      <c r="AA54" s="410"/>
      <c r="AB54" s="410"/>
      <c r="AC54" s="410"/>
      <c r="AD54" s="410"/>
      <c r="AE54" s="410"/>
      <c r="AF54" s="410"/>
      <c r="AG54" s="410"/>
      <c r="AH54" s="410"/>
      <c r="AI54" s="410"/>
      <c r="AJ54" s="410"/>
      <c r="AK54" s="410"/>
      <c r="AL54" s="410"/>
      <c r="AM54" s="411"/>
      <c r="AN54" s="16"/>
    </row>
    <row r="55" spans="2:40" ht="49.5" customHeight="1" thickBot="1" x14ac:dyDescent="0.25">
      <c r="B55" s="14"/>
      <c r="C55" s="412"/>
      <c r="D55" s="413"/>
      <c r="E55" s="413"/>
      <c r="F55" s="413"/>
      <c r="G55" s="413"/>
      <c r="H55" s="413"/>
      <c r="I55" s="413"/>
      <c r="J55" s="413"/>
      <c r="K55" s="413"/>
      <c r="L55" s="413"/>
      <c r="M55" s="413"/>
      <c r="N55" s="413"/>
      <c r="O55" s="413"/>
      <c r="P55" s="413"/>
      <c r="Q55" s="413"/>
      <c r="R55" s="413"/>
      <c r="S55" s="413"/>
      <c r="T55" s="413"/>
      <c r="U55" s="413"/>
      <c r="V55" s="413"/>
      <c r="W55" s="413"/>
      <c r="X55" s="413"/>
      <c r="Y55" s="413"/>
      <c r="Z55" s="413"/>
      <c r="AA55" s="413"/>
      <c r="AB55" s="413"/>
      <c r="AC55" s="413"/>
      <c r="AD55" s="413"/>
      <c r="AE55" s="413"/>
      <c r="AF55" s="413"/>
      <c r="AG55" s="413"/>
      <c r="AH55" s="413"/>
      <c r="AI55" s="413"/>
      <c r="AJ55" s="413"/>
      <c r="AK55" s="413"/>
      <c r="AL55" s="413"/>
      <c r="AM55" s="414"/>
      <c r="AN55" s="16"/>
    </row>
    <row r="56" spans="2:40" x14ac:dyDescent="0.2">
      <c r="B56" s="14"/>
      <c r="C56" s="64"/>
      <c r="D56" s="64"/>
      <c r="E56" s="64"/>
      <c r="F56" s="64"/>
      <c r="G56" s="64"/>
      <c r="H56" s="64"/>
      <c r="I56" s="64"/>
      <c r="J56" s="64"/>
      <c r="K56" s="64"/>
      <c r="L56" s="64"/>
      <c r="M56" s="64"/>
      <c r="N56" s="64"/>
      <c r="O56" s="64"/>
      <c r="P56" s="64"/>
      <c r="Q56" s="64"/>
      <c r="R56" s="64"/>
      <c r="S56" s="64"/>
      <c r="T56" s="64"/>
      <c r="U56" s="64"/>
      <c r="V56" s="64"/>
      <c r="W56" s="64"/>
      <c r="X56" s="64"/>
      <c r="Y56" s="64"/>
      <c r="Z56" s="64"/>
      <c r="AA56" s="64"/>
      <c r="AB56" s="64"/>
      <c r="AC56" s="64"/>
      <c r="AD56" s="64"/>
      <c r="AE56" s="64"/>
      <c r="AF56" s="64"/>
      <c r="AG56" s="64"/>
      <c r="AH56" s="64"/>
      <c r="AI56" s="64"/>
      <c r="AJ56" s="64"/>
      <c r="AK56" s="64"/>
      <c r="AL56" s="64"/>
      <c r="AM56" s="64"/>
      <c r="AN56" s="16"/>
    </row>
    <row r="57" spans="2:40" ht="15" thickBot="1" x14ac:dyDescent="0.25">
      <c r="B57" s="14"/>
      <c r="C57" s="36"/>
      <c r="D57" s="36"/>
      <c r="E57" s="36"/>
      <c r="F57" s="36"/>
      <c r="G57" s="36"/>
      <c r="H57" s="36"/>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16"/>
    </row>
    <row r="58" spans="2:40" ht="14.25" customHeight="1" x14ac:dyDescent="0.2">
      <c r="B58" s="14"/>
      <c r="C58" s="379" t="s">
        <v>42</v>
      </c>
      <c r="D58" s="380"/>
      <c r="E58" s="380"/>
      <c r="F58" s="380"/>
      <c r="G58" s="381"/>
      <c r="H58" s="379" t="s">
        <v>54</v>
      </c>
      <c r="I58" s="381"/>
      <c r="J58" s="379" t="s">
        <v>55</v>
      </c>
      <c r="K58" s="380"/>
      <c r="L58" s="380"/>
      <c r="M58" s="381"/>
      <c r="N58" s="379" t="s">
        <v>56</v>
      </c>
      <c r="O58" s="380"/>
      <c r="P58" s="380"/>
      <c r="Q58" s="380"/>
      <c r="R58" s="380"/>
      <c r="S58" s="380"/>
      <c r="T58" s="380"/>
      <c r="U58" s="380"/>
      <c r="V58" s="380"/>
      <c r="W58" s="380"/>
      <c r="X58" s="380"/>
      <c r="Y58" s="381"/>
      <c r="Z58" s="379" t="s">
        <v>57</v>
      </c>
      <c r="AA58" s="380"/>
      <c r="AB58" s="380"/>
      <c r="AC58" s="380"/>
      <c r="AD58" s="380"/>
      <c r="AE58" s="380"/>
      <c r="AF58" s="380"/>
      <c r="AG58" s="380"/>
      <c r="AH58" s="380"/>
      <c r="AI58" s="380"/>
      <c r="AJ58" s="380"/>
      <c r="AK58" s="380"/>
      <c r="AL58" s="380"/>
      <c r="AM58" s="381"/>
      <c r="AN58" s="16"/>
    </row>
    <row r="59" spans="2:40" ht="14.25" customHeight="1" x14ac:dyDescent="0.2">
      <c r="B59" s="14"/>
      <c r="C59" s="382"/>
      <c r="D59" s="383"/>
      <c r="E59" s="383"/>
      <c r="F59" s="383"/>
      <c r="G59" s="384"/>
      <c r="H59" s="382"/>
      <c r="I59" s="384"/>
      <c r="J59" s="382"/>
      <c r="K59" s="383"/>
      <c r="L59" s="383"/>
      <c r="M59" s="384"/>
      <c r="N59" s="382"/>
      <c r="O59" s="383"/>
      <c r="P59" s="383"/>
      <c r="Q59" s="383"/>
      <c r="R59" s="383"/>
      <c r="S59" s="383"/>
      <c r="T59" s="383"/>
      <c r="U59" s="383"/>
      <c r="V59" s="383"/>
      <c r="W59" s="383"/>
      <c r="X59" s="383"/>
      <c r="Y59" s="384"/>
      <c r="Z59" s="382"/>
      <c r="AA59" s="383"/>
      <c r="AB59" s="383"/>
      <c r="AC59" s="383"/>
      <c r="AD59" s="383"/>
      <c r="AE59" s="383"/>
      <c r="AF59" s="383"/>
      <c r="AG59" s="383"/>
      <c r="AH59" s="383"/>
      <c r="AI59" s="383"/>
      <c r="AJ59" s="383"/>
      <c r="AK59" s="383"/>
      <c r="AL59" s="383"/>
      <c r="AM59" s="384"/>
      <c r="AN59" s="16"/>
    </row>
    <row r="60" spans="2:40" ht="15" customHeight="1" thickBot="1" x14ac:dyDescent="0.25">
      <c r="B60" s="14"/>
      <c r="C60" s="385"/>
      <c r="D60" s="386"/>
      <c r="E60" s="386"/>
      <c r="F60" s="386"/>
      <c r="G60" s="387"/>
      <c r="H60" s="385"/>
      <c r="I60" s="387"/>
      <c r="J60" s="385"/>
      <c r="K60" s="386"/>
      <c r="L60" s="386"/>
      <c r="M60" s="387"/>
      <c r="N60" s="385"/>
      <c r="O60" s="386"/>
      <c r="P60" s="386"/>
      <c r="Q60" s="386"/>
      <c r="R60" s="386"/>
      <c r="S60" s="386"/>
      <c r="T60" s="386"/>
      <c r="U60" s="386"/>
      <c r="V60" s="386"/>
      <c r="W60" s="386"/>
      <c r="X60" s="386"/>
      <c r="Y60" s="387"/>
      <c r="Z60" s="385"/>
      <c r="AA60" s="386"/>
      <c r="AB60" s="386"/>
      <c r="AC60" s="386"/>
      <c r="AD60" s="386"/>
      <c r="AE60" s="386"/>
      <c r="AF60" s="386"/>
      <c r="AG60" s="386"/>
      <c r="AH60" s="386"/>
      <c r="AI60" s="386"/>
      <c r="AJ60" s="386"/>
      <c r="AK60" s="386"/>
      <c r="AL60" s="386"/>
      <c r="AM60" s="387"/>
      <c r="AN60" s="16"/>
    </row>
    <row r="61" spans="2:40" ht="102.75" customHeight="1" x14ac:dyDescent="0.2">
      <c r="B61" s="14"/>
      <c r="C61" s="454" t="s">
        <v>47</v>
      </c>
      <c r="D61" s="455"/>
      <c r="E61" s="455"/>
      <c r="F61" s="455"/>
      <c r="G61" s="456"/>
      <c r="H61" s="457">
        <v>0</v>
      </c>
      <c r="I61" s="456"/>
      <c r="J61" s="458">
        <v>0.19</v>
      </c>
      <c r="K61" s="455"/>
      <c r="L61" s="455"/>
      <c r="M61" s="456"/>
      <c r="N61" s="453" t="s">
        <v>169</v>
      </c>
      <c r="O61" s="453"/>
      <c r="P61" s="453"/>
      <c r="Q61" s="453"/>
      <c r="R61" s="453"/>
      <c r="S61" s="453"/>
      <c r="T61" s="453"/>
      <c r="U61" s="453"/>
      <c r="V61" s="453"/>
      <c r="W61" s="453"/>
      <c r="X61" s="453"/>
      <c r="Y61" s="453"/>
      <c r="Z61" s="459" t="s">
        <v>166</v>
      </c>
      <c r="AA61" s="460"/>
      <c r="AB61" s="460"/>
      <c r="AC61" s="460"/>
      <c r="AD61" s="460"/>
      <c r="AE61" s="460"/>
      <c r="AF61" s="460"/>
      <c r="AG61" s="460"/>
      <c r="AH61" s="460"/>
      <c r="AI61" s="460"/>
      <c r="AJ61" s="460"/>
      <c r="AK61" s="460"/>
      <c r="AL61" s="460"/>
      <c r="AM61" s="461"/>
      <c r="AN61" s="16"/>
    </row>
    <row r="62" spans="2:40" x14ac:dyDescent="0.2">
      <c r="B62" s="14"/>
      <c r="C62" s="452"/>
      <c r="D62" s="392"/>
      <c r="E62" s="392"/>
      <c r="F62" s="392"/>
      <c r="G62" s="393"/>
      <c r="H62" s="391"/>
      <c r="I62" s="393"/>
      <c r="J62" s="391"/>
      <c r="K62" s="392"/>
      <c r="L62" s="392"/>
      <c r="M62" s="393"/>
      <c r="N62" s="266"/>
      <c r="O62" s="266"/>
      <c r="P62" s="266"/>
      <c r="Q62" s="266"/>
      <c r="R62" s="266"/>
      <c r="S62" s="266"/>
      <c r="T62" s="266"/>
      <c r="U62" s="266"/>
      <c r="V62" s="266"/>
      <c r="W62" s="266"/>
      <c r="X62" s="266"/>
      <c r="Y62" s="266"/>
      <c r="Z62" s="391"/>
      <c r="AA62" s="392"/>
      <c r="AB62" s="392"/>
      <c r="AC62" s="392"/>
      <c r="AD62" s="392"/>
      <c r="AE62" s="392"/>
      <c r="AF62" s="392"/>
      <c r="AG62" s="392"/>
      <c r="AH62" s="392"/>
      <c r="AI62" s="392"/>
      <c r="AJ62" s="392"/>
      <c r="AK62" s="392"/>
      <c r="AL62" s="392"/>
      <c r="AM62" s="418"/>
      <c r="AN62" s="16"/>
    </row>
    <row r="63" spans="2:40" x14ac:dyDescent="0.2">
      <c r="B63" s="14"/>
      <c r="C63" s="452"/>
      <c r="D63" s="392"/>
      <c r="E63" s="392"/>
      <c r="F63" s="392"/>
      <c r="G63" s="393"/>
      <c r="H63" s="391"/>
      <c r="I63" s="393"/>
      <c r="J63" s="391"/>
      <c r="K63" s="392"/>
      <c r="L63" s="392"/>
      <c r="M63" s="393"/>
      <c r="N63" s="266"/>
      <c r="O63" s="266"/>
      <c r="P63" s="266"/>
      <c r="Q63" s="266"/>
      <c r="R63" s="266"/>
      <c r="S63" s="266"/>
      <c r="T63" s="266"/>
      <c r="U63" s="266"/>
      <c r="V63" s="266"/>
      <c r="W63" s="266"/>
      <c r="X63" s="266"/>
      <c r="Y63" s="266"/>
      <c r="Z63" s="391"/>
      <c r="AA63" s="392"/>
      <c r="AB63" s="392"/>
      <c r="AC63" s="392"/>
      <c r="AD63" s="392"/>
      <c r="AE63" s="392"/>
      <c r="AF63" s="392"/>
      <c r="AG63" s="392"/>
      <c r="AH63" s="392"/>
      <c r="AI63" s="392"/>
      <c r="AJ63" s="392"/>
      <c r="AK63" s="392"/>
      <c r="AL63" s="392"/>
      <c r="AM63" s="418"/>
      <c r="AN63" s="16"/>
    </row>
    <row r="64" spans="2:40" x14ac:dyDescent="0.2">
      <c r="B64" s="37"/>
      <c r="C64" s="452"/>
      <c r="D64" s="392"/>
      <c r="E64" s="392"/>
      <c r="F64" s="392"/>
      <c r="G64" s="393"/>
      <c r="H64" s="391"/>
      <c r="I64" s="393"/>
      <c r="J64" s="391"/>
      <c r="K64" s="392"/>
      <c r="L64" s="392"/>
      <c r="M64" s="393"/>
      <c r="N64" s="266"/>
      <c r="O64" s="266"/>
      <c r="P64" s="266"/>
      <c r="Q64" s="266"/>
      <c r="R64" s="266"/>
      <c r="S64" s="266"/>
      <c r="T64" s="266"/>
      <c r="U64" s="266"/>
      <c r="V64" s="266"/>
      <c r="W64" s="266"/>
      <c r="X64" s="266"/>
      <c r="Y64" s="266"/>
      <c r="Z64" s="391"/>
      <c r="AA64" s="392"/>
      <c r="AB64" s="392"/>
      <c r="AC64" s="392"/>
      <c r="AD64" s="392"/>
      <c r="AE64" s="392"/>
      <c r="AF64" s="392"/>
      <c r="AG64" s="392"/>
      <c r="AH64" s="392"/>
      <c r="AI64" s="392"/>
      <c r="AJ64" s="392"/>
      <c r="AK64" s="392"/>
      <c r="AL64" s="392"/>
      <c r="AM64" s="418"/>
      <c r="AN64" s="38"/>
    </row>
    <row r="65" spans="2:40" x14ac:dyDescent="0.2">
      <c r="B65" s="39"/>
      <c r="C65" s="452"/>
      <c r="D65" s="392"/>
      <c r="E65" s="392"/>
      <c r="F65" s="392"/>
      <c r="G65" s="393"/>
      <c r="H65" s="391"/>
      <c r="I65" s="393"/>
      <c r="J65" s="391"/>
      <c r="K65" s="392"/>
      <c r="L65" s="392"/>
      <c r="M65" s="393"/>
      <c r="N65" s="266"/>
      <c r="O65" s="266"/>
      <c r="P65" s="266"/>
      <c r="Q65" s="266"/>
      <c r="R65" s="266"/>
      <c r="S65" s="266"/>
      <c r="T65" s="266"/>
      <c r="U65" s="266"/>
      <c r="V65" s="266"/>
      <c r="W65" s="266"/>
      <c r="X65" s="266"/>
      <c r="Y65" s="266"/>
      <c r="Z65" s="391"/>
      <c r="AA65" s="392"/>
      <c r="AB65" s="392"/>
      <c r="AC65" s="392"/>
      <c r="AD65" s="392"/>
      <c r="AE65" s="392"/>
      <c r="AF65" s="392"/>
      <c r="AG65" s="392"/>
      <c r="AH65" s="392"/>
      <c r="AI65" s="392"/>
      <c r="AJ65" s="392"/>
      <c r="AK65" s="392"/>
      <c r="AL65" s="392"/>
      <c r="AM65" s="418"/>
      <c r="AN65" s="40"/>
    </row>
    <row r="66" spans="2:40" ht="14.25" customHeight="1" x14ac:dyDescent="0.2">
      <c r="B66" s="41"/>
      <c r="C66" s="452"/>
      <c r="D66" s="392"/>
      <c r="E66" s="392"/>
      <c r="F66" s="392"/>
      <c r="G66" s="393"/>
      <c r="H66" s="391"/>
      <c r="I66" s="393"/>
      <c r="J66" s="391"/>
      <c r="K66" s="392"/>
      <c r="L66" s="392"/>
      <c r="M66" s="393"/>
      <c r="N66" s="266"/>
      <c r="O66" s="266"/>
      <c r="P66" s="266"/>
      <c r="Q66" s="266"/>
      <c r="R66" s="266"/>
      <c r="S66" s="266"/>
      <c r="T66" s="266"/>
      <c r="U66" s="266"/>
      <c r="V66" s="266"/>
      <c r="W66" s="266"/>
      <c r="X66" s="266"/>
      <c r="Y66" s="266"/>
      <c r="Z66" s="391"/>
      <c r="AA66" s="392"/>
      <c r="AB66" s="392"/>
      <c r="AC66" s="392"/>
      <c r="AD66" s="392"/>
      <c r="AE66" s="392"/>
      <c r="AF66" s="392"/>
      <c r="AG66" s="392"/>
      <c r="AH66" s="392"/>
      <c r="AI66" s="392"/>
      <c r="AJ66" s="392"/>
      <c r="AK66" s="392"/>
      <c r="AL66" s="392"/>
      <c r="AM66" s="418"/>
      <c r="AN66" s="42"/>
    </row>
    <row r="67" spans="2:40" ht="14.25" customHeight="1" x14ac:dyDescent="0.2">
      <c r="B67" s="43"/>
      <c r="C67" s="452"/>
      <c r="D67" s="392"/>
      <c r="E67" s="392"/>
      <c r="F67" s="392"/>
      <c r="G67" s="393"/>
      <c r="H67" s="391"/>
      <c r="I67" s="393"/>
      <c r="J67" s="391"/>
      <c r="K67" s="392"/>
      <c r="L67" s="392"/>
      <c r="M67" s="393"/>
      <c r="N67" s="266"/>
      <c r="O67" s="266"/>
      <c r="P67" s="266"/>
      <c r="Q67" s="266"/>
      <c r="R67" s="266"/>
      <c r="S67" s="266"/>
      <c r="T67" s="266"/>
      <c r="U67" s="266"/>
      <c r="V67" s="266"/>
      <c r="W67" s="266"/>
      <c r="X67" s="266"/>
      <c r="Y67" s="266"/>
      <c r="Z67" s="391"/>
      <c r="AA67" s="392"/>
      <c r="AB67" s="392"/>
      <c r="AC67" s="392"/>
      <c r="AD67" s="392"/>
      <c r="AE67" s="392"/>
      <c r="AF67" s="392"/>
      <c r="AG67" s="392"/>
      <c r="AH67" s="392"/>
      <c r="AI67" s="392"/>
      <c r="AJ67" s="392"/>
      <c r="AK67" s="392"/>
      <c r="AL67" s="392"/>
      <c r="AM67" s="418"/>
      <c r="AN67" s="42"/>
    </row>
    <row r="68" spans="2:40" ht="15" customHeight="1" x14ac:dyDescent="0.2">
      <c r="B68" s="43"/>
      <c r="C68" s="452"/>
      <c r="D68" s="392"/>
      <c r="E68" s="392"/>
      <c r="F68" s="392"/>
      <c r="G68" s="393"/>
      <c r="H68" s="391"/>
      <c r="I68" s="393"/>
      <c r="J68" s="391"/>
      <c r="K68" s="392"/>
      <c r="L68" s="392"/>
      <c r="M68" s="393"/>
      <c r="N68" s="266"/>
      <c r="O68" s="266"/>
      <c r="P68" s="266"/>
      <c r="Q68" s="266"/>
      <c r="R68" s="266"/>
      <c r="S68" s="266"/>
      <c r="T68" s="266"/>
      <c r="U68" s="266"/>
      <c r="V68" s="266"/>
      <c r="W68" s="266"/>
      <c r="X68" s="266"/>
      <c r="Y68" s="266"/>
      <c r="Z68" s="391"/>
      <c r="AA68" s="392"/>
      <c r="AB68" s="392"/>
      <c r="AC68" s="392"/>
      <c r="AD68" s="392"/>
      <c r="AE68" s="392"/>
      <c r="AF68" s="392"/>
      <c r="AG68" s="392"/>
      <c r="AH68" s="392"/>
      <c r="AI68" s="392"/>
      <c r="AJ68" s="392"/>
      <c r="AK68" s="392"/>
      <c r="AL68" s="392"/>
      <c r="AM68" s="418"/>
      <c r="AN68" s="42"/>
    </row>
    <row r="69" spans="2:40" x14ac:dyDescent="0.2">
      <c r="B69" s="41"/>
      <c r="C69" s="452"/>
      <c r="D69" s="392"/>
      <c r="E69" s="392"/>
      <c r="F69" s="392"/>
      <c r="G69" s="393"/>
      <c r="H69" s="391"/>
      <c r="I69" s="393"/>
      <c r="J69" s="391"/>
      <c r="K69" s="392"/>
      <c r="L69" s="392"/>
      <c r="M69" s="393"/>
      <c r="N69" s="266"/>
      <c r="O69" s="266"/>
      <c r="P69" s="266"/>
      <c r="Q69" s="266"/>
      <c r="R69" s="266"/>
      <c r="S69" s="266"/>
      <c r="T69" s="266"/>
      <c r="U69" s="266"/>
      <c r="V69" s="266"/>
      <c r="W69" s="266"/>
      <c r="X69" s="266"/>
      <c r="Y69" s="266"/>
      <c r="Z69" s="391"/>
      <c r="AA69" s="392"/>
      <c r="AB69" s="392"/>
      <c r="AC69" s="392"/>
      <c r="AD69" s="392"/>
      <c r="AE69" s="392"/>
      <c r="AF69" s="392"/>
      <c r="AG69" s="392"/>
      <c r="AH69" s="392"/>
      <c r="AI69" s="392"/>
      <c r="AJ69" s="392"/>
      <c r="AK69" s="392"/>
      <c r="AL69" s="392"/>
      <c r="AM69" s="418"/>
      <c r="AN69" s="44"/>
    </row>
    <row r="70" spans="2:40" x14ac:dyDescent="0.2">
      <c r="B70" s="41"/>
      <c r="C70" s="452"/>
      <c r="D70" s="392"/>
      <c r="E70" s="392"/>
      <c r="F70" s="392"/>
      <c r="G70" s="393"/>
      <c r="H70" s="391"/>
      <c r="I70" s="393"/>
      <c r="J70" s="391"/>
      <c r="K70" s="392"/>
      <c r="L70" s="392"/>
      <c r="M70" s="393"/>
      <c r="N70" s="266"/>
      <c r="O70" s="266"/>
      <c r="P70" s="266"/>
      <c r="Q70" s="266"/>
      <c r="R70" s="266"/>
      <c r="S70" s="266"/>
      <c r="T70" s="266"/>
      <c r="U70" s="266"/>
      <c r="V70" s="266"/>
      <c r="W70" s="266"/>
      <c r="X70" s="266"/>
      <c r="Y70" s="266"/>
      <c r="Z70" s="391"/>
      <c r="AA70" s="392"/>
      <c r="AB70" s="392"/>
      <c r="AC70" s="392"/>
      <c r="AD70" s="392"/>
      <c r="AE70" s="392"/>
      <c r="AF70" s="392"/>
      <c r="AG70" s="392"/>
      <c r="AH70" s="392"/>
      <c r="AI70" s="392"/>
      <c r="AJ70" s="392"/>
      <c r="AK70" s="392"/>
      <c r="AL70" s="392"/>
      <c r="AM70" s="418"/>
      <c r="AN70" s="44"/>
    </row>
    <row r="71" spans="2:40" x14ac:dyDescent="0.2">
      <c r="B71" s="41"/>
      <c r="C71" s="452"/>
      <c r="D71" s="392"/>
      <c r="E71" s="392"/>
      <c r="F71" s="392"/>
      <c r="G71" s="393"/>
      <c r="H71" s="391"/>
      <c r="I71" s="393"/>
      <c r="J71" s="391"/>
      <c r="K71" s="392"/>
      <c r="L71" s="392"/>
      <c r="M71" s="393"/>
      <c r="N71" s="266"/>
      <c r="O71" s="266"/>
      <c r="P71" s="266"/>
      <c r="Q71" s="266"/>
      <c r="R71" s="266"/>
      <c r="S71" s="266"/>
      <c r="T71" s="266"/>
      <c r="U71" s="266"/>
      <c r="V71" s="266"/>
      <c r="W71" s="266"/>
      <c r="X71" s="266"/>
      <c r="Y71" s="266"/>
      <c r="Z71" s="391"/>
      <c r="AA71" s="392"/>
      <c r="AB71" s="392"/>
      <c r="AC71" s="392"/>
      <c r="AD71" s="392"/>
      <c r="AE71" s="392"/>
      <c r="AF71" s="392"/>
      <c r="AG71" s="392"/>
      <c r="AH71" s="392"/>
      <c r="AI71" s="392"/>
      <c r="AJ71" s="392"/>
      <c r="AK71" s="392"/>
      <c r="AL71" s="392"/>
      <c r="AM71" s="418"/>
      <c r="AN71" s="44"/>
    </row>
    <row r="72" spans="2:40" ht="15" thickBot="1" x14ac:dyDescent="0.25">
      <c r="B72" s="41"/>
      <c r="C72" s="462"/>
      <c r="D72" s="423"/>
      <c r="E72" s="423"/>
      <c r="F72" s="423"/>
      <c r="G72" s="425"/>
      <c r="H72" s="422"/>
      <c r="I72" s="425"/>
      <c r="J72" s="422"/>
      <c r="K72" s="423"/>
      <c r="L72" s="423"/>
      <c r="M72" s="425"/>
      <c r="N72" s="268"/>
      <c r="O72" s="268"/>
      <c r="P72" s="268"/>
      <c r="Q72" s="268"/>
      <c r="R72" s="268"/>
      <c r="S72" s="268"/>
      <c r="T72" s="268"/>
      <c r="U72" s="268"/>
      <c r="V72" s="268"/>
      <c r="W72" s="268"/>
      <c r="X72" s="268"/>
      <c r="Y72" s="268"/>
      <c r="Z72" s="422"/>
      <c r="AA72" s="423"/>
      <c r="AB72" s="423"/>
      <c r="AC72" s="423"/>
      <c r="AD72" s="423"/>
      <c r="AE72" s="423"/>
      <c r="AF72" s="423"/>
      <c r="AG72" s="423"/>
      <c r="AH72" s="423"/>
      <c r="AI72" s="423"/>
      <c r="AJ72" s="423"/>
      <c r="AK72" s="423"/>
      <c r="AL72" s="423"/>
      <c r="AM72" s="424"/>
      <c r="AN72" s="44"/>
    </row>
    <row r="73" spans="2:40" x14ac:dyDescent="0.2">
      <c r="B73" s="41"/>
      <c r="C73" s="64"/>
      <c r="D73" s="64"/>
      <c r="E73" s="64"/>
      <c r="F73" s="64"/>
      <c r="G73" s="64"/>
      <c r="H73" s="64"/>
      <c r="I73" s="64"/>
      <c r="J73" s="64"/>
      <c r="K73" s="64"/>
      <c r="L73" s="64"/>
      <c r="M73" s="64"/>
      <c r="N73" s="64"/>
      <c r="O73" s="64"/>
      <c r="P73" s="64"/>
      <c r="Q73" s="64"/>
      <c r="R73" s="64"/>
      <c r="S73" s="64"/>
      <c r="T73" s="64"/>
      <c r="U73" s="64"/>
      <c r="V73" s="64"/>
      <c r="W73" s="64"/>
      <c r="X73" s="64"/>
      <c r="Y73" s="64"/>
      <c r="Z73" s="64"/>
      <c r="AA73" s="64"/>
      <c r="AB73" s="64"/>
      <c r="AC73" s="64"/>
      <c r="AD73" s="64"/>
      <c r="AE73" s="64"/>
      <c r="AF73" s="64"/>
      <c r="AG73" s="64"/>
      <c r="AH73" s="64"/>
      <c r="AI73" s="64"/>
      <c r="AJ73" s="64"/>
      <c r="AK73" s="64"/>
      <c r="AL73" s="64"/>
      <c r="AM73" s="64"/>
      <c r="AN73" s="44"/>
    </row>
    <row r="74" spans="2:40" x14ac:dyDescent="0.2">
      <c r="B74" s="41"/>
      <c r="AN74" s="44"/>
    </row>
    <row r="113" ht="6" customHeight="1" x14ac:dyDescent="0.2"/>
  </sheetData>
  <mergeCells count="123">
    <mergeCell ref="B2:G4"/>
    <mergeCell ref="H2:AN2"/>
    <mergeCell ref="H3:AA3"/>
    <mergeCell ref="AB3:AN3"/>
    <mergeCell ref="H4:AN4"/>
    <mergeCell ref="C7:H8"/>
    <mergeCell ref="I7:AM8"/>
    <mergeCell ref="AH21:AM21"/>
    <mergeCell ref="C16:H16"/>
    <mergeCell ref="I16:AM16"/>
    <mergeCell ref="C10:H11"/>
    <mergeCell ref="I10:AC11"/>
    <mergeCell ref="AD10:AI10"/>
    <mergeCell ref="AJ10:AM10"/>
    <mergeCell ref="AD11:AI11"/>
    <mergeCell ref="AJ11:AM11"/>
    <mergeCell ref="C13:H14"/>
    <mergeCell ref="C18:H18"/>
    <mergeCell ref="I18:AM18"/>
    <mergeCell ref="C20:H21"/>
    <mergeCell ref="I20:L21"/>
    <mergeCell ref="M20:AG20"/>
    <mergeCell ref="AH20:AM20"/>
    <mergeCell ref="M21:AG21"/>
    <mergeCell ref="I13:AG14"/>
    <mergeCell ref="AH13:AM13"/>
    <mergeCell ref="AH14:AM14"/>
    <mergeCell ref="C34:G34"/>
    <mergeCell ref="K34:AM34"/>
    <mergeCell ref="C35:G35"/>
    <mergeCell ref="K35:AM35"/>
    <mergeCell ref="C23:I23"/>
    <mergeCell ref="J23:AB23"/>
    <mergeCell ref="AC23:AM23"/>
    <mergeCell ref="C36:G36"/>
    <mergeCell ref="K36:AM36"/>
    <mergeCell ref="C37:G37"/>
    <mergeCell ref="K37:AM37"/>
    <mergeCell ref="C24:I24"/>
    <mergeCell ref="J24:AB24"/>
    <mergeCell ref="AC24:AM24"/>
    <mergeCell ref="C26:H26"/>
    <mergeCell ref="I26:AM26"/>
    <mergeCell ref="C28:H28"/>
    <mergeCell ref="I28:J28"/>
    <mergeCell ref="K28:AB28"/>
    <mergeCell ref="AC28:AE28"/>
    <mergeCell ref="AI28:AL28"/>
    <mergeCell ref="C30:AM31"/>
    <mergeCell ref="C32:G33"/>
    <mergeCell ref="H32:H33"/>
    <mergeCell ref="I32:I33"/>
    <mergeCell ref="J32:J33"/>
    <mergeCell ref="K32:AM33"/>
    <mergeCell ref="C38:G38"/>
    <mergeCell ref="K38:AM38"/>
    <mergeCell ref="C41:AM42"/>
    <mergeCell ref="C58:G60"/>
    <mergeCell ref="H58:I60"/>
    <mergeCell ref="J58:M60"/>
    <mergeCell ref="C63:G63"/>
    <mergeCell ref="H63:I63"/>
    <mergeCell ref="J63:M63"/>
    <mergeCell ref="N63:Y63"/>
    <mergeCell ref="Z63:AM63"/>
    <mergeCell ref="C62:G62"/>
    <mergeCell ref="H62:I62"/>
    <mergeCell ref="J62:M62"/>
    <mergeCell ref="N62:Y62"/>
    <mergeCell ref="Z62:AM62"/>
    <mergeCell ref="C61:G61"/>
    <mergeCell ref="H61:I61"/>
    <mergeCell ref="J61:M61"/>
    <mergeCell ref="N61:Y61"/>
    <mergeCell ref="Z61:AM61"/>
    <mergeCell ref="N58:Y60"/>
    <mergeCell ref="Z58:AM60"/>
    <mergeCell ref="C43:AM55"/>
    <mergeCell ref="C64:G64"/>
    <mergeCell ref="H64:I64"/>
    <mergeCell ref="J64:M64"/>
    <mergeCell ref="N64:Y64"/>
    <mergeCell ref="Z64:AM64"/>
    <mergeCell ref="C65:G65"/>
    <mergeCell ref="H65:I65"/>
    <mergeCell ref="J65:M65"/>
    <mergeCell ref="N65:Y65"/>
    <mergeCell ref="Z65:AM65"/>
    <mergeCell ref="C66:G66"/>
    <mergeCell ref="H66:I66"/>
    <mergeCell ref="J66:M66"/>
    <mergeCell ref="N66:Y66"/>
    <mergeCell ref="Z66:AM66"/>
    <mergeCell ref="C67:G67"/>
    <mergeCell ref="H67:I67"/>
    <mergeCell ref="J67:M67"/>
    <mergeCell ref="N67:Y67"/>
    <mergeCell ref="Z67:AM67"/>
    <mergeCell ref="C68:G68"/>
    <mergeCell ref="H68:I68"/>
    <mergeCell ref="J68:M68"/>
    <mergeCell ref="N68:Y68"/>
    <mergeCell ref="Z68:AM68"/>
    <mergeCell ref="C69:G69"/>
    <mergeCell ref="H69:I69"/>
    <mergeCell ref="J69:M69"/>
    <mergeCell ref="N69:Y69"/>
    <mergeCell ref="Z69:AM69"/>
    <mergeCell ref="C72:G72"/>
    <mergeCell ref="H72:I72"/>
    <mergeCell ref="J72:M72"/>
    <mergeCell ref="N72:Y72"/>
    <mergeCell ref="Z72:AM72"/>
    <mergeCell ref="C70:G70"/>
    <mergeCell ref="H70:I70"/>
    <mergeCell ref="J70:M70"/>
    <mergeCell ref="N70:Y70"/>
    <mergeCell ref="Z70:AM70"/>
    <mergeCell ref="C71:G71"/>
    <mergeCell ref="H71:I71"/>
    <mergeCell ref="J71:M71"/>
    <mergeCell ref="N71:Y71"/>
    <mergeCell ref="Z71:AM71"/>
  </mergeCells>
  <pageMargins left="0.70866141732283472" right="0.70866141732283472" top="0.74803149606299213" bottom="1.1098214285714285" header="0.31496062992125984" footer="0.31496062992125984"/>
  <pageSetup scale="42" orientation="portrait" r:id="rId1"/>
  <headerFooter>
    <oddFooter>&amp;LCalle 26 No.57-41 Torre 8, Pisos 7 y 8 CEMSA – C.P. 111321
PBX: 3779555 – Información: Línea 195
www.umv.gov.co&amp;CDESI-FM-007
&amp;P de &amp;N</oddFooter>
  </headerFooter>
  <rowBreaks count="1" manualBreakCount="1">
    <brk id="47" min="1" max="39" man="1"/>
  </rowBreaks>
  <drawing r:id="rId2"/>
  <legacyDrawing r:id="rId3"/>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B1:AB120"/>
  <sheetViews>
    <sheetView view="pageBreakPreview" topLeftCell="A34" zoomScaleSheetLayoutView="100" workbookViewId="0">
      <selection activeCell="H46" sqref="H46:J46"/>
    </sheetView>
  </sheetViews>
  <sheetFormatPr baseColWidth="10" defaultColWidth="3.7109375" defaultRowHeight="14.25" x14ac:dyDescent="0.2"/>
  <cols>
    <col min="1" max="1" width="3.7109375" style="1"/>
    <col min="2" max="2" width="2.85546875" style="1" customWidth="1"/>
    <col min="3" max="6" width="2.7109375" style="1" customWidth="1"/>
    <col min="7" max="7" width="4.28515625" style="1" customWidth="1"/>
    <col min="8" max="8" width="14.28515625" style="1" customWidth="1"/>
    <col min="9" max="9" width="13.42578125" style="1" customWidth="1"/>
    <col min="10" max="10" width="15" style="1" customWidth="1"/>
    <col min="11" max="12" width="3.42578125" style="1" customWidth="1"/>
    <col min="13" max="15" width="2.7109375" style="1" customWidth="1"/>
    <col min="16" max="17" width="3.42578125" style="1" customWidth="1"/>
    <col min="18" max="18" width="3.7109375" style="1"/>
    <col min="19" max="19" width="3.28515625" style="1" customWidth="1"/>
    <col min="20" max="20" width="7.42578125" style="1" customWidth="1"/>
    <col min="21" max="21" width="3.42578125" style="1" customWidth="1"/>
    <col min="22" max="22" width="3.7109375" style="1"/>
    <col min="23" max="25" width="5" style="1" customWidth="1"/>
    <col min="26" max="26" width="6.7109375" style="1" customWidth="1"/>
    <col min="27" max="27" width="7.85546875" style="1" customWidth="1"/>
    <col min="28" max="28" width="2" style="1" customWidth="1"/>
    <col min="29" max="16384" width="3.7109375" style="1"/>
  </cols>
  <sheetData>
    <row r="1" spans="2:28" ht="15" thickBot="1" x14ac:dyDescent="0.25">
      <c r="B1" s="2"/>
      <c r="C1" s="2"/>
      <c r="D1" s="2"/>
      <c r="E1" s="2"/>
      <c r="F1" s="2"/>
    </row>
    <row r="2" spans="2:28" ht="45.75" customHeight="1" x14ac:dyDescent="0.2">
      <c r="B2" s="263"/>
      <c r="C2" s="264"/>
      <c r="D2" s="264"/>
      <c r="E2" s="264"/>
      <c r="F2" s="264"/>
      <c r="G2" s="264"/>
      <c r="H2" s="269" t="s">
        <v>0</v>
      </c>
      <c r="I2" s="269"/>
      <c r="J2" s="269"/>
      <c r="K2" s="269"/>
      <c r="L2" s="269"/>
      <c r="M2" s="269"/>
      <c r="N2" s="269"/>
      <c r="O2" s="269"/>
      <c r="P2" s="269"/>
      <c r="Q2" s="269"/>
      <c r="R2" s="269"/>
      <c r="S2" s="269"/>
      <c r="T2" s="269"/>
      <c r="U2" s="269"/>
      <c r="V2" s="269"/>
      <c r="W2" s="269"/>
      <c r="X2" s="269"/>
      <c r="Y2" s="269"/>
      <c r="Z2" s="269"/>
      <c r="AA2" s="269"/>
      <c r="AB2" s="270"/>
    </row>
    <row r="3" spans="2:28" ht="15" x14ac:dyDescent="0.2">
      <c r="B3" s="265"/>
      <c r="C3" s="266"/>
      <c r="D3" s="266"/>
      <c r="E3" s="266"/>
      <c r="F3" s="266"/>
      <c r="G3" s="266"/>
      <c r="H3" s="271" t="s">
        <v>1</v>
      </c>
      <c r="I3" s="271"/>
      <c r="J3" s="271"/>
      <c r="K3" s="271"/>
      <c r="L3" s="271"/>
      <c r="M3" s="271"/>
      <c r="N3" s="271"/>
      <c r="O3" s="271"/>
      <c r="P3" s="271" t="s">
        <v>2</v>
      </c>
      <c r="Q3" s="271"/>
      <c r="R3" s="271"/>
      <c r="S3" s="271"/>
      <c r="T3" s="271"/>
      <c r="U3" s="271"/>
      <c r="V3" s="271"/>
      <c r="W3" s="271"/>
      <c r="X3" s="271"/>
      <c r="Y3" s="271"/>
      <c r="Z3" s="271"/>
      <c r="AA3" s="271"/>
      <c r="AB3" s="272"/>
    </row>
    <row r="4" spans="2:28" ht="15.75" thickBot="1" x14ac:dyDescent="0.25">
      <c r="B4" s="267"/>
      <c r="C4" s="268"/>
      <c r="D4" s="268"/>
      <c r="E4" s="268"/>
      <c r="F4" s="268"/>
      <c r="G4" s="268"/>
      <c r="H4" s="273" t="s">
        <v>3</v>
      </c>
      <c r="I4" s="273"/>
      <c r="J4" s="273"/>
      <c r="K4" s="273"/>
      <c r="L4" s="273"/>
      <c r="M4" s="273"/>
      <c r="N4" s="273"/>
      <c r="O4" s="273"/>
      <c r="P4" s="273"/>
      <c r="Q4" s="273"/>
      <c r="R4" s="273"/>
      <c r="S4" s="273"/>
      <c r="T4" s="273"/>
      <c r="U4" s="273"/>
      <c r="V4" s="273"/>
      <c r="W4" s="273"/>
      <c r="X4" s="273"/>
      <c r="Y4" s="273"/>
      <c r="Z4" s="273"/>
      <c r="AA4" s="273"/>
      <c r="AB4" s="274"/>
    </row>
    <row r="5" spans="2:28" ht="15" x14ac:dyDescent="0.2">
      <c r="H5" s="3"/>
      <c r="I5" s="3"/>
      <c r="J5" s="3"/>
      <c r="K5" s="3"/>
      <c r="L5" s="3"/>
      <c r="M5" s="3"/>
      <c r="N5" s="3"/>
      <c r="O5" s="3"/>
      <c r="P5" s="3"/>
      <c r="Q5" s="3"/>
      <c r="R5" s="3"/>
      <c r="S5" s="3"/>
      <c r="T5" s="3"/>
      <c r="U5" s="3"/>
      <c r="V5" s="3"/>
      <c r="W5" s="3"/>
      <c r="X5" s="3"/>
      <c r="Y5" s="3"/>
      <c r="Z5" s="3"/>
      <c r="AA5" s="3"/>
      <c r="AB5" s="3"/>
    </row>
    <row r="6" spans="2:28" ht="15.75"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275" t="s">
        <v>4</v>
      </c>
      <c r="D7" s="276"/>
      <c r="E7" s="276"/>
      <c r="F7" s="276"/>
      <c r="G7" s="276"/>
      <c r="H7" s="277"/>
      <c r="I7" s="281" t="s">
        <v>488</v>
      </c>
      <c r="J7" s="282"/>
      <c r="K7" s="282"/>
      <c r="L7" s="282"/>
      <c r="M7" s="282"/>
      <c r="N7" s="282"/>
      <c r="O7" s="282"/>
      <c r="P7" s="282"/>
      <c r="Q7" s="282"/>
      <c r="R7" s="282"/>
      <c r="S7" s="282"/>
      <c r="T7" s="282"/>
      <c r="U7" s="282"/>
      <c r="V7" s="282"/>
      <c r="W7" s="282"/>
      <c r="X7" s="282"/>
      <c r="Y7" s="282"/>
      <c r="Z7" s="282"/>
      <c r="AA7" s="283"/>
      <c r="AB7" s="10"/>
    </row>
    <row r="8" spans="2:28" ht="15.75" thickBot="1" x14ac:dyDescent="0.25">
      <c r="B8" s="9"/>
      <c r="C8" s="278"/>
      <c r="D8" s="279"/>
      <c r="E8" s="279"/>
      <c r="F8" s="279"/>
      <c r="G8" s="279"/>
      <c r="H8" s="280"/>
      <c r="I8" s="284"/>
      <c r="J8" s="285"/>
      <c r="K8" s="285"/>
      <c r="L8" s="285"/>
      <c r="M8" s="285"/>
      <c r="N8" s="285"/>
      <c r="O8" s="285"/>
      <c r="P8" s="285"/>
      <c r="Q8" s="285"/>
      <c r="R8" s="285"/>
      <c r="S8" s="285"/>
      <c r="T8" s="285"/>
      <c r="U8" s="285"/>
      <c r="V8" s="285"/>
      <c r="W8" s="285"/>
      <c r="X8" s="285"/>
      <c r="Y8" s="285"/>
      <c r="Z8" s="285"/>
      <c r="AA8" s="286"/>
      <c r="AB8" s="10"/>
    </row>
    <row r="9" spans="2:28" ht="15.75"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275" t="s">
        <v>6</v>
      </c>
      <c r="D10" s="276"/>
      <c r="E10" s="276"/>
      <c r="F10" s="276"/>
      <c r="G10" s="276"/>
      <c r="H10" s="277"/>
      <c r="I10" s="296" t="s">
        <v>489</v>
      </c>
      <c r="J10" s="297"/>
      <c r="K10" s="297"/>
      <c r="L10" s="297"/>
      <c r="M10" s="297"/>
      <c r="N10" s="297"/>
      <c r="O10" s="297"/>
      <c r="P10" s="297"/>
      <c r="Q10" s="298"/>
      <c r="R10" s="293" t="s">
        <v>8</v>
      </c>
      <c r="S10" s="294"/>
      <c r="T10" s="294"/>
      <c r="U10" s="295"/>
      <c r="V10" s="287" t="s">
        <v>9</v>
      </c>
      <c r="W10" s="288"/>
      <c r="X10" s="288"/>
      <c r="Y10" s="288"/>
      <c r="Z10" s="288"/>
      <c r="AA10" s="289"/>
      <c r="AB10" s="10"/>
    </row>
    <row r="11" spans="2:28" ht="28.5" customHeight="1" thickBot="1" x14ac:dyDescent="0.25">
      <c r="B11" s="9"/>
      <c r="C11" s="278"/>
      <c r="D11" s="279"/>
      <c r="E11" s="279"/>
      <c r="F11" s="279"/>
      <c r="G11" s="279"/>
      <c r="H11" s="280"/>
      <c r="I11" s="299"/>
      <c r="J11" s="300"/>
      <c r="K11" s="300"/>
      <c r="L11" s="300"/>
      <c r="M11" s="300"/>
      <c r="N11" s="300"/>
      <c r="O11" s="300"/>
      <c r="P11" s="300"/>
      <c r="Q11" s="301"/>
      <c r="R11" s="302" t="s">
        <v>490</v>
      </c>
      <c r="S11" s="303"/>
      <c r="T11" s="303"/>
      <c r="U11" s="304"/>
      <c r="V11" s="290" t="s">
        <v>68</v>
      </c>
      <c r="W11" s="291"/>
      <c r="X11" s="291"/>
      <c r="Y11" s="291"/>
      <c r="Z11" s="291"/>
      <c r="AA11" s="292"/>
      <c r="AB11" s="10"/>
    </row>
    <row r="12" spans="2:28" ht="15"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5" customHeight="1" x14ac:dyDescent="0.2">
      <c r="B13" s="14"/>
      <c r="C13" s="275" t="s">
        <v>12</v>
      </c>
      <c r="D13" s="276"/>
      <c r="E13" s="276"/>
      <c r="F13" s="276"/>
      <c r="G13" s="276"/>
      <c r="H13" s="277"/>
      <c r="I13" s="305" t="s">
        <v>491</v>
      </c>
      <c r="J13" s="306"/>
      <c r="K13" s="306"/>
      <c r="L13" s="306"/>
      <c r="M13" s="306"/>
      <c r="N13" s="306"/>
      <c r="O13" s="306"/>
      <c r="P13" s="306"/>
      <c r="Q13" s="306"/>
      <c r="R13" s="306"/>
      <c r="S13" s="307"/>
      <c r="T13" s="275" t="s">
        <v>14</v>
      </c>
      <c r="U13" s="276"/>
      <c r="V13" s="276"/>
      <c r="W13" s="276"/>
      <c r="X13" s="276"/>
      <c r="Y13" s="276"/>
      <c r="Z13" s="276"/>
      <c r="AA13" s="277"/>
      <c r="AB13" s="16"/>
    </row>
    <row r="14" spans="2:28" ht="30" customHeight="1" thickBot="1" x14ac:dyDescent="0.25">
      <c r="B14" s="14"/>
      <c r="C14" s="278"/>
      <c r="D14" s="279"/>
      <c r="E14" s="279"/>
      <c r="F14" s="279"/>
      <c r="G14" s="279"/>
      <c r="H14" s="280"/>
      <c r="I14" s="308"/>
      <c r="J14" s="309"/>
      <c r="K14" s="309"/>
      <c r="L14" s="309"/>
      <c r="M14" s="309"/>
      <c r="N14" s="309"/>
      <c r="O14" s="309"/>
      <c r="P14" s="309"/>
      <c r="Q14" s="309"/>
      <c r="R14" s="309"/>
      <c r="S14" s="310"/>
      <c r="T14" s="311" t="s">
        <v>70</v>
      </c>
      <c r="U14" s="312"/>
      <c r="V14" s="312"/>
      <c r="W14" s="312"/>
      <c r="X14" s="312"/>
      <c r="Y14" s="312"/>
      <c r="Z14" s="312"/>
      <c r="AA14" s="313"/>
      <c r="AB14" s="16"/>
    </row>
    <row r="15" spans="2:28" ht="15"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57.75" customHeight="1" thickBot="1" x14ac:dyDescent="0.25">
      <c r="B16" s="14"/>
      <c r="C16" s="320" t="s">
        <v>16</v>
      </c>
      <c r="D16" s="321"/>
      <c r="E16" s="321"/>
      <c r="F16" s="321"/>
      <c r="G16" s="321"/>
      <c r="H16" s="322"/>
      <c r="I16" s="323" t="s">
        <v>492</v>
      </c>
      <c r="J16" s="324"/>
      <c r="K16" s="324"/>
      <c r="L16" s="324"/>
      <c r="M16" s="324"/>
      <c r="N16" s="324"/>
      <c r="O16" s="324"/>
      <c r="P16" s="324"/>
      <c r="Q16" s="324"/>
      <c r="R16" s="324"/>
      <c r="S16" s="324"/>
      <c r="T16" s="324"/>
      <c r="U16" s="324"/>
      <c r="V16" s="324"/>
      <c r="W16" s="324"/>
      <c r="X16" s="324"/>
      <c r="Y16" s="324"/>
      <c r="Z16" s="324"/>
      <c r="AA16" s="325"/>
      <c r="AB16" s="16"/>
    </row>
    <row r="17" spans="2:28" ht="16.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8" ht="159.75" customHeight="1" thickBot="1" x14ac:dyDescent="0.25">
      <c r="B18" s="14"/>
      <c r="C18" s="320" t="s">
        <v>18</v>
      </c>
      <c r="D18" s="321"/>
      <c r="E18" s="321"/>
      <c r="F18" s="321"/>
      <c r="G18" s="321"/>
      <c r="H18" s="322"/>
      <c r="I18" s="1005" t="s">
        <v>493</v>
      </c>
      <c r="J18" s="1006"/>
      <c r="K18" s="1006"/>
      <c r="L18" s="1006"/>
      <c r="M18" s="1006"/>
      <c r="N18" s="1006"/>
      <c r="O18" s="1006"/>
      <c r="P18" s="1006"/>
      <c r="Q18" s="1006"/>
      <c r="R18" s="1006"/>
      <c r="S18" s="1006"/>
      <c r="T18" s="1006"/>
      <c r="U18" s="1006"/>
      <c r="V18" s="1006"/>
      <c r="W18" s="1006"/>
      <c r="X18" s="1006"/>
      <c r="Y18" s="1006"/>
      <c r="Z18" s="1006"/>
      <c r="AA18" s="1007"/>
      <c r="AB18" s="16"/>
    </row>
    <row r="19" spans="2:28" ht="16.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8" ht="22.5" customHeight="1" x14ac:dyDescent="0.2">
      <c r="B20" s="14"/>
      <c r="C20" s="326" t="s">
        <v>20</v>
      </c>
      <c r="D20" s="327"/>
      <c r="E20" s="327"/>
      <c r="F20" s="327"/>
      <c r="G20" s="327"/>
      <c r="H20" s="328"/>
      <c r="I20" s="332" t="s">
        <v>494</v>
      </c>
      <c r="J20" s="333"/>
      <c r="K20" s="333"/>
      <c r="L20" s="334"/>
      <c r="M20" s="287" t="s">
        <v>22</v>
      </c>
      <c r="N20" s="288"/>
      <c r="O20" s="288"/>
      <c r="P20" s="288"/>
      <c r="Q20" s="288"/>
      <c r="R20" s="288"/>
      <c r="S20" s="289"/>
      <c r="T20" s="287" t="s">
        <v>23</v>
      </c>
      <c r="U20" s="288"/>
      <c r="V20" s="288"/>
      <c r="W20" s="288"/>
      <c r="X20" s="288"/>
      <c r="Y20" s="288"/>
      <c r="Z20" s="288"/>
      <c r="AA20" s="289"/>
      <c r="AB20" s="16"/>
    </row>
    <row r="21" spans="2:28" ht="30.75" customHeight="1" thickBot="1" x14ac:dyDescent="0.25">
      <c r="B21" s="14"/>
      <c r="C21" s="329"/>
      <c r="D21" s="330"/>
      <c r="E21" s="330"/>
      <c r="F21" s="330"/>
      <c r="G21" s="330"/>
      <c r="H21" s="331"/>
      <c r="I21" s="335"/>
      <c r="J21" s="336"/>
      <c r="K21" s="336"/>
      <c r="L21" s="337"/>
      <c r="M21" s="338" t="s">
        <v>495</v>
      </c>
      <c r="N21" s="339"/>
      <c r="O21" s="339"/>
      <c r="P21" s="339"/>
      <c r="Q21" s="339"/>
      <c r="R21" s="339"/>
      <c r="S21" s="340"/>
      <c r="T21" s="438" t="s">
        <v>496</v>
      </c>
      <c r="U21" s="439"/>
      <c r="V21" s="439"/>
      <c r="W21" s="439"/>
      <c r="X21" s="439"/>
      <c r="Y21" s="439"/>
      <c r="Z21" s="439"/>
      <c r="AA21" s="440"/>
      <c r="AB21" s="16"/>
    </row>
    <row r="22" spans="2:28" ht="15"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8" ht="31.5" customHeight="1" x14ac:dyDescent="0.2">
      <c r="B23" s="14"/>
      <c r="C23" s="287" t="s">
        <v>26</v>
      </c>
      <c r="D23" s="288"/>
      <c r="E23" s="288"/>
      <c r="F23" s="288"/>
      <c r="G23" s="288"/>
      <c r="H23" s="288"/>
      <c r="I23" s="289"/>
      <c r="J23" s="287" t="s">
        <v>27</v>
      </c>
      <c r="K23" s="288"/>
      <c r="L23" s="288"/>
      <c r="M23" s="288"/>
      <c r="N23" s="288"/>
      <c r="O23" s="288"/>
      <c r="P23" s="289"/>
      <c r="Q23" s="287" t="s">
        <v>28</v>
      </c>
      <c r="R23" s="288"/>
      <c r="S23" s="288"/>
      <c r="T23" s="288"/>
      <c r="U23" s="288"/>
      <c r="V23" s="288"/>
      <c r="W23" s="288"/>
      <c r="X23" s="288"/>
      <c r="Y23" s="288"/>
      <c r="Z23" s="288"/>
      <c r="AA23" s="289"/>
      <c r="AB23" s="16"/>
    </row>
    <row r="24" spans="2:28" ht="33.75" customHeight="1" thickBot="1" x14ac:dyDescent="0.25">
      <c r="B24" s="14"/>
      <c r="C24" s="314" t="s">
        <v>497</v>
      </c>
      <c r="D24" s="315"/>
      <c r="E24" s="315"/>
      <c r="F24" s="315"/>
      <c r="G24" s="315"/>
      <c r="H24" s="315"/>
      <c r="I24" s="316"/>
      <c r="J24" s="314" t="s">
        <v>498</v>
      </c>
      <c r="K24" s="315"/>
      <c r="L24" s="315"/>
      <c r="M24" s="315"/>
      <c r="N24" s="315"/>
      <c r="O24" s="315"/>
      <c r="P24" s="316"/>
      <c r="Q24" s="317" t="s">
        <v>31</v>
      </c>
      <c r="R24" s="318"/>
      <c r="S24" s="318"/>
      <c r="T24" s="318"/>
      <c r="U24" s="318"/>
      <c r="V24" s="318"/>
      <c r="W24" s="318"/>
      <c r="X24" s="318"/>
      <c r="Y24" s="318"/>
      <c r="Z24" s="318"/>
      <c r="AA24" s="319"/>
      <c r="AB24" s="16"/>
    </row>
    <row r="25" spans="2:28" ht="15"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8" ht="33" customHeight="1" thickBot="1" x14ac:dyDescent="0.25">
      <c r="B26" s="14"/>
      <c r="C26" s="320" t="s">
        <v>32</v>
      </c>
      <c r="D26" s="321"/>
      <c r="E26" s="321"/>
      <c r="F26" s="321"/>
      <c r="G26" s="321"/>
      <c r="H26" s="322"/>
      <c r="I26" s="323" t="s">
        <v>499</v>
      </c>
      <c r="J26" s="324"/>
      <c r="K26" s="324"/>
      <c r="L26" s="324"/>
      <c r="M26" s="324"/>
      <c r="N26" s="324"/>
      <c r="O26" s="324"/>
      <c r="P26" s="324"/>
      <c r="Q26" s="324"/>
      <c r="R26" s="324"/>
      <c r="S26" s="324"/>
      <c r="T26" s="324"/>
      <c r="U26" s="324"/>
      <c r="V26" s="324"/>
      <c r="W26" s="324"/>
      <c r="X26" s="324"/>
      <c r="Y26" s="324"/>
      <c r="Z26" s="324"/>
      <c r="AA26" s="325"/>
      <c r="AB26" s="16"/>
    </row>
    <row r="27" spans="2:28" ht="15.75"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8" ht="53.25" customHeight="1" thickBot="1" x14ac:dyDescent="0.25">
      <c r="B28" s="14"/>
      <c r="C28" s="320" t="s">
        <v>34</v>
      </c>
      <c r="D28" s="321"/>
      <c r="E28" s="321"/>
      <c r="F28" s="321"/>
      <c r="G28" s="321"/>
      <c r="H28" s="322"/>
      <c r="I28" s="441" t="s">
        <v>35</v>
      </c>
      <c r="J28" s="323"/>
      <c r="K28" s="350" t="s">
        <v>36</v>
      </c>
      <c r="L28" s="351"/>
      <c r="M28" s="351"/>
      <c r="N28" s="352"/>
      <c r="O28" s="353" t="s">
        <v>37</v>
      </c>
      <c r="P28" s="354"/>
      <c r="Q28" s="355"/>
      <c r="R28" s="47"/>
      <c r="S28" s="353" t="s">
        <v>38</v>
      </c>
      <c r="T28" s="354"/>
      <c r="U28" s="47" t="s">
        <v>40</v>
      </c>
      <c r="V28" s="356" t="s">
        <v>39</v>
      </c>
      <c r="W28" s="357"/>
      <c r="X28" s="357"/>
      <c r="Y28" s="357"/>
      <c r="Z28" s="358"/>
      <c r="AA28" s="142"/>
      <c r="AB28" s="16"/>
    </row>
    <row r="29" spans="2:28" ht="15"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8" s="21" customFormat="1" x14ac:dyDescent="0.2">
      <c r="B30" s="20"/>
      <c r="C30" s="359" t="s">
        <v>41</v>
      </c>
      <c r="D30" s="360"/>
      <c r="E30" s="360"/>
      <c r="F30" s="360"/>
      <c r="G30" s="360"/>
      <c r="H30" s="360"/>
      <c r="I30" s="360"/>
      <c r="J30" s="360"/>
      <c r="K30" s="360"/>
      <c r="L30" s="360"/>
      <c r="M30" s="360"/>
      <c r="N30" s="360"/>
      <c r="O30" s="360"/>
      <c r="P30" s="360"/>
      <c r="Q30" s="360"/>
      <c r="R30" s="360"/>
      <c r="S30" s="360"/>
      <c r="T30" s="360"/>
      <c r="U30" s="360"/>
      <c r="V30" s="360"/>
      <c r="W30" s="360"/>
      <c r="X30" s="360"/>
      <c r="Y30" s="360"/>
      <c r="Z30" s="360"/>
      <c r="AA30" s="361"/>
      <c r="AB30" s="16"/>
    </row>
    <row r="31" spans="2:28" s="21" customFormat="1" ht="15" thickBot="1" x14ac:dyDescent="0.25">
      <c r="B31" s="20"/>
      <c r="C31" s="362"/>
      <c r="D31" s="363"/>
      <c r="E31" s="363"/>
      <c r="F31" s="363"/>
      <c r="G31" s="363"/>
      <c r="H31" s="363"/>
      <c r="I31" s="363"/>
      <c r="J31" s="363"/>
      <c r="K31" s="363"/>
      <c r="L31" s="363"/>
      <c r="M31" s="363"/>
      <c r="N31" s="363"/>
      <c r="O31" s="363"/>
      <c r="P31" s="363"/>
      <c r="Q31" s="363"/>
      <c r="R31" s="363"/>
      <c r="S31" s="363"/>
      <c r="T31" s="363"/>
      <c r="U31" s="363"/>
      <c r="V31" s="363"/>
      <c r="W31" s="363"/>
      <c r="X31" s="363"/>
      <c r="Y31" s="363"/>
      <c r="Z31" s="363"/>
      <c r="AA31" s="364"/>
      <c r="AB31" s="16"/>
    </row>
    <row r="32" spans="2:28" s="21" customFormat="1" ht="15" customHeight="1" x14ac:dyDescent="0.2">
      <c r="B32" s="20"/>
      <c r="C32" s="359" t="s">
        <v>42</v>
      </c>
      <c r="D32" s="360"/>
      <c r="E32" s="360"/>
      <c r="F32" s="360"/>
      <c r="G32" s="361"/>
      <c r="H32" s="365" t="s">
        <v>114</v>
      </c>
      <c r="I32" s="365" t="s">
        <v>115</v>
      </c>
      <c r="J32" s="365" t="s">
        <v>45</v>
      </c>
      <c r="K32" s="367" t="s">
        <v>46</v>
      </c>
      <c r="L32" s="368"/>
      <c r="M32" s="368"/>
      <c r="N32" s="368"/>
      <c r="O32" s="368"/>
      <c r="P32" s="368"/>
      <c r="Q32" s="368"/>
      <c r="R32" s="368"/>
      <c r="S32" s="368"/>
      <c r="T32" s="368"/>
      <c r="U32" s="368"/>
      <c r="V32" s="368"/>
      <c r="W32" s="368"/>
      <c r="X32" s="368"/>
      <c r="Y32" s="368"/>
      <c r="Z32" s="368"/>
      <c r="AA32" s="369"/>
      <c r="AB32" s="16"/>
    </row>
    <row r="33" spans="2:28" s="21" customFormat="1" ht="31.5" customHeight="1" thickBot="1" x14ac:dyDescent="0.25">
      <c r="B33" s="20"/>
      <c r="C33" s="362"/>
      <c r="D33" s="363"/>
      <c r="E33" s="363"/>
      <c r="F33" s="363"/>
      <c r="G33" s="364"/>
      <c r="H33" s="366"/>
      <c r="I33" s="366"/>
      <c r="J33" s="366"/>
      <c r="K33" s="370"/>
      <c r="L33" s="371"/>
      <c r="M33" s="371"/>
      <c r="N33" s="371"/>
      <c r="O33" s="371"/>
      <c r="P33" s="371"/>
      <c r="Q33" s="371"/>
      <c r="R33" s="371"/>
      <c r="S33" s="371"/>
      <c r="T33" s="371"/>
      <c r="U33" s="371"/>
      <c r="V33" s="371"/>
      <c r="W33" s="371"/>
      <c r="X33" s="371"/>
      <c r="Y33" s="371"/>
      <c r="Z33" s="371"/>
      <c r="AA33" s="372"/>
      <c r="AB33" s="16"/>
    </row>
    <row r="34" spans="2:28" s="21" customFormat="1" ht="73.5" customHeight="1" x14ac:dyDescent="0.2">
      <c r="B34" s="20"/>
      <c r="C34" s="341" t="s">
        <v>295</v>
      </c>
      <c r="D34" s="342"/>
      <c r="E34" s="342"/>
      <c r="F34" s="342"/>
      <c r="G34" s="343"/>
      <c r="H34" s="93">
        <v>8</v>
      </c>
      <c r="I34" s="93">
        <v>332</v>
      </c>
      <c r="J34" s="141">
        <f>+H34/I34</f>
        <v>2.4096385542168676E-2</v>
      </c>
      <c r="K34" s="347" t="s">
        <v>500</v>
      </c>
      <c r="L34" s="348"/>
      <c r="M34" s="348"/>
      <c r="N34" s="348"/>
      <c r="O34" s="348"/>
      <c r="P34" s="348"/>
      <c r="Q34" s="348"/>
      <c r="R34" s="348"/>
      <c r="S34" s="348"/>
      <c r="T34" s="348"/>
      <c r="U34" s="348"/>
      <c r="V34" s="348"/>
      <c r="W34" s="348"/>
      <c r="X34" s="348"/>
      <c r="Y34" s="348"/>
      <c r="Z34" s="348"/>
      <c r="AA34" s="349"/>
      <c r="AB34" s="16"/>
    </row>
    <row r="35" spans="2:28" s="21" customFormat="1" ht="93.75" customHeight="1" x14ac:dyDescent="0.2">
      <c r="B35" s="20"/>
      <c r="C35" s="341" t="s">
        <v>306</v>
      </c>
      <c r="D35" s="342"/>
      <c r="E35" s="342"/>
      <c r="F35" s="342"/>
      <c r="G35" s="343"/>
      <c r="H35" s="24">
        <v>8</v>
      </c>
      <c r="I35" s="24">
        <v>332</v>
      </c>
      <c r="J35" s="141">
        <f t="shared" ref="J35:J45" si="0">+H35/I35</f>
        <v>2.4096385542168676E-2</v>
      </c>
      <c r="K35" s="344" t="s">
        <v>501</v>
      </c>
      <c r="L35" s="345"/>
      <c r="M35" s="345"/>
      <c r="N35" s="345"/>
      <c r="O35" s="345"/>
      <c r="P35" s="345"/>
      <c r="Q35" s="345"/>
      <c r="R35" s="345"/>
      <c r="S35" s="345"/>
      <c r="T35" s="345"/>
      <c r="U35" s="345"/>
      <c r="V35" s="345"/>
      <c r="W35" s="345"/>
      <c r="X35" s="345"/>
      <c r="Y35" s="345"/>
      <c r="Z35" s="345"/>
      <c r="AA35" s="346"/>
      <c r="AB35" s="16"/>
    </row>
    <row r="36" spans="2:28" s="21" customFormat="1" x14ac:dyDescent="0.2">
      <c r="B36" s="20"/>
      <c r="C36" s="341" t="s">
        <v>292</v>
      </c>
      <c r="D36" s="342"/>
      <c r="E36" s="342"/>
      <c r="F36" s="342"/>
      <c r="G36" s="343"/>
      <c r="H36" s="24">
        <v>0</v>
      </c>
      <c r="I36" s="24">
        <v>332</v>
      </c>
      <c r="J36" s="23">
        <f t="shared" si="0"/>
        <v>0</v>
      </c>
      <c r="K36" s="344" t="s">
        <v>502</v>
      </c>
      <c r="L36" s="345"/>
      <c r="M36" s="345"/>
      <c r="N36" s="345"/>
      <c r="O36" s="345"/>
      <c r="P36" s="345"/>
      <c r="Q36" s="345"/>
      <c r="R36" s="345"/>
      <c r="S36" s="345"/>
      <c r="T36" s="345"/>
      <c r="U36" s="345"/>
      <c r="V36" s="345"/>
      <c r="W36" s="345"/>
      <c r="X36" s="345"/>
      <c r="Y36" s="345"/>
      <c r="Z36" s="345"/>
      <c r="AA36" s="346"/>
      <c r="AB36" s="16"/>
    </row>
    <row r="37" spans="2:28" s="21" customFormat="1" x14ac:dyDescent="0.2">
      <c r="B37" s="20"/>
      <c r="C37" s="341" t="s">
        <v>305</v>
      </c>
      <c r="D37" s="342"/>
      <c r="E37" s="342"/>
      <c r="F37" s="342"/>
      <c r="G37" s="343"/>
      <c r="H37" s="24"/>
      <c r="I37" s="24"/>
      <c r="J37" s="23" t="e">
        <f t="shared" si="0"/>
        <v>#DIV/0!</v>
      </c>
      <c r="K37" s="344"/>
      <c r="L37" s="345"/>
      <c r="M37" s="345"/>
      <c r="N37" s="345"/>
      <c r="O37" s="345"/>
      <c r="P37" s="345"/>
      <c r="Q37" s="345"/>
      <c r="R37" s="345"/>
      <c r="S37" s="345"/>
      <c r="T37" s="345"/>
      <c r="U37" s="345"/>
      <c r="V37" s="345"/>
      <c r="W37" s="345"/>
      <c r="X37" s="345"/>
      <c r="Y37" s="345"/>
      <c r="Z37" s="345"/>
      <c r="AA37" s="346"/>
      <c r="AB37" s="16"/>
    </row>
    <row r="38" spans="2:28" s="21" customFormat="1" x14ac:dyDescent="0.2">
      <c r="B38" s="20"/>
      <c r="C38" s="341" t="s">
        <v>304</v>
      </c>
      <c r="D38" s="342"/>
      <c r="E38" s="342"/>
      <c r="F38" s="342"/>
      <c r="G38" s="343"/>
      <c r="H38" s="24"/>
      <c r="I38" s="24"/>
      <c r="J38" s="23" t="e">
        <f t="shared" si="0"/>
        <v>#DIV/0!</v>
      </c>
      <c r="K38" s="344"/>
      <c r="L38" s="345"/>
      <c r="M38" s="345"/>
      <c r="N38" s="345"/>
      <c r="O38" s="345"/>
      <c r="P38" s="345"/>
      <c r="Q38" s="345"/>
      <c r="R38" s="345"/>
      <c r="S38" s="345"/>
      <c r="T38" s="345"/>
      <c r="U38" s="345"/>
      <c r="V38" s="345"/>
      <c r="W38" s="345"/>
      <c r="X38" s="345"/>
      <c r="Y38" s="345"/>
      <c r="Z38" s="345"/>
      <c r="AA38" s="346"/>
      <c r="AB38" s="16"/>
    </row>
    <row r="39" spans="2:28" s="21" customFormat="1" x14ac:dyDescent="0.2">
      <c r="B39" s="20"/>
      <c r="C39" s="341" t="s">
        <v>303</v>
      </c>
      <c r="D39" s="342"/>
      <c r="E39" s="342"/>
      <c r="F39" s="342"/>
      <c r="G39" s="343"/>
      <c r="H39" s="24"/>
      <c r="I39" s="24"/>
      <c r="J39" s="23" t="e">
        <f t="shared" si="0"/>
        <v>#DIV/0!</v>
      </c>
      <c r="K39" s="344"/>
      <c r="L39" s="345"/>
      <c r="M39" s="345"/>
      <c r="N39" s="345"/>
      <c r="O39" s="345"/>
      <c r="P39" s="345"/>
      <c r="Q39" s="345"/>
      <c r="R39" s="345"/>
      <c r="S39" s="345"/>
      <c r="T39" s="345"/>
      <c r="U39" s="345"/>
      <c r="V39" s="345"/>
      <c r="W39" s="345"/>
      <c r="X39" s="345"/>
      <c r="Y39" s="345"/>
      <c r="Z39" s="345"/>
      <c r="AA39" s="346"/>
      <c r="AB39" s="16"/>
    </row>
    <row r="40" spans="2:28" s="21" customFormat="1" x14ac:dyDescent="0.2">
      <c r="B40" s="20"/>
      <c r="C40" s="341" t="s">
        <v>302</v>
      </c>
      <c r="D40" s="342"/>
      <c r="E40" s="342"/>
      <c r="F40" s="342"/>
      <c r="G40" s="343"/>
      <c r="H40" s="24"/>
      <c r="I40" s="24"/>
      <c r="J40" s="23" t="e">
        <f t="shared" si="0"/>
        <v>#DIV/0!</v>
      </c>
      <c r="K40" s="344"/>
      <c r="L40" s="345"/>
      <c r="M40" s="345"/>
      <c r="N40" s="345"/>
      <c r="O40" s="345"/>
      <c r="P40" s="345"/>
      <c r="Q40" s="345"/>
      <c r="R40" s="345"/>
      <c r="S40" s="345"/>
      <c r="T40" s="345"/>
      <c r="U40" s="345"/>
      <c r="V40" s="345"/>
      <c r="W40" s="345"/>
      <c r="X40" s="345"/>
      <c r="Y40" s="345"/>
      <c r="Z40" s="345"/>
      <c r="AA40" s="346"/>
      <c r="AB40" s="16"/>
    </row>
    <row r="41" spans="2:28" s="21" customFormat="1" x14ac:dyDescent="0.2">
      <c r="B41" s="20"/>
      <c r="C41" s="341" t="s">
        <v>301</v>
      </c>
      <c r="D41" s="342"/>
      <c r="E41" s="342"/>
      <c r="F41" s="342"/>
      <c r="G41" s="343"/>
      <c r="H41" s="24"/>
      <c r="I41" s="24"/>
      <c r="J41" s="23" t="e">
        <f t="shared" si="0"/>
        <v>#DIV/0!</v>
      </c>
      <c r="K41" s="344"/>
      <c r="L41" s="345"/>
      <c r="M41" s="345"/>
      <c r="N41" s="345"/>
      <c r="O41" s="345"/>
      <c r="P41" s="345"/>
      <c r="Q41" s="345"/>
      <c r="R41" s="345"/>
      <c r="S41" s="345"/>
      <c r="T41" s="345"/>
      <c r="U41" s="345"/>
      <c r="V41" s="345"/>
      <c r="W41" s="345"/>
      <c r="X41" s="345"/>
      <c r="Y41" s="345"/>
      <c r="Z41" s="345"/>
      <c r="AA41" s="346"/>
      <c r="AB41" s="16"/>
    </row>
    <row r="42" spans="2:28" s="30" customFormat="1" x14ac:dyDescent="0.2">
      <c r="B42" s="25"/>
      <c r="C42" s="446" t="s">
        <v>300</v>
      </c>
      <c r="D42" s="447"/>
      <c r="E42" s="447"/>
      <c r="F42" s="447"/>
      <c r="G42" s="448"/>
      <c r="H42" s="27"/>
      <c r="I42" s="27"/>
      <c r="J42" s="156" t="e">
        <f t="shared" si="0"/>
        <v>#DIV/0!</v>
      </c>
      <c r="K42" s="449"/>
      <c r="L42" s="450"/>
      <c r="M42" s="450"/>
      <c r="N42" s="450"/>
      <c r="O42" s="450"/>
      <c r="P42" s="450"/>
      <c r="Q42" s="450"/>
      <c r="R42" s="450"/>
      <c r="S42" s="450"/>
      <c r="T42" s="450"/>
      <c r="U42" s="450"/>
      <c r="V42" s="450"/>
      <c r="W42" s="450"/>
      <c r="X42" s="450"/>
      <c r="Y42" s="450"/>
      <c r="Z42" s="450"/>
      <c r="AA42" s="451"/>
      <c r="AB42" s="29"/>
    </row>
    <row r="43" spans="2:28" s="21" customFormat="1" x14ac:dyDescent="0.2">
      <c r="B43" s="20"/>
      <c r="C43" s="341" t="s">
        <v>299</v>
      </c>
      <c r="D43" s="342"/>
      <c r="E43" s="342"/>
      <c r="F43" s="342"/>
      <c r="G43" s="343"/>
      <c r="H43" s="24"/>
      <c r="I43" s="24"/>
      <c r="J43" s="156" t="e">
        <f t="shared" si="0"/>
        <v>#DIV/0!</v>
      </c>
      <c r="K43" s="344"/>
      <c r="L43" s="345"/>
      <c r="M43" s="345"/>
      <c r="N43" s="345"/>
      <c r="O43" s="345"/>
      <c r="P43" s="345"/>
      <c r="Q43" s="345"/>
      <c r="R43" s="345"/>
      <c r="S43" s="345"/>
      <c r="T43" s="345"/>
      <c r="U43" s="345"/>
      <c r="V43" s="345"/>
      <c r="W43" s="345"/>
      <c r="X43" s="345"/>
      <c r="Y43" s="345"/>
      <c r="Z43" s="345"/>
      <c r="AA43" s="346"/>
      <c r="AB43" s="16"/>
    </row>
    <row r="44" spans="2:28" s="21" customFormat="1" x14ac:dyDescent="0.2">
      <c r="B44" s="20"/>
      <c r="C44" s="341" t="s">
        <v>298</v>
      </c>
      <c r="D44" s="342"/>
      <c r="E44" s="342"/>
      <c r="F44" s="342"/>
      <c r="G44" s="343"/>
      <c r="H44" s="24"/>
      <c r="I44" s="24"/>
      <c r="J44" s="156" t="e">
        <f t="shared" si="0"/>
        <v>#DIV/0!</v>
      </c>
      <c r="K44" s="344"/>
      <c r="L44" s="345"/>
      <c r="M44" s="345"/>
      <c r="N44" s="345"/>
      <c r="O44" s="345"/>
      <c r="P44" s="345"/>
      <c r="Q44" s="345"/>
      <c r="R44" s="345"/>
      <c r="S44" s="345"/>
      <c r="T44" s="345"/>
      <c r="U44" s="345"/>
      <c r="V44" s="345"/>
      <c r="W44" s="345"/>
      <c r="X44" s="345"/>
      <c r="Y44" s="345"/>
      <c r="Z44" s="345"/>
      <c r="AA44" s="346"/>
      <c r="AB44" s="16"/>
    </row>
    <row r="45" spans="2:28" s="21" customFormat="1" ht="15" customHeight="1" thickBot="1" x14ac:dyDescent="0.25">
      <c r="B45" s="20"/>
      <c r="C45" s="341" t="s">
        <v>297</v>
      </c>
      <c r="D45" s="342"/>
      <c r="E45" s="342"/>
      <c r="F45" s="342"/>
      <c r="G45" s="343"/>
      <c r="H45" s="24"/>
      <c r="I45" s="24"/>
      <c r="J45" s="156" t="e">
        <f t="shared" si="0"/>
        <v>#DIV/0!</v>
      </c>
      <c r="K45" s="344"/>
      <c r="L45" s="345"/>
      <c r="M45" s="345"/>
      <c r="N45" s="345"/>
      <c r="O45" s="345"/>
      <c r="P45" s="345"/>
      <c r="Q45" s="345"/>
      <c r="R45" s="345"/>
      <c r="S45" s="345"/>
      <c r="T45" s="345"/>
      <c r="U45" s="345"/>
      <c r="V45" s="345"/>
      <c r="W45" s="345"/>
      <c r="X45" s="345"/>
      <c r="Y45" s="345"/>
      <c r="Z45" s="345"/>
      <c r="AA45" s="346"/>
      <c r="AB45" s="16"/>
    </row>
    <row r="46" spans="2:28" s="21" customFormat="1" ht="15.75" customHeight="1" thickBot="1" x14ac:dyDescent="0.3">
      <c r="B46" s="20"/>
      <c r="C46" s="394" t="s">
        <v>51</v>
      </c>
      <c r="D46" s="395"/>
      <c r="E46" s="395"/>
      <c r="F46" s="395"/>
      <c r="G46" s="396"/>
      <c r="H46" s="31">
        <f>SUM(H34:H45)</f>
        <v>16</v>
      </c>
      <c r="I46" s="31">
        <f>SUM(I34:I45)</f>
        <v>996</v>
      </c>
      <c r="J46" s="109">
        <f>H46/I46</f>
        <v>1.6064257028112448E-2</v>
      </c>
      <c r="K46" s="397"/>
      <c r="L46" s="398"/>
      <c r="M46" s="398"/>
      <c r="N46" s="398"/>
      <c r="O46" s="398"/>
      <c r="P46" s="398"/>
      <c r="Q46" s="398"/>
      <c r="R46" s="398"/>
      <c r="S46" s="398"/>
      <c r="T46" s="398"/>
      <c r="U46" s="398"/>
      <c r="V46" s="398"/>
      <c r="W46" s="398"/>
      <c r="X46" s="398"/>
      <c r="Y46" s="398"/>
      <c r="Z46" s="398"/>
      <c r="AA46" s="399"/>
      <c r="AB46" s="16"/>
    </row>
    <row r="47" spans="2:28" s="21" customFormat="1" ht="5.25" customHeight="1" x14ac:dyDescent="0.2">
      <c r="B47" s="20"/>
      <c r="C47" s="15"/>
      <c r="D47" s="15"/>
      <c r="E47" s="15"/>
      <c r="F47" s="15"/>
      <c r="G47" s="15"/>
      <c r="H47" s="34"/>
      <c r="I47" s="34"/>
      <c r="J47" s="35"/>
      <c r="K47" s="15"/>
      <c r="L47" s="15"/>
      <c r="M47" s="15"/>
      <c r="N47" s="15"/>
      <c r="O47" s="15"/>
      <c r="P47" s="15"/>
      <c r="Q47" s="15"/>
      <c r="R47" s="15"/>
      <c r="S47" s="15"/>
      <c r="T47" s="15"/>
      <c r="U47" s="15"/>
      <c r="V47" s="15"/>
      <c r="W47" s="15"/>
      <c r="X47" s="15"/>
      <c r="Y47" s="15"/>
      <c r="Z47" s="15"/>
      <c r="AA47" s="15"/>
      <c r="AB47" s="16"/>
    </row>
    <row r="48" spans="2:28" s="21" customFormat="1" ht="15" thickBot="1" x14ac:dyDescent="0.25">
      <c r="B48" s="20"/>
      <c r="C48" s="15"/>
      <c r="D48" s="15"/>
      <c r="E48" s="15"/>
      <c r="F48" s="15"/>
      <c r="G48" s="15"/>
      <c r="H48" s="34"/>
      <c r="I48" s="34"/>
      <c r="J48" s="35"/>
      <c r="K48" s="15"/>
      <c r="L48" s="15"/>
      <c r="M48" s="15"/>
      <c r="N48" s="15"/>
      <c r="O48" s="15"/>
      <c r="P48" s="15"/>
      <c r="Q48" s="15"/>
      <c r="R48" s="15"/>
      <c r="S48" s="15"/>
      <c r="T48" s="15"/>
      <c r="U48" s="15"/>
      <c r="V48" s="15"/>
      <c r="W48" s="15"/>
      <c r="X48" s="15"/>
      <c r="Y48" s="15"/>
      <c r="Z48" s="15"/>
      <c r="AA48" s="15"/>
      <c r="AB48" s="16"/>
    </row>
    <row r="49" spans="2:28" s="21" customFormat="1" x14ac:dyDescent="0.2">
      <c r="B49" s="20"/>
      <c r="C49" s="400" t="s">
        <v>52</v>
      </c>
      <c r="D49" s="401"/>
      <c r="E49" s="401"/>
      <c r="F49" s="401"/>
      <c r="G49" s="401"/>
      <c r="H49" s="401"/>
      <c r="I49" s="401"/>
      <c r="J49" s="401"/>
      <c r="K49" s="401"/>
      <c r="L49" s="401"/>
      <c r="M49" s="401"/>
      <c r="N49" s="401"/>
      <c r="O49" s="401"/>
      <c r="P49" s="401"/>
      <c r="Q49" s="401"/>
      <c r="R49" s="401"/>
      <c r="S49" s="401"/>
      <c r="T49" s="401"/>
      <c r="U49" s="401"/>
      <c r="V49" s="401"/>
      <c r="W49" s="401"/>
      <c r="X49" s="401"/>
      <c r="Y49" s="401"/>
      <c r="Z49" s="401"/>
      <c r="AA49" s="402"/>
      <c r="AB49" s="16"/>
    </row>
    <row r="50" spans="2:28" ht="15" thickBot="1" x14ac:dyDescent="0.25">
      <c r="B50" s="14"/>
      <c r="C50" s="403"/>
      <c r="D50" s="404"/>
      <c r="E50" s="404"/>
      <c r="F50" s="404"/>
      <c r="G50" s="404"/>
      <c r="H50" s="404"/>
      <c r="I50" s="404"/>
      <c r="J50" s="404"/>
      <c r="K50" s="404"/>
      <c r="L50" s="404"/>
      <c r="M50" s="404"/>
      <c r="N50" s="404"/>
      <c r="O50" s="404"/>
      <c r="P50" s="404"/>
      <c r="Q50" s="404"/>
      <c r="R50" s="404"/>
      <c r="S50" s="404"/>
      <c r="T50" s="404"/>
      <c r="U50" s="404"/>
      <c r="V50" s="404"/>
      <c r="W50" s="404"/>
      <c r="X50" s="404"/>
      <c r="Y50" s="404"/>
      <c r="Z50" s="404"/>
      <c r="AA50" s="405"/>
      <c r="AB50" s="16"/>
    </row>
    <row r="51" spans="2:28" x14ac:dyDescent="0.2">
      <c r="B51" s="14"/>
      <c r="C51" s="406"/>
      <c r="D51" s="407"/>
      <c r="E51" s="407"/>
      <c r="F51" s="407"/>
      <c r="G51" s="407"/>
      <c r="H51" s="407"/>
      <c r="I51" s="407"/>
      <c r="J51" s="407"/>
      <c r="K51" s="407"/>
      <c r="L51" s="407"/>
      <c r="M51" s="407"/>
      <c r="N51" s="407"/>
      <c r="O51" s="407"/>
      <c r="P51" s="407"/>
      <c r="Q51" s="407"/>
      <c r="R51" s="407"/>
      <c r="S51" s="407"/>
      <c r="T51" s="407"/>
      <c r="U51" s="407"/>
      <c r="V51" s="407"/>
      <c r="W51" s="407"/>
      <c r="X51" s="407"/>
      <c r="Y51" s="407"/>
      <c r="Z51" s="407"/>
      <c r="AA51" s="408"/>
      <c r="AB51" s="16"/>
    </row>
    <row r="52" spans="2:28" x14ac:dyDescent="0.2">
      <c r="B52" s="14"/>
      <c r="C52" s="409"/>
      <c r="D52" s="410"/>
      <c r="E52" s="410"/>
      <c r="F52" s="410"/>
      <c r="G52" s="410"/>
      <c r="H52" s="410"/>
      <c r="I52" s="410"/>
      <c r="J52" s="410"/>
      <c r="K52" s="410"/>
      <c r="L52" s="410"/>
      <c r="M52" s="410"/>
      <c r="N52" s="410"/>
      <c r="O52" s="410"/>
      <c r="P52" s="410"/>
      <c r="Q52" s="410"/>
      <c r="R52" s="410"/>
      <c r="S52" s="410"/>
      <c r="T52" s="410"/>
      <c r="U52" s="410"/>
      <c r="V52" s="410"/>
      <c r="W52" s="410"/>
      <c r="X52" s="410"/>
      <c r="Y52" s="410"/>
      <c r="Z52" s="410"/>
      <c r="AA52" s="411"/>
      <c r="AB52" s="16"/>
    </row>
    <row r="53" spans="2:28" x14ac:dyDescent="0.2">
      <c r="B53" s="14"/>
      <c r="C53" s="409"/>
      <c r="D53" s="410"/>
      <c r="E53" s="410"/>
      <c r="F53" s="410"/>
      <c r="G53" s="410"/>
      <c r="H53" s="410"/>
      <c r="I53" s="410"/>
      <c r="J53" s="410"/>
      <c r="K53" s="410"/>
      <c r="L53" s="410"/>
      <c r="M53" s="410"/>
      <c r="N53" s="410"/>
      <c r="O53" s="410"/>
      <c r="P53" s="410"/>
      <c r="Q53" s="410"/>
      <c r="R53" s="410"/>
      <c r="S53" s="410"/>
      <c r="T53" s="410"/>
      <c r="U53" s="410"/>
      <c r="V53" s="410"/>
      <c r="W53" s="410"/>
      <c r="X53" s="410"/>
      <c r="Y53" s="410"/>
      <c r="Z53" s="410"/>
      <c r="AA53" s="411"/>
      <c r="AB53" s="16"/>
    </row>
    <row r="54" spans="2:28" x14ac:dyDescent="0.2">
      <c r="B54" s="14"/>
      <c r="C54" s="409"/>
      <c r="D54" s="410"/>
      <c r="E54" s="410"/>
      <c r="F54" s="410"/>
      <c r="G54" s="410"/>
      <c r="H54" s="410"/>
      <c r="I54" s="410"/>
      <c r="J54" s="410"/>
      <c r="K54" s="410"/>
      <c r="L54" s="410"/>
      <c r="M54" s="410"/>
      <c r="N54" s="410"/>
      <c r="O54" s="410"/>
      <c r="P54" s="410"/>
      <c r="Q54" s="410"/>
      <c r="R54" s="410"/>
      <c r="S54" s="410"/>
      <c r="T54" s="410"/>
      <c r="U54" s="410"/>
      <c r="V54" s="410"/>
      <c r="W54" s="410"/>
      <c r="X54" s="410"/>
      <c r="Y54" s="410"/>
      <c r="Z54" s="410"/>
      <c r="AA54" s="411"/>
      <c r="AB54" s="16"/>
    </row>
    <row r="55" spans="2:28" x14ac:dyDescent="0.2">
      <c r="B55" s="14"/>
      <c r="C55" s="409"/>
      <c r="D55" s="410"/>
      <c r="E55" s="410"/>
      <c r="F55" s="410"/>
      <c r="G55" s="410"/>
      <c r="H55" s="410"/>
      <c r="I55" s="410"/>
      <c r="J55" s="410"/>
      <c r="K55" s="410"/>
      <c r="L55" s="410"/>
      <c r="M55" s="410"/>
      <c r="N55" s="410"/>
      <c r="O55" s="410"/>
      <c r="P55" s="410"/>
      <c r="Q55" s="410"/>
      <c r="R55" s="410"/>
      <c r="S55" s="410"/>
      <c r="T55" s="410"/>
      <c r="U55" s="410"/>
      <c r="V55" s="410"/>
      <c r="W55" s="410"/>
      <c r="X55" s="410"/>
      <c r="Y55" s="410"/>
      <c r="Z55" s="410"/>
      <c r="AA55" s="411"/>
      <c r="AB55" s="16"/>
    </row>
    <row r="56" spans="2:28" x14ac:dyDescent="0.2">
      <c r="B56" s="14"/>
      <c r="C56" s="409"/>
      <c r="D56" s="410"/>
      <c r="E56" s="410"/>
      <c r="F56" s="410"/>
      <c r="G56" s="410"/>
      <c r="H56" s="410"/>
      <c r="I56" s="410"/>
      <c r="J56" s="410"/>
      <c r="K56" s="410"/>
      <c r="L56" s="410"/>
      <c r="M56" s="410"/>
      <c r="N56" s="410"/>
      <c r="O56" s="410"/>
      <c r="P56" s="410"/>
      <c r="Q56" s="410"/>
      <c r="R56" s="410"/>
      <c r="S56" s="410"/>
      <c r="T56" s="410"/>
      <c r="U56" s="410"/>
      <c r="V56" s="410"/>
      <c r="W56" s="410"/>
      <c r="X56" s="410"/>
      <c r="Y56" s="410"/>
      <c r="Z56" s="410"/>
      <c r="AA56" s="411"/>
      <c r="AB56" s="16"/>
    </row>
    <row r="57" spans="2:28" x14ac:dyDescent="0.2">
      <c r="B57" s="14"/>
      <c r="C57" s="409"/>
      <c r="D57" s="410"/>
      <c r="E57" s="410"/>
      <c r="F57" s="410"/>
      <c r="G57" s="410"/>
      <c r="H57" s="410"/>
      <c r="I57" s="410"/>
      <c r="J57" s="410"/>
      <c r="K57" s="410"/>
      <c r="L57" s="410"/>
      <c r="M57" s="410"/>
      <c r="N57" s="410"/>
      <c r="O57" s="410"/>
      <c r="P57" s="410"/>
      <c r="Q57" s="410"/>
      <c r="R57" s="410"/>
      <c r="S57" s="410"/>
      <c r="T57" s="410"/>
      <c r="U57" s="410"/>
      <c r="V57" s="410"/>
      <c r="W57" s="410"/>
      <c r="X57" s="410"/>
      <c r="Y57" s="410"/>
      <c r="Z57" s="410"/>
      <c r="AA57" s="411"/>
      <c r="AB57" s="16"/>
    </row>
    <row r="58" spans="2:28" x14ac:dyDescent="0.2">
      <c r="B58" s="14"/>
      <c r="C58" s="409"/>
      <c r="D58" s="410"/>
      <c r="E58" s="410"/>
      <c r="F58" s="410"/>
      <c r="G58" s="410"/>
      <c r="H58" s="410"/>
      <c r="I58" s="410"/>
      <c r="J58" s="410"/>
      <c r="K58" s="410"/>
      <c r="L58" s="410"/>
      <c r="M58" s="410"/>
      <c r="N58" s="410"/>
      <c r="O58" s="410"/>
      <c r="P58" s="410"/>
      <c r="Q58" s="410"/>
      <c r="R58" s="410"/>
      <c r="S58" s="410"/>
      <c r="T58" s="410"/>
      <c r="U58" s="410"/>
      <c r="V58" s="410"/>
      <c r="W58" s="410"/>
      <c r="X58" s="410"/>
      <c r="Y58" s="410"/>
      <c r="Z58" s="410"/>
      <c r="AA58" s="411"/>
      <c r="AB58" s="16"/>
    </row>
    <row r="59" spans="2:28" x14ac:dyDescent="0.2">
      <c r="B59" s="14"/>
      <c r="C59" s="409"/>
      <c r="D59" s="410"/>
      <c r="E59" s="410"/>
      <c r="F59" s="410"/>
      <c r="G59" s="410"/>
      <c r="H59" s="410"/>
      <c r="I59" s="410"/>
      <c r="J59" s="410"/>
      <c r="K59" s="410"/>
      <c r="L59" s="410"/>
      <c r="M59" s="410"/>
      <c r="N59" s="410"/>
      <c r="O59" s="410"/>
      <c r="P59" s="410"/>
      <c r="Q59" s="410"/>
      <c r="R59" s="410"/>
      <c r="S59" s="410"/>
      <c r="T59" s="410"/>
      <c r="U59" s="410"/>
      <c r="V59" s="410"/>
      <c r="W59" s="410"/>
      <c r="X59" s="410"/>
      <c r="Y59" s="410"/>
      <c r="Z59" s="410"/>
      <c r="AA59" s="411"/>
      <c r="AB59" s="16"/>
    </row>
    <row r="60" spans="2:28" x14ac:dyDescent="0.2">
      <c r="B60" s="14"/>
      <c r="C60" s="409"/>
      <c r="D60" s="410"/>
      <c r="E60" s="410"/>
      <c r="F60" s="410"/>
      <c r="G60" s="410"/>
      <c r="H60" s="410"/>
      <c r="I60" s="410"/>
      <c r="J60" s="410"/>
      <c r="K60" s="410"/>
      <c r="L60" s="410"/>
      <c r="M60" s="410"/>
      <c r="N60" s="410"/>
      <c r="O60" s="410"/>
      <c r="P60" s="410"/>
      <c r="Q60" s="410"/>
      <c r="R60" s="410"/>
      <c r="S60" s="410"/>
      <c r="T60" s="410"/>
      <c r="U60" s="410"/>
      <c r="V60" s="410"/>
      <c r="W60" s="410"/>
      <c r="X60" s="410"/>
      <c r="Y60" s="410"/>
      <c r="Z60" s="410"/>
      <c r="AA60" s="411"/>
      <c r="AB60" s="16"/>
    </row>
    <row r="61" spans="2:28" x14ac:dyDescent="0.2">
      <c r="B61" s="14"/>
      <c r="C61" s="409"/>
      <c r="D61" s="410"/>
      <c r="E61" s="410"/>
      <c r="F61" s="410"/>
      <c r="G61" s="410"/>
      <c r="H61" s="410"/>
      <c r="I61" s="410"/>
      <c r="J61" s="410"/>
      <c r="K61" s="410"/>
      <c r="L61" s="410"/>
      <c r="M61" s="410"/>
      <c r="N61" s="410"/>
      <c r="O61" s="410"/>
      <c r="P61" s="410"/>
      <c r="Q61" s="410"/>
      <c r="R61" s="410"/>
      <c r="S61" s="410"/>
      <c r="T61" s="410"/>
      <c r="U61" s="410"/>
      <c r="V61" s="410"/>
      <c r="W61" s="410"/>
      <c r="X61" s="410"/>
      <c r="Y61" s="410"/>
      <c r="Z61" s="410"/>
      <c r="AA61" s="411"/>
      <c r="AB61" s="16"/>
    </row>
    <row r="62" spans="2:28" x14ac:dyDescent="0.2">
      <c r="B62" s="14"/>
      <c r="C62" s="409"/>
      <c r="D62" s="410"/>
      <c r="E62" s="410"/>
      <c r="F62" s="410"/>
      <c r="G62" s="410"/>
      <c r="H62" s="410"/>
      <c r="I62" s="410"/>
      <c r="J62" s="410"/>
      <c r="K62" s="410"/>
      <c r="L62" s="410"/>
      <c r="M62" s="410"/>
      <c r="N62" s="410"/>
      <c r="O62" s="410"/>
      <c r="P62" s="410"/>
      <c r="Q62" s="410"/>
      <c r="R62" s="410"/>
      <c r="S62" s="410"/>
      <c r="T62" s="410"/>
      <c r="U62" s="410"/>
      <c r="V62" s="410"/>
      <c r="W62" s="410"/>
      <c r="X62" s="410"/>
      <c r="Y62" s="410"/>
      <c r="Z62" s="410"/>
      <c r="AA62" s="411"/>
      <c r="AB62" s="16"/>
    </row>
    <row r="63" spans="2:28" ht="15" thickBot="1" x14ac:dyDescent="0.25">
      <c r="B63" s="14"/>
      <c r="C63" s="412"/>
      <c r="D63" s="413"/>
      <c r="E63" s="413"/>
      <c r="F63" s="413"/>
      <c r="G63" s="413"/>
      <c r="H63" s="413"/>
      <c r="I63" s="413"/>
      <c r="J63" s="413"/>
      <c r="K63" s="413"/>
      <c r="L63" s="413"/>
      <c r="M63" s="413"/>
      <c r="N63" s="413"/>
      <c r="O63" s="413"/>
      <c r="P63" s="413"/>
      <c r="Q63" s="413"/>
      <c r="R63" s="413"/>
      <c r="S63" s="413"/>
      <c r="T63" s="413"/>
      <c r="U63" s="413"/>
      <c r="V63" s="413"/>
      <c r="W63" s="413"/>
      <c r="X63" s="413"/>
      <c r="Y63" s="413"/>
      <c r="Z63" s="413"/>
      <c r="AA63" s="414"/>
      <c r="AB63" s="16"/>
    </row>
    <row r="64" spans="2:28" x14ac:dyDescent="0.2">
      <c r="B64" s="37"/>
      <c r="C64" s="88"/>
      <c r="D64" s="88"/>
      <c r="E64" s="88"/>
      <c r="F64" s="88"/>
      <c r="G64" s="88"/>
      <c r="H64" s="88"/>
      <c r="I64" s="88"/>
      <c r="J64" s="88"/>
      <c r="K64" s="88"/>
      <c r="L64" s="88"/>
      <c r="M64" s="88"/>
      <c r="N64" s="88"/>
      <c r="O64" s="88"/>
      <c r="P64" s="88"/>
      <c r="Q64" s="88"/>
      <c r="R64" s="88"/>
      <c r="S64" s="88"/>
      <c r="T64" s="88"/>
      <c r="U64" s="88"/>
      <c r="V64" s="88"/>
      <c r="W64" s="88"/>
      <c r="X64" s="88"/>
      <c r="Y64" s="88"/>
      <c r="Z64" s="88"/>
      <c r="AA64" s="88"/>
      <c r="AB64" s="38"/>
    </row>
    <row r="65" spans="2:28" ht="15" thickBot="1" x14ac:dyDescent="0.25">
      <c r="B65" s="39"/>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40"/>
    </row>
    <row r="66" spans="2:28" ht="15.75" x14ac:dyDescent="0.2">
      <c r="B66" s="41"/>
      <c r="C66" s="379" t="s">
        <v>42</v>
      </c>
      <c r="D66" s="380"/>
      <c r="E66" s="380"/>
      <c r="F66" s="380"/>
      <c r="G66" s="381"/>
      <c r="H66" s="379" t="s">
        <v>54</v>
      </c>
      <c r="I66" s="381"/>
      <c r="J66" s="379" t="s">
        <v>55</v>
      </c>
      <c r="K66" s="380"/>
      <c r="L66" s="380"/>
      <c r="M66" s="381"/>
      <c r="N66" s="379" t="s">
        <v>56</v>
      </c>
      <c r="O66" s="380"/>
      <c r="P66" s="380"/>
      <c r="Q66" s="380"/>
      <c r="R66" s="380"/>
      <c r="S66" s="380"/>
      <c r="T66" s="380"/>
      <c r="U66" s="381"/>
      <c r="V66" s="373" t="s">
        <v>57</v>
      </c>
      <c r="W66" s="373"/>
      <c r="X66" s="373"/>
      <c r="Y66" s="373"/>
      <c r="Z66" s="373"/>
      <c r="AA66" s="374"/>
      <c r="AB66" s="42"/>
    </row>
    <row r="67" spans="2:28" ht="15.75" x14ac:dyDescent="0.2">
      <c r="B67" s="43"/>
      <c r="C67" s="382"/>
      <c r="D67" s="383"/>
      <c r="E67" s="383"/>
      <c r="F67" s="383"/>
      <c r="G67" s="384"/>
      <c r="H67" s="382"/>
      <c r="I67" s="384"/>
      <c r="J67" s="382"/>
      <c r="K67" s="383"/>
      <c r="L67" s="383"/>
      <c r="M67" s="384"/>
      <c r="N67" s="382"/>
      <c r="O67" s="383"/>
      <c r="P67" s="383"/>
      <c r="Q67" s="383"/>
      <c r="R67" s="383"/>
      <c r="S67" s="383"/>
      <c r="T67" s="383"/>
      <c r="U67" s="384"/>
      <c r="V67" s="375"/>
      <c r="W67" s="375"/>
      <c r="X67" s="375"/>
      <c r="Y67" s="375"/>
      <c r="Z67" s="375"/>
      <c r="AA67" s="376"/>
      <c r="AB67" s="42"/>
    </row>
    <row r="68" spans="2:28" ht="16.5" thickBot="1" x14ac:dyDescent="0.25">
      <c r="B68" s="43"/>
      <c r="C68" s="382"/>
      <c r="D68" s="383"/>
      <c r="E68" s="383"/>
      <c r="F68" s="383"/>
      <c r="G68" s="384"/>
      <c r="H68" s="382"/>
      <c r="I68" s="384"/>
      <c r="J68" s="382"/>
      <c r="K68" s="383"/>
      <c r="L68" s="383"/>
      <c r="M68" s="384"/>
      <c r="N68" s="382"/>
      <c r="O68" s="383"/>
      <c r="P68" s="383"/>
      <c r="Q68" s="383"/>
      <c r="R68" s="383"/>
      <c r="S68" s="383"/>
      <c r="T68" s="383"/>
      <c r="U68" s="384"/>
      <c r="V68" s="375"/>
      <c r="W68" s="375"/>
      <c r="X68" s="375"/>
      <c r="Y68" s="375"/>
      <c r="Z68" s="375"/>
      <c r="AA68" s="376"/>
      <c r="AB68" s="42"/>
    </row>
    <row r="69" spans="2:28" ht="121.5" customHeight="1" x14ac:dyDescent="0.2">
      <c r="B69" s="41"/>
      <c r="C69" s="419" t="s">
        <v>295</v>
      </c>
      <c r="D69" s="420"/>
      <c r="E69" s="420"/>
      <c r="F69" s="420"/>
      <c r="G69" s="420"/>
      <c r="H69" s="420" t="s">
        <v>77</v>
      </c>
      <c r="I69" s="420"/>
      <c r="J69" s="421">
        <v>0.02</v>
      </c>
      <c r="K69" s="420"/>
      <c r="L69" s="420"/>
      <c r="M69" s="420"/>
      <c r="N69" s="582" t="s">
        <v>503</v>
      </c>
      <c r="O69" s="582"/>
      <c r="P69" s="582"/>
      <c r="Q69" s="582"/>
      <c r="R69" s="582"/>
      <c r="S69" s="582"/>
      <c r="T69" s="582"/>
      <c r="U69" s="582"/>
      <c r="V69" s="783" t="s">
        <v>504</v>
      </c>
      <c r="W69" s="783"/>
      <c r="X69" s="783"/>
      <c r="Y69" s="783"/>
      <c r="Z69" s="783"/>
      <c r="AA69" s="1004"/>
      <c r="AB69" s="44"/>
    </row>
    <row r="70" spans="2:28" ht="102" customHeight="1" x14ac:dyDescent="0.2">
      <c r="B70" s="41"/>
      <c r="C70" s="653" t="s">
        <v>306</v>
      </c>
      <c r="D70" s="491"/>
      <c r="E70" s="491"/>
      <c r="F70" s="491"/>
      <c r="G70" s="491"/>
      <c r="H70" s="490" t="s">
        <v>77</v>
      </c>
      <c r="I70" s="491"/>
      <c r="J70" s="490">
        <v>0.02</v>
      </c>
      <c r="K70" s="491"/>
      <c r="L70" s="491"/>
      <c r="M70" s="491"/>
      <c r="N70" s="582" t="s">
        <v>505</v>
      </c>
      <c r="O70" s="582"/>
      <c r="P70" s="582"/>
      <c r="Q70" s="582"/>
      <c r="R70" s="582"/>
      <c r="S70" s="582"/>
      <c r="T70" s="582"/>
      <c r="U70" s="582"/>
      <c r="V70" s="582" t="s">
        <v>506</v>
      </c>
      <c r="W70" s="582"/>
      <c r="X70" s="582"/>
      <c r="Y70" s="582"/>
      <c r="Z70" s="582"/>
      <c r="AA70" s="910"/>
      <c r="AB70" s="44"/>
    </row>
    <row r="71" spans="2:28" ht="50.25" customHeight="1" x14ac:dyDescent="0.2">
      <c r="B71" s="41"/>
      <c r="C71" s="653" t="s">
        <v>292</v>
      </c>
      <c r="D71" s="491"/>
      <c r="E71" s="491"/>
      <c r="F71" s="491"/>
      <c r="G71" s="491"/>
      <c r="H71" s="491" t="s">
        <v>77</v>
      </c>
      <c r="I71" s="491"/>
      <c r="J71" s="490">
        <v>0</v>
      </c>
      <c r="K71" s="491"/>
      <c r="L71" s="491"/>
      <c r="M71" s="491"/>
      <c r="N71" s="582" t="s">
        <v>505</v>
      </c>
      <c r="O71" s="582"/>
      <c r="P71" s="582"/>
      <c r="Q71" s="582"/>
      <c r="R71" s="582"/>
      <c r="S71" s="582"/>
      <c r="T71" s="582"/>
      <c r="U71" s="582"/>
      <c r="V71" s="582" t="s">
        <v>507</v>
      </c>
      <c r="W71" s="582"/>
      <c r="X71" s="582"/>
      <c r="Y71" s="582"/>
      <c r="Z71" s="582"/>
      <c r="AA71" s="910"/>
      <c r="AB71" s="44"/>
    </row>
    <row r="72" spans="2:28" ht="18.75" customHeight="1" x14ac:dyDescent="0.2">
      <c r="B72" s="41"/>
      <c r="C72" s="265"/>
      <c r="D72" s="266"/>
      <c r="E72" s="266"/>
      <c r="F72" s="266"/>
      <c r="G72" s="266"/>
      <c r="H72" s="266"/>
      <c r="I72" s="266"/>
      <c r="J72" s="266"/>
      <c r="K72" s="266"/>
      <c r="L72" s="266"/>
      <c r="M72" s="266"/>
      <c r="N72" s="266"/>
      <c r="O72" s="266"/>
      <c r="P72" s="266"/>
      <c r="Q72" s="266"/>
      <c r="R72" s="266"/>
      <c r="S72" s="266"/>
      <c r="T72" s="266"/>
      <c r="U72" s="266"/>
      <c r="V72" s="266"/>
      <c r="W72" s="266"/>
      <c r="X72" s="266"/>
      <c r="Y72" s="266"/>
      <c r="Z72" s="266"/>
      <c r="AA72" s="603"/>
      <c r="AB72" s="44"/>
    </row>
    <row r="73" spans="2:28" ht="18.75" customHeight="1" x14ac:dyDescent="0.2">
      <c r="B73" s="41"/>
      <c r="C73" s="265"/>
      <c r="D73" s="266"/>
      <c r="E73" s="266"/>
      <c r="F73" s="266"/>
      <c r="G73" s="266"/>
      <c r="H73" s="266"/>
      <c r="I73" s="266"/>
      <c r="J73" s="266"/>
      <c r="K73" s="266"/>
      <c r="L73" s="266"/>
      <c r="M73" s="266"/>
      <c r="N73" s="266"/>
      <c r="O73" s="266"/>
      <c r="P73" s="266"/>
      <c r="Q73" s="266"/>
      <c r="R73" s="266"/>
      <c r="S73" s="266"/>
      <c r="T73" s="266"/>
      <c r="U73" s="266"/>
      <c r="V73" s="266"/>
      <c r="W73" s="266"/>
      <c r="X73" s="266"/>
      <c r="Y73" s="266"/>
      <c r="Z73" s="266"/>
      <c r="AA73" s="603"/>
      <c r="AB73" s="44"/>
    </row>
    <row r="74" spans="2:28" ht="18.75" customHeight="1" x14ac:dyDescent="0.2">
      <c r="B74" s="41"/>
      <c r="C74" s="265"/>
      <c r="D74" s="266"/>
      <c r="E74" s="266"/>
      <c r="F74" s="266"/>
      <c r="G74" s="266"/>
      <c r="H74" s="266"/>
      <c r="I74" s="266"/>
      <c r="J74" s="266"/>
      <c r="K74" s="266"/>
      <c r="L74" s="266"/>
      <c r="M74" s="266"/>
      <c r="N74" s="266"/>
      <c r="O74" s="266"/>
      <c r="P74" s="266"/>
      <c r="Q74" s="266"/>
      <c r="R74" s="266"/>
      <c r="S74" s="266"/>
      <c r="T74" s="266"/>
      <c r="U74" s="266"/>
      <c r="V74" s="266"/>
      <c r="W74" s="266"/>
      <c r="X74" s="266"/>
      <c r="Y74" s="266"/>
      <c r="Z74" s="266"/>
      <c r="AA74" s="603"/>
      <c r="AB74" s="44"/>
    </row>
    <row r="75" spans="2:28" ht="18.75" customHeight="1" x14ac:dyDescent="0.2">
      <c r="B75" s="41"/>
      <c r="C75" s="265"/>
      <c r="D75" s="266"/>
      <c r="E75" s="266"/>
      <c r="F75" s="266"/>
      <c r="G75" s="266"/>
      <c r="H75" s="266"/>
      <c r="I75" s="266"/>
      <c r="J75" s="266"/>
      <c r="K75" s="266"/>
      <c r="L75" s="266"/>
      <c r="M75" s="266"/>
      <c r="N75" s="266"/>
      <c r="O75" s="266"/>
      <c r="P75" s="266"/>
      <c r="Q75" s="266"/>
      <c r="R75" s="266"/>
      <c r="S75" s="266"/>
      <c r="T75" s="266"/>
      <c r="U75" s="266"/>
      <c r="V75" s="266"/>
      <c r="W75" s="266"/>
      <c r="X75" s="266"/>
      <c r="Y75" s="266"/>
      <c r="Z75" s="266"/>
      <c r="AA75" s="603"/>
      <c r="AB75" s="44"/>
    </row>
    <row r="76" spans="2:28" ht="18.75" customHeight="1" x14ac:dyDescent="0.2">
      <c r="B76" s="41"/>
      <c r="C76" s="265"/>
      <c r="D76" s="266"/>
      <c r="E76" s="266"/>
      <c r="F76" s="266"/>
      <c r="G76" s="266"/>
      <c r="H76" s="266"/>
      <c r="I76" s="266"/>
      <c r="J76" s="266"/>
      <c r="K76" s="266"/>
      <c r="L76" s="266"/>
      <c r="M76" s="266"/>
      <c r="N76" s="266"/>
      <c r="O76" s="266"/>
      <c r="P76" s="266"/>
      <c r="Q76" s="266"/>
      <c r="R76" s="266"/>
      <c r="S76" s="266"/>
      <c r="T76" s="266"/>
      <c r="U76" s="266"/>
      <c r="V76" s="266"/>
      <c r="W76" s="266"/>
      <c r="X76" s="266"/>
      <c r="Y76" s="266"/>
      <c r="Z76" s="266"/>
      <c r="AA76" s="603"/>
      <c r="AB76" s="44"/>
    </row>
    <row r="77" spans="2:28" ht="18.75" customHeight="1" x14ac:dyDescent="0.2">
      <c r="B77" s="41"/>
      <c r="C77" s="265"/>
      <c r="D77" s="266"/>
      <c r="E77" s="266"/>
      <c r="F77" s="266"/>
      <c r="G77" s="266"/>
      <c r="H77" s="266"/>
      <c r="I77" s="266"/>
      <c r="J77" s="266"/>
      <c r="K77" s="266"/>
      <c r="L77" s="266"/>
      <c r="M77" s="266"/>
      <c r="N77" s="266"/>
      <c r="O77" s="266"/>
      <c r="P77" s="266"/>
      <c r="Q77" s="266"/>
      <c r="R77" s="266"/>
      <c r="S77" s="266"/>
      <c r="T77" s="266"/>
      <c r="U77" s="266"/>
      <c r="V77" s="266"/>
      <c r="W77" s="266"/>
      <c r="X77" s="266"/>
      <c r="Y77" s="266"/>
      <c r="Z77" s="266"/>
      <c r="AA77" s="603"/>
      <c r="AB77" s="44"/>
    </row>
    <row r="78" spans="2:28" ht="18.75" customHeight="1" x14ac:dyDescent="0.2">
      <c r="B78" s="41"/>
      <c r="C78" s="265"/>
      <c r="D78" s="266"/>
      <c r="E78" s="266"/>
      <c r="F78" s="266"/>
      <c r="G78" s="266"/>
      <c r="H78" s="266"/>
      <c r="I78" s="266"/>
      <c r="J78" s="266"/>
      <c r="K78" s="266"/>
      <c r="L78" s="266"/>
      <c r="M78" s="266"/>
      <c r="N78" s="266"/>
      <c r="O78" s="266"/>
      <c r="P78" s="266"/>
      <c r="Q78" s="266"/>
      <c r="R78" s="266"/>
      <c r="S78" s="266"/>
      <c r="T78" s="266"/>
      <c r="U78" s="266"/>
      <c r="V78" s="266"/>
      <c r="W78" s="266"/>
      <c r="X78" s="266"/>
      <c r="Y78" s="266"/>
      <c r="Z78" s="266"/>
      <c r="AA78" s="603"/>
      <c r="AB78" s="44"/>
    </row>
    <row r="79" spans="2:28" ht="18.75" customHeight="1" x14ac:dyDescent="0.2">
      <c r="B79" s="41"/>
      <c r="C79" s="265"/>
      <c r="D79" s="266"/>
      <c r="E79" s="266"/>
      <c r="F79" s="266"/>
      <c r="G79" s="266"/>
      <c r="H79" s="266"/>
      <c r="I79" s="266"/>
      <c r="J79" s="266"/>
      <c r="K79" s="266"/>
      <c r="L79" s="266"/>
      <c r="M79" s="266"/>
      <c r="N79" s="266"/>
      <c r="O79" s="266"/>
      <c r="P79" s="266"/>
      <c r="Q79" s="266"/>
      <c r="R79" s="266"/>
      <c r="S79" s="266"/>
      <c r="T79" s="266"/>
      <c r="U79" s="266"/>
      <c r="V79" s="266"/>
      <c r="W79" s="266"/>
      <c r="X79" s="266"/>
      <c r="Y79" s="266"/>
      <c r="Z79" s="266"/>
      <c r="AA79" s="603"/>
      <c r="AB79" s="44"/>
    </row>
    <row r="80" spans="2:28" ht="18.75" customHeight="1" thickBot="1" x14ac:dyDescent="0.25">
      <c r="B80" s="41"/>
      <c r="C80" s="267"/>
      <c r="D80" s="268"/>
      <c r="E80" s="268"/>
      <c r="F80" s="268"/>
      <c r="G80" s="268"/>
      <c r="H80" s="268"/>
      <c r="I80" s="268"/>
      <c r="J80" s="268"/>
      <c r="K80" s="268"/>
      <c r="L80" s="268"/>
      <c r="M80" s="268"/>
      <c r="N80" s="268"/>
      <c r="O80" s="268"/>
      <c r="P80" s="268"/>
      <c r="Q80" s="268"/>
      <c r="R80" s="268"/>
      <c r="S80" s="268"/>
      <c r="T80" s="268"/>
      <c r="U80" s="268"/>
      <c r="V80" s="268"/>
      <c r="W80" s="268"/>
      <c r="X80" s="268"/>
      <c r="Y80" s="268"/>
      <c r="Z80" s="268"/>
      <c r="AA80" s="550"/>
      <c r="AB80" s="44"/>
    </row>
    <row r="81" spans="2:28" x14ac:dyDescent="0.2">
      <c r="B81" s="90"/>
      <c r="C81" s="88"/>
      <c r="D81" s="88"/>
      <c r="E81" s="88"/>
      <c r="F81" s="88"/>
      <c r="G81" s="88"/>
      <c r="H81" s="88"/>
      <c r="I81" s="88"/>
      <c r="J81" s="88"/>
      <c r="K81" s="88"/>
      <c r="L81" s="88"/>
      <c r="M81" s="88"/>
      <c r="N81" s="88"/>
      <c r="O81" s="88"/>
      <c r="P81" s="88"/>
      <c r="Q81" s="88"/>
      <c r="R81" s="88"/>
      <c r="S81" s="88"/>
      <c r="T81" s="88"/>
      <c r="U81" s="88"/>
      <c r="V81" s="88"/>
      <c r="W81" s="88"/>
      <c r="X81" s="88"/>
      <c r="Y81" s="88"/>
      <c r="Z81" s="88"/>
      <c r="AA81" s="88"/>
      <c r="AB81" s="89"/>
    </row>
    <row r="120" ht="6" customHeight="1" x14ac:dyDescent="0.2"/>
  </sheetData>
  <mergeCells count="140">
    <mergeCell ref="B2:G4"/>
    <mergeCell ref="H2:AB2"/>
    <mergeCell ref="H3:O3"/>
    <mergeCell ref="P3:AB3"/>
    <mergeCell ref="H4:AB4"/>
    <mergeCell ref="C7:H8"/>
    <mergeCell ref="I7:AA8"/>
    <mergeCell ref="C13:H14"/>
    <mergeCell ref="I13:S14"/>
    <mergeCell ref="T13:AA13"/>
    <mergeCell ref="T14:AA14"/>
    <mergeCell ref="C16:H16"/>
    <mergeCell ref="I16:AA16"/>
    <mergeCell ref="C10:H11"/>
    <mergeCell ref="I10:Q11"/>
    <mergeCell ref="R10:U10"/>
    <mergeCell ref="V10:AA10"/>
    <mergeCell ref="R11:U11"/>
    <mergeCell ref="V11:AA11"/>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30:AA31"/>
    <mergeCell ref="C32:G33"/>
    <mergeCell ref="H32:H33"/>
    <mergeCell ref="I32:I33"/>
    <mergeCell ref="J32:J33"/>
    <mergeCell ref="K32:AA33"/>
    <mergeCell ref="C26:H26"/>
    <mergeCell ref="I26:AA26"/>
    <mergeCell ref="C28:H28"/>
    <mergeCell ref="I28:J28"/>
    <mergeCell ref="K28:N28"/>
    <mergeCell ref="O28:Q28"/>
    <mergeCell ref="S28:T28"/>
    <mergeCell ref="V28:Z28"/>
    <mergeCell ref="C37:G37"/>
    <mergeCell ref="K37:AA37"/>
    <mergeCell ref="C38:G38"/>
    <mergeCell ref="K38:AA38"/>
    <mergeCell ref="C39:G39"/>
    <mergeCell ref="K39:AA39"/>
    <mergeCell ref="C34:G34"/>
    <mergeCell ref="K34:AA34"/>
    <mergeCell ref="C35:G35"/>
    <mergeCell ref="K35:AA35"/>
    <mergeCell ref="C36:G36"/>
    <mergeCell ref="K36:AA36"/>
    <mergeCell ref="C43:G43"/>
    <mergeCell ref="K43:AA43"/>
    <mergeCell ref="C44:G44"/>
    <mergeCell ref="K44:AA44"/>
    <mergeCell ref="C45:G45"/>
    <mergeCell ref="K45:AA45"/>
    <mergeCell ref="C40:G40"/>
    <mergeCell ref="K40:AA40"/>
    <mergeCell ref="C41:G41"/>
    <mergeCell ref="K41:AA41"/>
    <mergeCell ref="C42:G42"/>
    <mergeCell ref="K42:AA42"/>
    <mergeCell ref="C46:G46"/>
    <mergeCell ref="K46:AA46"/>
    <mergeCell ref="C49:AA50"/>
    <mergeCell ref="C51:AA63"/>
    <mergeCell ref="C66:G68"/>
    <mergeCell ref="H66:I68"/>
    <mergeCell ref="J66:M68"/>
    <mergeCell ref="N66:U68"/>
    <mergeCell ref="V66:AA68"/>
    <mergeCell ref="C69:G69"/>
    <mergeCell ref="H69:I69"/>
    <mergeCell ref="J69:M69"/>
    <mergeCell ref="N69:U69"/>
    <mergeCell ref="V69:AA69"/>
    <mergeCell ref="C70:G70"/>
    <mergeCell ref="H70:I70"/>
    <mergeCell ref="J70:M70"/>
    <mergeCell ref="N70:U70"/>
    <mergeCell ref="V70:AA70"/>
    <mergeCell ref="C71:G71"/>
    <mergeCell ref="H71:I71"/>
    <mergeCell ref="J71:M71"/>
    <mergeCell ref="N71:U71"/>
    <mergeCell ref="V71:AA71"/>
    <mergeCell ref="C72:G72"/>
    <mergeCell ref="H72:I72"/>
    <mergeCell ref="J72:M72"/>
    <mergeCell ref="N72:U72"/>
    <mergeCell ref="V72:AA72"/>
    <mergeCell ref="C73:G73"/>
    <mergeCell ref="H73:I73"/>
    <mergeCell ref="J73:M73"/>
    <mergeCell ref="N73:U73"/>
    <mergeCell ref="V73:AA73"/>
    <mergeCell ref="C74:G74"/>
    <mergeCell ref="H74:I74"/>
    <mergeCell ref="J74:M74"/>
    <mergeCell ref="N74:U74"/>
    <mergeCell ref="V74:AA74"/>
    <mergeCell ref="C75:G75"/>
    <mergeCell ref="H75:I75"/>
    <mergeCell ref="J75:M75"/>
    <mergeCell ref="N75:U75"/>
    <mergeCell ref="V75:AA75"/>
    <mergeCell ref="C76:G76"/>
    <mergeCell ref="H76:I76"/>
    <mergeCell ref="J76:M76"/>
    <mergeCell ref="N76:U76"/>
    <mergeCell ref="V76:AA76"/>
    <mergeCell ref="C77:G77"/>
    <mergeCell ref="H77:I77"/>
    <mergeCell ref="J77:M77"/>
    <mergeCell ref="N77:U77"/>
    <mergeCell ref="V77:AA77"/>
    <mergeCell ref="C78:G78"/>
    <mergeCell ref="H78:I78"/>
    <mergeCell ref="J78:M78"/>
    <mergeCell ref="N78:U78"/>
    <mergeCell ref="V78:AA78"/>
    <mergeCell ref="C79:G79"/>
    <mergeCell ref="H79:I79"/>
    <mergeCell ref="J79:M79"/>
    <mergeCell ref="N79:U79"/>
    <mergeCell ref="V79:AA79"/>
    <mergeCell ref="C80:G80"/>
    <mergeCell ref="H80:I80"/>
    <mergeCell ref="J80:M80"/>
    <mergeCell ref="N80:U80"/>
    <mergeCell ref="V80:AA80"/>
  </mergeCells>
  <printOptions horizontalCentered="1" verticalCentered="1"/>
  <pageMargins left="0.70866141732283472" right="0.70866141732283472" top="0.74803149606299213" bottom="1.1023622047244095" header="0.31496062992125984" footer="0.31496062992125984"/>
  <pageSetup scale="67" fitToHeight="0" orientation="portrait" r:id="rId1"/>
  <headerFooter>
    <oddFooter>&amp;LCalle 26 No.57-41 Torre 8, Pisos 7 y 8 CEMSA – C.P. 111321
PBX: 3779555 – Información: Línea 195
www.umv.gov.co&amp;CDESI-FM-007
&amp;P de &amp;N</oddFooter>
  </headerFooter>
  <rowBreaks count="2" manualBreakCount="2">
    <brk id="29" min="1" max="27" man="1"/>
    <brk id="33" min="1" max="27" man="1"/>
  </rowBreaks>
  <colBreaks count="1" manualBreakCount="1">
    <brk id="9" max="80" man="1"/>
  </colBreaks>
  <drawing r:id="rId2"/>
  <legacyDrawing r:id="rId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9" tint="0.59999389629810485"/>
    <pageSetUpPr fitToPage="1"/>
  </sheetPr>
  <dimension ref="B1:AB112"/>
  <sheetViews>
    <sheetView view="pageBreakPreview" topLeftCell="A30" zoomScale="85" zoomScaleSheetLayoutView="85" workbookViewId="0">
      <selection activeCell="H34" sqref="H34:J34"/>
    </sheetView>
  </sheetViews>
  <sheetFormatPr baseColWidth="10" defaultColWidth="3.7109375" defaultRowHeight="14.25" x14ac:dyDescent="0.2"/>
  <cols>
    <col min="1" max="1" width="3.7109375" style="1"/>
    <col min="2" max="2" width="2.85546875" style="1" customWidth="1"/>
    <col min="3" max="6" width="2.7109375" style="1" customWidth="1"/>
    <col min="7" max="7" width="4.28515625" style="1" customWidth="1"/>
    <col min="8" max="8" width="14.28515625" style="1" customWidth="1"/>
    <col min="9" max="9" width="13.42578125" style="1" customWidth="1"/>
    <col min="10" max="10" width="15" style="1" customWidth="1"/>
    <col min="11" max="12" width="3.42578125" style="1" customWidth="1"/>
    <col min="13" max="15" width="2.7109375" style="1" customWidth="1"/>
    <col min="16" max="17" width="3.42578125" style="1" customWidth="1"/>
    <col min="18" max="18" width="3.7109375" style="1"/>
    <col min="19" max="19" width="3.28515625" style="1" customWidth="1"/>
    <col min="20" max="20" width="7.42578125" style="1" customWidth="1"/>
    <col min="21" max="21" width="3.42578125" style="1" customWidth="1"/>
    <col min="22" max="22" width="3.7109375" style="1"/>
    <col min="23" max="25" width="5" style="1" customWidth="1"/>
    <col min="26" max="26" width="6.7109375" style="1" customWidth="1"/>
    <col min="27" max="27" width="25.28515625" style="1" customWidth="1"/>
    <col min="28" max="28" width="2" style="1" customWidth="1"/>
    <col min="29" max="16384" width="3.7109375" style="1"/>
  </cols>
  <sheetData>
    <row r="1" spans="2:28" ht="15" thickBot="1" x14ac:dyDescent="0.25">
      <c r="B1" s="2"/>
      <c r="C1" s="2"/>
      <c r="D1" s="2"/>
      <c r="E1" s="2"/>
      <c r="F1" s="2"/>
    </row>
    <row r="2" spans="2:28" ht="45.75" customHeight="1" x14ac:dyDescent="0.2">
      <c r="B2" s="263"/>
      <c r="C2" s="264"/>
      <c r="D2" s="264"/>
      <c r="E2" s="264"/>
      <c r="F2" s="264"/>
      <c r="G2" s="264"/>
      <c r="H2" s="269" t="s">
        <v>0</v>
      </c>
      <c r="I2" s="269"/>
      <c r="J2" s="269"/>
      <c r="K2" s="269"/>
      <c r="L2" s="269"/>
      <c r="M2" s="269"/>
      <c r="N2" s="269"/>
      <c r="O2" s="269"/>
      <c r="P2" s="269"/>
      <c r="Q2" s="269"/>
      <c r="R2" s="269"/>
      <c r="S2" s="269"/>
      <c r="T2" s="269"/>
      <c r="U2" s="269"/>
      <c r="V2" s="269"/>
      <c r="W2" s="269"/>
      <c r="X2" s="269"/>
      <c r="Y2" s="269"/>
      <c r="Z2" s="269"/>
      <c r="AA2" s="269"/>
      <c r="AB2" s="270"/>
    </row>
    <row r="3" spans="2:28" ht="15" x14ac:dyDescent="0.2">
      <c r="B3" s="265"/>
      <c r="C3" s="266"/>
      <c r="D3" s="266"/>
      <c r="E3" s="266"/>
      <c r="F3" s="266"/>
      <c r="G3" s="266"/>
      <c r="H3" s="271" t="s">
        <v>1</v>
      </c>
      <c r="I3" s="271"/>
      <c r="J3" s="271"/>
      <c r="K3" s="271"/>
      <c r="L3" s="271"/>
      <c r="M3" s="271"/>
      <c r="N3" s="271"/>
      <c r="O3" s="271"/>
      <c r="P3" s="271" t="s">
        <v>2</v>
      </c>
      <c r="Q3" s="271"/>
      <c r="R3" s="271"/>
      <c r="S3" s="271"/>
      <c r="T3" s="271"/>
      <c r="U3" s="271"/>
      <c r="V3" s="271"/>
      <c r="W3" s="271"/>
      <c r="X3" s="271"/>
      <c r="Y3" s="271"/>
      <c r="Z3" s="271"/>
      <c r="AA3" s="271"/>
      <c r="AB3" s="272"/>
    </row>
    <row r="4" spans="2:28" ht="15.75" thickBot="1" x14ac:dyDescent="0.25">
      <c r="B4" s="267"/>
      <c r="C4" s="268"/>
      <c r="D4" s="268"/>
      <c r="E4" s="268"/>
      <c r="F4" s="268"/>
      <c r="G4" s="268"/>
      <c r="H4" s="273" t="s">
        <v>3</v>
      </c>
      <c r="I4" s="273"/>
      <c r="J4" s="273"/>
      <c r="K4" s="273"/>
      <c r="L4" s="273"/>
      <c r="M4" s="273"/>
      <c r="N4" s="273"/>
      <c r="O4" s="273"/>
      <c r="P4" s="273"/>
      <c r="Q4" s="273"/>
      <c r="R4" s="273"/>
      <c r="S4" s="273"/>
      <c r="T4" s="273"/>
      <c r="U4" s="273"/>
      <c r="V4" s="273"/>
      <c r="W4" s="273"/>
      <c r="X4" s="273"/>
      <c r="Y4" s="273"/>
      <c r="Z4" s="273"/>
      <c r="AA4" s="273"/>
      <c r="AB4" s="274"/>
    </row>
    <row r="5" spans="2:28" ht="15" x14ac:dyDescent="0.2">
      <c r="H5" s="3"/>
      <c r="I5" s="3"/>
      <c r="J5" s="3"/>
      <c r="K5" s="3"/>
      <c r="L5" s="3"/>
      <c r="M5" s="3"/>
      <c r="N5" s="3"/>
      <c r="O5" s="3"/>
      <c r="P5" s="3"/>
      <c r="Q5" s="3"/>
      <c r="R5" s="3"/>
      <c r="S5" s="3"/>
      <c r="T5" s="3"/>
      <c r="U5" s="3"/>
      <c r="V5" s="3"/>
      <c r="W5" s="3"/>
      <c r="X5" s="3"/>
      <c r="Y5" s="3"/>
      <c r="Z5" s="3"/>
      <c r="AA5" s="3"/>
      <c r="AB5" s="3"/>
    </row>
    <row r="6" spans="2:28" ht="15.75"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275" t="s">
        <v>4</v>
      </c>
      <c r="D7" s="276"/>
      <c r="E7" s="276"/>
      <c r="F7" s="276"/>
      <c r="G7" s="276"/>
      <c r="H7" s="277"/>
      <c r="I7" s="281" t="s">
        <v>488</v>
      </c>
      <c r="J7" s="282"/>
      <c r="K7" s="282"/>
      <c r="L7" s="282"/>
      <c r="M7" s="282"/>
      <c r="N7" s="282"/>
      <c r="O7" s="282"/>
      <c r="P7" s="282"/>
      <c r="Q7" s="282"/>
      <c r="R7" s="282"/>
      <c r="S7" s="282"/>
      <c r="T7" s="282"/>
      <c r="U7" s="282"/>
      <c r="V7" s="282"/>
      <c r="W7" s="282"/>
      <c r="X7" s="282"/>
      <c r="Y7" s="282"/>
      <c r="Z7" s="282"/>
      <c r="AA7" s="283"/>
      <c r="AB7" s="10"/>
    </row>
    <row r="8" spans="2:28" ht="15.75" thickBot="1" x14ac:dyDescent="0.25">
      <c r="B8" s="9"/>
      <c r="C8" s="278"/>
      <c r="D8" s="279"/>
      <c r="E8" s="279"/>
      <c r="F8" s="279"/>
      <c r="G8" s="279"/>
      <c r="H8" s="280"/>
      <c r="I8" s="284"/>
      <c r="J8" s="285"/>
      <c r="K8" s="285"/>
      <c r="L8" s="285"/>
      <c r="M8" s="285"/>
      <c r="N8" s="285"/>
      <c r="O8" s="285"/>
      <c r="P8" s="285"/>
      <c r="Q8" s="285"/>
      <c r="R8" s="285"/>
      <c r="S8" s="285"/>
      <c r="T8" s="285"/>
      <c r="U8" s="285"/>
      <c r="V8" s="285"/>
      <c r="W8" s="285"/>
      <c r="X8" s="285"/>
      <c r="Y8" s="285"/>
      <c r="Z8" s="285"/>
      <c r="AA8" s="286"/>
      <c r="AB8" s="10"/>
    </row>
    <row r="9" spans="2:28" ht="15.75"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275" t="s">
        <v>6</v>
      </c>
      <c r="D10" s="276"/>
      <c r="E10" s="276"/>
      <c r="F10" s="276"/>
      <c r="G10" s="276"/>
      <c r="H10" s="277"/>
      <c r="I10" s="296" t="s">
        <v>508</v>
      </c>
      <c r="J10" s="297"/>
      <c r="K10" s="297"/>
      <c r="L10" s="297"/>
      <c r="M10" s="297"/>
      <c r="N10" s="297"/>
      <c r="O10" s="297"/>
      <c r="P10" s="297"/>
      <c r="Q10" s="298"/>
      <c r="R10" s="293" t="s">
        <v>8</v>
      </c>
      <c r="S10" s="294"/>
      <c r="T10" s="294"/>
      <c r="U10" s="295"/>
      <c r="V10" s="287" t="s">
        <v>9</v>
      </c>
      <c r="W10" s="288"/>
      <c r="X10" s="288"/>
      <c r="Y10" s="288"/>
      <c r="Z10" s="288"/>
      <c r="AA10" s="289"/>
      <c r="AB10" s="10"/>
    </row>
    <row r="11" spans="2:28" ht="28.5" customHeight="1" thickBot="1" x14ac:dyDescent="0.25">
      <c r="B11" s="9"/>
      <c r="C11" s="278"/>
      <c r="D11" s="279"/>
      <c r="E11" s="279"/>
      <c r="F11" s="279"/>
      <c r="G11" s="279"/>
      <c r="H11" s="280"/>
      <c r="I11" s="299"/>
      <c r="J11" s="300"/>
      <c r="K11" s="300"/>
      <c r="L11" s="300"/>
      <c r="M11" s="300"/>
      <c r="N11" s="300"/>
      <c r="O11" s="300"/>
      <c r="P11" s="300"/>
      <c r="Q11" s="301"/>
      <c r="R11" s="302" t="s">
        <v>509</v>
      </c>
      <c r="S11" s="303"/>
      <c r="T11" s="303"/>
      <c r="U11" s="304"/>
      <c r="V11" s="290" t="s">
        <v>68</v>
      </c>
      <c r="W11" s="291"/>
      <c r="X11" s="291"/>
      <c r="Y11" s="291"/>
      <c r="Z11" s="291"/>
      <c r="AA11" s="292"/>
      <c r="AB11" s="10"/>
    </row>
    <row r="12" spans="2:28" ht="15"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5" customHeight="1" x14ac:dyDescent="0.2">
      <c r="B13" s="14"/>
      <c r="C13" s="275" t="s">
        <v>12</v>
      </c>
      <c r="D13" s="276"/>
      <c r="E13" s="276"/>
      <c r="F13" s="276"/>
      <c r="G13" s="276"/>
      <c r="H13" s="277"/>
      <c r="I13" s="305" t="s">
        <v>510</v>
      </c>
      <c r="J13" s="306"/>
      <c r="K13" s="306"/>
      <c r="L13" s="306"/>
      <c r="M13" s="306"/>
      <c r="N13" s="306"/>
      <c r="O13" s="306"/>
      <c r="P13" s="306"/>
      <c r="Q13" s="306"/>
      <c r="R13" s="306"/>
      <c r="S13" s="307"/>
      <c r="T13" s="275" t="s">
        <v>14</v>
      </c>
      <c r="U13" s="276"/>
      <c r="V13" s="276"/>
      <c r="W13" s="276"/>
      <c r="X13" s="276"/>
      <c r="Y13" s="276"/>
      <c r="Z13" s="276"/>
      <c r="AA13" s="277"/>
      <c r="AB13" s="16"/>
    </row>
    <row r="14" spans="2:28" ht="30" customHeight="1" thickBot="1" x14ac:dyDescent="0.25">
      <c r="B14" s="14"/>
      <c r="C14" s="278"/>
      <c r="D14" s="279"/>
      <c r="E14" s="279"/>
      <c r="F14" s="279"/>
      <c r="G14" s="279"/>
      <c r="H14" s="280"/>
      <c r="I14" s="308"/>
      <c r="J14" s="309"/>
      <c r="K14" s="309"/>
      <c r="L14" s="309"/>
      <c r="M14" s="309"/>
      <c r="N14" s="309"/>
      <c r="O14" s="309"/>
      <c r="P14" s="309"/>
      <c r="Q14" s="309"/>
      <c r="R14" s="309"/>
      <c r="S14" s="310"/>
      <c r="T14" s="311" t="s">
        <v>70</v>
      </c>
      <c r="U14" s="312"/>
      <c r="V14" s="312"/>
      <c r="W14" s="312"/>
      <c r="X14" s="312"/>
      <c r="Y14" s="312"/>
      <c r="Z14" s="312"/>
      <c r="AA14" s="313"/>
      <c r="AB14" s="16"/>
    </row>
    <row r="15" spans="2:28" ht="15"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57.75" customHeight="1" thickBot="1" x14ac:dyDescent="0.25">
      <c r="B16" s="14"/>
      <c r="C16" s="320" t="s">
        <v>16</v>
      </c>
      <c r="D16" s="321"/>
      <c r="E16" s="321"/>
      <c r="F16" s="321"/>
      <c r="G16" s="321"/>
      <c r="H16" s="322"/>
      <c r="I16" s="323" t="s">
        <v>511</v>
      </c>
      <c r="J16" s="324"/>
      <c r="K16" s="324"/>
      <c r="L16" s="324"/>
      <c r="M16" s="324"/>
      <c r="N16" s="324"/>
      <c r="O16" s="324"/>
      <c r="P16" s="324"/>
      <c r="Q16" s="324"/>
      <c r="R16" s="324"/>
      <c r="S16" s="324"/>
      <c r="T16" s="324"/>
      <c r="U16" s="324"/>
      <c r="V16" s="324"/>
      <c r="W16" s="324"/>
      <c r="X16" s="324"/>
      <c r="Y16" s="324"/>
      <c r="Z16" s="324"/>
      <c r="AA16" s="325"/>
      <c r="AB16" s="16"/>
    </row>
    <row r="17" spans="2:28" ht="16.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8" ht="52.5" customHeight="1" thickBot="1" x14ac:dyDescent="0.25">
      <c r="B18" s="14"/>
      <c r="C18" s="320" t="s">
        <v>18</v>
      </c>
      <c r="D18" s="321"/>
      <c r="E18" s="321"/>
      <c r="F18" s="321"/>
      <c r="G18" s="321"/>
      <c r="H18" s="322"/>
      <c r="I18" s="323" t="s">
        <v>512</v>
      </c>
      <c r="J18" s="324"/>
      <c r="K18" s="324"/>
      <c r="L18" s="324"/>
      <c r="M18" s="324"/>
      <c r="N18" s="324"/>
      <c r="O18" s="324"/>
      <c r="P18" s="324"/>
      <c r="Q18" s="324"/>
      <c r="R18" s="324"/>
      <c r="S18" s="324"/>
      <c r="T18" s="324"/>
      <c r="U18" s="324"/>
      <c r="V18" s="324"/>
      <c r="W18" s="324"/>
      <c r="X18" s="324"/>
      <c r="Y18" s="324"/>
      <c r="Z18" s="324"/>
      <c r="AA18" s="325"/>
      <c r="AB18" s="16"/>
    </row>
    <row r="19" spans="2:28" ht="16.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8" ht="22.5" customHeight="1" x14ac:dyDescent="0.2">
      <c r="B20" s="14"/>
      <c r="C20" s="326" t="s">
        <v>20</v>
      </c>
      <c r="D20" s="327"/>
      <c r="E20" s="327"/>
      <c r="F20" s="327"/>
      <c r="G20" s="327"/>
      <c r="H20" s="328"/>
      <c r="I20" s="332" t="s">
        <v>494</v>
      </c>
      <c r="J20" s="333"/>
      <c r="K20" s="333"/>
      <c r="L20" s="334"/>
      <c r="M20" s="287" t="s">
        <v>22</v>
      </c>
      <c r="N20" s="288"/>
      <c r="O20" s="288"/>
      <c r="P20" s="288"/>
      <c r="Q20" s="288"/>
      <c r="R20" s="288"/>
      <c r="S20" s="289"/>
      <c r="T20" s="287" t="s">
        <v>23</v>
      </c>
      <c r="U20" s="288"/>
      <c r="V20" s="288"/>
      <c r="W20" s="288"/>
      <c r="X20" s="288"/>
      <c r="Y20" s="288"/>
      <c r="Z20" s="288"/>
      <c r="AA20" s="289"/>
      <c r="AB20" s="16"/>
    </row>
    <row r="21" spans="2:28" ht="30.75" customHeight="1" thickBot="1" x14ac:dyDescent="0.25">
      <c r="B21" s="14"/>
      <c r="C21" s="329"/>
      <c r="D21" s="330"/>
      <c r="E21" s="330"/>
      <c r="F21" s="330"/>
      <c r="G21" s="330"/>
      <c r="H21" s="331"/>
      <c r="I21" s="335"/>
      <c r="J21" s="336"/>
      <c r="K21" s="336"/>
      <c r="L21" s="337"/>
      <c r="M21" s="338" t="s">
        <v>74</v>
      </c>
      <c r="N21" s="339"/>
      <c r="O21" s="339"/>
      <c r="P21" s="339"/>
      <c r="Q21" s="339"/>
      <c r="R21" s="339"/>
      <c r="S21" s="340"/>
      <c r="T21" s="438" t="s">
        <v>25</v>
      </c>
      <c r="U21" s="439"/>
      <c r="V21" s="439"/>
      <c r="W21" s="439"/>
      <c r="X21" s="439"/>
      <c r="Y21" s="439"/>
      <c r="Z21" s="439"/>
      <c r="AA21" s="440"/>
      <c r="AB21" s="16"/>
    </row>
    <row r="22" spans="2:28" ht="15"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8" ht="31.5" customHeight="1" x14ac:dyDescent="0.2">
      <c r="B23" s="14"/>
      <c r="C23" s="287" t="s">
        <v>26</v>
      </c>
      <c r="D23" s="288"/>
      <c r="E23" s="288"/>
      <c r="F23" s="288"/>
      <c r="G23" s="288"/>
      <c r="H23" s="288"/>
      <c r="I23" s="289"/>
      <c r="J23" s="287" t="s">
        <v>27</v>
      </c>
      <c r="K23" s="288"/>
      <c r="L23" s="288"/>
      <c r="M23" s="288"/>
      <c r="N23" s="288"/>
      <c r="O23" s="288"/>
      <c r="P23" s="289"/>
      <c r="Q23" s="287" t="s">
        <v>28</v>
      </c>
      <c r="R23" s="288"/>
      <c r="S23" s="288"/>
      <c r="T23" s="288"/>
      <c r="U23" s="288"/>
      <c r="V23" s="288"/>
      <c r="W23" s="288"/>
      <c r="X23" s="288"/>
      <c r="Y23" s="288"/>
      <c r="Z23" s="288"/>
      <c r="AA23" s="289"/>
      <c r="AB23" s="16"/>
    </row>
    <row r="24" spans="2:28" ht="33.75" customHeight="1" thickBot="1" x14ac:dyDescent="0.25">
      <c r="B24" s="14"/>
      <c r="C24" s="314" t="s">
        <v>513</v>
      </c>
      <c r="D24" s="315"/>
      <c r="E24" s="315"/>
      <c r="F24" s="315"/>
      <c r="G24" s="315"/>
      <c r="H24" s="315"/>
      <c r="I24" s="316"/>
      <c r="J24" s="314" t="s">
        <v>498</v>
      </c>
      <c r="K24" s="315"/>
      <c r="L24" s="315"/>
      <c r="M24" s="315"/>
      <c r="N24" s="315"/>
      <c r="O24" s="315"/>
      <c r="P24" s="316"/>
      <c r="Q24" s="317" t="s">
        <v>31</v>
      </c>
      <c r="R24" s="318"/>
      <c r="S24" s="318"/>
      <c r="T24" s="318"/>
      <c r="U24" s="318"/>
      <c r="V24" s="318"/>
      <c r="W24" s="318"/>
      <c r="X24" s="318"/>
      <c r="Y24" s="318"/>
      <c r="Z24" s="318"/>
      <c r="AA24" s="319"/>
      <c r="AB24" s="16"/>
    </row>
    <row r="25" spans="2:28" ht="15"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8" ht="33" customHeight="1" thickBot="1" x14ac:dyDescent="0.25">
      <c r="B26" s="14"/>
      <c r="C26" s="320" t="s">
        <v>32</v>
      </c>
      <c r="D26" s="321"/>
      <c r="E26" s="321"/>
      <c r="F26" s="321"/>
      <c r="G26" s="321"/>
      <c r="H26" s="322"/>
      <c r="I26" s="323" t="s">
        <v>514</v>
      </c>
      <c r="J26" s="324"/>
      <c r="K26" s="324"/>
      <c r="L26" s="324"/>
      <c r="M26" s="324"/>
      <c r="N26" s="324"/>
      <c r="O26" s="324"/>
      <c r="P26" s="324"/>
      <c r="Q26" s="324"/>
      <c r="R26" s="324"/>
      <c r="S26" s="324"/>
      <c r="T26" s="324"/>
      <c r="U26" s="324"/>
      <c r="V26" s="324"/>
      <c r="W26" s="324"/>
      <c r="X26" s="324"/>
      <c r="Y26" s="324"/>
      <c r="Z26" s="324"/>
      <c r="AA26" s="325"/>
      <c r="AB26" s="16"/>
    </row>
    <row r="27" spans="2:28" ht="15.75"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8" ht="53.25" customHeight="1" thickBot="1" x14ac:dyDescent="0.25">
      <c r="B28" s="14"/>
      <c r="C28" s="320" t="s">
        <v>34</v>
      </c>
      <c r="D28" s="321"/>
      <c r="E28" s="321"/>
      <c r="F28" s="321"/>
      <c r="G28" s="321"/>
      <c r="H28" s="322"/>
      <c r="I28" s="302">
        <v>0.9</v>
      </c>
      <c r="J28" s="323"/>
      <c r="K28" s="350" t="s">
        <v>36</v>
      </c>
      <c r="L28" s="351"/>
      <c r="M28" s="351"/>
      <c r="N28" s="352"/>
      <c r="O28" s="353" t="s">
        <v>37</v>
      </c>
      <c r="P28" s="354"/>
      <c r="Q28" s="355"/>
      <c r="R28" s="47" t="s">
        <v>40</v>
      </c>
      <c r="S28" s="353" t="s">
        <v>38</v>
      </c>
      <c r="T28" s="354"/>
      <c r="U28" s="47"/>
      <c r="V28" s="356" t="s">
        <v>39</v>
      </c>
      <c r="W28" s="357"/>
      <c r="X28" s="357"/>
      <c r="Y28" s="357"/>
      <c r="Z28" s="358"/>
      <c r="AA28" s="142"/>
      <c r="AB28" s="16"/>
    </row>
    <row r="29" spans="2:28" ht="15"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8" s="21" customFormat="1" x14ac:dyDescent="0.2">
      <c r="B30" s="20"/>
      <c r="C30" s="359" t="s">
        <v>41</v>
      </c>
      <c r="D30" s="360"/>
      <c r="E30" s="360"/>
      <c r="F30" s="360"/>
      <c r="G30" s="360"/>
      <c r="H30" s="360"/>
      <c r="I30" s="360"/>
      <c r="J30" s="360"/>
      <c r="K30" s="360"/>
      <c r="L30" s="360"/>
      <c r="M30" s="360"/>
      <c r="N30" s="360"/>
      <c r="O30" s="360"/>
      <c r="P30" s="360"/>
      <c r="Q30" s="360"/>
      <c r="R30" s="360"/>
      <c r="S30" s="360"/>
      <c r="T30" s="360"/>
      <c r="U30" s="360"/>
      <c r="V30" s="360"/>
      <c r="W30" s="360"/>
      <c r="X30" s="360"/>
      <c r="Y30" s="360"/>
      <c r="Z30" s="360"/>
      <c r="AA30" s="361"/>
      <c r="AB30" s="16"/>
    </row>
    <row r="31" spans="2:28" s="21" customFormat="1" ht="15" thickBot="1" x14ac:dyDescent="0.25">
      <c r="B31" s="20"/>
      <c r="C31" s="362"/>
      <c r="D31" s="363"/>
      <c r="E31" s="363"/>
      <c r="F31" s="363"/>
      <c r="G31" s="363"/>
      <c r="H31" s="363"/>
      <c r="I31" s="363"/>
      <c r="J31" s="363"/>
      <c r="K31" s="363"/>
      <c r="L31" s="363"/>
      <c r="M31" s="363"/>
      <c r="N31" s="363"/>
      <c r="O31" s="363"/>
      <c r="P31" s="363"/>
      <c r="Q31" s="363"/>
      <c r="R31" s="363"/>
      <c r="S31" s="363"/>
      <c r="T31" s="363"/>
      <c r="U31" s="363"/>
      <c r="V31" s="363"/>
      <c r="W31" s="363"/>
      <c r="X31" s="363"/>
      <c r="Y31" s="363"/>
      <c r="Z31" s="363"/>
      <c r="AA31" s="364"/>
      <c r="AB31" s="16"/>
    </row>
    <row r="32" spans="2:28" s="21" customFormat="1" ht="15" customHeight="1" x14ac:dyDescent="0.2">
      <c r="B32" s="20"/>
      <c r="C32" s="359" t="s">
        <v>42</v>
      </c>
      <c r="D32" s="360"/>
      <c r="E32" s="360"/>
      <c r="F32" s="360"/>
      <c r="G32" s="361"/>
      <c r="H32" s="365" t="s">
        <v>114</v>
      </c>
      <c r="I32" s="365" t="s">
        <v>115</v>
      </c>
      <c r="J32" s="365" t="s">
        <v>45</v>
      </c>
      <c r="K32" s="367" t="s">
        <v>46</v>
      </c>
      <c r="L32" s="368"/>
      <c r="M32" s="368"/>
      <c r="N32" s="368"/>
      <c r="O32" s="368"/>
      <c r="P32" s="368"/>
      <c r="Q32" s="368"/>
      <c r="R32" s="368"/>
      <c r="S32" s="368"/>
      <c r="T32" s="368"/>
      <c r="U32" s="368"/>
      <c r="V32" s="368"/>
      <c r="W32" s="368"/>
      <c r="X32" s="368"/>
      <c r="Y32" s="368"/>
      <c r="Z32" s="368"/>
      <c r="AA32" s="369"/>
      <c r="AB32" s="16"/>
    </row>
    <row r="33" spans="2:28" s="21" customFormat="1" ht="31.5" customHeight="1" thickBot="1" x14ac:dyDescent="0.25">
      <c r="B33" s="20"/>
      <c r="C33" s="1014"/>
      <c r="D33" s="1015"/>
      <c r="E33" s="1015"/>
      <c r="F33" s="1015"/>
      <c r="G33" s="1016"/>
      <c r="H33" s="1017"/>
      <c r="I33" s="1017"/>
      <c r="J33" s="1017"/>
      <c r="K33" s="1018"/>
      <c r="L33" s="1019"/>
      <c r="M33" s="1019"/>
      <c r="N33" s="1019"/>
      <c r="O33" s="1019"/>
      <c r="P33" s="1019"/>
      <c r="Q33" s="1019"/>
      <c r="R33" s="1019"/>
      <c r="S33" s="1019"/>
      <c r="T33" s="1019"/>
      <c r="U33" s="1019"/>
      <c r="V33" s="1019"/>
      <c r="W33" s="1019"/>
      <c r="X33" s="1019"/>
      <c r="Y33" s="1019"/>
      <c r="Z33" s="1019"/>
      <c r="AA33" s="1020"/>
      <c r="AB33" s="16"/>
    </row>
    <row r="34" spans="2:28" s="21" customFormat="1" ht="176.25" customHeight="1" x14ac:dyDescent="0.2">
      <c r="B34" s="20"/>
      <c r="C34" s="718" t="s">
        <v>89</v>
      </c>
      <c r="D34" s="719"/>
      <c r="E34" s="719"/>
      <c r="F34" s="719"/>
      <c r="G34" s="719"/>
      <c r="H34" s="172">
        <v>2</v>
      </c>
      <c r="I34" s="172">
        <v>4</v>
      </c>
      <c r="J34" s="135">
        <f>+H34/I34</f>
        <v>0.5</v>
      </c>
      <c r="K34" s="533" t="s">
        <v>515</v>
      </c>
      <c r="L34" s="533"/>
      <c r="M34" s="533"/>
      <c r="N34" s="533"/>
      <c r="O34" s="533"/>
      <c r="P34" s="533"/>
      <c r="Q34" s="533"/>
      <c r="R34" s="533"/>
      <c r="S34" s="533"/>
      <c r="T34" s="533"/>
      <c r="U34" s="533"/>
      <c r="V34" s="533"/>
      <c r="W34" s="533"/>
      <c r="X34" s="533"/>
      <c r="Y34" s="533"/>
      <c r="Z34" s="533"/>
      <c r="AA34" s="534"/>
      <c r="AB34" s="16"/>
    </row>
    <row r="35" spans="2:28" s="21" customFormat="1" ht="20.25" customHeight="1" x14ac:dyDescent="0.2">
      <c r="B35" s="20"/>
      <c r="C35" s="705" t="s">
        <v>90</v>
      </c>
      <c r="D35" s="706"/>
      <c r="E35" s="706"/>
      <c r="F35" s="706"/>
      <c r="G35" s="706"/>
      <c r="H35" s="173"/>
      <c r="I35" s="173"/>
      <c r="J35" s="174" t="e">
        <f t="shared" ref="J35:J37" si="0">+H35/I35</f>
        <v>#DIV/0!</v>
      </c>
      <c r="K35" s="345"/>
      <c r="L35" s="345"/>
      <c r="M35" s="345"/>
      <c r="N35" s="345"/>
      <c r="O35" s="345"/>
      <c r="P35" s="345"/>
      <c r="Q35" s="345"/>
      <c r="R35" s="345"/>
      <c r="S35" s="345"/>
      <c r="T35" s="345"/>
      <c r="U35" s="345"/>
      <c r="V35" s="345"/>
      <c r="W35" s="345"/>
      <c r="X35" s="345"/>
      <c r="Y35" s="345"/>
      <c r="Z35" s="345"/>
      <c r="AA35" s="346"/>
      <c r="AB35" s="16"/>
    </row>
    <row r="36" spans="2:28" s="30" customFormat="1" ht="20.25" customHeight="1" x14ac:dyDescent="0.2">
      <c r="B36" s="25"/>
      <c r="C36" s="1012" t="s">
        <v>91</v>
      </c>
      <c r="D36" s="1013"/>
      <c r="E36" s="1013"/>
      <c r="F36" s="1013"/>
      <c r="G36" s="1013"/>
      <c r="H36" s="175"/>
      <c r="I36" s="175"/>
      <c r="J36" s="176" t="e">
        <f t="shared" si="0"/>
        <v>#DIV/0!</v>
      </c>
      <c r="K36" s="450"/>
      <c r="L36" s="450"/>
      <c r="M36" s="450"/>
      <c r="N36" s="450"/>
      <c r="O36" s="450"/>
      <c r="P36" s="450"/>
      <c r="Q36" s="450"/>
      <c r="R36" s="450"/>
      <c r="S36" s="450"/>
      <c r="T36" s="450"/>
      <c r="U36" s="450"/>
      <c r="V36" s="450"/>
      <c r="W36" s="450"/>
      <c r="X36" s="450"/>
      <c r="Y36" s="450"/>
      <c r="Z36" s="450"/>
      <c r="AA36" s="451"/>
      <c r="AB36" s="29"/>
    </row>
    <row r="37" spans="2:28" s="21" customFormat="1" ht="20.25" customHeight="1" thickBot="1" x14ac:dyDescent="0.25">
      <c r="B37" s="20"/>
      <c r="C37" s="482" t="s">
        <v>92</v>
      </c>
      <c r="D37" s="483"/>
      <c r="E37" s="483"/>
      <c r="F37" s="483"/>
      <c r="G37" s="483"/>
      <c r="H37" s="177"/>
      <c r="I37" s="177"/>
      <c r="J37" s="178" t="e">
        <f t="shared" si="0"/>
        <v>#DIV/0!</v>
      </c>
      <c r="K37" s="537"/>
      <c r="L37" s="537"/>
      <c r="M37" s="537"/>
      <c r="N37" s="537"/>
      <c r="O37" s="537"/>
      <c r="P37" s="537"/>
      <c r="Q37" s="537"/>
      <c r="R37" s="537"/>
      <c r="S37" s="537"/>
      <c r="T37" s="537"/>
      <c r="U37" s="537"/>
      <c r="V37" s="537"/>
      <c r="W37" s="537"/>
      <c r="X37" s="537"/>
      <c r="Y37" s="537"/>
      <c r="Z37" s="537"/>
      <c r="AA37" s="538"/>
      <c r="AB37" s="16"/>
    </row>
    <row r="38" spans="2:28" s="21" customFormat="1" ht="15.75" customHeight="1" thickBot="1" x14ac:dyDescent="0.3">
      <c r="B38" s="20"/>
      <c r="C38" s="720" t="s">
        <v>51</v>
      </c>
      <c r="D38" s="721"/>
      <c r="E38" s="721"/>
      <c r="F38" s="721"/>
      <c r="G38" s="722"/>
      <c r="H38" s="179"/>
      <c r="I38" s="179"/>
      <c r="J38" s="130"/>
      <c r="K38" s="662"/>
      <c r="L38" s="663"/>
      <c r="M38" s="663"/>
      <c r="N38" s="663"/>
      <c r="O38" s="663"/>
      <c r="P38" s="663"/>
      <c r="Q38" s="663"/>
      <c r="R38" s="663"/>
      <c r="S38" s="663"/>
      <c r="T38" s="663"/>
      <c r="U38" s="663"/>
      <c r="V38" s="663"/>
      <c r="W38" s="663"/>
      <c r="X38" s="663"/>
      <c r="Y38" s="663"/>
      <c r="Z38" s="663"/>
      <c r="AA38" s="664"/>
      <c r="AB38" s="16"/>
    </row>
    <row r="39" spans="2:28" s="21" customFormat="1" ht="5.25" customHeight="1" x14ac:dyDescent="0.2">
      <c r="B39" s="20"/>
      <c r="C39" s="15"/>
      <c r="D39" s="15"/>
      <c r="E39" s="15"/>
      <c r="F39" s="15"/>
      <c r="G39" s="15"/>
      <c r="H39" s="34"/>
      <c r="I39" s="34"/>
      <c r="J39" s="35"/>
      <c r="K39" s="15"/>
      <c r="L39" s="15"/>
      <c r="M39" s="15"/>
      <c r="N39" s="15"/>
      <c r="O39" s="15"/>
      <c r="P39" s="15"/>
      <c r="Q39" s="15"/>
      <c r="R39" s="15"/>
      <c r="S39" s="15"/>
      <c r="T39" s="15"/>
      <c r="U39" s="15"/>
      <c r="V39" s="15"/>
      <c r="W39" s="15"/>
      <c r="X39" s="15"/>
      <c r="Y39" s="15"/>
      <c r="Z39" s="15"/>
      <c r="AA39" s="15"/>
      <c r="AB39" s="16"/>
    </row>
    <row r="40" spans="2:28" s="21" customFormat="1" ht="15" thickBot="1" x14ac:dyDescent="0.25">
      <c r="B40" s="20"/>
      <c r="C40" s="15"/>
      <c r="D40" s="15"/>
      <c r="E40" s="15"/>
      <c r="F40" s="15"/>
      <c r="G40" s="15"/>
      <c r="H40" s="34"/>
      <c r="I40" s="34"/>
      <c r="J40" s="35"/>
      <c r="K40" s="15"/>
      <c r="L40" s="15"/>
      <c r="M40" s="15"/>
      <c r="N40" s="15"/>
      <c r="O40" s="15"/>
      <c r="P40" s="15"/>
      <c r="Q40" s="15"/>
      <c r="R40" s="15"/>
      <c r="S40" s="15"/>
      <c r="T40" s="15"/>
      <c r="U40" s="15"/>
      <c r="V40" s="15"/>
      <c r="W40" s="15"/>
      <c r="X40" s="15"/>
      <c r="Y40" s="15"/>
      <c r="Z40" s="15"/>
      <c r="AA40" s="15"/>
      <c r="AB40" s="16"/>
    </row>
    <row r="41" spans="2:28" s="21" customFormat="1" x14ac:dyDescent="0.2">
      <c r="B41" s="20"/>
      <c r="C41" s="400" t="s">
        <v>52</v>
      </c>
      <c r="D41" s="401"/>
      <c r="E41" s="401"/>
      <c r="F41" s="401"/>
      <c r="G41" s="401"/>
      <c r="H41" s="401"/>
      <c r="I41" s="401"/>
      <c r="J41" s="401"/>
      <c r="K41" s="401"/>
      <c r="L41" s="401"/>
      <c r="M41" s="401"/>
      <c r="N41" s="401"/>
      <c r="O41" s="401"/>
      <c r="P41" s="401"/>
      <c r="Q41" s="401"/>
      <c r="R41" s="401"/>
      <c r="S41" s="401"/>
      <c r="T41" s="401"/>
      <c r="U41" s="401"/>
      <c r="V41" s="401"/>
      <c r="W41" s="401"/>
      <c r="X41" s="401"/>
      <c r="Y41" s="401"/>
      <c r="Z41" s="401"/>
      <c r="AA41" s="402"/>
      <c r="AB41" s="16"/>
    </row>
    <row r="42" spans="2:28" ht="15" thickBot="1" x14ac:dyDescent="0.25">
      <c r="B42" s="14"/>
      <c r="C42" s="403"/>
      <c r="D42" s="404"/>
      <c r="E42" s="404"/>
      <c r="F42" s="404"/>
      <c r="G42" s="404"/>
      <c r="H42" s="404"/>
      <c r="I42" s="404"/>
      <c r="J42" s="404"/>
      <c r="K42" s="404"/>
      <c r="L42" s="404"/>
      <c r="M42" s="404"/>
      <c r="N42" s="404"/>
      <c r="O42" s="404"/>
      <c r="P42" s="404"/>
      <c r="Q42" s="404"/>
      <c r="R42" s="404"/>
      <c r="S42" s="404"/>
      <c r="T42" s="404"/>
      <c r="U42" s="404"/>
      <c r="V42" s="404"/>
      <c r="W42" s="404"/>
      <c r="X42" s="404"/>
      <c r="Y42" s="404"/>
      <c r="Z42" s="404"/>
      <c r="AA42" s="405"/>
      <c r="AB42" s="16"/>
    </row>
    <row r="43" spans="2:28" x14ac:dyDescent="0.2">
      <c r="B43" s="14"/>
      <c r="C43" s="406"/>
      <c r="D43" s="407"/>
      <c r="E43" s="407"/>
      <c r="F43" s="407"/>
      <c r="G43" s="407"/>
      <c r="H43" s="407"/>
      <c r="I43" s="407"/>
      <c r="J43" s="407"/>
      <c r="K43" s="407"/>
      <c r="L43" s="407"/>
      <c r="M43" s="407"/>
      <c r="N43" s="407"/>
      <c r="O43" s="407"/>
      <c r="P43" s="407"/>
      <c r="Q43" s="407"/>
      <c r="R43" s="407"/>
      <c r="S43" s="407"/>
      <c r="T43" s="407"/>
      <c r="U43" s="407"/>
      <c r="V43" s="407"/>
      <c r="W43" s="407"/>
      <c r="X43" s="407"/>
      <c r="Y43" s="407"/>
      <c r="Z43" s="407"/>
      <c r="AA43" s="408"/>
      <c r="AB43" s="16"/>
    </row>
    <row r="44" spans="2:28" x14ac:dyDescent="0.2">
      <c r="B44" s="14"/>
      <c r="C44" s="409"/>
      <c r="D44" s="410"/>
      <c r="E44" s="410"/>
      <c r="F44" s="410"/>
      <c r="G44" s="410"/>
      <c r="H44" s="410"/>
      <c r="I44" s="410"/>
      <c r="J44" s="410"/>
      <c r="K44" s="410"/>
      <c r="L44" s="410"/>
      <c r="M44" s="410"/>
      <c r="N44" s="410"/>
      <c r="O44" s="410"/>
      <c r="P44" s="410"/>
      <c r="Q44" s="410"/>
      <c r="R44" s="410"/>
      <c r="S44" s="410"/>
      <c r="T44" s="410"/>
      <c r="U44" s="410"/>
      <c r="V44" s="410"/>
      <c r="W44" s="410"/>
      <c r="X44" s="410"/>
      <c r="Y44" s="410"/>
      <c r="Z44" s="410"/>
      <c r="AA44" s="411"/>
      <c r="AB44" s="16"/>
    </row>
    <row r="45" spans="2:28" x14ac:dyDescent="0.2">
      <c r="B45" s="14"/>
      <c r="C45" s="409"/>
      <c r="D45" s="410"/>
      <c r="E45" s="410"/>
      <c r="F45" s="410"/>
      <c r="G45" s="410"/>
      <c r="H45" s="410"/>
      <c r="I45" s="410"/>
      <c r="J45" s="410"/>
      <c r="K45" s="410"/>
      <c r="L45" s="410"/>
      <c r="M45" s="410"/>
      <c r="N45" s="410"/>
      <c r="O45" s="410"/>
      <c r="P45" s="410"/>
      <c r="Q45" s="410"/>
      <c r="R45" s="410"/>
      <c r="S45" s="410"/>
      <c r="T45" s="410"/>
      <c r="U45" s="410"/>
      <c r="V45" s="410"/>
      <c r="W45" s="410"/>
      <c r="X45" s="410"/>
      <c r="Y45" s="410"/>
      <c r="Z45" s="410"/>
      <c r="AA45" s="411"/>
      <c r="AB45" s="16"/>
    </row>
    <row r="46" spans="2:28" x14ac:dyDescent="0.2">
      <c r="B46" s="14"/>
      <c r="C46" s="409"/>
      <c r="D46" s="410"/>
      <c r="E46" s="410"/>
      <c r="F46" s="410"/>
      <c r="G46" s="410"/>
      <c r="H46" s="410"/>
      <c r="I46" s="410"/>
      <c r="J46" s="410"/>
      <c r="K46" s="410"/>
      <c r="L46" s="410"/>
      <c r="M46" s="410"/>
      <c r="N46" s="410"/>
      <c r="O46" s="410"/>
      <c r="P46" s="410"/>
      <c r="Q46" s="410"/>
      <c r="R46" s="410"/>
      <c r="S46" s="410"/>
      <c r="T46" s="410"/>
      <c r="U46" s="410"/>
      <c r="V46" s="410"/>
      <c r="W46" s="410"/>
      <c r="X46" s="410"/>
      <c r="Y46" s="410"/>
      <c r="Z46" s="410"/>
      <c r="AA46" s="411"/>
      <c r="AB46" s="16"/>
    </row>
    <row r="47" spans="2:28" x14ac:dyDescent="0.2">
      <c r="B47" s="14"/>
      <c r="C47" s="409"/>
      <c r="D47" s="410"/>
      <c r="E47" s="410"/>
      <c r="F47" s="410"/>
      <c r="G47" s="410"/>
      <c r="H47" s="410"/>
      <c r="I47" s="410"/>
      <c r="J47" s="410"/>
      <c r="K47" s="410"/>
      <c r="L47" s="410"/>
      <c r="M47" s="410"/>
      <c r="N47" s="410"/>
      <c r="O47" s="410"/>
      <c r="P47" s="410"/>
      <c r="Q47" s="410"/>
      <c r="R47" s="410"/>
      <c r="S47" s="410"/>
      <c r="T47" s="410"/>
      <c r="U47" s="410"/>
      <c r="V47" s="410"/>
      <c r="W47" s="410"/>
      <c r="X47" s="410"/>
      <c r="Y47" s="410"/>
      <c r="Z47" s="410"/>
      <c r="AA47" s="411"/>
      <c r="AB47" s="16"/>
    </row>
    <row r="48" spans="2:28" x14ac:dyDescent="0.2">
      <c r="B48" s="14"/>
      <c r="C48" s="409"/>
      <c r="D48" s="410"/>
      <c r="E48" s="410"/>
      <c r="F48" s="410"/>
      <c r="G48" s="410"/>
      <c r="H48" s="410"/>
      <c r="I48" s="410"/>
      <c r="J48" s="410"/>
      <c r="K48" s="410"/>
      <c r="L48" s="410"/>
      <c r="M48" s="410"/>
      <c r="N48" s="410"/>
      <c r="O48" s="410"/>
      <c r="P48" s="410"/>
      <c r="Q48" s="410"/>
      <c r="R48" s="410"/>
      <c r="S48" s="410"/>
      <c r="T48" s="410"/>
      <c r="U48" s="410"/>
      <c r="V48" s="410"/>
      <c r="W48" s="410"/>
      <c r="X48" s="410"/>
      <c r="Y48" s="410"/>
      <c r="Z48" s="410"/>
      <c r="AA48" s="411"/>
      <c r="AB48" s="16"/>
    </row>
    <row r="49" spans="2:28" x14ac:dyDescent="0.2">
      <c r="B49" s="14"/>
      <c r="C49" s="409"/>
      <c r="D49" s="410"/>
      <c r="E49" s="410"/>
      <c r="F49" s="410"/>
      <c r="G49" s="410"/>
      <c r="H49" s="410"/>
      <c r="I49" s="410"/>
      <c r="J49" s="410"/>
      <c r="K49" s="410"/>
      <c r="L49" s="410"/>
      <c r="M49" s="410"/>
      <c r="N49" s="410"/>
      <c r="O49" s="410"/>
      <c r="P49" s="410"/>
      <c r="Q49" s="410"/>
      <c r="R49" s="410"/>
      <c r="S49" s="410"/>
      <c r="T49" s="410"/>
      <c r="U49" s="410"/>
      <c r="V49" s="410"/>
      <c r="W49" s="410"/>
      <c r="X49" s="410"/>
      <c r="Y49" s="410"/>
      <c r="Z49" s="410"/>
      <c r="AA49" s="411"/>
      <c r="AB49" s="16"/>
    </row>
    <row r="50" spans="2:28" x14ac:dyDescent="0.2">
      <c r="B50" s="14"/>
      <c r="C50" s="409"/>
      <c r="D50" s="410"/>
      <c r="E50" s="410"/>
      <c r="F50" s="410"/>
      <c r="G50" s="410"/>
      <c r="H50" s="410"/>
      <c r="I50" s="410"/>
      <c r="J50" s="410"/>
      <c r="K50" s="410"/>
      <c r="L50" s="410"/>
      <c r="M50" s="410"/>
      <c r="N50" s="410"/>
      <c r="O50" s="410"/>
      <c r="P50" s="410"/>
      <c r="Q50" s="410"/>
      <c r="R50" s="410"/>
      <c r="S50" s="410"/>
      <c r="T50" s="410"/>
      <c r="U50" s="410"/>
      <c r="V50" s="410"/>
      <c r="W50" s="410"/>
      <c r="X50" s="410"/>
      <c r="Y50" s="410"/>
      <c r="Z50" s="410"/>
      <c r="AA50" s="411"/>
      <c r="AB50" s="16"/>
    </row>
    <row r="51" spans="2:28" x14ac:dyDescent="0.2">
      <c r="B51" s="14"/>
      <c r="C51" s="409"/>
      <c r="D51" s="410"/>
      <c r="E51" s="410"/>
      <c r="F51" s="410"/>
      <c r="G51" s="410"/>
      <c r="H51" s="410"/>
      <c r="I51" s="410"/>
      <c r="J51" s="410"/>
      <c r="K51" s="410"/>
      <c r="L51" s="410"/>
      <c r="M51" s="410"/>
      <c r="N51" s="410"/>
      <c r="O51" s="410"/>
      <c r="P51" s="410"/>
      <c r="Q51" s="410"/>
      <c r="R51" s="410"/>
      <c r="S51" s="410"/>
      <c r="T51" s="410"/>
      <c r="U51" s="410"/>
      <c r="V51" s="410"/>
      <c r="W51" s="410"/>
      <c r="X51" s="410"/>
      <c r="Y51" s="410"/>
      <c r="Z51" s="410"/>
      <c r="AA51" s="411"/>
      <c r="AB51" s="16"/>
    </row>
    <row r="52" spans="2:28" x14ac:dyDescent="0.2">
      <c r="B52" s="14"/>
      <c r="C52" s="409"/>
      <c r="D52" s="410"/>
      <c r="E52" s="410"/>
      <c r="F52" s="410"/>
      <c r="G52" s="410"/>
      <c r="H52" s="410"/>
      <c r="I52" s="410"/>
      <c r="J52" s="410"/>
      <c r="K52" s="410"/>
      <c r="L52" s="410"/>
      <c r="M52" s="410"/>
      <c r="N52" s="410"/>
      <c r="O52" s="410"/>
      <c r="P52" s="410"/>
      <c r="Q52" s="410"/>
      <c r="R52" s="410"/>
      <c r="S52" s="410"/>
      <c r="T52" s="410"/>
      <c r="U52" s="410"/>
      <c r="V52" s="410"/>
      <c r="W52" s="410"/>
      <c r="X52" s="410"/>
      <c r="Y52" s="410"/>
      <c r="Z52" s="410"/>
      <c r="AA52" s="411"/>
      <c r="AB52" s="16"/>
    </row>
    <row r="53" spans="2:28" x14ac:dyDescent="0.2">
      <c r="B53" s="14"/>
      <c r="C53" s="409"/>
      <c r="D53" s="410"/>
      <c r="E53" s="410"/>
      <c r="F53" s="410"/>
      <c r="G53" s="410"/>
      <c r="H53" s="410"/>
      <c r="I53" s="410"/>
      <c r="J53" s="410"/>
      <c r="K53" s="410"/>
      <c r="L53" s="410"/>
      <c r="M53" s="410"/>
      <c r="N53" s="410"/>
      <c r="O53" s="410"/>
      <c r="P53" s="410"/>
      <c r="Q53" s="410"/>
      <c r="R53" s="410"/>
      <c r="S53" s="410"/>
      <c r="T53" s="410"/>
      <c r="U53" s="410"/>
      <c r="V53" s="410"/>
      <c r="W53" s="410"/>
      <c r="X53" s="410"/>
      <c r="Y53" s="410"/>
      <c r="Z53" s="410"/>
      <c r="AA53" s="411"/>
      <c r="AB53" s="16"/>
    </row>
    <row r="54" spans="2:28" x14ac:dyDescent="0.2">
      <c r="B54" s="14"/>
      <c r="C54" s="409"/>
      <c r="D54" s="410"/>
      <c r="E54" s="410"/>
      <c r="F54" s="410"/>
      <c r="G54" s="410"/>
      <c r="H54" s="410"/>
      <c r="I54" s="410"/>
      <c r="J54" s="410"/>
      <c r="K54" s="410"/>
      <c r="L54" s="410"/>
      <c r="M54" s="410"/>
      <c r="N54" s="410"/>
      <c r="O54" s="410"/>
      <c r="P54" s="410"/>
      <c r="Q54" s="410"/>
      <c r="R54" s="410"/>
      <c r="S54" s="410"/>
      <c r="T54" s="410"/>
      <c r="U54" s="410"/>
      <c r="V54" s="410"/>
      <c r="W54" s="410"/>
      <c r="X54" s="410"/>
      <c r="Y54" s="410"/>
      <c r="Z54" s="410"/>
      <c r="AA54" s="411"/>
      <c r="AB54" s="16"/>
    </row>
    <row r="55" spans="2:28" ht="15" thickBot="1" x14ac:dyDescent="0.25">
      <c r="B55" s="14"/>
      <c r="C55" s="412"/>
      <c r="D55" s="413"/>
      <c r="E55" s="413"/>
      <c r="F55" s="413"/>
      <c r="G55" s="413"/>
      <c r="H55" s="413"/>
      <c r="I55" s="413"/>
      <c r="J55" s="413"/>
      <c r="K55" s="413"/>
      <c r="L55" s="413"/>
      <c r="M55" s="413"/>
      <c r="N55" s="413"/>
      <c r="O55" s="413"/>
      <c r="P55" s="413"/>
      <c r="Q55" s="413"/>
      <c r="R55" s="413"/>
      <c r="S55" s="413"/>
      <c r="T55" s="413"/>
      <c r="U55" s="413"/>
      <c r="V55" s="413"/>
      <c r="W55" s="413"/>
      <c r="X55" s="413"/>
      <c r="Y55" s="413"/>
      <c r="Z55" s="413"/>
      <c r="AA55" s="414"/>
      <c r="AB55" s="16"/>
    </row>
    <row r="56" spans="2:28" x14ac:dyDescent="0.2">
      <c r="B56" s="37"/>
      <c r="C56" s="88"/>
      <c r="D56" s="88"/>
      <c r="E56" s="88"/>
      <c r="F56" s="88"/>
      <c r="G56" s="88"/>
      <c r="H56" s="88"/>
      <c r="I56" s="88"/>
      <c r="J56" s="88"/>
      <c r="K56" s="88"/>
      <c r="L56" s="88"/>
      <c r="M56" s="88"/>
      <c r="N56" s="88"/>
      <c r="O56" s="88"/>
      <c r="P56" s="88"/>
      <c r="Q56" s="88"/>
      <c r="R56" s="88"/>
      <c r="S56" s="88"/>
      <c r="T56" s="88"/>
      <c r="U56" s="88"/>
      <c r="V56" s="88"/>
      <c r="W56" s="88"/>
      <c r="X56" s="88"/>
      <c r="Y56" s="88"/>
      <c r="Z56" s="88"/>
      <c r="AA56" s="88"/>
      <c r="AB56" s="38"/>
    </row>
    <row r="57" spans="2:28" ht="15" thickBot="1" x14ac:dyDescent="0.25">
      <c r="B57" s="39"/>
      <c r="C57" s="36"/>
      <c r="D57" s="36"/>
      <c r="E57" s="36"/>
      <c r="F57" s="36"/>
      <c r="G57" s="36"/>
      <c r="H57" s="36"/>
      <c r="I57" s="36"/>
      <c r="J57" s="36"/>
      <c r="K57" s="36"/>
      <c r="L57" s="36"/>
      <c r="M57" s="36"/>
      <c r="N57" s="36"/>
      <c r="O57" s="36"/>
      <c r="P57" s="36"/>
      <c r="Q57" s="36"/>
      <c r="R57" s="36"/>
      <c r="S57" s="36"/>
      <c r="T57" s="36"/>
      <c r="U57" s="36"/>
      <c r="V57" s="36"/>
      <c r="W57" s="36"/>
      <c r="X57" s="36"/>
      <c r="Y57" s="36"/>
      <c r="Z57" s="36"/>
      <c r="AA57" s="36"/>
      <c r="AB57" s="40"/>
    </row>
    <row r="58" spans="2:28" ht="15.75" x14ac:dyDescent="0.2">
      <c r="B58" s="41"/>
      <c r="C58" s="379" t="s">
        <v>42</v>
      </c>
      <c r="D58" s="380"/>
      <c r="E58" s="380"/>
      <c r="F58" s="380"/>
      <c r="G58" s="381"/>
      <c r="H58" s="379" t="s">
        <v>54</v>
      </c>
      <c r="I58" s="381"/>
      <c r="J58" s="379" t="s">
        <v>55</v>
      </c>
      <c r="K58" s="380"/>
      <c r="L58" s="380"/>
      <c r="M58" s="381"/>
      <c r="N58" s="379" t="s">
        <v>56</v>
      </c>
      <c r="O58" s="380"/>
      <c r="P58" s="380"/>
      <c r="Q58" s="380"/>
      <c r="R58" s="380"/>
      <c r="S58" s="380"/>
      <c r="T58" s="380"/>
      <c r="U58" s="381"/>
      <c r="V58" s="373" t="s">
        <v>57</v>
      </c>
      <c r="W58" s="373"/>
      <c r="X58" s="373"/>
      <c r="Y58" s="373"/>
      <c r="Z58" s="373"/>
      <c r="AA58" s="374"/>
      <c r="AB58" s="42"/>
    </row>
    <row r="59" spans="2:28" ht="15.75" x14ac:dyDescent="0.2">
      <c r="B59" s="43"/>
      <c r="C59" s="382"/>
      <c r="D59" s="383"/>
      <c r="E59" s="383"/>
      <c r="F59" s="383"/>
      <c r="G59" s="384"/>
      <c r="H59" s="382"/>
      <c r="I59" s="384"/>
      <c r="J59" s="382"/>
      <c r="K59" s="383"/>
      <c r="L59" s="383"/>
      <c r="M59" s="384"/>
      <c r="N59" s="382"/>
      <c r="O59" s="383"/>
      <c r="P59" s="383"/>
      <c r="Q59" s="383"/>
      <c r="R59" s="383"/>
      <c r="S59" s="383"/>
      <c r="T59" s="383"/>
      <c r="U59" s="384"/>
      <c r="V59" s="375"/>
      <c r="W59" s="375"/>
      <c r="X59" s="375"/>
      <c r="Y59" s="375"/>
      <c r="Z59" s="375"/>
      <c r="AA59" s="376"/>
      <c r="AB59" s="42"/>
    </row>
    <row r="60" spans="2:28" ht="16.5" thickBot="1" x14ac:dyDescent="0.25">
      <c r="B60" s="43"/>
      <c r="C60" s="382"/>
      <c r="D60" s="383"/>
      <c r="E60" s="383"/>
      <c r="F60" s="383"/>
      <c r="G60" s="384"/>
      <c r="H60" s="382"/>
      <c r="I60" s="384"/>
      <c r="J60" s="382"/>
      <c r="K60" s="383"/>
      <c r="L60" s="383"/>
      <c r="M60" s="384"/>
      <c r="N60" s="385"/>
      <c r="O60" s="386"/>
      <c r="P60" s="386"/>
      <c r="Q60" s="386"/>
      <c r="R60" s="386"/>
      <c r="S60" s="386"/>
      <c r="T60" s="386"/>
      <c r="U60" s="387"/>
      <c r="V60" s="377"/>
      <c r="W60" s="377"/>
      <c r="X60" s="377"/>
      <c r="Y60" s="377"/>
      <c r="Z60" s="377"/>
      <c r="AA60" s="378"/>
      <c r="AB60" s="42"/>
    </row>
    <row r="61" spans="2:28" ht="79.5" customHeight="1" x14ac:dyDescent="0.2">
      <c r="B61" s="41"/>
      <c r="C61" s="1010" t="s">
        <v>516</v>
      </c>
      <c r="D61" s="1011"/>
      <c r="E61" s="1011"/>
      <c r="F61" s="1011"/>
      <c r="G61" s="1011"/>
      <c r="H61" s="420">
        <v>0</v>
      </c>
      <c r="I61" s="420"/>
      <c r="J61" s="421">
        <v>0.5</v>
      </c>
      <c r="K61" s="420"/>
      <c r="L61" s="420"/>
      <c r="M61" s="420"/>
      <c r="N61" s="388" t="s">
        <v>517</v>
      </c>
      <c r="O61" s="389"/>
      <c r="P61" s="389"/>
      <c r="Q61" s="389"/>
      <c r="R61" s="389"/>
      <c r="S61" s="389"/>
      <c r="T61" s="389"/>
      <c r="U61" s="390"/>
      <c r="V61" s="388" t="s">
        <v>518</v>
      </c>
      <c r="W61" s="389"/>
      <c r="X61" s="389"/>
      <c r="Y61" s="389"/>
      <c r="Z61" s="389"/>
      <c r="AA61" s="478"/>
      <c r="AB61" s="44"/>
    </row>
    <row r="62" spans="2:28" x14ac:dyDescent="0.2">
      <c r="B62" s="41"/>
      <c r="C62" s="1008" t="s">
        <v>519</v>
      </c>
      <c r="D62" s="1009"/>
      <c r="E62" s="1009"/>
      <c r="F62" s="1009"/>
      <c r="G62" s="1009"/>
      <c r="H62" s="684"/>
      <c r="I62" s="266"/>
      <c r="J62" s="950"/>
      <c r="K62" s="266"/>
      <c r="L62" s="266"/>
      <c r="M62" s="266"/>
      <c r="N62" s="391"/>
      <c r="O62" s="392"/>
      <c r="P62" s="392"/>
      <c r="Q62" s="392"/>
      <c r="R62" s="392"/>
      <c r="S62" s="392"/>
      <c r="T62" s="392"/>
      <c r="U62" s="393"/>
      <c r="V62" s="391"/>
      <c r="W62" s="392"/>
      <c r="X62" s="392"/>
      <c r="Y62" s="392"/>
      <c r="Z62" s="392"/>
      <c r="AA62" s="418"/>
      <c r="AB62" s="44"/>
    </row>
    <row r="63" spans="2:28" x14ac:dyDescent="0.2">
      <c r="B63" s="41"/>
      <c r="C63" s="1008" t="s">
        <v>520</v>
      </c>
      <c r="D63" s="1009"/>
      <c r="E63" s="1009"/>
      <c r="F63" s="1009"/>
      <c r="G63" s="1009"/>
      <c r="H63" s="950"/>
      <c r="I63" s="266"/>
      <c r="J63" s="684"/>
      <c r="K63" s="266"/>
      <c r="L63" s="266"/>
      <c r="M63" s="266"/>
      <c r="N63" s="391"/>
      <c r="O63" s="392"/>
      <c r="P63" s="392"/>
      <c r="Q63" s="392"/>
      <c r="R63" s="392"/>
      <c r="S63" s="392"/>
      <c r="T63" s="392"/>
      <c r="U63" s="393"/>
      <c r="V63" s="391"/>
      <c r="W63" s="392"/>
      <c r="X63" s="392"/>
      <c r="Y63" s="392"/>
      <c r="Z63" s="392"/>
      <c r="AA63" s="418"/>
      <c r="AB63" s="44"/>
    </row>
    <row r="64" spans="2:28" x14ac:dyDescent="0.2">
      <c r="B64" s="41"/>
      <c r="C64" s="265" t="s">
        <v>521</v>
      </c>
      <c r="D64" s="266"/>
      <c r="E64" s="266"/>
      <c r="F64" s="266"/>
      <c r="G64" s="266"/>
      <c r="H64" s="266"/>
      <c r="I64" s="266"/>
      <c r="J64" s="266"/>
      <c r="K64" s="266"/>
      <c r="L64" s="266"/>
      <c r="M64" s="266"/>
      <c r="N64" s="391"/>
      <c r="O64" s="392"/>
      <c r="P64" s="392"/>
      <c r="Q64" s="392"/>
      <c r="R64" s="392"/>
      <c r="S64" s="392"/>
      <c r="T64" s="392"/>
      <c r="U64" s="393"/>
      <c r="V64" s="391"/>
      <c r="W64" s="392"/>
      <c r="X64" s="392"/>
      <c r="Y64" s="392"/>
      <c r="Z64" s="392"/>
      <c r="AA64" s="418"/>
      <c r="AB64" s="44"/>
    </row>
    <row r="65" spans="2:28" x14ac:dyDescent="0.2">
      <c r="B65" s="41"/>
      <c r="C65" s="265"/>
      <c r="D65" s="266"/>
      <c r="E65" s="266"/>
      <c r="F65" s="266"/>
      <c r="G65" s="266"/>
      <c r="H65" s="266"/>
      <c r="I65" s="266"/>
      <c r="J65" s="266"/>
      <c r="K65" s="266"/>
      <c r="L65" s="266"/>
      <c r="M65" s="266"/>
      <c r="N65" s="391"/>
      <c r="O65" s="392"/>
      <c r="P65" s="392"/>
      <c r="Q65" s="392"/>
      <c r="R65" s="392"/>
      <c r="S65" s="392"/>
      <c r="T65" s="392"/>
      <c r="U65" s="393"/>
      <c r="V65" s="391"/>
      <c r="W65" s="392"/>
      <c r="X65" s="392"/>
      <c r="Y65" s="392"/>
      <c r="Z65" s="392"/>
      <c r="AA65" s="418"/>
      <c r="AB65" s="44"/>
    </row>
    <row r="66" spans="2:28" x14ac:dyDescent="0.2">
      <c r="B66" s="41"/>
      <c r="C66" s="265"/>
      <c r="D66" s="266"/>
      <c r="E66" s="266"/>
      <c r="F66" s="266"/>
      <c r="G66" s="266"/>
      <c r="H66" s="266"/>
      <c r="I66" s="266"/>
      <c r="J66" s="266"/>
      <c r="K66" s="266"/>
      <c r="L66" s="266"/>
      <c r="M66" s="266"/>
      <c r="N66" s="391"/>
      <c r="O66" s="392"/>
      <c r="P66" s="392"/>
      <c r="Q66" s="392"/>
      <c r="R66" s="392"/>
      <c r="S66" s="392"/>
      <c r="T66" s="392"/>
      <c r="U66" s="393"/>
      <c r="V66" s="391"/>
      <c r="W66" s="392"/>
      <c r="X66" s="392"/>
      <c r="Y66" s="392"/>
      <c r="Z66" s="392"/>
      <c r="AA66" s="418"/>
      <c r="AB66" s="44"/>
    </row>
    <row r="67" spans="2:28" x14ac:dyDescent="0.2">
      <c r="B67" s="41"/>
      <c r="C67" s="265"/>
      <c r="D67" s="266"/>
      <c r="E67" s="266"/>
      <c r="F67" s="266"/>
      <c r="G67" s="266"/>
      <c r="H67" s="266"/>
      <c r="I67" s="266"/>
      <c r="J67" s="266"/>
      <c r="K67" s="266"/>
      <c r="L67" s="266"/>
      <c r="M67" s="266"/>
      <c r="N67" s="391"/>
      <c r="O67" s="392"/>
      <c r="P67" s="392"/>
      <c r="Q67" s="392"/>
      <c r="R67" s="392"/>
      <c r="S67" s="392"/>
      <c r="T67" s="392"/>
      <c r="U67" s="393"/>
      <c r="V67" s="391"/>
      <c r="W67" s="392"/>
      <c r="X67" s="392"/>
      <c r="Y67" s="392"/>
      <c r="Z67" s="392"/>
      <c r="AA67" s="418"/>
      <c r="AB67" s="44"/>
    </row>
    <row r="68" spans="2:28" x14ac:dyDescent="0.2">
      <c r="B68" s="41"/>
      <c r="C68" s="265"/>
      <c r="D68" s="266"/>
      <c r="E68" s="266"/>
      <c r="F68" s="266"/>
      <c r="G68" s="266"/>
      <c r="H68" s="266"/>
      <c r="I68" s="266"/>
      <c r="J68" s="266"/>
      <c r="K68" s="266"/>
      <c r="L68" s="266"/>
      <c r="M68" s="266"/>
      <c r="N68" s="391"/>
      <c r="O68" s="392"/>
      <c r="P68" s="392"/>
      <c r="Q68" s="392"/>
      <c r="R68" s="392"/>
      <c r="S68" s="392"/>
      <c r="T68" s="392"/>
      <c r="U68" s="393"/>
      <c r="V68" s="391"/>
      <c r="W68" s="392"/>
      <c r="X68" s="392"/>
      <c r="Y68" s="392"/>
      <c r="Z68" s="392"/>
      <c r="AA68" s="418"/>
      <c r="AB68" s="44"/>
    </row>
    <row r="69" spans="2:28" x14ac:dyDescent="0.2">
      <c r="B69" s="41"/>
      <c r="C69" s="265"/>
      <c r="D69" s="266"/>
      <c r="E69" s="266"/>
      <c r="F69" s="266"/>
      <c r="G69" s="266"/>
      <c r="H69" s="266"/>
      <c r="I69" s="266"/>
      <c r="J69" s="266"/>
      <c r="K69" s="266"/>
      <c r="L69" s="266"/>
      <c r="M69" s="266"/>
      <c r="N69" s="391"/>
      <c r="O69" s="392"/>
      <c r="P69" s="392"/>
      <c r="Q69" s="392"/>
      <c r="R69" s="392"/>
      <c r="S69" s="392"/>
      <c r="T69" s="392"/>
      <c r="U69" s="393"/>
      <c r="V69" s="391"/>
      <c r="W69" s="392"/>
      <c r="X69" s="392"/>
      <c r="Y69" s="392"/>
      <c r="Z69" s="392"/>
      <c r="AA69" s="418"/>
      <c r="AB69" s="44"/>
    </row>
    <row r="70" spans="2:28" x14ac:dyDescent="0.2">
      <c r="B70" s="41"/>
      <c r="C70" s="265"/>
      <c r="D70" s="266"/>
      <c r="E70" s="266"/>
      <c r="F70" s="266"/>
      <c r="G70" s="266"/>
      <c r="H70" s="266"/>
      <c r="I70" s="266"/>
      <c r="J70" s="266"/>
      <c r="K70" s="266"/>
      <c r="L70" s="266"/>
      <c r="M70" s="266"/>
      <c r="N70" s="391"/>
      <c r="O70" s="392"/>
      <c r="P70" s="392"/>
      <c r="Q70" s="392"/>
      <c r="R70" s="392"/>
      <c r="S70" s="392"/>
      <c r="T70" s="392"/>
      <c r="U70" s="393"/>
      <c r="V70" s="391"/>
      <c r="W70" s="392"/>
      <c r="X70" s="392"/>
      <c r="Y70" s="392"/>
      <c r="Z70" s="392"/>
      <c r="AA70" s="418"/>
      <c r="AB70" s="44"/>
    </row>
    <row r="71" spans="2:28" x14ac:dyDescent="0.2">
      <c r="B71" s="41"/>
      <c r="C71" s="265"/>
      <c r="D71" s="266"/>
      <c r="E71" s="266"/>
      <c r="F71" s="266"/>
      <c r="G71" s="266"/>
      <c r="H71" s="266"/>
      <c r="I71" s="266"/>
      <c r="J71" s="266"/>
      <c r="K71" s="266"/>
      <c r="L71" s="266"/>
      <c r="M71" s="266"/>
      <c r="N71" s="391"/>
      <c r="O71" s="392"/>
      <c r="P71" s="392"/>
      <c r="Q71" s="392"/>
      <c r="R71" s="392"/>
      <c r="S71" s="392"/>
      <c r="T71" s="392"/>
      <c r="U71" s="393"/>
      <c r="V71" s="391"/>
      <c r="W71" s="392"/>
      <c r="X71" s="392"/>
      <c r="Y71" s="392"/>
      <c r="Z71" s="392"/>
      <c r="AA71" s="418"/>
      <c r="AB71" s="44"/>
    </row>
    <row r="72" spans="2:28" ht="15.75" customHeight="1" thickBot="1" x14ac:dyDescent="0.25">
      <c r="B72" s="41"/>
      <c r="C72" s="267"/>
      <c r="D72" s="268"/>
      <c r="E72" s="268"/>
      <c r="F72" s="268"/>
      <c r="G72" s="268"/>
      <c r="H72" s="268"/>
      <c r="I72" s="268"/>
      <c r="J72" s="268"/>
      <c r="K72" s="268"/>
      <c r="L72" s="268"/>
      <c r="M72" s="268"/>
      <c r="N72" s="422"/>
      <c r="O72" s="423"/>
      <c r="P72" s="423"/>
      <c r="Q72" s="423"/>
      <c r="R72" s="423"/>
      <c r="S72" s="423"/>
      <c r="T72" s="423"/>
      <c r="U72" s="425"/>
      <c r="V72" s="422"/>
      <c r="W72" s="423"/>
      <c r="X72" s="423"/>
      <c r="Y72" s="423"/>
      <c r="Z72" s="423"/>
      <c r="AA72" s="424"/>
      <c r="AB72" s="44"/>
    </row>
    <row r="73" spans="2:28" x14ac:dyDescent="0.2">
      <c r="B73" s="90"/>
      <c r="C73" s="88"/>
      <c r="D73" s="88"/>
      <c r="E73" s="88"/>
      <c r="F73" s="88"/>
      <c r="G73" s="88"/>
      <c r="H73" s="88"/>
      <c r="I73" s="88"/>
      <c r="J73" s="88"/>
      <c r="K73" s="88"/>
      <c r="L73" s="88"/>
      <c r="M73" s="88"/>
      <c r="N73" s="88"/>
      <c r="O73" s="88"/>
      <c r="P73" s="88"/>
      <c r="Q73" s="88"/>
      <c r="R73" s="88"/>
      <c r="S73" s="88"/>
      <c r="T73" s="88"/>
      <c r="U73" s="88"/>
      <c r="V73" s="88"/>
      <c r="W73" s="88"/>
      <c r="X73" s="88"/>
      <c r="Y73" s="88"/>
      <c r="Z73" s="88"/>
      <c r="AA73" s="88"/>
      <c r="AB73" s="89"/>
    </row>
    <row r="112" ht="6" customHeight="1" x14ac:dyDescent="0.2"/>
  </sheetData>
  <mergeCells count="124">
    <mergeCell ref="B2:G4"/>
    <mergeCell ref="H2:AB2"/>
    <mergeCell ref="H3:O3"/>
    <mergeCell ref="P3:AB3"/>
    <mergeCell ref="H4:AB4"/>
    <mergeCell ref="C7:H8"/>
    <mergeCell ref="I7:AA8"/>
    <mergeCell ref="C13:H14"/>
    <mergeCell ref="I13:S14"/>
    <mergeCell ref="T13:AA13"/>
    <mergeCell ref="T14:AA14"/>
    <mergeCell ref="C16:H16"/>
    <mergeCell ref="I16:AA16"/>
    <mergeCell ref="C10:H11"/>
    <mergeCell ref="I10:Q11"/>
    <mergeCell ref="R10:U10"/>
    <mergeCell ref="V10:AA10"/>
    <mergeCell ref="R11:U11"/>
    <mergeCell ref="V11:AA11"/>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30:AA31"/>
    <mergeCell ref="C32:G33"/>
    <mergeCell ref="H32:H33"/>
    <mergeCell ref="I32:I33"/>
    <mergeCell ref="J32:J33"/>
    <mergeCell ref="K32:AA33"/>
    <mergeCell ref="C26:H26"/>
    <mergeCell ref="I26:AA26"/>
    <mergeCell ref="C28:H28"/>
    <mergeCell ref="I28:J28"/>
    <mergeCell ref="K28:N28"/>
    <mergeCell ref="O28:Q28"/>
    <mergeCell ref="S28:T28"/>
    <mergeCell ref="V28:Z28"/>
    <mergeCell ref="C37:G37"/>
    <mergeCell ref="K37:AA37"/>
    <mergeCell ref="C38:G38"/>
    <mergeCell ref="K38:AA38"/>
    <mergeCell ref="C41:AA42"/>
    <mergeCell ref="C43:AA55"/>
    <mergeCell ref="C34:G34"/>
    <mergeCell ref="K34:AA34"/>
    <mergeCell ref="C35:G35"/>
    <mergeCell ref="K35:AA35"/>
    <mergeCell ref="C36:G36"/>
    <mergeCell ref="K36:AA36"/>
    <mergeCell ref="C58:G60"/>
    <mergeCell ref="H58:I60"/>
    <mergeCell ref="J58:M60"/>
    <mergeCell ref="N58:U60"/>
    <mergeCell ref="V58:AA60"/>
    <mergeCell ref="C61:G61"/>
    <mergeCell ref="H61:I61"/>
    <mergeCell ref="J61:M61"/>
    <mergeCell ref="N61:U61"/>
    <mergeCell ref="V61:AA61"/>
    <mergeCell ref="C62:G62"/>
    <mergeCell ref="H62:I62"/>
    <mergeCell ref="J62:M62"/>
    <mergeCell ref="N62:U62"/>
    <mergeCell ref="V62:AA62"/>
    <mergeCell ref="C63:G63"/>
    <mergeCell ref="H63:I63"/>
    <mergeCell ref="J63:M63"/>
    <mergeCell ref="N63:U63"/>
    <mergeCell ref="V63:AA63"/>
    <mergeCell ref="C64:G64"/>
    <mergeCell ref="H64:I64"/>
    <mergeCell ref="J64:M64"/>
    <mergeCell ref="N64:U64"/>
    <mergeCell ref="V64:AA64"/>
    <mergeCell ref="C65:G65"/>
    <mergeCell ref="H65:I65"/>
    <mergeCell ref="J65:M65"/>
    <mergeCell ref="N65:U65"/>
    <mergeCell ref="V65:AA65"/>
    <mergeCell ref="C66:G66"/>
    <mergeCell ref="H66:I66"/>
    <mergeCell ref="J66:M66"/>
    <mergeCell ref="N66:U66"/>
    <mergeCell ref="V66:AA66"/>
    <mergeCell ref="C67:G67"/>
    <mergeCell ref="H67:I67"/>
    <mergeCell ref="J67:M67"/>
    <mergeCell ref="N67:U67"/>
    <mergeCell ref="V67:AA67"/>
    <mergeCell ref="C68:G68"/>
    <mergeCell ref="H68:I68"/>
    <mergeCell ref="J68:M68"/>
    <mergeCell ref="N68:U68"/>
    <mergeCell ref="V68:AA68"/>
    <mergeCell ref="C69:G69"/>
    <mergeCell ref="H69:I69"/>
    <mergeCell ref="J69:M69"/>
    <mergeCell ref="N69:U69"/>
    <mergeCell ref="V69:AA69"/>
    <mergeCell ref="C72:G72"/>
    <mergeCell ref="H72:I72"/>
    <mergeCell ref="J72:M72"/>
    <mergeCell ref="N72:U72"/>
    <mergeCell ref="V72:AA72"/>
    <mergeCell ref="C70:G70"/>
    <mergeCell ref="H70:I70"/>
    <mergeCell ref="J70:M70"/>
    <mergeCell ref="N70:U70"/>
    <mergeCell ref="V70:AA70"/>
    <mergeCell ref="C71:G71"/>
    <mergeCell ref="H71:I71"/>
    <mergeCell ref="J71:M71"/>
    <mergeCell ref="N71:U71"/>
    <mergeCell ref="V71:AA71"/>
  </mergeCells>
  <printOptions horizontalCentered="1" verticalCentered="1"/>
  <pageMargins left="0.70866141732283472" right="0.70866141732283472" top="0.74803149606299213" bottom="1.1023622047244095" header="0.31496062992125984" footer="0.31496062992125984"/>
  <pageSetup scale="60" fitToHeight="0" orientation="portrait" r:id="rId1"/>
  <headerFooter>
    <oddFooter>&amp;LCalle 26 No.57-41 Torre 8, Pisos 7 y 8 CEMSA – C.P. 111321
PBX: 3779555 – Información: Línea 195
www.umv.gov.co&amp;CDESI-FM-007
&amp;P de &amp;N</oddFooter>
  </headerFooter>
  <rowBreaks count="1" manualBreakCount="1">
    <brk id="29" min="1" max="27" man="1"/>
  </rowBreaks>
  <drawing r:id="rId2"/>
  <legacyDrawing r:id="rId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B1:AB107"/>
  <sheetViews>
    <sheetView view="pageBreakPreview" topLeftCell="A31" zoomScaleSheetLayoutView="70" workbookViewId="0">
      <selection activeCell="H34" sqref="H34:J34"/>
    </sheetView>
  </sheetViews>
  <sheetFormatPr baseColWidth="10" defaultColWidth="3.7109375" defaultRowHeight="14.25" x14ac:dyDescent="0.2"/>
  <cols>
    <col min="1" max="1" width="3.7109375" style="1"/>
    <col min="2" max="2" width="2.85546875" style="1" customWidth="1"/>
    <col min="3" max="6" width="2.7109375" style="1" customWidth="1"/>
    <col min="7" max="7" width="4.28515625" style="1" customWidth="1"/>
    <col min="8" max="8" width="14.28515625" style="1" customWidth="1"/>
    <col min="9" max="9" width="13.42578125" style="1" customWidth="1"/>
    <col min="10" max="10" width="15" style="1" customWidth="1"/>
    <col min="11" max="12" width="3.42578125" style="1" customWidth="1"/>
    <col min="13" max="15" width="2.7109375" style="1" customWidth="1"/>
    <col min="16" max="16" width="3.42578125" style="1" customWidth="1"/>
    <col min="17" max="24" width="6.42578125" style="1" customWidth="1"/>
    <col min="25" max="25" width="5" style="1" customWidth="1"/>
    <col min="26" max="26" width="6.7109375" style="1" customWidth="1"/>
    <col min="27" max="27" width="6.85546875" style="1" customWidth="1"/>
    <col min="28" max="28" width="2" style="1" customWidth="1"/>
    <col min="29" max="16384" width="3.7109375" style="1"/>
  </cols>
  <sheetData>
    <row r="1" spans="2:28" ht="15" thickBot="1" x14ac:dyDescent="0.25">
      <c r="B1" s="2"/>
      <c r="C1" s="2"/>
      <c r="D1" s="2"/>
      <c r="E1" s="2"/>
      <c r="F1" s="2"/>
    </row>
    <row r="2" spans="2:28" ht="45.75" customHeight="1" x14ac:dyDescent="0.2">
      <c r="B2" s="263"/>
      <c r="C2" s="264"/>
      <c r="D2" s="264"/>
      <c r="E2" s="264"/>
      <c r="F2" s="264"/>
      <c r="G2" s="264"/>
      <c r="H2" s="269" t="s">
        <v>0</v>
      </c>
      <c r="I2" s="269"/>
      <c r="J2" s="269"/>
      <c r="K2" s="269"/>
      <c r="L2" s="269"/>
      <c r="M2" s="269"/>
      <c r="N2" s="269"/>
      <c r="O2" s="269"/>
      <c r="P2" s="269"/>
      <c r="Q2" s="269"/>
      <c r="R2" s="269"/>
      <c r="S2" s="269"/>
      <c r="T2" s="269"/>
      <c r="U2" s="269"/>
      <c r="V2" s="269"/>
      <c r="W2" s="269"/>
      <c r="X2" s="269"/>
      <c r="Y2" s="269"/>
      <c r="Z2" s="269"/>
      <c r="AA2" s="269"/>
      <c r="AB2" s="270"/>
    </row>
    <row r="3" spans="2:28" ht="15" x14ac:dyDescent="0.2">
      <c r="B3" s="265"/>
      <c r="C3" s="266"/>
      <c r="D3" s="266"/>
      <c r="E3" s="266"/>
      <c r="F3" s="266"/>
      <c r="G3" s="266"/>
      <c r="H3" s="271" t="s">
        <v>1</v>
      </c>
      <c r="I3" s="271"/>
      <c r="J3" s="271"/>
      <c r="K3" s="271"/>
      <c r="L3" s="271"/>
      <c r="M3" s="271"/>
      <c r="N3" s="271"/>
      <c r="O3" s="271"/>
      <c r="P3" s="271" t="s">
        <v>2</v>
      </c>
      <c r="Q3" s="271"/>
      <c r="R3" s="271"/>
      <c r="S3" s="271"/>
      <c r="T3" s="271"/>
      <c r="U3" s="271"/>
      <c r="V3" s="271"/>
      <c r="W3" s="271"/>
      <c r="X3" s="271"/>
      <c r="Y3" s="271"/>
      <c r="Z3" s="271"/>
      <c r="AA3" s="271"/>
      <c r="AB3" s="272"/>
    </row>
    <row r="4" spans="2:28" ht="15.75" thickBot="1" x14ac:dyDescent="0.25">
      <c r="B4" s="267"/>
      <c r="C4" s="268"/>
      <c r="D4" s="268"/>
      <c r="E4" s="268"/>
      <c r="F4" s="268"/>
      <c r="G4" s="268"/>
      <c r="H4" s="273" t="s">
        <v>3</v>
      </c>
      <c r="I4" s="273"/>
      <c r="J4" s="273"/>
      <c r="K4" s="273"/>
      <c r="L4" s="273"/>
      <c r="M4" s="273"/>
      <c r="N4" s="273"/>
      <c r="O4" s="273"/>
      <c r="P4" s="273"/>
      <c r="Q4" s="273"/>
      <c r="R4" s="273"/>
      <c r="S4" s="273"/>
      <c r="T4" s="273"/>
      <c r="U4" s="273"/>
      <c r="V4" s="273"/>
      <c r="W4" s="273"/>
      <c r="X4" s="273"/>
      <c r="Y4" s="273"/>
      <c r="Z4" s="273"/>
      <c r="AA4" s="273"/>
      <c r="AB4" s="274"/>
    </row>
    <row r="5" spans="2:28" ht="15" x14ac:dyDescent="0.2">
      <c r="H5" s="3"/>
      <c r="I5" s="3"/>
      <c r="J5" s="3"/>
      <c r="K5" s="3"/>
      <c r="L5" s="3"/>
      <c r="M5" s="3"/>
      <c r="N5" s="3"/>
      <c r="O5" s="3"/>
      <c r="P5" s="3"/>
      <c r="Q5" s="3"/>
      <c r="R5" s="3"/>
      <c r="S5" s="3"/>
      <c r="T5" s="3"/>
      <c r="U5" s="3"/>
      <c r="V5" s="3"/>
      <c r="W5" s="3"/>
      <c r="X5" s="3"/>
      <c r="Y5" s="3"/>
      <c r="Z5" s="3"/>
      <c r="AA5" s="3"/>
      <c r="AB5" s="3"/>
    </row>
    <row r="6" spans="2:28" ht="15.75"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275" t="s">
        <v>4</v>
      </c>
      <c r="D7" s="276"/>
      <c r="E7" s="276"/>
      <c r="F7" s="276"/>
      <c r="G7" s="276"/>
      <c r="H7" s="277"/>
      <c r="I7" s="281" t="s">
        <v>488</v>
      </c>
      <c r="J7" s="282"/>
      <c r="K7" s="282"/>
      <c r="L7" s="282"/>
      <c r="M7" s="282"/>
      <c r="N7" s="282"/>
      <c r="O7" s="282"/>
      <c r="P7" s="282"/>
      <c r="Q7" s="282"/>
      <c r="R7" s="282"/>
      <c r="S7" s="282"/>
      <c r="T7" s="282"/>
      <c r="U7" s="282"/>
      <c r="V7" s="282"/>
      <c r="W7" s="282"/>
      <c r="X7" s="282"/>
      <c r="Y7" s="282"/>
      <c r="Z7" s="282"/>
      <c r="AA7" s="283"/>
      <c r="AB7" s="10"/>
    </row>
    <row r="8" spans="2:28" ht="15.75" thickBot="1" x14ac:dyDescent="0.25">
      <c r="B8" s="9"/>
      <c r="C8" s="278"/>
      <c r="D8" s="279"/>
      <c r="E8" s="279"/>
      <c r="F8" s="279"/>
      <c r="G8" s="279"/>
      <c r="H8" s="280"/>
      <c r="I8" s="284"/>
      <c r="J8" s="285"/>
      <c r="K8" s="285"/>
      <c r="L8" s="285"/>
      <c r="M8" s="285"/>
      <c r="N8" s="285"/>
      <c r="O8" s="285"/>
      <c r="P8" s="285"/>
      <c r="Q8" s="285"/>
      <c r="R8" s="285"/>
      <c r="S8" s="285"/>
      <c r="T8" s="285"/>
      <c r="U8" s="285"/>
      <c r="V8" s="285"/>
      <c r="W8" s="285"/>
      <c r="X8" s="285"/>
      <c r="Y8" s="285"/>
      <c r="Z8" s="285"/>
      <c r="AA8" s="286"/>
      <c r="AB8" s="10"/>
    </row>
    <row r="9" spans="2:28" ht="15.75"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275" t="s">
        <v>6</v>
      </c>
      <c r="D10" s="276"/>
      <c r="E10" s="276"/>
      <c r="F10" s="276"/>
      <c r="G10" s="276"/>
      <c r="H10" s="277"/>
      <c r="I10" s="296" t="s">
        <v>522</v>
      </c>
      <c r="J10" s="297"/>
      <c r="K10" s="297"/>
      <c r="L10" s="297"/>
      <c r="M10" s="297"/>
      <c r="N10" s="297"/>
      <c r="O10" s="297"/>
      <c r="P10" s="297"/>
      <c r="Q10" s="298"/>
      <c r="R10" s="293" t="s">
        <v>8</v>
      </c>
      <c r="S10" s="294"/>
      <c r="T10" s="294"/>
      <c r="U10" s="295"/>
      <c r="V10" s="287" t="s">
        <v>9</v>
      </c>
      <c r="W10" s="288"/>
      <c r="X10" s="288"/>
      <c r="Y10" s="288"/>
      <c r="Z10" s="288"/>
      <c r="AA10" s="289"/>
      <c r="AB10" s="10"/>
    </row>
    <row r="11" spans="2:28" ht="28.5" customHeight="1" thickBot="1" x14ac:dyDescent="0.25">
      <c r="B11" s="9"/>
      <c r="C11" s="278"/>
      <c r="D11" s="279"/>
      <c r="E11" s="279"/>
      <c r="F11" s="279"/>
      <c r="G11" s="279"/>
      <c r="H11" s="280"/>
      <c r="I11" s="299"/>
      <c r="J11" s="300"/>
      <c r="K11" s="300"/>
      <c r="L11" s="300"/>
      <c r="M11" s="300"/>
      <c r="N11" s="300"/>
      <c r="O11" s="300"/>
      <c r="P11" s="300"/>
      <c r="Q11" s="301"/>
      <c r="R11" s="302" t="s">
        <v>523</v>
      </c>
      <c r="S11" s="303"/>
      <c r="T11" s="303"/>
      <c r="U11" s="304"/>
      <c r="V11" s="290" t="s">
        <v>68</v>
      </c>
      <c r="W11" s="291"/>
      <c r="X11" s="291"/>
      <c r="Y11" s="291"/>
      <c r="Z11" s="291"/>
      <c r="AA11" s="292"/>
      <c r="AB11" s="10"/>
    </row>
    <row r="12" spans="2:28" ht="15"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5" customHeight="1" x14ac:dyDescent="0.2">
      <c r="B13" s="14"/>
      <c r="C13" s="275" t="s">
        <v>12</v>
      </c>
      <c r="D13" s="276"/>
      <c r="E13" s="276"/>
      <c r="F13" s="276"/>
      <c r="G13" s="276"/>
      <c r="H13" s="277"/>
      <c r="I13" s="305" t="s">
        <v>524</v>
      </c>
      <c r="J13" s="306"/>
      <c r="K13" s="306"/>
      <c r="L13" s="306"/>
      <c r="M13" s="306"/>
      <c r="N13" s="306"/>
      <c r="O13" s="306"/>
      <c r="P13" s="306"/>
      <c r="Q13" s="306"/>
      <c r="R13" s="306"/>
      <c r="S13" s="307"/>
      <c r="T13" s="275" t="s">
        <v>14</v>
      </c>
      <c r="U13" s="276"/>
      <c r="V13" s="276"/>
      <c r="W13" s="276"/>
      <c r="X13" s="276"/>
      <c r="Y13" s="276"/>
      <c r="Z13" s="276"/>
      <c r="AA13" s="277"/>
      <c r="AB13" s="16"/>
    </row>
    <row r="14" spans="2:28" ht="30" customHeight="1" thickBot="1" x14ac:dyDescent="0.25">
      <c r="B14" s="14"/>
      <c r="C14" s="278"/>
      <c r="D14" s="279"/>
      <c r="E14" s="279"/>
      <c r="F14" s="279"/>
      <c r="G14" s="279"/>
      <c r="H14" s="280"/>
      <c r="I14" s="308"/>
      <c r="J14" s="309"/>
      <c r="K14" s="309"/>
      <c r="L14" s="309"/>
      <c r="M14" s="309"/>
      <c r="N14" s="309"/>
      <c r="O14" s="309"/>
      <c r="P14" s="309"/>
      <c r="Q14" s="309"/>
      <c r="R14" s="309"/>
      <c r="S14" s="310"/>
      <c r="T14" s="311" t="s">
        <v>70</v>
      </c>
      <c r="U14" s="312"/>
      <c r="V14" s="312"/>
      <c r="W14" s="312"/>
      <c r="X14" s="312"/>
      <c r="Y14" s="312"/>
      <c r="Z14" s="312"/>
      <c r="AA14" s="313"/>
      <c r="AB14" s="16"/>
    </row>
    <row r="15" spans="2:28" ht="15"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57.75" customHeight="1" thickBot="1" x14ac:dyDescent="0.25">
      <c r="B16" s="14"/>
      <c r="C16" s="320" t="s">
        <v>16</v>
      </c>
      <c r="D16" s="321"/>
      <c r="E16" s="321"/>
      <c r="F16" s="321"/>
      <c r="G16" s="321"/>
      <c r="H16" s="322"/>
      <c r="I16" s="323" t="s">
        <v>525</v>
      </c>
      <c r="J16" s="324"/>
      <c r="K16" s="324"/>
      <c r="L16" s="324"/>
      <c r="M16" s="324"/>
      <c r="N16" s="324"/>
      <c r="O16" s="324"/>
      <c r="P16" s="324"/>
      <c r="Q16" s="324"/>
      <c r="R16" s="324"/>
      <c r="S16" s="324"/>
      <c r="T16" s="324"/>
      <c r="U16" s="324"/>
      <c r="V16" s="324"/>
      <c r="W16" s="324"/>
      <c r="X16" s="324"/>
      <c r="Y16" s="324"/>
      <c r="Z16" s="324"/>
      <c r="AA16" s="325"/>
      <c r="AB16" s="16"/>
    </row>
    <row r="17" spans="2:28" ht="16.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8" ht="52.5" customHeight="1" thickBot="1" x14ac:dyDescent="0.25">
      <c r="B18" s="14"/>
      <c r="C18" s="320" t="s">
        <v>18</v>
      </c>
      <c r="D18" s="321"/>
      <c r="E18" s="321"/>
      <c r="F18" s="321"/>
      <c r="G18" s="321"/>
      <c r="H18" s="322"/>
      <c r="I18" s="323" t="s">
        <v>526</v>
      </c>
      <c r="J18" s="324"/>
      <c r="K18" s="324"/>
      <c r="L18" s="324"/>
      <c r="M18" s="324"/>
      <c r="N18" s="324"/>
      <c r="O18" s="324"/>
      <c r="P18" s="324"/>
      <c r="Q18" s="324"/>
      <c r="R18" s="324"/>
      <c r="S18" s="324"/>
      <c r="T18" s="324"/>
      <c r="U18" s="324"/>
      <c r="V18" s="324"/>
      <c r="W18" s="324"/>
      <c r="X18" s="324"/>
      <c r="Y18" s="324"/>
      <c r="Z18" s="324"/>
      <c r="AA18" s="325"/>
      <c r="AB18" s="16"/>
    </row>
    <row r="19" spans="2:28" ht="16.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8" ht="22.5" customHeight="1" x14ac:dyDescent="0.2">
      <c r="B20" s="14"/>
      <c r="C20" s="326" t="s">
        <v>20</v>
      </c>
      <c r="D20" s="327"/>
      <c r="E20" s="327"/>
      <c r="F20" s="327"/>
      <c r="G20" s="327"/>
      <c r="H20" s="328"/>
      <c r="I20" s="332" t="s">
        <v>494</v>
      </c>
      <c r="J20" s="333"/>
      <c r="K20" s="333"/>
      <c r="L20" s="334"/>
      <c r="M20" s="287" t="s">
        <v>22</v>
      </c>
      <c r="N20" s="288"/>
      <c r="O20" s="288"/>
      <c r="P20" s="288"/>
      <c r="Q20" s="288"/>
      <c r="R20" s="288"/>
      <c r="S20" s="289"/>
      <c r="T20" s="287" t="s">
        <v>23</v>
      </c>
      <c r="U20" s="288"/>
      <c r="V20" s="288"/>
      <c r="W20" s="288"/>
      <c r="X20" s="288"/>
      <c r="Y20" s="288"/>
      <c r="Z20" s="288"/>
      <c r="AA20" s="289"/>
      <c r="AB20" s="16"/>
    </row>
    <row r="21" spans="2:28" ht="30.75" customHeight="1" thickBot="1" x14ac:dyDescent="0.25">
      <c r="B21" s="14"/>
      <c r="C21" s="329"/>
      <c r="D21" s="330"/>
      <c r="E21" s="330"/>
      <c r="F21" s="330"/>
      <c r="G21" s="330"/>
      <c r="H21" s="331"/>
      <c r="I21" s="335"/>
      <c r="J21" s="336"/>
      <c r="K21" s="336"/>
      <c r="L21" s="337"/>
      <c r="M21" s="338" t="s">
        <v>74</v>
      </c>
      <c r="N21" s="339"/>
      <c r="O21" s="339"/>
      <c r="P21" s="339"/>
      <c r="Q21" s="339"/>
      <c r="R21" s="339"/>
      <c r="S21" s="340"/>
      <c r="T21" s="438" t="s">
        <v>25</v>
      </c>
      <c r="U21" s="439"/>
      <c r="V21" s="439"/>
      <c r="W21" s="439"/>
      <c r="X21" s="439"/>
      <c r="Y21" s="439"/>
      <c r="Z21" s="439"/>
      <c r="AA21" s="440"/>
      <c r="AB21" s="16"/>
    </row>
    <row r="22" spans="2:28" ht="15"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8" ht="31.5" customHeight="1" x14ac:dyDescent="0.2">
      <c r="B23" s="14"/>
      <c r="C23" s="287" t="s">
        <v>26</v>
      </c>
      <c r="D23" s="288"/>
      <c r="E23" s="288"/>
      <c r="F23" s="288"/>
      <c r="G23" s="288"/>
      <c r="H23" s="288"/>
      <c r="I23" s="289"/>
      <c r="J23" s="287" t="s">
        <v>27</v>
      </c>
      <c r="K23" s="288"/>
      <c r="L23" s="288"/>
      <c r="M23" s="288"/>
      <c r="N23" s="288"/>
      <c r="O23" s="288"/>
      <c r="P23" s="289"/>
      <c r="Q23" s="287" t="s">
        <v>28</v>
      </c>
      <c r="R23" s="288"/>
      <c r="S23" s="288"/>
      <c r="T23" s="288"/>
      <c r="U23" s="288"/>
      <c r="V23" s="288"/>
      <c r="W23" s="288"/>
      <c r="X23" s="288"/>
      <c r="Y23" s="288"/>
      <c r="Z23" s="288"/>
      <c r="AA23" s="289"/>
      <c r="AB23" s="16"/>
    </row>
    <row r="24" spans="2:28" ht="33.75" customHeight="1" thickBot="1" x14ac:dyDescent="0.25">
      <c r="B24" s="14"/>
      <c r="C24" s="314" t="s">
        <v>527</v>
      </c>
      <c r="D24" s="315"/>
      <c r="E24" s="315"/>
      <c r="F24" s="315"/>
      <c r="G24" s="315"/>
      <c r="H24" s="315"/>
      <c r="I24" s="316"/>
      <c r="J24" s="314" t="s">
        <v>498</v>
      </c>
      <c r="K24" s="315"/>
      <c r="L24" s="315"/>
      <c r="M24" s="315"/>
      <c r="N24" s="315"/>
      <c r="O24" s="315"/>
      <c r="P24" s="316"/>
      <c r="Q24" s="317" t="s">
        <v>31</v>
      </c>
      <c r="R24" s="318"/>
      <c r="S24" s="318"/>
      <c r="T24" s="318"/>
      <c r="U24" s="318"/>
      <c r="V24" s="318"/>
      <c r="W24" s="318"/>
      <c r="X24" s="318"/>
      <c r="Y24" s="318"/>
      <c r="Z24" s="318"/>
      <c r="AA24" s="319"/>
      <c r="AB24" s="16"/>
    </row>
    <row r="25" spans="2:28" ht="15"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8" ht="33" customHeight="1" thickBot="1" x14ac:dyDescent="0.25">
      <c r="B26" s="14"/>
      <c r="C26" s="320" t="s">
        <v>32</v>
      </c>
      <c r="D26" s="321"/>
      <c r="E26" s="321"/>
      <c r="F26" s="321"/>
      <c r="G26" s="321"/>
      <c r="H26" s="322"/>
      <c r="I26" s="323" t="s">
        <v>514</v>
      </c>
      <c r="J26" s="324"/>
      <c r="K26" s="324"/>
      <c r="L26" s="324"/>
      <c r="M26" s="324"/>
      <c r="N26" s="324"/>
      <c r="O26" s="324"/>
      <c r="P26" s="324"/>
      <c r="Q26" s="324"/>
      <c r="R26" s="324"/>
      <c r="S26" s="324"/>
      <c r="T26" s="324"/>
      <c r="U26" s="324"/>
      <c r="V26" s="324"/>
      <c r="W26" s="324"/>
      <c r="X26" s="324"/>
      <c r="Y26" s="324"/>
      <c r="Z26" s="324"/>
      <c r="AA26" s="325"/>
      <c r="AB26" s="16"/>
    </row>
    <row r="27" spans="2:28" ht="15.75"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8" ht="53.25" customHeight="1" thickBot="1" x14ac:dyDescent="0.25">
      <c r="B28" s="14"/>
      <c r="C28" s="320" t="s">
        <v>34</v>
      </c>
      <c r="D28" s="321"/>
      <c r="E28" s="321"/>
      <c r="F28" s="321"/>
      <c r="G28" s="321"/>
      <c r="H28" s="322"/>
      <c r="I28" s="302">
        <v>0.9</v>
      </c>
      <c r="J28" s="323"/>
      <c r="K28" s="350" t="s">
        <v>36</v>
      </c>
      <c r="L28" s="351"/>
      <c r="M28" s="351"/>
      <c r="N28" s="352"/>
      <c r="O28" s="353" t="s">
        <v>37</v>
      </c>
      <c r="P28" s="354"/>
      <c r="Q28" s="355"/>
      <c r="R28" s="47" t="s">
        <v>40</v>
      </c>
      <c r="S28" s="353" t="s">
        <v>38</v>
      </c>
      <c r="T28" s="354"/>
      <c r="U28" s="47"/>
      <c r="V28" s="356" t="s">
        <v>39</v>
      </c>
      <c r="W28" s="357"/>
      <c r="X28" s="357"/>
      <c r="Y28" s="357"/>
      <c r="Z28" s="358"/>
      <c r="AA28" s="142"/>
      <c r="AB28" s="16"/>
    </row>
    <row r="29" spans="2:28" ht="15"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8" s="21" customFormat="1" x14ac:dyDescent="0.2">
      <c r="B30" s="20"/>
      <c r="C30" s="359" t="s">
        <v>41</v>
      </c>
      <c r="D30" s="360"/>
      <c r="E30" s="360"/>
      <c r="F30" s="360"/>
      <c r="G30" s="360"/>
      <c r="H30" s="360"/>
      <c r="I30" s="360"/>
      <c r="J30" s="360"/>
      <c r="K30" s="360"/>
      <c r="L30" s="360"/>
      <c r="M30" s="360"/>
      <c r="N30" s="360"/>
      <c r="O30" s="360"/>
      <c r="P30" s="360"/>
      <c r="Q30" s="360"/>
      <c r="R30" s="360"/>
      <c r="S30" s="360"/>
      <c r="T30" s="360"/>
      <c r="U30" s="360"/>
      <c r="V30" s="360"/>
      <c r="W30" s="360"/>
      <c r="X30" s="360"/>
      <c r="Y30" s="360"/>
      <c r="Z30" s="360"/>
      <c r="AA30" s="361"/>
      <c r="AB30" s="16"/>
    </row>
    <row r="31" spans="2:28" s="21" customFormat="1" ht="15" thickBot="1" x14ac:dyDescent="0.25">
      <c r="B31" s="20"/>
      <c r="C31" s="362"/>
      <c r="D31" s="363"/>
      <c r="E31" s="363"/>
      <c r="F31" s="363"/>
      <c r="G31" s="363"/>
      <c r="H31" s="363"/>
      <c r="I31" s="363"/>
      <c r="J31" s="363"/>
      <c r="K31" s="363"/>
      <c r="L31" s="363"/>
      <c r="M31" s="363"/>
      <c r="N31" s="363"/>
      <c r="O31" s="363"/>
      <c r="P31" s="363"/>
      <c r="Q31" s="363"/>
      <c r="R31" s="363"/>
      <c r="S31" s="363"/>
      <c r="T31" s="363"/>
      <c r="U31" s="363"/>
      <c r="V31" s="363"/>
      <c r="W31" s="363"/>
      <c r="X31" s="363"/>
      <c r="Y31" s="363"/>
      <c r="Z31" s="363"/>
      <c r="AA31" s="364"/>
      <c r="AB31" s="16"/>
    </row>
    <row r="32" spans="2:28" s="21" customFormat="1" ht="15" customHeight="1" x14ac:dyDescent="0.2">
      <c r="B32" s="20"/>
      <c r="C32" s="359" t="s">
        <v>42</v>
      </c>
      <c r="D32" s="360"/>
      <c r="E32" s="360"/>
      <c r="F32" s="360"/>
      <c r="G32" s="361"/>
      <c r="H32" s="365" t="s">
        <v>114</v>
      </c>
      <c r="I32" s="365" t="s">
        <v>115</v>
      </c>
      <c r="J32" s="365" t="s">
        <v>45</v>
      </c>
      <c r="K32" s="367" t="s">
        <v>46</v>
      </c>
      <c r="L32" s="368"/>
      <c r="M32" s="368"/>
      <c r="N32" s="368"/>
      <c r="O32" s="368"/>
      <c r="P32" s="368"/>
      <c r="Q32" s="368"/>
      <c r="R32" s="368"/>
      <c r="S32" s="368"/>
      <c r="T32" s="368"/>
      <c r="U32" s="368"/>
      <c r="V32" s="368"/>
      <c r="W32" s="368"/>
      <c r="X32" s="368"/>
      <c r="Y32" s="368"/>
      <c r="Z32" s="368"/>
      <c r="AA32" s="369"/>
      <c r="AB32" s="16"/>
    </row>
    <row r="33" spans="2:28" s="21" customFormat="1" ht="31.5" customHeight="1" thickBot="1" x14ac:dyDescent="0.25">
      <c r="B33" s="20"/>
      <c r="C33" s="362"/>
      <c r="D33" s="363"/>
      <c r="E33" s="363"/>
      <c r="F33" s="363"/>
      <c r="G33" s="364"/>
      <c r="H33" s="366"/>
      <c r="I33" s="366"/>
      <c r="J33" s="366"/>
      <c r="K33" s="370"/>
      <c r="L33" s="371"/>
      <c r="M33" s="371"/>
      <c r="N33" s="371"/>
      <c r="O33" s="371"/>
      <c r="P33" s="371"/>
      <c r="Q33" s="371"/>
      <c r="R33" s="371"/>
      <c r="S33" s="371"/>
      <c r="T33" s="371"/>
      <c r="U33" s="371"/>
      <c r="V33" s="371"/>
      <c r="W33" s="371"/>
      <c r="X33" s="371"/>
      <c r="Y33" s="371"/>
      <c r="Z33" s="371"/>
      <c r="AA33" s="372"/>
      <c r="AB33" s="16"/>
    </row>
    <row r="34" spans="2:28" s="21" customFormat="1" ht="290.25" customHeight="1" x14ac:dyDescent="0.2">
      <c r="B34" s="20"/>
      <c r="C34" s="341" t="s">
        <v>47</v>
      </c>
      <c r="D34" s="342"/>
      <c r="E34" s="342"/>
      <c r="F34" s="342"/>
      <c r="G34" s="343"/>
      <c r="H34" s="93">
        <v>44</v>
      </c>
      <c r="I34" s="93">
        <v>44</v>
      </c>
      <c r="J34" s="23">
        <f>+H34/I34</f>
        <v>1</v>
      </c>
      <c r="K34" s="347" t="s">
        <v>528</v>
      </c>
      <c r="L34" s="348"/>
      <c r="M34" s="348"/>
      <c r="N34" s="348"/>
      <c r="O34" s="348"/>
      <c r="P34" s="348"/>
      <c r="Q34" s="348"/>
      <c r="R34" s="348"/>
      <c r="S34" s="348"/>
      <c r="T34" s="348"/>
      <c r="U34" s="348"/>
      <c r="V34" s="348"/>
      <c r="W34" s="348"/>
      <c r="X34" s="348"/>
      <c r="Y34" s="348"/>
      <c r="Z34" s="348"/>
      <c r="AA34" s="349"/>
      <c r="AB34" s="16"/>
    </row>
    <row r="35" spans="2:28" s="21" customFormat="1" x14ac:dyDescent="0.2">
      <c r="B35" s="20"/>
      <c r="C35" s="341" t="s">
        <v>48</v>
      </c>
      <c r="D35" s="342"/>
      <c r="E35" s="342"/>
      <c r="F35" s="342"/>
      <c r="G35" s="343"/>
      <c r="H35" s="27"/>
      <c r="I35" s="27"/>
      <c r="J35" s="23" t="e">
        <f t="shared" ref="J35:J37" si="0">+H35/I35</f>
        <v>#DIV/0!</v>
      </c>
      <c r="K35" s="344"/>
      <c r="L35" s="345"/>
      <c r="M35" s="345"/>
      <c r="N35" s="345"/>
      <c r="O35" s="345"/>
      <c r="P35" s="345"/>
      <c r="Q35" s="345"/>
      <c r="R35" s="345"/>
      <c r="S35" s="345"/>
      <c r="T35" s="345"/>
      <c r="U35" s="345"/>
      <c r="V35" s="345"/>
      <c r="W35" s="345"/>
      <c r="X35" s="345"/>
      <c r="Y35" s="345"/>
      <c r="Z35" s="345"/>
      <c r="AA35" s="346"/>
      <c r="AB35" s="16"/>
    </row>
    <row r="36" spans="2:28" s="30" customFormat="1" x14ac:dyDescent="0.2">
      <c r="B36" s="25"/>
      <c r="C36" s="446" t="s">
        <v>49</v>
      </c>
      <c r="D36" s="447"/>
      <c r="E36" s="447"/>
      <c r="F36" s="447"/>
      <c r="G36" s="448"/>
      <c r="H36" s="27"/>
      <c r="I36" s="27"/>
      <c r="J36" s="156" t="e">
        <f t="shared" si="0"/>
        <v>#DIV/0!</v>
      </c>
      <c r="K36" s="449"/>
      <c r="L36" s="450"/>
      <c r="M36" s="450"/>
      <c r="N36" s="450"/>
      <c r="O36" s="450"/>
      <c r="P36" s="450"/>
      <c r="Q36" s="450"/>
      <c r="R36" s="450"/>
      <c r="S36" s="450"/>
      <c r="T36" s="450"/>
      <c r="U36" s="450"/>
      <c r="V36" s="450"/>
      <c r="W36" s="450"/>
      <c r="X36" s="450"/>
      <c r="Y36" s="450"/>
      <c r="Z36" s="450"/>
      <c r="AA36" s="451"/>
      <c r="AB36" s="29"/>
    </row>
    <row r="37" spans="2:28" s="21" customFormat="1" ht="15" thickBot="1" x14ac:dyDescent="0.25">
      <c r="B37" s="20"/>
      <c r="C37" s="341" t="s">
        <v>50</v>
      </c>
      <c r="D37" s="342"/>
      <c r="E37" s="342"/>
      <c r="F37" s="342"/>
      <c r="G37" s="343"/>
      <c r="H37" s="45"/>
      <c r="I37" s="45"/>
      <c r="J37" s="23" t="e">
        <f t="shared" si="0"/>
        <v>#DIV/0!</v>
      </c>
      <c r="K37" s="479"/>
      <c r="L37" s="480"/>
      <c r="M37" s="480"/>
      <c r="N37" s="480"/>
      <c r="O37" s="480"/>
      <c r="P37" s="480"/>
      <c r="Q37" s="480"/>
      <c r="R37" s="480"/>
      <c r="S37" s="480"/>
      <c r="T37" s="480"/>
      <c r="U37" s="480"/>
      <c r="V37" s="480"/>
      <c r="W37" s="480"/>
      <c r="X37" s="480"/>
      <c r="Y37" s="480"/>
      <c r="Z37" s="480"/>
      <c r="AA37" s="481"/>
      <c r="AB37" s="16"/>
    </row>
    <row r="38" spans="2:28" s="21" customFormat="1" ht="15.75" customHeight="1" thickBot="1" x14ac:dyDescent="0.3">
      <c r="B38" s="20"/>
      <c r="C38" s="394" t="s">
        <v>51</v>
      </c>
      <c r="D38" s="395"/>
      <c r="E38" s="395"/>
      <c r="F38" s="395"/>
      <c r="G38" s="396"/>
      <c r="H38" s="31"/>
      <c r="I38" s="31"/>
      <c r="J38" s="33"/>
      <c r="K38" s="397"/>
      <c r="L38" s="398"/>
      <c r="M38" s="398"/>
      <c r="N38" s="398"/>
      <c r="O38" s="398"/>
      <c r="P38" s="398"/>
      <c r="Q38" s="398"/>
      <c r="R38" s="398"/>
      <c r="S38" s="398"/>
      <c r="T38" s="398"/>
      <c r="U38" s="398"/>
      <c r="V38" s="398"/>
      <c r="W38" s="398"/>
      <c r="X38" s="398"/>
      <c r="Y38" s="398"/>
      <c r="Z38" s="398"/>
      <c r="AA38" s="399"/>
      <c r="AB38" s="16"/>
    </row>
    <row r="39" spans="2:28" s="21" customFormat="1" ht="5.25" customHeight="1" x14ac:dyDescent="0.2">
      <c r="B39" s="20"/>
      <c r="C39" s="15"/>
      <c r="D39" s="15"/>
      <c r="E39" s="15"/>
      <c r="F39" s="15"/>
      <c r="G39" s="15"/>
      <c r="H39" s="34"/>
      <c r="I39" s="34"/>
      <c r="J39" s="35"/>
      <c r="K39" s="15"/>
      <c r="L39" s="15"/>
      <c r="M39" s="15"/>
      <c r="N39" s="15"/>
      <c r="O39" s="15"/>
      <c r="P39" s="15"/>
      <c r="Q39" s="15"/>
      <c r="R39" s="15"/>
      <c r="S39" s="15"/>
      <c r="T39" s="15"/>
      <c r="U39" s="15"/>
      <c r="V39" s="15"/>
      <c r="W39" s="15"/>
      <c r="X39" s="15"/>
      <c r="Y39" s="15"/>
      <c r="Z39" s="15"/>
      <c r="AA39" s="15"/>
      <c r="AB39" s="16"/>
    </row>
    <row r="40" spans="2:28" s="21" customFormat="1" ht="15" thickBot="1" x14ac:dyDescent="0.25">
      <c r="B40" s="20"/>
      <c r="C40" s="15"/>
      <c r="D40" s="15"/>
      <c r="E40" s="15"/>
      <c r="F40" s="15"/>
      <c r="G40" s="15"/>
      <c r="H40" s="34"/>
      <c r="I40" s="34"/>
      <c r="J40" s="35"/>
      <c r="K40" s="15"/>
      <c r="L40" s="15"/>
      <c r="M40" s="15"/>
      <c r="N40" s="15"/>
      <c r="O40" s="15"/>
      <c r="P40" s="15"/>
      <c r="Q40" s="15"/>
      <c r="R40" s="15"/>
      <c r="S40" s="15"/>
      <c r="T40" s="15"/>
      <c r="U40" s="15"/>
      <c r="V40" s="15"/>
      <c r="W40" s="15"/>
      <c r="X40" s="15"/>
      <c r="Y40" s="15"/>
      <c r="Z40" s="15"/>
      <c r="AA40" s="15"/>
      <c r="AB40" s="16"/>
    </row>
    <row r="41" spans="2:28" s="21" customFormat="1" x14ac:dyDescent="0.2">
      <c r="B41" s="20"/>
      <c r="C41" s="400" t="s">
        <v>52</v>
      </c>
      <c r="D41" s="401"/>
      <c r="E41" s="401"/>
      <c r="F41" s="401"/>
      <c r="G41" s="401"/>
      <c r="H41" s="401"/>
      <c r="I41" s="401"/>
      <c r="J41" s="401"/>
      <c r="K41" s="401"/>
      <c r="L41" s="401"/>
      <c r="M41" s="401"/>
      <c r="N41" s="401"/>
      <c r="O41" s="401"/>
      <c r="P41" s="401"/>
      <c r="Q41" s="401"/>
      <c r="R41" s="401"/>
      <c r="S41" s="401"/>
      <c r="T41" s="401"/>
      <c r="U41" s="401"/>
      <c r="V41" s="401"/>
      <c r="W41" s="401"/>
      <c r="X41" s="401"/>
      <c r="Y41" s="401"/>
      <c r="Z41" s="401"/>
      <c r="AA41" s="402"/>
      <c r="AB41" s="16"/>
    </row>
    <row r="42" spans="2:28" ht="15" thickBot="1" x14ac:dyDescent="0.25">
      <c r="B42" s="14"/>
      <c r="C42" s="403"/>
      <c r="D42" s="404"/>
      <c r="E42" s="404"/>
      <c r="F42" s="404"/>
      <c r="G42" s="404"/>
      <c r="H42" s="404"/>
      <c r="I42" s="404"/>
      <c r="J42" s="404"/>
      <c r="K42" s="404"/>
      <c r="L42" s="404"/>
      <c r="M42" s="404"/>
      <c r="N42" s="404"/>
      <c r="O42" s="404"/>
      <c r="P42" s="404"/>
      <c r="Q42" s="404"/>
      <c r="R42" s="404"/>
      <c r="S42" s="404"/>
      <c r="T42" s="404"/>
      <c r="U42" s="404"/>
      <c r="V42" s="404"/>
      <c r="W42" s="404"/>
      <c r="X42" s="404"/>
      <c r="Y42" s="404"/>
      <c r="Z42" s="404"/>
      <c r="AA42" s="405"/>
      <c r="AB42" s="16"/>
    </row>
    <row r="43" spans="2:28" ht="18" customHeight="1" x14ac:dyDescent="0.2">
      <c r="B43" s="14"/>
      <c r="C43" s="406"/>
      <c r="D43" s="407"/>
      <c r="E43" s="407"/>
      <c r="F43" s="407"/>
      <c r="G43" s="407"/>
      <c r="H43" s="407"/>
      <c r="I43" s="407"/>
      <c r="J43" s="407"/>
      <c r="K43" s="407"/>
      <c r="L43" s="407"/>
      <c r="M43" s="407"/>
      <c r="N43" s="407"/>
      <c r="O43" s="407"/>
      <c r="P43" s="407"/>
      <c r="Q43" s="407"/>
      <c r="R43" s="407"/>
      <c r="S43" s="407"/>
      <c r="T43" s="407"/>
      <c r="U43" s="407"/>
      <c r="V43" s="407"/>
      <c r="W43" s="407"/>
      <c r="X43" s="407"/>
      <c r="Y43" s="407"/>
      <c r="Z43" s="407"/>
      <c r="AA43" s="408"/>
      <c r="AB43" s="16"/>
    </row>
    <row r="44" spans="2:28" ht="18" customHeight="1" x14ac:dyDescent="0.2">
      <c r="B44" s="14"/>
      <c r="C44" s="409"/>
      <c r="D44" s="410"/>
      <c r="E44" s="410"/>
      <c r="F44" s="410"/>
      <c r="G44" s="410"/>
      <c r="H44" s="410"/>
      <c r="I44" s="410"/>
      <c r="J44" s="410"/>
      <c r="K44" s="410"/>
      <c r="L44" s="410"/>
      <c r="M44" s="410"/>
      <c r="N44" s="410"/>
      <c r="O44" s="410"/>
      <c r="P44" s="410"/>
      <c r="Q44" s="410"/>
      <c r="R44" s="410"/>
      <c r="S44" s="410"/>
      <c r="T44" s="410"/>
      <c r="U44" s="410"/>
      <c r="V44" s="410"/>
      <c r="W44" s="410"/>
      <c r="X44" s="410"/>
      <c r="Y44" s="410"/>
      <c r="Z44" s="410"/>
      <c r="AA44" s="411"/>
      <c r="AB44" s="16"/>
    </row>
    <row r="45" spans="2:28" ht="18" customHeight="1" x14ac:dyDescent="0.2">
      <c r="B45" s="14"/>
      <c r="C45" s="409"/>
      <c r="D45" s="410"/>
      <c r="E45" s="410"/>
      <c r="F45" s="410"/>
      <c r="G45" s="410"/>
      <c r="H45" s="410"/>
      <c r="I45" s="410"/>
      <c r="J45" s="410"/>
      <c r="K45" s="410"/>
      <c r="L45" s="410"/>
      <c r="M45" s="410"/>
      <c r="N45" s="410"/>
      <c r="O45" s="410"/>
      <c r="P45" s="410"/>
      <c r="Q45" s="410"/>
      <c r="R45" s="410"/>
      <c r="S45" s="410"/>
      <c r="T45" s="410"/>
      <c r="U45" s="410"/>
      <c r="V45" s="410"/>
      <c r="W45" s="410"/>
      <c r="X45" s="410"/>
      <c r="Y45" s="410"/>
      <c r="Z45" s="410"/>
      <c r="AA45" s="411"/>
      <c r="AB45" s="16"/>
    </row>
    <row r="46" spans="2:28" ht="18" customHeight="1" x14ac:dyDescent="0.2">
      <c r="B46" s="14"/>
      <c r="C46" s="409"/>
      <c r="D46" s="410"/>
      <c r="E46" s="410"/>
      <c r="F46" s="410"/>
      <c r="G46" s="410"/>
      <c r="H46" s="410"/>
      <c r="I46" s="410"/>
      <c r="J46" s="410"/>
      <c r="K46" s="410"/>
      <c r="L46" s="410"/>
      <c r="M46" s="410"/>
      <c r="N46" s="410"/>
      <c r="O46" s="410"/>
      <c r="P46" s="410"/>
      <c r="Q46" s="410"/>
      <c r="R46" s="410"/>
      <c r="S46" s="410"/>
      <c r="T46" s="410"/>
      <c r="U46" s="410"/>
      <c r="V46" s="410"/>
      <c r="W46" s="410"/>
      <c r="X46" s="410"/>
      <c r="Y46" s="410"/>
      <c r="Z46" s="410"/>
      <c r="AA46" s="411"/>
      <c r="AB46" s="16"/>
    </row>
    <row r="47" spans="2:28" ht="18" customHeight="1" x14ac:dyDescent="0.2">
      <c r="B47" s="14"/>
      <c r="C47" s="409"/>
      <c r="D47" s="410"/>
      <c r="E47" s="410"/>
      <c r="F47" s="410"/>
      <c r="G47" s="410"/>
      <c r="H47" s="410"/>
      <c r="I47" s="410"/>
      <c r="J47" s="410"/>
      <c r="K47" s="410"/>
      <c r="L47" s="410"/>
      <c r="M47" s="410"/>
      <c r="N47" s="410"/>
      <c r="O47" s="410"/>
      <c r="P47" s="410"/>
      <c r="Q47" s="410"/>
      <c r="R47" s="410"/>
      <c r="S47" s="410"/>
      <c r="T47" s="410"/>
      <c r="U47" s="410"/>
      <c r="V47" s="410"/>
      <c r="W47" s="410"/>
      <c r="X47" s="410"/>
      <c r="Y47" s="410"/>
      <c r="Z47" s="410"/>
      <c r="AA47" s="411"/>
      <c r="AB47" s="16"/>
    </row>
    <row r="48" spans="2:28" ht="18" customHeight="1" x14ac:dyDescent="0.2">
      <c r="B48" s="14"/>
      <c r="C48" s="409"/>
      <c r="D48" s="410"/>
      <c r="E48" s="410"/>
      <c r="F48" s="410"/>
      <c r="G48" s="410"/>
      <c r="H48" s="410"/>
      <c r="I48" s="410"/>
      <c r="J48" s="410"/>
      <c r="K48" s="410"/>
      <c r="L48" s="410"/>
      <c r="M48" s="410"/>
      <c r="N48" s="410"/>
      <c r="O48" s="410"/>
      <c r="P48" s="410"/>
      <c r="Q48" s="410"/>
      <c r="R48" s="410"/>
      <c r="S48" s="410"/>
      <c r="T48" s="410"/>
      <c r="U48" s="410"/>
      <c r="V48" s="410"/>
      <c r="W48" s="410"/>
      <c r="X48" s="410"/>
      <c r="Y48" s="410"/>
      <c r="Z48" s="410"/>
      <c r="AA48" s="411"/>
      <c r="AB48" s="16"/>
    </row>
    <row r="49" spans="2:28" ht="18" customHeight="1" x14ac:dyDescent="0.2">
      <c r="B49" s="14"/>
      <c r="C49" s="409"/>
      <c r="D49" s="410"/>
      <c r="E49" s="410"/>
      <c r="F49" s="410"/>
      <c r="G49" s="410"/>
      <c r="H49" s="410"/>
      <c r="I49" s="410"/>
      <c r="J49" s="410"/>
      <c r="K49" s="410"/>
      <c r="L49" s="410"/>
      <c r="M49" s="410"/>
      <c r="N49" s="410"/>
      <c r="O49" s="410"/>
      <c r="P49" s="410"/>
      <c r="Q49" s="410"/>
      <c r="R49" s="410"/>
      <c r="S49" s="410"/>
      <c r="T49" s="410"/>
      <c r="U49" s="410"/>
      <c r="V49" s="410"/>
      <c r="W49" s="410"/>
      <c r="X49" s="410"/>
      <c r="Y49" s="410"/>
      <c r="Z49" s="410"/>
      <c r="AA49" s="411"/>
      <c r="AB49" s="16"/>
    </row>
    <row r="50" spans="2:28" ht="18" customHeight="1" x14ac:dyDescent="0.2">
      <c r="B50" s="14"/>
      <c r="C50" s="409"/>
      <c r="D50" s="410"/>
      <c r="E50" s="410"/>
      <c r="F50" s="410"/>
      <c r="G50" s="410"/>
      <c r="H50" s="410"/>
      <c r="I50" s="410"/>
      <c r="J50" s="410"/>
      <c r="K50" s="410"/>
      <c r="L50" s="410"/>
      <c r="M50" s="410"/>
      <c r="N50" s="410"/>
      <c r="O50" s="410"/>
      <c r="P50" s="410"/>
      <c r="Q50" s="410"/>
      <c r="R50" s="410"/>
      <c r="S50" s="410"/>
      <c r="T50" s="410"/>
      <c r="U50" s="410"/>
      <c r="V50" s="410"/>
      <c r="W50" s="410"/>
      <c r="X50" s="410"/>
      <c r="Y50" s="410"/>
      <c r="Z50" s="410"/>
      <c r="AA50" s="411"/>
      <c r="AB50" s="16"/>
    </row>
    <row r="51" spans="2:28" ht="18" customHeight="1" x14ac:dyDescent="0.2">
      <c r="B51" s="14"/>
      <c r="C51" s="409"/>
      <c r="D51" s="410"/>
      <c r="E51" s="410"/>
      <c r="F51" s="410"/>
      <c r="G51" s="410"/>
      <c r="H51" s="410"/>
      <c r="I51" s="410"/>
      <c r="J51" s="410"/>
      <c r="K51" s="410"/>
      <c r="L51" s="410"/>
      <c r="M51" s="410"/>
      <c r="N51" s="410"/>
      <c r="O51" s="410"/>
      <c r="P51" s="410"/>
      <c r="Q51" s="410"/>
      <c r="R51" s="410"/>
      <c r="S51" s="410"/>
      <c r="T51" s="410"/>
      <c r="U51" s="410"/>
      <c r="V51" s="410"/>
      <c r="W51" s="410"/>
      <c r="X51" s="410"/>
      <c r="Y51" s="410"/>
      <c r="Z51" s="410"/>
      <c r="AA51" s="411"/>
      <c r="AB51" s="16"/>
    </row>
    <row r="52" spans="2:28" ht="18" customHeight="1" x14ac:dyDescent="0.2">
      <c r="B52" s="14"/>
      <c r="C52" s="409"/>
      <c r="D52" s="410"/>
      <c r="E52" s="410"/>
      <c r="F52" s="410"/>
      <c r="G52" s="410"/>
      <c r="H52" s="410"/>
      <c r="I52" s="410"/>
      <c r="J52" s="410"/>
      <c r="K52" s="410"/>
      <c r="L52" s="410"/>
      <c r="M52" s="410"/>
      <c r="N52" s="410"/>
      <c r="O52" s="410"/>
      <c r="P52" s="410"/>
      <c r="Q52" s="410"/>
      <c r="R52" s="410"/>
      <c r="S52" s="410"/>
      <c r="T52" s="410"/>
      <c r="U52" s="410"/>
      <c r="V52" s="410"/>
      <c r="W52" s="410"/>
      <c r="X52" s="410"/>
      <c r="Y52" s="410"/>
      <c r="Z52" s="410"/>
      <c r="AA52" s="411"/>
      <c r="AB52" s="16"/>
    </row>
    <row r="53" spans="2:28" ht="18" customHeight="1" x14ac:dyDescent="0.2">
      <c r="B53" s="14"/>
      <c r="C53" s="409"/>
      <c r="D53" s="410"/>
      <c r="E53" s="410"/>
      <c r="F53" s="410"/>
      <c r="G53" s="410"/>
      <c r="H53" s="410"/>
      <c r="I53" s="410"/>
      <c r="J53" s="410"/>
      <c r="K53" s="410"/>
      <c r="L53" s="410"/>
      <c r="M53" s="410"/>
      <c r="N53" s="410"/>
      <c r="O53" s="410"/>
      <c r="P53" s="410"/>
      <c r="Q53" s="410"/>
      <c r="R53" s="410"/>
      <c r="S53" s="410"/>
      <c r="T53" s="410"/>
      <c r="U53" s="410"/>
      <c r="V53" s="410"/>
      <c r="W53" s="410"/>
      <c r="X53" s="410"/>
      <c r="Y53" s="410"/>
      <c r="Z53" s="410"/>
      <c r="AA53" s="411"/>
      <c r="AB53" s="16"/>
    </row>
    <row r="54" spans="2:28" ht="18" customHeight="1" x14ac:dyDescent="0.2">
      <c r="B54" s="14"/>
      <c r="C54" s="409"/>
      <c r="D54" s="410"/>
      <c r="E54" s="410"/>
      <c r="F54" s="410"/>
      <c r="G54" s="410"/>
      <c r="H54" s="410"/>
      <c r="I54" s="410"/>
      <c r="J54" s="410"/>
      <c r="K54" s="410"/>
      <c r="L54" s="410"/>
      <c r="M54" s="410"/>
      <c r="N54" s="410"/>
      <c r="O54" s="410"/>
      <c r="P54" s="410"/>
      <c r="Q54" s="410"/>
      <c r="R54" s="410"/>
      <c r="S54" s="410"/>
      <c r="T54" s="410"/>
      <c r="U54" s="410"/>
      <c r="V54" s="410"/>
      <c r="W54" s="410"/>
      <c r="X54" s="410"/>
      <c r="Y54" s="410"/>
      <c r="Z54" s="410"/>
      <c r="AA54" s="411"/>
      <c r="AB54" s="16"/>
    </row>
    <row r="55" spans="2:28" ht="18" customHeight="1" thickBot="1" x14ac:dyDescent="0.25">
      <c r="B55" s="14"/>
      <c r="C55" s="412"/>
      <c r="D55" s="413"/>
      <c r="E55" s="413"/>
      <c r="F55" s="413"/>
      <c r="G55" s="413"/>
      <c r="H55" s="413"/>
      <c r="I55" s="413"/>
      <c r="J55" s="413"/>
      <c r="K55" s="413"/>
      <c r="L55" s="413"/>
      <c r="M55" s="413"/>
      <c r="N55" s="413"/>
      <c r="O55" s="413"/>
      <c r="P55" s="413"/>
      <c r="Q55" s="413"/>
      <c r="R55" s="413"/>
      <c r="S55" s="413"/>
      <c r="T55" s="413"/>
      <c r="U55" s="413"/>
      <c r="V55" s="413"/>
      <c r="W55" s="413"/>
      <c r="X55" s="413"/>
      <c r="Y55" s="413"/>
      <c r="Z55" s="413"/>
      <c r="AA55" s="414"/>
      <c r="AB55" s="16"/>
    </row>
    <row r="56" spans="2:28" x14ac:dyDescent="0.2">
      <c r="B56" s="37"/>
      <c r="C56" s="88"/>
      <c r="D56" s="88"/>
      <c r="E56" s="88"/>
      <c r="F56" s="88"/>
      <c r="G56" s="88"/>
      <c r="H56" s="88"/>
      <c r="I56" s="88"/>
      <c r="J56" s="88"/>
      <c r="K56" s="88"/>
      <c r="L56" s="88"/>
      <c r="M56" s="88"/>
      <c r="N56" s="88"/>
      <c r="O56" s="88"/>
      <c r="P56" s="88"/>
      <c r="Q56" s="88"/>
      <c r="R56" s="88"/>
      <c r="S56" s="88"/>
      <c r="T56" s="88"/>
      <c r="U56" s="88"/>
      <c r="V56" s="88"/>
      <c r="W56" s="88"/>
      <c r="X56" s="88"/>
      <c r="Y56" s="88"/>
      <c r="Z56" s="88"/>
      <c r="AA56" s="88"/>
      <c r="AB56" s="38"/>
    </row>
    <row r="57" spans="2:28" ht="15" thickBot="1" x14ac:dyDescent="0.25">
      <c r="B57" s="39"/>
      <c r="C57" s="36"/>
      <c r="D57" s="36"/>
      <c r="E57" s="36"/>
      <c r="F57" s="36"/>
      <c r="G57" s="36"/>
      <c r="H57" s="36"/>
      <c r="I57" s="36"/>
      <c r="J57" s="36"/>
      <c r="K57" s="36"/>
      <c r="L57" s="36"/>
      <c r="M57" s="36"/>
      <c r="N57" s="36"/>
      <c r="O57" s="36"/>
      <c r="P57" s="36"/>
      <c r="Q57" s="36"/>
      <c r="R57" s="36"/>
      <c r="S57" s="36"/>
      <c r="T57" s="36"/>
      <c r="U57" s="36"/>
      <c r="V57" s="36"/>
      <c r="W57" s="36"/>
      <c r="X57" s="36"/>
      <c r="Y57" s="36"/>
      <c r="Z57" s="36"/>
      <c r="AA57" s="36"/>
      <c r="AB57" s="40"/>
    </row>
    <row r="58" spans="2:28" ht="15.75" x14ac:dyDescent="0.2">
      <c r="B58" s="41"/>
      <c r="C58" s="379" t="s">
        <v>42</v>
      </c>
      <c r="D58" s="380"/>
      <c r="E58" s="380"/>
      <c r="F58" s="380"/>
      <c r="G58" s="381"/>
      <c r="H58" s="379" t="s">
        <v>54</v>
      </c>
      <c r="I58" s="381"/>
      <c r="J58" s="379" t="s">
        <v>55</v>
      </c>
      <c r="K58" s="380"/>
      <c r="L58" s="380"/>
      <c r="M58" s="381"/>
      <c r="N58" s="379" t="s">
        <v>56</v>
      </c>
      <c r="O58" s="380"/>
      <c r="P58" s="380"/>
      <c r="Q58" s="380"/>
      <c r="R58" s="380"/>
      <c r="S58" s="380"/>
      <c r="T58" s="380"/>
      <c r="U58" s="381"/>
      <c r="V58" s="373" t="s">
        <v>57</v>
      </c>
      <c r="W58" s="373"/>
      <c r="X58" s="373"/>
      <c r="Y58" s="373"/>
      <c r="Z58" s="373"/>
      <c r="AA58" s="374"/>
      <c r="AB58" s="42"/>
    </row>
    <row r="59" spans="2:28" ht="15.75" x14ac:dyDescent="0.2">
      <c r="B59" s="43"/>
      <c r="C59" s="382"/>
      <c r="D59" s="383"/>
      <c r="E59" s="383"/>
      <c r="F59" s="383"/>
      <c r="G59" s="384"/>
      <c r="H59" s="382"/>
      <c r="I59" s="384"/>
      <c r="J59" s="382"/>
      <c r="K59" s="383"/>
      <c r="L59" s="383"/>
      <c r="M59" s="384"/>
      <c r="N59" s="382"/>
      <c r="O59" s="383"/>
      <c r="P59" s="383"/>
      <c r="Q59" s="383"/>
      <c r="R59" s="383"/>
      <c r="S59" s="383"/>
      <c r="T59" s="383"/>
      <c r="U59" s="384"/>
      <c r="V59" s="375"/>
      <c r="W59" s="375"/>
      <c r="X59" s="375"/>
      <c r="Y59" s="375"/>
      <c r="Z59" s="375"/>
      <c r="AA59" s="376"/>
      <c r="AB59" s="42"/>
    </row>
    <row r="60" spans="2:28" ht="16.5" thickBot="1" x14ac:dyDescent="0.25">
      <c r="B60" s="43"/>
      <c r="C60" s="382"/>
      <c r="D60" s="383"/>
      <c r="E60" s="383"/>
      <c r="F60" s="383"/>
      <c r="G60" s="384"/>
      <c r="H60" s="382"/>
      <c r="I60" s="384"/>
      <c r="J60" s="382"/>
      <c r="K60" s="383"/>
      <c r="L60" s="383"/>
      <c r="M60" s="384"/>
      <c r="N60" s="382"/>
      <c r="O60" s="383"/>
      <c r="P60" s="383"/>
      <c r="Q60" s="383"/>
      <c r="R60" s="383"/>
      <c r="S60" s="383"/>
      <c r="T60" s="383"/>
      <c r="U60" s="384"/>
      <c r="V60" s="375"/>
      <c r="W60" s="375"/>
      <c r="X60" s="375"/>
      <c r="Y60" s="375"/>
      <c r="Z60" s="375"/>
      <c r="AA60" s="376"/>
      <c r="AB60" s="42"/>
    </row>
    <row r="61" spans="2:28" ht="48" customHeight="1" x14ac:dyDescent="0.2">
      <c r="B61" s="41"/>
      <c r="C61" s="419" t="s">
        <v>516</v>
      </c>
      <c r="D61" s="420"/>
      <c r="E61" s="420"/>
      <c r="F61" s="420"/>
      <c r="G61" s="420"/>
      <c r="H61" s="421">
        <v>0.95</v>
      </c>
      <c r="I61" s="420"/>
      <c r="J61" s="421">
        <v>1</v>
      </c>
      <c r="K61" s="421"/>
      <c r="L61" s="421"/>
      <c r="M61" s="421"/>
      <c r="N61" s="1021" t="s">
        <v>529</v>
      </c>
      <c r="O61" s="1021"/>
      <c r="P61" s="1021"/>
      <c r="Q61" s="1021"/>
      <c r="R61" s="1021"/>
      <c r="S61" s="1021"/>
      <c r="T61" s="1021"/>
      <c r="U61" s="1021"/>
      <c r="V61" s="1021"/>
      <c r="W61" s="1021"/>
      <c r="X61" s="1021"/>
      <c r="Y61" s="1021"/>
      <c r="Z61" s="1021"/>
      <c r="AA61" s="1022"/>
      <c r="AB61" s="44"/>
    </row>
    <row r="62" spans="2:28" x14ac:dyDescent="0.2">
      <c r="B62" s="41"/>
      <c r="C62" s="653" t="s">
        <v>519</v>
      </c>
      <c r="D62" s="491"/>
      <c r="E62" s="491"/>
      <c r="F62" s="491"/>
      <c r="G62" s="491"/>
      <c r="H62" s="950"/>
      <c r="I62" s="266"/>
      <c r="J62" s="684"/>
      <c r="K62" s="266"/>
      <c r="L62" s="266"/>
      <c r="M62" s="266"/>
      <c r="N62" s="266"/>
      <c r="O62" s="266"/>
      <c r="P62" s="266"/>
      <c r="Q62" s="266"/>
      <c r="R62" s="266"/>
      <c r="S62" s="266"/>
      <c r="T62" s="266"/>
      <c r="U62" s="266"/>
      <c r="V62" s="266"/>
      <c r="W62" s="266"/>
      <c r="X62" s="266"/>
      <c r="Y62" s="266"/>
      <c r="Z62" s="266"/>
      <c r="AA62" s="603"/>
      <c r="AB62" s="44"/>
    </row>
    <row r="63" spans="2:28" x14ac:dyDescent="0.2">
      <c r="B63" s="41"/>
      <c r="C63" s="653" t="s">
        <v>520</v>
      </c>
      <c r="D63" s="491"/>
      <c r="E63" s="491"/>
      <c r="F63" s="491"/>
      <c r="G63" s="491"/>
      <c r="H63" s="266"/>
      <c r="I63" s="266"/>
      <c r="J63" s="266"/>
      <c r="K63" s="266"/>
      <c r="L63" s="266"/>
      <c r="M63" s="266"/>
      <c r="N63" s="266"/>
      <c r="O63" s="266"/>
      <c r="P63" s="266"/>
      <c r="Q63" s="266"/>
      <c r="R63" s="266"/>
      <c r="S63" s="266"/>
      <c r="T63" s="266"/>
      <c r="U63" s="266"/>
      <c r="V63" s="266"/>
      <c r="W63" s="266"/>
      <c r="X63" s="266"/>
      <c r="Y63" s="266"/>
      <c r="Z63" s="266"/>
      <c r="AA63" s="603"/>
      <c r="AB63" s="44"/>
    </row>
    <row r="64" spans="2:28" x14ac:dyDescent="0.2">
      <c r="B64" s="41"/>
      <c r="C64" s="653" t="s">
        <v>521</v>
      </c>
      <c r="D64" s="491"/>
      <c r="E64" s="491"/>
      <c r="F64" s="491"/>
      <c r="G64" s="491"/>
      <c r="H64" s="266"/>
      <c r="I64" s="266"/>
      <c r="J64" s="266"/>
      <c r="K64" s="266"/>
      <c r="L64" s="266"/>
      <c r="M64" s="266"/>
      <c r="N64" s="266"/>
      <c r="O64" s="266"/>
      <c r="P64" s="266"/>
      <c r="Q64" s="266"/>
      <c r="R64" s="266"/>
      <c r="S64" s="266"/>
      <c r="T64" s="266"/>
      <c r="U64" s="266"/>
      <c r="V64" s="266"/>
      <c r="W64" s="266"/>
      <c r="X64" s="266"/>
      <c r="Y64" s="266"/>
      <c r="Z64" s="266"/>
      <c r="AA64" s="603"/>
      <c r="AB64" s="44"/>
    </row>
    <row r="65" spans="2:28" x14ac:dyDescent="0.2">
      <c r="B65" s="41"/>
      <c r="C65" s="265"/>
      <c r="D65" s="266"/>
      <c r="E65" s="266"/>
      <c r="F65" s="266"/>
      <c r="G65" s="266"/>
      <c r="H65" s="266"/>
      <c r="I65" s="266"/>
      <c r="J65" s="266"/>
      <c r="K65" s="266"/>
      <c r="L65" s="266"/>
      <c r="M65" s="266"/>
      <c r="N65" s="266"/>
      <c r="O65" s="266"/>
      <c r="P65" s="266"/>
      <c r="Q65" s="266"/>
      <c r="R65" s="266"/>
      <c r="S65" s="266"/>
      <c r="T65" s="266"/>
      <c r="U65" s="266"/>
      <c r="V65" s="266"/>
      <c r="W65" s="266"/>
      <c r="X65" s="266"/>
      <c r="Y65" s="266"/>
      <c r="Z65" s="266"/>
      <c r="AA65" s="603"/>
      <c r="AB65" s="44"/>
    </row>
    <row r="66" spans="2:28" x14ac:dyDescent="0.2">
      <c r="B66" s="41"/>
      <c r="C66" s="265"/>
      <c r="D66" s="266"/>
      <c r="E66" s="266"/>
      <c r="F66" s="266"/>
      <c r="G66" s="266"/>
      <c r="H66" s="266"/>
      <c r="I66" s="266"/>
      <c r="J66" s="266"/>
      <c r="K66" s="266"/>
      <c r="L66" s="266"/>
      <c r="M66" s="266"/>
      <c r="N66" s="266"/>
      <c r="O66" s="266"/>
      <c r="P66" s="266"/>
      <c r="Q66" s="266"/>
      <c r="R66" s="266"/>
      <c r="S66" s="266"/>
      <c r="T66" s="266"/>
      <c r="U66" s="266"/>
      <c r="V66" s="266"/>
      <c r="W66" s="266"/>
      <c r="X66" s="266"/>
      <c r="Y66" s="266"/>
      <c r="Z66" s="266"/>
      <c r="AA66" s="603"/>
      <c r="AB66" s="44"/>
    </row>
    <row r="67" spans="2:28" ht="15.75" customHeight="1" thickBot="1" x14ac:dyDescent="0.25">
      <c r="B67" s="41"/>
      <c r="C67" s="267"/>
      <c r="D67" s="268"/>
      <c r="E67" s="268"/>
      <c r="F67" s="268"/>
      <c r="G67" s="268"/>
      <c r="H67" s="268"/>
      <c r="I67" s="268"/>
      <c r="J67" s="268"/>
      <c r="K67" s="268"/>
      <c r="L67" s="268"/>
      <c r="M67" s="268"/>
      <c r="N67" s="268"/>
      <c r="O67" s="268"/>
      <c r="P67" s="268"/>
      <c r="Q67" s="268"/>
      <c r="R67" s="268"/>
      <c r="S67" s="268"/>
      <c r="T67" s="268"/>
      <c r="U67" s="268"/>
      <c r="V67" s="268"/>
      <c r="W67" s="268"/>
      <c r="X67" s="268"/>
      <c r="Y67" s="268"/>
      <c r="Z67" s="268"/>
      <c r="AA67" s="550"/>
      <c r="AB67" s="44"/>
    </row>
    <row r="68" spans="2:28" x14ac:dyDescent="0.2">
      <c r="B68" s="90"/>
      <c r="C68" s="88"/>
      <c r="D68" s="88"/>
      <c r="E68" s="88"/>
      <c r="F68" s="88"/>
      <c r="G68" s="88"/>
      <c r="H68" s="88"/>
      <c r="I68" s="88"/>
      <c r="J68" s="88"/>
      <c r="K68" s="88"/>
      <c r="L68" s="88"/>
      <c r="M68" s="88"/>
      <c r="N68" s="88"/>
      <c r="O68" s="88"/>
      <c r="P68" s="88"/>
      <c r="Q68" s="88"/>
      <c r="R68" s="88"/>
      <c r="S68" s="88"/>
      <c r="T68" s="88"/>
      <c r="U68" s="88"/>
      <c r="V68" s="88"/>
      <c r="W68" s="88"/>
      <c r="X68" s="88"/>
      <c r="Y68" s="88"/>
      <c r="Z68" s="88"/>
      <c r="AA68" s="88"/>
      <c r="AB68" s="89"/>
    </row>
    <row r="107" ht="6" customHeight="1" x14ac:dyDescent="0.2"/>
  </sheetData>
  <mergeCells count="99">
    <mergeCell ref="C7:H8"/>
    <mergeCell ref="I7:AA8"/>
    <mergeCell ref="B2:G4"/>
    <mergeCell ref="H2:AB2"/>
    <mergeCell ref="H3:O3"/>
    <mergeCell ref="P3:AB3"/>
    <mergeCell ref="H4:AB4"/>
    <mergeCell ref="C10:H11"/>
    <mergeCell ref="I10:Q11"/>
    <mergeCell ref="R10:U10"/>
    <mergeCell ref="V10:AA10"/>
    <mergeCell ref="R11:U11"/>
    <mergeCell ref="V11:AA11"/>
    <mergeCell ref="C13:H14"/>
    <mergeCell ref="I13:S14"/>
    <mergeCell ref="T13:AA13"/>
    <mergeCell ref="T14:AA14"/>
    <mergeCell ref="C16:H16"/>
    <mergeCell ref="I16:AA16"/>
    <mergeCell ref="C18:H18"/>
    <mergeCell ref="I18:AA18"/>
    <mergeCell ref="C20:H21"/>
    <mergeCell ref="I20:L21"/>
    <mergeCell ref="M20:S20"/>
    <mergeCell ref="T20:AA20"/>
    <mergeCell ref="M21:S21"/>
    <mergeCell ref="T21:AA21"/>
    <mergeCell ref="C23:I23"/>
    <mergeCell ref="J23:P23"/>
    <mergeCell ref="Q23:AA23"/>
    <mergeCell ref="C24:I24"/>
    <mergeCell ref="J24:P24"/>
    <mergeCell ref="Q24:AA24"/>
    <mergeCell ref="C26:H26"/>
    <mergeCell ref="I26:AA26"/>
    <mergeCell ref="C28:H28"/>
    <mergeCell ref="I28:J28"/>
    <mergeCell ref="K28:N28"/>
    <mergeCell ref="O28:Q28"/>
    <mergeCell ref="S28:T28"/>
    <mergeCell ref="V28:Z28"/>
    <mergeCell ref="C30:AA31"/>
    <mergeCell ref="C32:G33"/>
    <mergeCell ref="H32:H33"/>
    <mergeCell ref="I32:I33"/>
    <mergeCell ref="J32:J33"/>
    <mergeCell ref="K32:AA33"/>
    <mergeCell ref="C43:AA55"/>
    <mergeCell ref="C34:G34"/>
    <mergeCell ref="K34:AA34"/>
    <mergeCell ref="C35:G35"/>
    <mergeCell ref="K35:AA35"/>
    <mergeCell ref="C36:G36"/>
    <mergeCell ref="K36:AA36"/>
    <mergeCell ref="C37:G37"/>
    <mergeCell ref="K37:AA37"/>
    <mergeCell ref="C38:G38"/>
    <mergeCell ref="K38:AA38"/>
    <mergeCell ref="C41:AA42"/>
    <mergeCell ref="C61:G61"/>
    <mergeCell ref="H61:I61"/>
    <mergeCell ref="J61:M61"/>
    <mergeCell ref="N61:U61"/>
    <mergeCell ref="V61:AA61"/>
    <mergeCell ref="C58:G60"/>
    <mergeCell ref="H58:I60"/>
    <mergeCell ref="J58:M60"/>
    <mergeCell ref="N58:U60"/>
    <mergeCell ref="V58:AA60"/>
    <mergeCell ref="C63:G63"/>
    <mergeCell ref="H63:I63"/>
    <mergeCell ref="J63:M63"/>
    <mergeCell ref="N63:U63"/>
    <mergeCell ref="V63:AA63"/>
    <mergeCell ref="C62:G62"/>
    <mergeCell ref="H62:I62"/>
    <mergeCell ref="J62:M62"/>
    <mergeCell ref="N62:U62"/>
    <mergeCell ref="V62:AA62"/>
    <mergeCell ref="C65:G65"/>
    <mergeCell ref="H65:I65"/>
    <mergeCell ref="J65:M65"/>
    <mergeCell ref="N65:U65"/>
    <mergeCell ref="V65:AA65"/>
    <mergeCell ref="C64:G64"/>
    <mergeCell ref="H64:I64"/>
    <mergeCell ref="J64:M64"/>
    <mergeCell ref="N64:U64"/>
    <mergeCell ref="V64:AA64"/>
    <mergeCell ref="C67:G67"/>
    <mergeCell ref="H67:I67"/>
    <mergeCell ref="J67:M67"/>
    <mergeCell ref="N67:U67"/>
    <mergeCell ref="V67:AA67"/>
    <mergeCell ref="C66:G66"/>
    <mergeCell ref="H66:I66"/>
    <mergeCell ref="J66:M66"/>
    <mergeCell ref="N66:U66"/>
    <mergeCell ref="V66:AA66"/>
  </mergeCells>
  <pageMargins left="0.70866141732283472" right="0.70866141732283472" top="0.74803149606299213" bottom="1.1098214285714285" header="0.31496062992125984" footer="0.31496062992125984"/>
  <pageSetup scale="61" fitToHeight="0" orientation="portrait" r:id="rId1"/>
  <headerFooter>
    <oddFooter>&amp;LCalle 26 No.57-41 Torre 8, Pisos 7 y 8 CEMSA – C.P. 111321
PBX: 3779555 – Información: Línea 195
www.umv.gov.co&amp;CDESI-FM-007
&amp;P de &amp;N</oddFooter>
  </headerFooter>
  <rowBreaks count="1" manualBreakCount="1">
    <brk id="29" min="1" max="27" man="1"/>
  </rowBreaks>
  <drawing r:id="rId2"/>
  <legacyDrawing r:id="rId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9" tint="0.59999389629810485"/>
    <pageSetUpPr fitToPage="1"/>
  </sheetPr>
  <dimension ref="B1:AB107"/>
  <sheetViews>
    <sheetView view="pageBreakPreview" topLeftCell="A31" zoomScaleSheetLayoutView="100" workbookViewId="0">
      <selection activeCell="H34" sqref="H34:J34"/>
    </sheetView>
  </sheetViews>
  <sheetFormatPr baseColWidth="10" defaultColWidth="3.7109375" defaultRowHeight="14.25" x14ac:dyDescent="0.2"/>
  <cols>
    <col min="1" max="1" width="3.7109375" style="1"/>
    <col min="2" max="2" width="2.85546875" style="1" customWidth="1"/>
    <col min="3" max="6" width="2.7109375" style="1" customWidth="1"/>
    <col min="7" max="7" width="4.28515625" style="1" customWidth="1"/>
    <col min="8" max="8" width="14.28515625" style="1" customWidth="1"/>
    <col min="9" max="9" width="13.42578125" style="1" customWidth="1"/>
    <col min="10" max="10" width="15" style="1" customWidth="1"/>
    <col min="11" max="12" width="3.42578125" style="1" customWidth="1"/>
    <col min="13" max="15" width="2.7109375" style="1" customWidth="1"/>
    <col min="16" max="17" width="3.42578125" style="1" customWidth="1"/>
    <col min="18" max="18" width="3.7109375" style="1"/>
    <col min="19" max="19" width="3.28515625" style="1" customWidth="1"/>
    <col min="20" max="20" width="7.42578125" style="1" customWidth="1"/>
    <col min="21" max="21" width="3.42578125" style="1" customWidth="1"/>
    <col min="22" max="27" width="7.42578125" style="1" customWidth="1"/>
    <col min="28" max="28" width="2" style="1" customWidth="1"/>
    <col min="29" max="16384" width="3.7109375" style="1"/>
  </cols>
  <sheetData>
    <row r="1" spans="2:28" ht="15" thickBot="1" x14ac:dyDescent="0.25">
      <c r="B1" s="2"/>
      <c r="C1" s="2"/>
      <c r="D1" s="2"/>
      <c r="E1" s="2"/>
      <c r="F1" s="2"/>
    </row>
    <row r="2" spans="2:28" ht="45.75" customHeight="1" x14ac:dyDescent="0.2">
      <c r="B2" s="263"/>
      <c r="C2" s="264"/>
      <c r="D2" s="264"/>
      <c r="E2" s="264"/>
      <c r="F2" s="264"/>
      <c r="G2" s="264"/>
      <c r="H2" s="269" t="s">
        <v>0</v>
      </c>
      <c r="I2" s="269"/>
      <c r="J2" s="269"/>
      <c r="K2" s="269"/>
      <c r="L2" s="269"/>
      <c r="M2" s="269"/>
      <c r="N2" s="269"/>
      <c r="O2" s="269"/>
      <c r="P2" s="269"/>
      <c r="Q2" s="269"/>
      <c r="R2" s="269"/>
      <c r="S2" s="269"/>
      <c r="T2" s="269"/>
      <c r="U2" s="269"/>
      <c r="V2" s="269"/>
      <c r="W2" s="269"/>
      <c r="X2" s="269"/>
      <c r="Y2" s="269"/>
      <c r="Z2" s="269"/>
      <c r="AA2" s="269"/>
      <c r="AB2" s="270"/>
    </row>
    <row r="3" spans="2:28" ht="15" x14ac:dyDescent="0.2">
      <c r="B3" s="265"/>
      <c r="C3" s="266"/>
      <c r="D3" s="266"/>
      <c r="E3" s="266"/>
      <c r="F3" s="266"/>
      <c r="G3" s="266"/>
      <c r="H3" s="271" t="s">
        <v>1</v>
      </c>
      <c r="I3" s="271"/>
      <c r="J3" s="271"/>
      <c r="K3" s="271"/>
      <c r="L3" s="271"/>
      <c r="M3" s="271"/>
      <c r="N3" s="271"/>
      <c r="O3" s="271"/>
      <c r="P3" s="271" t="s">
        <v>2</v>
      </c>
      <c r="Q3" s="271"/>
      <c r="R3" s="271"/>
      <c r="S3" s="271"/>
      <c r="T3" s="271"/>
      <c r="U3" s="271"/>
      <c r="V3" s="271"/>
      <c r="W3" s="271"/>
      <c r="X3" s="271"/>
      <c r="Y3" s="271"/>
      <c r="Z3" s="271"/>
      <c r="AA3" s="271"/>
      <c r="AB3" s="272"/>
    </row>
    <row r="4" spans="2:28" ht="15.75" thickBot="1" x14ac:dyDescent="0.25">
      <c r="B4" s="267"/>
      <c r="C4" s="268"/>
      <c r="D4" s="268"/>
      <c r="E4" s="268"/>
      <c r="F4" s="268"/>
      <c r="G4" s="268"/>
      <c r="H4" s="273" t="s">
        <v>3</v>
      </c>
      <c r="I4" s="273"/>
      <c r="J4" s="273"/>
      <c r="K4" s="273"/>
      <c r="L4" s="273"/>
      <c r="M4" s="273"/>
      <c r="N4" s="273"/>
      <c r="O4" s="273"/>
      <c r="P4" s="273"/>
      <c r="Q4" s="273"/>
      <c r="R4" s="273"/>
      <c r="S4" s="273"/>
      <c r="T4" s="273"/>
      <c r="U4" s="273"/>
      <c r="V4" s="273"/>
      <c r="W4" s="273"/>
      <c r="X4" s="273"/>
      <c r="Y4" s="273"/>
      <c r="Z4" s="273"/>
      <c r="AA4" s="273"/>
      <c r="AB4" s="274"/>
    </row>
    <row r="5" spans="2:28" ht="15" x14ac:dyDescent="0.2">
      <c r="H5" s="3"/>
      <c r="I5" s="3"/>
      <c r="J5" s="3"/>
      <c r="K5" s="3"/>
      <c r="L5" s="3"/>
      <c r="M5" s="3"/>
      <c r="N5" s="3"/>
      <c r="O5" s="3"/>
      <c r="P5" s="3"/>
      <c r="Q5" s="3"/>
      <c r="R5" s="3"/>
      <c r="S5" s="3"/>
      <c r="T5" s="3"/>
      <c r="U5" s="3"/>
      <c r="V5" s="3"/>
      <c r="W5" s="3"/>
      <c r="X5" s="3"/>
      <c r="Y5" s="3"/>
      <c r="Z5" s="3"/>
      <c r="AA5" s="3"/>
      <c r="AB5" s="3"/>
    </row>
    <row r="6" spans="2:28" ht="15.75"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275" t="s">
        <v>4</v>
      </c>
      <c r="D7" s="276"/>
      <c r="E7" s="276"/>
      <c r="F7" s="276"/>
      <c r="G7" s="276"/>
      <c r="H7" s="277"/>
      <c r="I7" s="281" t="s">
        <v>488</v>
      </c>
      <c r="J7" s="282"/>
      <c r="K7" s="282"/>
      <c r="L7" s="282"/>
      <c r="M7" s="282"/>
      <c r="N7" s="282"/>
      <c r="O7" s="282"/>
      <c r="P7" s="282"/>
      <c r="Q7" s="282"/>
      <c r="R7" s="282"/>
      <c r="S7" s="282"/>
      <c r="T7" s="282"/>
      <c r="U7" s="282"/>
      <c r="V7" s="282"/>
      <c r="W7" s="282"/>
      <c r="X7" s="282"/>
      <c r="Y7" s="282"/>
      <c r="Z7" s="282"/>
      <c r="AA7" s="283"/>
      <c r="AB7" s="10"/>
    </row>
    <row r="8" spans="2:28" ht="15.75" thickBot="1" x14ac:dyDescent="0.25">
      <c r="B8" s="9"/>
      <c r="C8" s="278"/>
      <c r="D8" s="279"/>
      <c r="E8" s="279"/>
      <c r="F8" s="279"/>
      <c r="G8" s="279"/>
      <c r="H8" s="280"/>
      <c r="I8" s="284"/>
      <c r="J8" s="285"/>
      <c r="K8" s="285"/>
      <c r="L8" s="285"/>
      <c r="M8" s="285"/>
      <c r="N8" s="285"/>
      <c r="O8" s="285"/>
      <c r="P8" s="285"/>
      <c r="Q8" s="285"/>
      <c r="R8" s="285"/>
      <c r="S8" s="285"/>
      <c r="T8" s="285"/>
      <c r="U8" s="285"/>
      <c r="V8" s="285"/>
      <c r="W8" s="285"/>
      <c r="X8" s="285"/>
      <c r="Y8" s="285"/>
      <c r="Z8" s="285"/>
      <c r="AA8" s="286"/>
      <c r="AB8" s="10"/>
    </row>
    <row r="9" spans="2:28" ht="15.75"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275" t="s">
        <v>6</v>
      </c>
      <c r="D10" s="276"/>
      <c r="E10" s="276"/>
      <c r="F10" s="276"/>
      <c r="G10" s="276"/>
      <c r="H10" s="277"/>
      <c r="I10" s="296" t="s">
        <v>530</v>
      </c>
      <c r="J10" s="297"/>
      <c r="K10" s="297"/>
      <c r="L10" s="297"/>
      <c r="M10" s="297"/>
      <c r="N10" s="297"/>
      <c r="O10" s="297"/>
      <c r="P10" s="297"/>
      <c r="Q10" s="298"/>
      <c r="R10" s="293" t="s">
        <v>8</v>
      </c>
      <c r="S10" s="294"/>
      <c r="T10" s="294"/>
      <c r="U10" s="295"/>
      <c r="V10" s="287" t="s">
        <v>9</v>
      </c>
      <c r="W10" s="288"/>
      <c r="X10" s="288"/>
      <c r="Y10" s="288"/>
      <c r="Z10" s="288"/>
      <c r="AA10" s="289"/>
      <c r="AB10" s="10"/>
    </row>
    <row r="11" spans="2:28" ht="28.5" customHeight="1" thickBot="1" x14ac:dyDescent="0.25">
      <c r="B11" s="9"/>
      <c r="C11" s="278"/>
      <c r="D11" s="279"/>
      <c r="E11" s="279"/>
      <c r="F11" s="279"/>
      <c r="G11" s="279"/>
      <c r="H11" s="280"/>
      <c r="I11" s="299"/>
      <c r="J11" s="300"/>
      <c r="K11" s="300"/>
      <c r="L11" s="300"/>
      <c r="M11" s="300"/>
      <c r="N11" s="300"/>
      <c r="O11" s="300"/>
      <c r="P11" s="300"/>
      <c r="Q11" s="301"/>
      <c r="R11" s="302" t="s">
        <v>531</v>
      </c>
      <c r="S11" s="303"/>
      <c r="T11" s="303"/>
      <c r="U11" s="304"/>
      <c r="V11" s="290" t="s">
        <v>68</v>
      </c>
      <c r="W11" s="291"/>
      <c r="X11" s="291"/>
      <c r="Y11" s="291"/>
      <c r="Z11" s="291"/>
      <c r="AA11" s="292"/>
      <c r="AB11" s="10"/>
    </row>
    <row r="12" spans="2:28" ht="15"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5" customHeight="1" x14ac:dyDescent="0.2">
      <c r="B13" s="14"/>
      <c r="C13" s="275" t="s">
        <v>12</v>
      </c>
      <c r="D13" s="276"/>
      <c r="E13" s="276"/>
      <c r="F13" s="276"/>
      <c r="G13" s="276"/>
      <c r="H13" s="277"/>
      <c r="I13" s="305" t="s">
        <v>532</v>
      </c>
      <c r="J13" s="306"/>
      <c r="K13" s="306"/>
      <c r="L13" s="306"/>
      <c r="M13" s="306"/>
      <c r="N13" s="306"/>
      <c r="O13" s="306"/>
      <c r="P13" s="306"/>
      <c r="Q13" s="306"/>
      <c r="R13" s="306"/>
      <c r="S13" s="307"/>
      <c r="T13" s="275" t="s">
        <v>14</v>
      </c>
      <c r="U13" s="276"/>
      <c r="V13" s="276"/>
      <c r="W13" s="276"/>
      <c r="X13" s="276"/>
      <c r="Y13" s="276"/>
      <c r="Z13" s="276"/>
      <c r="AA13" s="277"/>
      <c r="AB13" s="16"/>
    </row>
    <row r="14" spans="2:28" ht="30" customHeight="1" thickBot="1" x14ac:dyDescent="0.25">
      <c r="B14" s="14"/>
      <c r="C14" s="278"/>
      <c r="D14" s="279"/>
      <c r="E14" s="279"/>
      <c r="F14" s="279"/>
      <c r="G14" s="279"/>
      <c r="H14" s="280"/>
      <c r="I14" s="308"/>
      <c r="J14" s="309"/>
      <c r="K14" s="309"/>
      <c r="L14" s="309"/>
      <c r="M14" s="309"/>
      <c r="N14" s="309"/>
      <c r="O14" s="309"/>
      <c r="P14" s="309"/>
      <c r="Q14" s="309"/>
      <c r="R14" s="309"/>
      <c r="S14" s="310"/>
      <c r="T14" s="311" t="s">
        <v>70</v>
      </c>
      <c r="U14" s="312"/>
      <c r="V14" s="312"/>
      <c r="W14" s="312"/>
      <c r="X14" s="312"/>
      <c r="Y14" s="312"/>
      <c r="Z14" s="312"/>
      <c r="AA14" s="313"/>
      <c r="AB14" s="16"/>
    </row>
    <row r="15" spans="2:28" ht="15"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57.75" customHeight="1" thickBot="1" x14ac:dyDescent="0.25">
      <c r="B16" s="14"/>
      <c r="C16" s="320" t="s">
        <v>16</v>
      </c>
      <c r="D16" s="321"/>
      <c r="E16" s="321"/>
      <c r="F16" s="321"/>
      <c r="G16" s="321"/>
      <c r="H16" s="322"/>
      <c r="I16" s="323" t="s">
        <v>533</v>
      </c>
      <c r="J16" s="324"/>
      <c r="K16" s="324"/>
      <c r="L16" s="324"/>
      <c r="M16" s="324"/>
      <c r="N16" s="324"/>
      <c r="O16" s="324"/>
      <c r="P16" s="324"/>
      <c r="Q16" s="324"/>
      <c r="R16" s="324"/>
      <c r="S16" s="324"/>
      <c r="T16" s="324"/>
      <c r="U16" s="324"/>
      <c r="V16" s="324"/>
      <c r="W16" s="324"/>
      <c r="X16" s="324"/>
      <c r="Y16" s="324"/>
      <c r="Z16" s="324"/>
      <c r="AA16" s="325"/>
      <c r="AB16" s="16"/>
    </row>
    <row r="17" spans="2:28" ht="16.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8" ht="52.5" customHeight="1" thickBot="1" x14ac:dyDescent="0.25">
      <c r="B18" s="14"/>
      <c r="C18" s="320" t="s">
        <v>18</v>
      </c>
      <c r="D18" s="321"/>
      <c r="E18" s="321"/>
      <c r="F18" s="321"/>
      <c r="G18" s="321"/>
      <c r="H18" s="322"/>
      <c r="I18" s="323" t="s">
        <v>534</v>
      </c>
      <c r="J18" s="324"/>
      <c r="K18" s="324"/>
      <c r="L18" s="324"/>
      <c r="M18" s="324"/>
      <c r="N18" s="324"/>
      <c r="O18" s="324"/>
      <c r="P18" s="324"/>
      <c r="Q18" s="324"/>
      <c r="R18" s="324"/>
      <c r="S18" s="324"/>
      <c r="T18" s="324"/>
      <c r="U18" s="324"/>
      <c r="V18" s="324"/>
      <c r="W18" s="324"/>
      <c r="X18" s="324"/>
      <c r="Y18" s="324"/>
      <c r="Z18" s="324"/>
      <c r="AA18" s="325"/>
      <c r="AB18" s="16"/>
    </row>
    <row r="19" spans="2:28" ht="16.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8" ht="22.5" customHeight="1" x14ac:dyDescent="0.2">
      <c r="B20" s="14"/>
      <c r="C20" s="326" t="s">
        <v>20</v>
      </c>
      <c r="D20" s="327"/>
      <c r="E20" s="327"/>
      <c r="F20" s="327"/>
      <c r="G20" s="327"/>
      <c r="H20" s="328"/>
      <c r="I20" s="332" t="s">
        <v>494</v>
      </c>
      <c r="J20" s="333"/>
      <c r="K20" s="333"/>
      <c r="L20" s="334"/>
      <c r="M20" s="287" t="s">
        <v>22</v>
      </c>
      <c r="N20" s="288"/>
      <c r="O20" s="288"/>
      <c r="P20" s="288"/>
      <c r="Q20" s="288"/>
      <c r="R20" s="288"/>
      <c r="S20" s="289"/>
      <c r="T20" s="287" t="s">
        <v>23</v>
      </c>
      <c r="U20" s="288"/>
      <c r="V20" s="288"/>
      <c r="W20" s="288"/>
      <c r="X20" s="288"/>
      <c r="Y20" s="288"/>
      <c r="Z20" s="288"/>
      <c r="AA20" s="289"/>
      <c r="AB20" s="16"/>
    </row>
    <row r="21" spans="2:28" ht="30.75" customHeight="1" thickBot="1" x14ac:dyDescent="0.25">
      <c r="B21" s="14"/>
      <c r="C21" s="329"/>
      <c r="D21" s="330"/>
      <c r="E21" s="330"/>
      <c r="F21" s="330"/>
      <c r="G21" s="330"/>
      <c r="H21" s="331"/>
      <c r="I21" s="335"/>
      <c r="J21" s="336"/>
      <c r="K21" s="336"/>
      <c r="L21" s="337"/>
      <c r="M21" s="338" t="s">
        <v>74</v>
      </c>
      <c r="N21" s="339"/>
      <c r="O21" s="339"/>
      <c r="P21" s="339"/>
      <c r="Q21" s="339"/>
      <c r="R21" s="339"/>
      <c r="S21" s="340"/>
      <c r="T21" s="438" t="s">
        <v>25</v>
      </c>
      <c r="U21" s="439"/>
      <c r="V21" s="439"/>
      <c r="W21" s="439"/>
      <c r="X21" s="439"/>
      <c r="Y21" s="439"/>
      <c r="Z21" s="439"/>
      <c r="AA21" s="440"/>
      <c r="AB21" s="16"/>
    </row>
    <row r="22" spans="2:28" ht="15"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8" ht="31.5" customHeight="1" x14ac:dyDescent="0.2">
      <c r="B23" s="14"/>
      <c r="C23" s="287" t="s">
        <v>26</v>
      </c>
      <c r="D23" s="288"/>
      <c r="E23" s="288"/>
      <c r="F23" s="288"/>
      <c r="G23" s="288"/>
      <c r="H23" s="288"/>
      <c r="I23" s="289"/>
      <c r="J23" s="287" t="s">
        <v>27</v>
      </c>
      <c r="K23" s="288"/>
      <c r="L23" s="288"/>
      <c r="M23" s="288"/>
      <c r="N23" s="288"/>
      <c r="O23" s="288"/>
      <c r="P23" s="289"/>
      <c r="Q23" s="287" t="s">
        <v>28</v>
      </c>
      <c r="R23" s="288"/>
      <c r="S23" s="288"/>
      <c r="T23" s="288"/>
      <c r="U23" s="288"/>
      <c r="V23" s="288"/>
      <c r="W23" s="288"/>
      <c r="X23" s="288"/>
      <c r="Y23" s="288"/>
      <c r="Z23" s="288"/>
      <c r="AA23" s="289"/>
      <c r="AB23" s="16"/>
    </row>
    <row r="24" spans="2:28" ht="33.75" customHeight="1" thickBot="1" x14ac:dyDescent="0.25">
      <c r="B24" s="14"/>
      <c r="C24" s="314"/>
      <c r="D24" s="315"/>
      <c r="E24" s="315"/>
      <c r="F24" s="315"/>
      <c r="G24" s="315"/>
      <c r="H24" s="315"/>
      <c r="I24" s="316"/>
      <c r="J24" s="314" t="s">
        <v>498</v>
      </c>
      <c r="K24" s="315"/>
      <c r="L24" s="315"/>
      <c r="M24" s="315"/>
      <c r="N24" s="315"/>
      <c r="O24" s="315"/>
      <c r="P24" s="316"/>
      <c r="Q24" s="317" t="s">
        <v>31</v>
      </c>
      <c r="R24" s="318"/>
      <c r="S24" s="318"/>
      <c r="T24" s="318"/>
      <c r="U24" s="318"/>
      <c r="V24" s="318"/>
      <c r="W24" s="318"/>
      <c r="X24" s="318"/>
      <c r="Y24" s="318"/>
      <c r="Z24" s="318"/>
      <c r="AA24" s="319"/>
      <c r="AB24" s="16"/>
    </row>
    <row r="25" spans="2:28" ht="15"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8" ht="33" customHeight="1" thickBot="1" x14ac:dyDescent="0.25">
      <c r="B26" s="14"/>
      <c r="C26" s="320" t="s">
        <v>32</v>
      </c>
      <c r="D26" s="321"/>
      <c r="E26" s="321"/>
      <c r="F26" s="321"/>
      <c r="G26" s="321"/>
      <c r="H26" s="322"/>
      <c r="I26" s="323" t="s">
        <v>535</v>
      </c>
      <c r="J26" s="324"/>
      <c r="K26" s="324"/>
      <c r="L26" s="324"/>
      <c r="M26" s="324"/>
      <c r="N26" s="324"/>
      <c r="O26" s="324"/>
      <c r="P26" s="324"/>
      <c r="Q26" s="324"/>
      <c r="R26" s="324"/>
      <c r="S26" s="324"/>
      <c r="T26" s="324"/>
      <c r="U26" s="324"/>
      <c r="V26" s="324"/>
      <c r="W26" s="324"/>
      <c r="X26" s="324"/>
      <c r="Y26" s="324"/>
      <c r="Z26" s="324"/>
      <c r="AA26" s="325"/>
      <c r="AB26" s="16"/>
    </row>
    <row r="27" spans="2:28" ht="15.75"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8" ht="53.25" customHeight="1" thickBot="1" x14ac:dyDescent="0.25">
      <c r="B28" s="14"/>
      <c r="C28" s="320" t="s">
        <v>34</v>
      </c>
      <c r="D28" s="321"/>
      <c r="E28" s="321"/>
      <c r="F28" s="321"/>
      <c r="G28" s="321"/>
      <c r="H28" s="322"/>
      <c r="I28" s="302">
        <v>0.9</v>
      </c>
      <c r="J28" s="323"/>
      <c r="K28" s="350" t="s">
        <v>36</v>
      </c>
      <c r="L28" s="351"/>
      <c r="M28" s="351"/>
      <c r="N28" s="352"/>
      <c r="O28" s="353" t="s">
        <v>37</v>
      </c>
      <c r="P28" s="354"/>
      <c r="Q28" s="355"/>
      <c r="R28" s="47" t="s">
        <v>40</v>
      </c>
      <c r="S28" s="353" t="s">
        <v>38</v>
      </c>
      <c r="T28" s="354"/>
      <c r="U28" s="47"/>
      <c r="V28" s="356" t="s">
        <v>39</v>
      </c>
      <c r="W28" s="357"/>
      <c r="X28" s="357"/>
      <c r="Y28" s="357"/>
      <c r="Z28" s="358"/>
      <c r="AA28" s="142"/>
      <c r="AB28" s="16"/>
    </row>
    <row r="29" spans="2:28" ht="15"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8" s="21" customFormat="1" x14ac:dyDescent="0.2">
      <c r="B30" s="20"/>
      <c r="C30" s="359" t="s">
        <v>41</v>
      </c>
      <c r="D30" s="360"/>
      <c r="E30" s="360"/>
      <c r="F30" s="360"/>
      <c r="G30" s="360"/>
      <c r="H30" s="360"/>
      <c r="I30" s="360"/>
      <c r="J30" s="360"/>
      <c r="K30" s="360"/>
      <c r="L30" s="360"/>
      <c r="M30" s="360"/>
      <c r="N30" s="360"/>
      <c r="O30" s="360"/>
      <c r="P30" s="360"/>
      <c r="Q30" s="360"/>
      <c r="R30" s="360"/>
      <c r="S30" s="360"/>
      <c r="T30" s="360"/>
      <c r="U30" s="360"/>
      <c r="V30" s="360"/>
      <c r="W30" s="360"/>
      <c r="X30" s="360"/>
      <c r="Y30" s="360"/>
      <c r="Z30" s="360"/>
      <c r="AA30" s="361"/>
      <c r="AB30" s="16"/>
    </row>
    <row r="31" spans="2:28" s="21" customFormat="1" ht="15" thickBot="1" x14ac:dyDescent="0.25">
      <c r="B31" s="20"/>
      <c r="C31" s="362"/>
      <c r="D31" s="363"/>
      <c r="E31" s="363"/>
      <c r="F31" s="363"/>
      <c r="G31" s="363"/>
      <c r="H31" s="363"/>
      <c r="I31" s="363"/>
      <c r="J31" s="363"/>
      <c r="K31" s="363"/>
      <c r="L31" s="363"/>
      <c r="M31" s="363"/>
      <c r="N31" s="363"/>
      <c r="O31" s="363"/>
      <c r="P31" s="363"/>
      <c r="Q31" s="363"/>
      <c r="R31" s="363"/>
      <c r="S31" s="363"/>
      <c r="T31" s="363"/>
      <c r="U31" s="363"/>
      <c r="V31" s="363"/>
      <c r="W31" s="363"/>
      <c r="X31" s="363"/>
      <c r="Y31" s="363"/>
      <c r="Z31" s="363"/>
      <c r="AA31" s="364"/>
      <c r="AB31" s="16"/>
    </row>
    <row r="32" spans="2:28" s="21" customFormat="1" ht="15" customHeight="1" x14ac:dyDescent="0.2">
      <c r="B32" s="20"/>
      <c r="C32" s="359" t="s">
        <v>42</v>
      </c>
      <c r="D32" s="360"/>
      <c r="E32" s="360"/>
      <c r="F32" s="360"/>
      <c r="G32" s="361"/>
      <c r="H32" s="365" t="s">
        <v>114</v>
      </c>
      <c r="I32" s="365" t="s">
        <v>115</v>
      </c>
      <c r="J32" s="365" t="s">
        <v>45</v>
      </c>
      <c r="K32" s="367" t="s">
        <v>46</v>
      </c>
      <c r="L32" s="368"/>
      <c r="M32" s="368"/>
      <c r="N32" s="368"/>
      <c r="O32" s="368"/>
      <c r="P32" s="368"/>
      <c r="Q32" s="368"/>
      <c r="R32" s="368"/>
      <c r="S32" s="368"/>
      <c r="T32" s="368"/>
      <c r="U32" s="368"/>
      <c r="V32" s="368"/>
      <c r="W32" s="368"/>
      <c r="X32" s="368"/>
      <c r="Y32" s="368"/>
      <c r="Z32" s="368"/>
      <c r="AA32" s="369"/>
      <c r="AB32" s="16"/>
    </row>
    <row r="33" spans="2:28" s="21" customFormat="1" ht="31.5" customHeight="1" thickBot="1" x14ac:dyDescent="0.25">
      <c r="B33" s="20"/>
      <c r="C33" s="362"/>
      <c r="D33" s="363"/>
      <c r="E33" s="363"/>
      <c r="F33" s="363"/>
      <c r="G33" s="364"/>
      <c r="H33" s="366"/>
      <c r="I33" s="366"/>
      <c r="J33" s="366"/>
      <c r="K33" s="370"/>
      <c r="L33" s="371"/>
      <c r="M33" s="371"/>
      <c r="N33" s="371"/>
      <c r="O33" s="371"/>
      <c r="P33" s="371"/>
      <c r="Q33" s="371"/>
      <c r="R33" s="371"/>
      <c r="S33" s="371"/>
      <c r="T33" s="371"/>
      <c r="U33" s="371"/>
      <c r="V33" s="371"/>
      <c r="W33" s="371"/>
      <c r="X33" s="371"/>
      <c r="Y33" s="371"/>
      <c r="Z33" s="371"/>
      <c r="AA33" s="372"/>
      <c r="AB33" s="16"/>
    </row>
    <row r="34" spans="2:28" s="21" customFormat="1" ht="192" customHeight="1" x14ac:dyDescent="0.2">
      <c r="B34" s="20"/>
      <c r="C34" s="341" t="s">
        <v>47</v>
      </c>
      <c r="D34" s="342"/>
      <c r="E34" s="342"/>
      <c r="F34" s="342"/>
      <c r="G34" s="343"/>
      <c r="H34" s="93">
        <v>1</v>
      </c>
      <c r="I34" s="180">
        <v>2</v>
      </c>
      <c r="J34" s="23">
        <f>+H34/I34</f>
        <v>0.5</v>
      </c>
      <c r="K34" s="347" t="s">
        <v>536</v>
      </c>
      <c r="L34" s="348"/>
      <c r="M34" s="348"/>
      <c r="N34" s="348"/>
      <c r="O34" s="348"/>
      <c r="P34" s="348"/>
      <c r="Q34" s="348"/>
      <c r="R34" s="348"/>
      <c r="S34" s="348"/>
      <c r="T34" s="348"/>
      <c r="U34" s="348"/>
      <c r="V34" s="348"/>
      <c r="W34" s="348"/>
      <c r="X34" s="348"/>
      <c r="Y34" s="348"/>
      <c r="Z34" s="348"/>
      <c r="AA34" s="349"/>
      <c r="AB34" s="16"/>
    </row>
    <row r="35" spans="2:28" s="21" customFormat="1" x14ac:dyDescent="0.2">
      <c r="B35" s="20"/>
      <c r="C35" s="446" t="s">
        <v>48</v>
      </c>
      <c r="D35" s="447"/>
      <c r="E35" s="447"/>
      <c r="F35" s="447"/>
      <c r="G35" s="448"/>
      <c r="H35" s="27"/>
      <c r="I35" s="27"/>
      <c r="J35" s="23" t="e">
        <f t="shared" ref="J35:J37" si="0">+H35/I35</f>
        <v>#DIV/0!</v>
      </c>
      <c r="K35" s="344"/>
      <c r="L35" s="345"/>
      <c r="M35" s="345"/>
      <c r="N35" s="345"/>
      <c r="O35" s="345"/>
      <c r="P35" s="345"/>
      <c r="Q35" s="345"/>
      <c r="R35" s="345"/>
      <c r="S35" s="345"/>
      <c r="T35" s="345"/>
      <c r="U35" s="345"/>
      <c r="V35" s="345"/>
      <c r="W35" s="345"/>
      <c r="X35" s="345"/>
      <c r="Y35" s="345"/>
      <c r="Z35" s="345"/>
      <c r="AA35" s="346"/>
      <c r="AB35" s="16"/>
    </row>
    <row r="36" spans="2:28" s="30" customFormat="1" x14ac:dyDescent="0.2">
      <c r="B36" s="25"/>
      <c r="C36" s="446" t="s">
        <v>49</v>
      </c>
      <c r="D36" s="447"/>
      <c r="E36" s="447"/>
      <c r="F36" s="447"/>
      <c r="G36" s="448"/>
      <c r="H36" s="27"/>
      <c r="I36" s="27"/>
      <c r="J36" s="28" t="e">
        <f t="shared" si="0"/>
        <v>#DIV/0!</v>
      </c>
      <c r="K36" s="449"/>
      <c r="L36" s="450"/>
      <c r="M36" s="450"/>
      <c r="N36" s="450"/>
      <c r="O36" s="450"/>
      <c r="P36" s="450"/>
      <c r="Q36" s="450"/>
      <c r="R36" s="450"/>
      <c r="S36" s="450"/>
      <c r="T36" s="450"/>
      <c r="U36" s="450"/>
      <c r="V36" s="450"/>
      <c r="W36" s="450"/>
      <c r="X36" s="450"/>
      <c r="Y36" s="450"/>
      <c r="Z36" s="450"/>
      <c r="AA36" s="451"/>
      <c r="AB36" s="29"/>
    </row>
    <row r="37" spans="2:28" s="21" customFormat="1" ht="15" thickBot="1" x14ac:dyDescent="0.25">
      <c r="B37" s="20"/>
      <c r="C37" s="446" t="s">
        <v>50</v>
      </c>
      <c r="D37" s="447"/>
      <c r="E37" s="447"/>
      <c r="F37" s="447"/>
      <c r="G37" s="448"/>
      <c r="H37" s="24"/>
      <c r="I37" s="24"/>
      <c r="J37" s="23" t="e">
        <f t="shared" si="0"/>
        <v>#DIV/0!</v>
      </c>
      <c r="K37" s="344"/>
      <c r="L37" s="345"/>
      <c r="M37" s="345"/>
      <c r="N37" s="345"/>
      <c r="O37" s="345"/>
      <c r="P37" s="345"/>
      <c r="Q37" s="345"/>
      <c r="R37" s="345"/>
      <c r="S37" s="345"/>
      <c r="T37" s="345"/>
      <c r="U37" s="345"/>
      <c r="V37" s="345"/>
      <c r="W37" s="345"/>
      <c r="X37" s="345"/>
      <c r="Y37" s="345"/>
      <c r="Z37" s="345"/>
      <c r="AA37" s="346"/>
      <c r="AB37" s="16"/>
    </row>
    <row r="38" spans="2:28" s="21" customFormat="1" ht="15.75" customHeight="1" thickBot="1" x14ac:dyDescent="0.3">
      <c r="B38" s="20"/>
      <c r="C38" s="394" t="s">
        <v>51</v>
      </c>
      <c r="D38" s="395"/>
      <c r="E38" s="395"/>
      <c r="F38" s="395"/>
      <c r="G38" s="396"/>
      <c r="H38" s="31"/>
      <c r="I38" s="31"/>
      <c r="J38" s="33"/>
      <c r="K38" s="397"/>
      <c r="L38" s="398"/>
      <c r="M38" s="398"/>
      <c r="N38" s="398"/>
      <c r="O38" s="398"/>
      <c r="P38" s="398"/>
      <c r="Q38" s="398"/>
      <c r="R38" s="398"/>
      <c r="S38" s="398"/>
      <c r="T38" s="398"/>
      <c r="U38" s="398"/>
      <c r="V38" s="398"/>
      <c r="W38" s="398"/>
      <c r="X38" s="398"/>
      <c r="Y38" s="398"/>
      <c r="Z38" s="398"/>
      <c r="AA38" s="399"/>
      <c r="AB38" s="16"/>
    </row>
    <row r="39" spans="2:28" s="21" customFormat="1" ht="5.25" customHeight="1" x14ac:dyDescent="0.2">
      <c r="B39" s="20"/>
      <c r="C39" s="15"/>
      <c r="D39" s="15"/>
      <c r="E39" s="15"/>
      <c r="F39" s="15"/>
      <c r="G39" s="15"/>
      <c r="H39" s="34"/>
      <c r="I39" s="34"/>
      <c r="J39" s="35"/>
      <c r="K39" s="15"/>
      <c r="L39" s="15"/>
      <c r="M39" s="15"/>
      <c r="N39" s="15"/>
      <c r="O39" s="15"/>
      <c r="P39" s="15"/>
      <c r="Q39" s="15"/>
      <c r="R39" s="15"/>
      <c r="S39" s="15"/>
      <c r="T39" s="15"/>
      <c r="U39" s="15"/>
      <c r="V39" s="15"/>
      <c r="W39" s="15"/>
      <c r="X39" s="15"/>
      <c r="Y39" s="15"/>
      <c r="Z39" s="15"/>
      <c r="AA39" s="15"/>
      <c r="AB39" s="16"/>
    </row>
    <row r="40" spans="2:28" s="21" customFormat="1" ht="15" thickBot="1" x14ac:dyDescent="0.25">
      <c r="B40" s="20"/>
      <c r="C40" s="15"/>
      <c r="D40" s="15"/>
      <c r="E40" s="15"/>
      <c r="F40" s="15"/>
      <c r="G40" s="15"/>
      <c r="H40" s="34"/>
      <c r="I40" s="34"/>
      <c r="J40" s="35"/>
      <c r="K40" s="15"/>
      <c r="L40" s="15"/>
      <c r="M40" s="15"/>
      <c r="N40" s="15"/>
      <c r="O40" s="15"/>
      <c r="P40" s="15"/>
      <c r="Q40" s="15"/>
      <c r="R40" s="15"/>
      <c r="S40" s="15"/>
      <c r="T40" s="15"/>
      <c r="U40" s="15"/>
      <c r="V40" s="15"/>
      <c r="W40" s="15"/>
      <c r="X40" s="15"/>
      <c r="Y40" s="15"/>
      <c r="Z40" s="15"/>
      <c r="AA40" s="15"/>
      <c r="AB40" s="16"/>
    </row>
    <row r="41" spans="2:28" s="21" customFormat="1" x14ac:dyDescent="0.2">
      <c r="B41" s="20"/>
      <c r="C41" s="400" t="s">
        <v>52</v>
      </c>
      <c r="D41" s="401"/>
      <c r="E41" s="401"/>
      <c r="F41" s="401"/>
      <c r="G41" s="401"/>
      <c r="H41" s="401"/>
      <c r="I41" s="401"/>
      <c r="J41" s="401"/>
      <c r="K41" s="401"/>
      <c r="L41" s="401"/>
      <c r="M41" s="401"/>
      <c r="N41" s="401"/>
      <c r="O41" s="401"/>
      <c r="P41" s="401"/>
      <c r="Q41" s="401"/>
      <c r="R41" s="401"/>
      <c r="S41" s="401"/>
      <c r="T41" s="401"/>
      <c r="U41" s="401"/>
      <c r="V41" s="401"/>
      <c r="W41" s="401"/>
      <c r="X41" s="401"/>
      <c r="Y41" s="401"/>
      <c r="Z41" s="401"/>
      <c r="AA41" s="402"/>
      <c r="AB41" s="16"/>
    </row>
    <row r="42" spans="2:28" ht="15" thickBot="1" x14ac:dyDescent="0.25">
      <c r="B42" s="14"/>
      <c r="C42" s="403"/>
      <c r="D42" s="404"/>
      <c r="E42" s="404"/>
      <c r="F42" s="404"/>
      <c r="G42" s="404"/>
      <c r="H42" s="404"/>
      <c r="I42" s="404"/>
      <c r="J42" s="404"/>
      <c r="K42" s="404"/>
      <c r="L42" s="404"/>
      <c r="M42" s="404"/>
      <c r="N42" s="404"/>
      <c r="O42" s="404"/>
      <c r="P42" s="404"/>
      <c r="Q42" s="404"/>
      <c r="R42" s="404"/>
      <c r="S42" s="404"/>
      <c r="T42" s="404"/>
      <c r="U42" s="404"/>
      <c r="V42" s="404"/>
      <c r="W42" s="404"/>
      <c r="X42" s="404"/>
      <c r="Y42" s="404"/>
      <c r="Z42" s="404"/>
      <c r="AA42" s="405"/>
      <c r="AB42" s="16"/>
    </row>
    <row r="43" spans="2:28" ht="21" customHeight="1" x14ac:dyDescent="0.2">
      <c r="B43" s="14"/>
      <c r="C43" s="406"/>
      <c r="D43" s="407"/>
      <c r="E43" s="407"/>
      <c r="F43" s="407"/>
      <c r="G43" s="407"/>
      <c r="H43" s="407"/>
      <c r="I43" s="407"/>
      <c r="J43" s="407"/>
      <c r="K43" s="407"/>
      <c r="L43" s="407"/>
      <c r="M43" s="407"/>
      <c r="N43" s="407"/>
      <c r="O43" s="407"/>
      <c r="P43" s="407"/>
      <c r="Q43" s="407"/>
      <c r="R43" s="407"/>
      <c r="S43" s="407"/>
      <c r="T43" s="407"/>
      <c r="U43" s="407"/>
      <c r="V43" s="407"/>
      <c r="W43" s="407"/>
      <c r="X43" s="407"/>
      <c r="Y43" s="407"/>
      <c r="Z43" s="407"/>
      <c r="AA43" s="408"/>
      <c r="AB43" s="16"/>
    </row>
    <row r="44" spans="2:28" ht="21" customHeight="1" x14ac:dyDescent="0.2">
      <c r="B44" s="14"/>
      <c r="C44" s="409"/>
      <c r="D44" s="410"/>
      <c r="E44" s="410"/>
      <c r="F44" s="410"/>
      <c r="G44" s="410"/>
      <c r="H44" s="410"/>
      <c r="I44" s="410"/>
      <c r="J44" s="410"/>
      <c r="K44" s="410"/>
      <c r="L44" s="410"/>
      <c r="M44" s="410"/>
      <c r="N44" s="410"/>
      <c r="O44" s="410"/>
      <c r="P44" s="410"/>
      <c r="Q44" s="410"/>
      <c r="R44" s="410"/>
      <c r="S44" s="410"/>
      <c r="T44" s="410"/>
      <c r="U44" s="410"/>
      <c r="V44" s="410"/>
      <c r="W44" s="410"/>
      <c r="X44" s="410"/>
      <c r="Y44" s="410"/>
      <c r="Z44" s="410"/>
      <c r="AA44" s="411"/>
      <c r="AB44" s="16"/>
    </row>
    <row r="45" spans="2:28" ht="21" customHeight="1" x14ac:dyDescent="0.2">
      <c r="B45" s="14"/>
      <c r="C45" s="409"/>
      <c r="D45" s="410"/>
      <c r="E45" s="410"/>
      <c r="F45" s="410"/>
      <c r="G45" s="410"/>
      <c r="H45" s="410"/>
      <c r="I45" s="410"/>
      <c r="J45" s="410"/>
      <c r="K45" s="410"/>
      <c r="L45" s="410"/>
      <c r="M45" s="410"/>
      <c r="N45" s="410"/>
      <c r="O45" s="410"/>
      <c r="P45" s="410"/>
      <c r="Q45" s="410"/>
      <c r="R45" s="410"/>
      <c r="S45" s="410"/>
      <c r="T45" s="410"/>
      <c r="U45" s="410"/>
      <c r="V45" s="410"/>
      <c r="W45" s="410"/>
      <c r="X45" s="410"/>
      <c r="Y45" s="410"/>
      <c r="Z45" s="410"/>
      <c r="AA45" s="411"/>
      <c r="AB45" s="16"/>
    </row>
    <row r="46" spans="2:28" ht="21" customHeight="1" x14ac:dyDescent="0.2">
      <c r="B46" s="14"/>
      <c r="C46" s="409"/>
      <c r="D46" s="410"/>
      <c r="E46" s="410"/>
      <c r="F46" s="410"/>
      <c r="G46" s="410"/>
      <c r="H46" s="410"/>
      <c r="I46" s="410"/>
      <c r="J46" s="410"/>
      <c r="K46" s="410"/>
      <c r="L46" s="410"/>
      <c r="M46" s="410"/>
      <c r="N46" s="410"/>
      <c r="O46" s="410"/>
      <c r="P46" s="410"/>
      <c r="Q46" s="410"/>
      <c r="R46" s="410"/>
      <c r="S46" s="410"/>
      <c r="T46" s="410"/>
      <c r="U46" s="410"/>
      <c r="V46" s="410"/>
      <c r="W46" s="410"/>
      <c r="X46" s="410"/>
      <c r="Y46" s="410"/>
      <c r="Z46" s="410"/>
      <c r="AA46" s="411"/>
      <c r="AB46" s="16"/>
    </row>
    <row r="47" spans="2:28" ht="21" customHeight="1" x14ac:dyDescent="0.2">
      <c r="B47" s="14"/>
      <c r="C47" s="409"/>
      <c r="D47" s="410"/>
      <c r="E47" s="410"/>
      <c r="F47" s="410"/>
      <c r="G47" s="410"/>
      <c r="H47" s="410"/>
      <c r="I47" s="410"/>
      <c r="J47" s="410"/>
      <c r="K47" s="410"/>
      <c r="L47" s="410"/>
      <c r="M47" s="410"/>
      <c r="N47" s="410"/>
      <c r="O47" s="410"/>
      <c r="P47" s="410"/>
      <c r="Q47" s="410"/>
      <c r="R47" s="410"/>
      <c r="S47" s="410"/>
      <c r="T47" s="410"/>
      <c r="U47" s="410"/>
      <c r="V47" s="410"/>
      <c r="W47" s="410"/>
      <c r="X47" s="410"/>
      <c r="Y47" s="410"/>
      <c r="Z47" s="410"/>
      <c r="AA47" s="411"/>
      <c r="AB47" s="16"/>
    </row>
    <row r="48" spans="2:28" ht="21" customHeight="1" x14ac:dyDescent="0.2">
      <c r="B48" s="14"/>
      <c r="C48" s="409"/>
      <c r="D48" s="410"/>
      <c r="E48" s="410"/>
      <c r="F48" s="410"/>
      <c r="G48" s="410"/>
      <c r="H48" s="410"/>
      <c r="I48" s="410"/>
      <c r="J48" s="410"/>
      <c r="K48" s="410"/>
      <c r="L48" s="410"/>
      <c r="M48" s="410"/>
      <c r="N48" s="410"/>
      <c r="O48" s="410"/>
      <c r="P48" s="410"/>
      <c r="Q48" s="410"/>
      <c r="R48" s="410"/>
      <c r="S48" s="410"/>
      <c r="T48" s="410"/>
      <c r="U48" s="410"/>
      <c r="V48" s="410"/>
      <c r="W48" s="410"/>
      <c r="X48" s="410"/>
      <c r="Y48" s="410"/>
      <c r="Z48" s="410"/>
      <c r="AA48" s="411"/>
      <c r="AB48" s="16"/>
    </row>
    <row r="49" spans="2:28" ht="21" customHeight="1" x14ac:dyDescent="0.2">
      <c r="B49" s="14"/>
      <c r="C49" s="409"/>
      <c r="D49" s="410"/>
      <c r="E49" s="410"/>
      <c r="F49" s="410"/>
      <c r="G49" s="410"/>
      <c r="H49" s="410"/>
      <c r="I49" s="410"/>
      <c r="J49" s="410"/>
      <c r="K49" s="410"/>
      <c r="L49" s="410"/>
      <c r="M49" s="410"/>
      <c r="N49" s="410"/>
      <c r="O49" s="410"/>
      <c r="P49" s="410"/>
      <c r="Q49" s="410"/>
      <c r="R49" s="410"/>
      <c r="S49" s="410"/>
      <c r="T49" s="410"/>
      <c r="U49" s="410"/>
      <c r="V49" s="410"/>
      <c r="W49" s="410"/>
      <c r="X49" s="410"/>
      <c r="Y49" s="410"/>
      <c r="Z49" s="410"/>
      <c r="AA49" s="411"/>
      <c r="AB49" s="16"/>
    </row>
    <row r="50" spans="2:28" ht="21" customHeight="1" x14ac:dyDescent="0.2">
      <c r="B50" s="14"/>
      <c r="C50" s="409"/>
      <c r="D50" s="410"/>
      <c r="E50" s="410"/>
      <c r="F50" s="410"/>
      <c r="G50" s="410"/>
      <c r="H50" s="410"/>
      <c r="I50" s="410"/>
      <c r="J50" s="410"/>
      <c r="K50" s="410"/>
      <c r="L50" s="410"/>
      <c r="M50" s="410"/>
      <c r="N50" s="410"/>
      <c r="O50" s="410"/>
      <c r="P50" s="410"/>
      <c r="Q50" s="410"/>
      <c r="R50" s="410"/>
      <c r="S50" s="410"/>
      <c r="T50" s="410"/>
      <c r="U50" s="410"/>
      <c r="V50" s="410"/>
      <c r="W50" s="410"/>
      <c r="X50" s="410"/>
      <c r="Y50" s="410"/>
      <c r="Z50" s="410"/>
      <c r="AA50" s="411"/>
      <c r="AB50" s="16"/>
    </row>
    <row r="51" spans="2:28" ht="21" customHeight="1" x14ac:dyDescent="0.2">
      <c r="B51" s="14"/>
      <c r="C51" s="409"/>
      <c r="D51" s="410"/>
      <c r="E51" s="410"/>
      <c r="F51" s="410"/>
      <c r="G51" s="410"/>
      <c r="H51" s="410"/>
      <c r="I51" s="410"/>
      <c r="J51" s="410"/>
      <c r="K51" s="410"/>
      <c r="L51" s="410"/>
      <c r="M51" s="410"/>
      <c r="N51" s="410"/>
      <c r="O51" s="410"/>
      <c r="P51" s="410"/>
      <c r="Q51" s="410"/>
      <c r="R51" s="410"/>
      <c r="S51" s="410"/>
      <c r="T51" s="410"/>
      <c r="U51" s="410"/>
      <c r="V51" s="410"/>
      <c r="W51" s="410"/>
      <c r="X51" s="410"/>
      <c r="Y51" s="410"/>
      <c r="Z51" s="410"/>
      <c r="AA51" s="411"/>
      <c r="AB51" s="16"/>
    </row>
    <row r="52" spans="2:28" ht="21" customHeight="1" x14ac:dyDescent="0.2">
      <c r="B52" s="14"/>
      <c r="C52" s="409"/>
      <c r="D52" s="410"/>
      <c r="E52" s="410"/>
      <c r="F52" s="410"/>
      <c r="G52" s="410"/>
      <c r="H52" s="410"/>
      <c r="I52" s="410"/>
      <c r="J52" s="410"/>
      <c r="K52" s="410"/>
      <c r="L52" s="410"/>
      <c r="M52" s="410"/>
      <c r="N52" s="410"/>
      <c r="O52" s="410"/>
      <c r="P52" s="410"/>
      <c r="Q52" s="410"/>
      <c r="R52" s="410"/>
      <c r="S52" s="410"/>
      <c r="T52" s="410"/>
      <c r="U52" s="410"/>
      <c r="V52" s="410"/>
      <c r="W52" s="410"/>
      <c r="X52" s="410"/>
      <c r="Y52" s="410"/>
      <c r="Z52" s="410"/>
      <c r="AA52" s="411"/>
      <c r="AB52" s="16"/>
    </row>
    <row r="53" spans="2:28" ht="21" customHeight="1" x14ac:dyDescent="0.2">
      <c r="B53" s="14"/>
      <c r="C53" s="409"/>
      <c r="D53" s="410"/>
      <c r="E53" s="410"/>
      <c r="F53" s="410"/>
      <c r="G53" s="410"/>
      <c r="H53" s="410"/>
      <c r="I53" s="410"/>
      <c r="J53" s="410"/>
      <c r="K53" s="410"/>
      <c r="L53" s="410"/>
      <c r="M53" s="410"/>
      <c r="N53" s="410"/>
      <c r="O53" s="410"/>
      <c r="P53" s="410"/>
      <c r="Q53" s="410"/>
      <c r="R53" s="410"/>
      <c r="S53" s="410"/>
      <c r="T53" s="410"/>
      <c r="U53" s="410"/>
      <c r="V53" s="410"/>
      <c r="W53" s="410"/>
      <c r="X53" s="410"/>
      <c r="Y53" s="410"/>
      <c r="Z53" s="410"/>
      <c r="AA53" s="411"/>
      <c r="AB53" s="16"/>
    </row>
    <row r="54" spans="2:28" ht="21" customHeight="1" x14ac:dyDescent="0.2">
      <c r="B54" s="14"/>
      <c r="C54" s="409"/>
      <c r="D54" s="410"/>
      <c r="E54" s="410"/>
      <c r="F54" s="410"/>
      <c r="G54" s="410"/>
      <c r="H54" s="410"/>
      <c r="I54" s="410"/>
      <c r="J54" s="410"/>
      <c r="K54" s="410"/>
      <c r="L54" s="410"/>
      <c r="M54" s="410"/>
      <c r="N54" s="410"/>
      <c r="O54" s="410"/>
      <c r="P54" s="410"/>
      <c r="Q54" s="410"/>
      <c r="R54" s="410"/>
      <c r="S54" s="410"/>
      <c r="T54" s="410"/>
      <c r="U54" s="410"/>
      <c r="V54" s="410"/>
      <c r="W54" s="410"/>
      <c r="X54" s="410"/>
      <c r="Y54" s="410"/>
      <c r="Z54" s="410"/>
      <c r="AA54" s="411"/>
      <c r="AB54" s="16"/>
    </row>
    <row r="55" spans="2:28" ht="21" customHeight="1" thickBot="1" x14ac:dyDescent="0.25">
      <c r="B55" s="14"/>
      <c r="C55" s="412"/>
      <c r="D55" s="413"/>
      <c r="E55" s="413"/>
      <c r="F55" s="413"/>
      <c r="G55" s="413"/>
      <c r="H55" s="413"/>
      <c r="I55" s="413"/>
      <c r="J55" s="413"/>
      <c r="K55" s="413"/>
      <c r="L55" s="413"/>
      <c r="M55" s="413"/>
      <c r="N55" s="413"/>
      <c r="O55" s="413"/>
      <c r="P55" s="413"/>
      <c r="Q55" s="413"/>
      <c r="R55" s="413"/>
      <c r="S55" s="413"/>
      <c r="T55" s="413"/>
      <c r="U55" s="413"/>
      <c r="V55" s="413"/>
      <c r="W55" s="413"/>
      <c r="X55" s="413"/>
      <c r="Y55" s="413"/>
      <c r="Z55" s="413"/>
      <c r="AA55" s="414"/>
      <c r="AB55" s="16"/>
    </row>
    <row r="56" spans="2:28" x14ac:dyDescent="0.2">
      <c r="B56" s="37"/>
      <c r="C56" s="88"/>
      <c r="D56" s="88"/>
      <c r="E56" s="88"/>
      <c r="F56" s="88"/>
      <c r="G56" s="88"/>
      <c r="H56" s="88"/>
      <c r="I56" s="88"/>
      <c r="J56" s="88"/>
      <c r="K56" s="88"/>
      <c r="L56" s="88"/>
      <c r="M56" s="88"/>
      <c r="N56" s="88"/>
      <c r="O56" s="88"/>
      <c r="P56" s="88"/>
      <c r="Q56" s="88"/>
      <c r="R56" s="88"/>
      <c r="S56" s="88"/>
      <c r="T56" s="88"/>
      <c r="U56" s="88"/>
      <c r="V56" s="88"/>
      <c r="W56" s="88"/>
      <c r="X56" s="88"/>
      <c r="Y56" s="88"/>
      <c r="Z56" s="88"/>
      <c r="AA56" s="88"/>
      <c r="AB56" s="38"/>
    </row>
    <row r="57" spans="2:28" ht="15" thickBot="1" x14ac:dyDescent="0.25">
      <c r="B57" s="39"/>
      <c r="C57" s="36"/>
      <c r="D57" s="36"/>
      <c r="E57" s="36"/>
      <c r="F57" s="36"/>
      <c r="G57" s="36"/>
      <c r="H57" s="36"/>
      <c r="I57" s="36"/>
      <c r="J57" s="36"/>
      <c r="K57" s="36"/>
      <c r="L57" s="36"/>
      <c r="M57" s="36"/>
      <c r="N57" s="36"/>
      <c r="O57" s="36"/>
      <c r="P57" s="36"/>
      <c r="Q57" s="36"/>
      <c r="R57" s="36"/>
      <c r="S57" s="36"/>
      <c r="T57" s="36"/>
      <c r="U57" s="36"/>
      <c r="V57" s="36"/>
      <c r="W57" s="36"/>
      <c r="X57" s="36"/>
      <c r="Y57" s="36"/>
      <c r="Z57" s="36"/>
      <c r="AA57" s="36"/>
      <c r="AB57" s="40"/>
    </row>
    <row r="58" spans="2:28" ht="15.75" x14ac:dyDescent="0.2">
      <c r="B58" s="41"/>
      <c r="C58" s="379" t="s">
        <v>42</v>
      </c>
      <c r="D58" s="380"/>
      <c r="E58" s="380"/>
      <c r="F58" s="380"/>
      <c r="G58" s="381"/>
      <c r="H58" s="379" t="s">
        <v>54</v>
      </c>
      <c r="I58" s="381"/>
      <c r="J58" s="379" t="s">
        <v>55</v>
      </c>
      <c r="K58" s="380"/>
      <c r="L58" s="380"/>
      <c r="M58" s="381"/>
      <c r="N58" s="379" t="s">
        <v>56</v>
      </c>
      <c r="O58" s="380"/>
      <c r="P58" s="380"/>
      <c r="Q58" s="380"/>
      <c r="R58" s="380"/>
      <c r="S58" s="380"/>
      <c r="T58" s="380"/>
      <c r="U58" s="381"/>
      <c r="V58" s="373" t="s">
        <v>57</v>
      </c>
      <c r="W58" s="373"/>
      <c r="X58" s="373"/>
      <c r="Y58" s="373"/>
      <c r="Z58" s="373"/>
      <c r="AA58" s="374"/>
      <c r="AB58" s="42"/>
    </row>
    <row r="59" spans="2:28" ht="15.75" x14ac:dyDescent="0.2">
      <c r="B59" s="43"/>
      <c r="C59" s="382"/>
      <c r="D59" s="383"/>
      <c r="E59" s="383"/>
      <c r="F59" s="383"/>
      <c r="G59" s="384"/>
      <c r="H59" s="382"/>
      <c r="I59" s="384"/>
      <c r="J59" s="382"/>
      <c r="K59" s="383"/>
      <c r="L59" s="383"/>
      <c r="M59" s="384"/>
      <c r="N59" s="382"/>
      <c r="O59" s="383"/>
      <c r="P59" s="383"/>
      <c r="Q59" s="383"/>
      <c r="R59" s="383"/>
      <c r="S59" s="383"/>
      <c r="T59" s="383"/>
      <c r="U59" s="384"/>
      <c r="V59" s="375"/>
      <c r="W59" s="375"/>
      <c r="X59" s="375"/>
      <c r="Y59" s="375"/>
      <c r="Z59" s="375"/>
      <c r="AA59" s="376"/>
      <c r="AB59" s="42"/>
    </row>
    <row r="60" spans="2:28" ht="16.5" thickBot="1" x14ac:dyDescent="0.25">
      <c r="B60" s="43"/>
      <c r="C60" s="382"/>
      <c r="D60" s="383"/>
      <c r="E60" s="383"/>
      <c r="F60" s="383"/>
      <c r="G60" s="384"/>
      <c r="H60" s="382"/>
      <c r="I60" s="384"/>
      <c r="J60" s="382"/>
      <c r="K60" s="383"/>
      <c r="L60" s="383"/>
      <c r="M60" s="384"/>
      <c r="N60" s="382"/>
      <c r="O60" s="383"/>
      <c r="P60" s="383"/>
      <c r="Q60" s="383"/>
      <c r="R60" s="383"/>
      <c r="S60" s="383"/>
      <c r="T60" s="383"/>
      <c r="U60" s="384"/>
      <c r="V60" s="375"/>
      <c r="W60" s="375"/>
      <c r="X60" s="375"/>
      <c r="Y60" s="375"/>
      <c r="Z60" s="375"/>
      <c r="AA60" s="376"/>
      <c r="AB60" s="42"/>
    </row>
    <row r="61" spans="2:28" ht="71.25" customHeight="1" x14ac:dyDescent="0.2">
      <c r="B61" s="41"/>
      <c r="C61" s="1028" t="s">
        <v>516</v>
      </c>
      <c r="D61" s="1029"/>
      <c r="E61" s="1029"/>
      <c r="F61" s="1029"/>
      <c r="G61" s="1029"/>
      <c r="H61" s="1030">
        <v>1</v>
      </c>
      <c r="I61" s="1031"/>
      <c r="J61" s="1030">
        <v>0.5</v>
      </c>
      <c r="K61" s="1031"/>
      <c r="L61" s="1031"/>
      <c r="M61" s="1031"/>
      <c r="N61" s="1021" t="s">
        <v>537</v>
      </c>
      <c r="O61" s="1021"/>
      <c r="P61" s="1021"/>
      <c r="Q61" s="1021"/>
      <c r="R61" s="1021"/>
      <c r="S61" s="1021"/>
      <c r="T61" s="1021"/>
      <c r="U61" s="1021"/>
      <c r="V61" s="783" t="s">
        <v>518</v>
      </c>
      <c r="W61" s="783"/>
      <c r="X61" s="783"/>
      <c r="Y61" s="783"/>
      <c r="Z61" s="783"/>
      <c r="AA61" s="1004"/>
      <c r="AB61" s="44"/>
    </row>
    <row r="62" spans="2:28" x14ac:dyDescent="0.2">
      <c r="B62" s="41"/>
      <c r="C62" s="1023" t="s">
        <v>519</v>
      </c>
      <c r="D62" s="1024"/>
      <c r="E62" s="1024"/>
      <c r="F62" s="1024"/>
      <c r="G62" s="1024"/>
      <c r="H62" s="1009"/>
      <c r="I62" s="1009"/>
      <c r="J62" s="1025"/>
      <c r="K62" s="1009"/>
      <c r="L62" s="1009"/>
      <c r="M62" s="1009"/>
      <c r="N62" s="266"/>
      <c r="O62" s="266"/>
      <c r="P62" s="266"/>
      <c r="Q62" s="266"/>
      <c r="R62" s="266"/>
      <c r="S62" s="266"/>
      <c r="T62" s="266"/>
      <c r="U62" s="266"/>
      <c r="V62" s="1026"/>
      <c r="W62" s="1026"/>
      <c r="X62" s="1026"/>
      <c r="Y62" s="1026"/>
      <c r="Z62" s="1026"/>
      <c r="AA62" s="1027"/>
      <c r="AB62" s="44"/>
    </row>
    <row r="63" spans="2:28" x14ac:dyDescent="0.2">
      <c r="B63" s="41"/>
      <c r="C63" s="1023" t="s">
        <v>520</v>
      </c>
      <c r="D63" s="1024"/>
      <c r="E63" s="1024"/>
      <c r="F63" s="1024"/>
      <c r="G63" s="1024"/>
      <c r="H63" s="684"/>
      <c r="I63" s="266"/>
      <c r="J63" s="684"/>
      <c r="K63" s="266"/>
      <c r="L63" s="266"/>
      <c r="M63" s="266"/>
      <c r="N63" s="266"/>
      <c r="O63" s="266"/>
      <c r="P63" s="266"/>
      <c r="Q63" s="266"/>
      <c r="R63" s="266"/>
      <c r="S63" s="266"/>
      <c r="T63" s="266"/>
      <c r="U63" s="266"/>
      <c r="V63" s="266"/>
      <c r="W63" s="266"/>
      <c r="X63" s="266"/>
      <c r="Y63" s="266"/>
      <c r="Z63" s="266"/>
      <c r="AA63" s="603"/>
      <c r="AB63" s="44"/>
    </row>
    <row r="64" spans="2:28" x14ac:dyDescent="0.2">
      <c r="B64" s="41"/>
      <c r="C64" s="1023" t="s">
        <v>521</v>
      </c>
      <c r="D64" s="1024"/>
      <c r="E64" s="1024"/>
      <c r="F64" s="1024"/>
      <c r="G64" s="1024"/>
      <c r="H64" s="266"/>
      <c r="I64" s="266"/>
      <c r="J64" s="266"/>
      <c r="K64" s="266"/>
      <c r="L64" s="266"/>
      <c r="M64" s="266"/>
      <c r="N64" s="266"/>
      <c r="O64" s="266"/>
      <c r="P64" s="266"/>
      <c r="Q64" s="266"/>
      <c r="R64" s="266"/>
      <c r="S64" s="266"/>
      <c r="T64" s="266"/>
      <c r="U64" s="266"/>
      <c r="V64" s="266"/>
      <c r="W64" s="266"/>
      <c r="X64" s="266"/>
      <c r="Y64" s="266"/>
      <c r="Z64" s="266"/>
      <c r="AA64" s="603"/>
      <c r="AB64" s="44"/>
    </row>
    <row r="65" spans="2:28" x14ac:dyDescent="0.2">
      <c r="B65" s="41"/>
      <c r="C65" s="265"/>
      <c r="D65" s="266"/>
      <c r="E65" s="266"/>
      <c r="F65" s="266"/>
      <c r="G65" s="266"/>
      <c r="H65" s="266"/>
      <c r="I65" s="266"/>
      <c r="J65" s="266"/>
      <c r="K65" s="266"/>
      <c r="L65" s="266"/>
      <c r="M65" s="266"/>
      <c r="N65" s="266"/>
      <c r="O65" s="266"/>
      <c r="P65" s="266"/>
      <c r="Q65" s="266"/>
      <c r="R65" s="266"/>
      <c r="S65" s="266"/>
      <c r="T65" s="266"/>
      <c r="U65" s="266"/>
      <c r="V65" s="266"/>
      <c r="W65" s="266"/>
      <c r="X65" s="266"/>
      <c r="Y65" s="266"/>
      <c r="Z65" s="266"/>
      <c r="AA65" s="603"/>
      <c r="AB65" s="44"/>
    </row>
    <row r="66" spans="2:28" x14ac:dyDescent="0.2">
      <c r="B66" s="41"/>
      <c r="C66" s="265"/>
      <c r="D66" s="266"/>
      <c r="E66" s="266"/>
      <c r="F66" s="266"/>
      <c r="G66" s="266"/>
      <c r="H66" s="266"/>
      <c r="I66" s="266"/>
      <c r="J66" s="266"/>
      <c r="K66" s="266"/>
      <c r="L66" s="266"/>
      <c r="M66" s="266"/>
      <c r="N66" s="266"/>
      <c r="O66" s="266"/>
      <c r="P66" s="266"/>
      <c r="Q66" s="266"/>
      <c r="R66" s="266"/>
      <c r="S66" s="266"/>
      <c r="T66" s="266"/>
      <c r="U66" s="266"/>
      <c r="V66" s="266"/>
      <c r="W66" s="266"/>
      <c r="X66" s="266"/>
      <c r="Y66" s="266"/>
      <c r="Z66" s="266"/>
      <c r="AA66" s="603"/>
      <c r="AB66" s="44"/>
    </row>
    <row r="67" spans="2:28" ht="15.75" customHeight="1" thickBot="1" x14ac:dyDescent="0.25">
      <c r="B67" s="41"/>
      <c r="C67" s="267"/>
      <c r="D67" s="268"/>
      <c r="E67" s="268"/>
      <c r="F67" s="268"/>
      <c r="G67" s="268"/>
      <c r="H67" s="268"/>
      <c r="I67" s="268"/>
      <c r="J67" s="268"/>
      <c r="K67" s="268"/>
      <c r="L67" s="268"/>
      <c r="M67" s="268"/>
      <c r="N67" s="268"/>
      <c r="O67" s="268"/>
      <c r="P67" s="268"/>
      <c r="Q67" s="268"/>
      <c r="R67" s="268"/>
      <c r="S67" s="268"/>
      <c r="T67" s="268"/>
      <c r="U67" s="268"/>
      <c r="V67" s="268"/>
      <c r="W67" s="268"/>
      <c r="X67" s="268"/>
      <c r="Y67" s="268"/>
      <c r="Z67" s="268"/>
      <c r="AA67" s="550"/>
      <c r="AB67" s="44"/>
    </row>
    <row r="68" spans="2:28" x14ac:dyDescent="0.2">
      <c r="B68" s="90"/>
      <c r="C68" s="88"/>
      <c r="D68" s="88"/>
      <c r="E68" s="88"/>
      <c r="F68" s="88"/>
      <c r="G68" s="88"/>
      <c r="H68" s="88"/>
      <c r="I68" s="88"/>
      <c r="J68" s="88"/>
      <c r="K68" s="88"/>
      <c r="L68" s="88"/>
      <c r="M68" s="88"/>
      <c r="N68" s="88"/>
      <c r="O68" s="88"/>
      <c r="P68" s="88"/>
      <c r="Q68" s="88"/>
      <c r="R68" s="88"/>
      <c r="S68" s="88"/>
      <c r="T68" s="88"/>
      <c r="U68" s="88"/>
      <c r="V68" s="88"/>
      <c r="W68" s="88"/>
      <c r="X68" s="88"/>
      <c r="Y68" s="88"/>
      <c r="Z68" s="88"/>
      <c r="AA68" s="88"/>
      <c r="AB68" s="89"/>
    </row>
    <row r="107" ht="6" customHeight="1" x14ac:dyDescent="0.2"/>
  </sheetData>
  <mergeCells count="99">
    <mergeCell ref="C7:H8"/>
    <mergeCell ref="I7:AA8"/>
    <mergeCell ref="B2:G4"/>
    <mergeCell ref="H2:AB2"/>
    <mergeCell ref="H3:O3"/>
    <mergeCell ref="P3:AB3"/>
    <mergeCell ref="H4:AB4"/>
    <mergeCell ref="C10:H11"/>
    <mergeCell ref="I10:Q11"/>
    <mergeCell ref="R10:U10"/>
    <mergeCell ref="V10:AA10"/>
    <mergeCell ref="R11:U11"/>
    <mergeCell ref="V11:AA11"/>
    <mergeCell ref="C13:H14"/>
    <mergeCell ref="I13:S14"/>
    <mergeCell ref="T13:AA13"/>
    <mergeCell ref="T14:AA14"/>
    <mergeCell ref="C16:H16"/>
    <mergeCell ref="I16:AA16"/>
    <mergeCell ref="C18:H18"/>
    <mergeCell ref="I18:AA18"/>
    <mergeCell ref="C20:H21"/>
    <mergeCell ref="I20:L21"/>
    <mergeCell ref="M20:S20"/>
    <mergeCell ref="T20:AA20"/>
    <mergeCell ref="M21:S21"/>
    <mergeCell ref="T21:AA21"/>
    <mergeCell ref="C23:I23"/>
    <mergeCell ref="J23:P23"/>
    <mergeCell ref="Q23:AA23"/>
    <mergeCell ref="C24:I24"/>
    <mergeCell ref="J24:P24"/>
    <mergeCell ref="Q24:AA24"/>
    <mergeCell ref="C26:H26"/>
    <mergeCell ref="I26:AA26"/>
    <mergeCell ref="C28:H28"/>
    <mergeCell ref="I28:J28"/>
    <mergeCell ref="K28:N28"/>
    <mergeCell ref="O28:Q28"/>
    <mergeCell ref="S28:T28"/>
    <mergeCell ref="V28:Z28"/>
    <mergeCell ref="C30:AA31"/>
    <mergeCell ref="C32:G33"/>
    <mergeCell ref="H32:H33"/>
    <mergeCell ref="I32:I33"/>
    <mergeCell ref="J32:J33"/>
    <mergeCell ref="K32:AA33"/>
    <mergeCell ref="C43:AA55"/>
    <mergeCell ref="C34:G34"/>
    <mergeCell ref="K34:AA34"/>
    <mergeCell ref="C35:G35"/>
    <mergeCell ref="K35:AA35"/>
    <mergeCell ref="C36:G36"/>
    <mergeCell ref="K36:AA36"/>
    <mergeCell ref="C37:G37"/>
    <mergeCell ref="K37:AA37"/>
    <mergeCell ref="C38:G38"/>
    <mergeCell ref="K38:AA38"/>
    <mergeCell ref="C41:AA42"/>
    <mergeCell ref="C61:G61"/>
    <mergeCell ref="H61:I61"/>
    <mergeCell ref="J61:M61"/>
    <mergeCell ref="N61:U61"/>
    <mergeCell ref="V61:AA61"/>
    <mergeCell ref="C58:G60"/>
    <mergeCell ref="H58:I60"/>
    <mergeCell ref="J58:M60"/>
    <mergeCell ref="N58:U60"/>
    <mergeCell ref="V58:AA60"/>
    <mergeCell ref="C63:G63"/>
    <mergeCell ref="H63:I63"/>
    <mergeCell ref="J63:M63"/>
    <mergeCell ref="N63:U63"/>
    <mergeCell ref="V63:AA63"/>
    <mergeCell ref="C62:G62"/>
    <mergeCell ref="H62:I62"/>
    <mergeCell ref="J62:M62"/>
    <mergeCell ref="N62:U62"/>
    <mergeCell ref="V62:AA62"/>
    <mergeCell ref="C65:G65"/>
    <mergeCell ref="H65:I65"/>
    <mergeCell ref="J65:M65"/>
    <mergeCell ref="N65:U65"/>
    <mergeCell ref="V65:AA65"/>
    <mergeCell ref="C64:G64"/>
    <mergeCell ref="H64:I64"/>
    <mergeCell ref="J64:M64"/>
    <mergeCell ref="N64:U64"/>
    <mergeCell ref="V64:AA64"/>
    <mergeCell ref="C67:G67"/>
    <mergeCell ref="H67:I67"/>
    <mergeCell ref="J67:M67"/>
    <mergeCell ref="N67:U67"/>
    <mergeCell ref="V67:AA67"/>
    <mergeCell ref="C66:G66"/>
    <mergeCell ref="H66:I66"/>
    <mergeCell ref="J66:M66"/>
    <mergeCell ref="N66:U66"/>
    <mergeCell ref="V66:AA66"/>
  </mergeCells>
  <printOptions horizontalCentered="1" verticalCentered="1"/>
  <pageMargins left="0.70866141732283472" right="0.70866141732283472" top="0.74803149606299213" bottom="1.1023622047244095" header="0.31496062992125984" footer="0.31496062992125984"/>
  <pageSetup scale="62" fitToHeight="0" orientation="portrait" r:id="rId1"/>
  <headerFooter>
    <oddFooter>&amp;LCalle 26 No.57-41 Torre 8, Pisos 7 y 8 CEMSA – C.P. 111321
PBX: 3779555 – Información: Línea 195
www.umv.gov.co&amp;CDESI-FM-007
&amp;P de &amp;N</oddFooter>
  </headerFooter>
  <rowBreaks count="1" manualBreakCount="1">
    <brk id="29" min="1" max="27" man="1"/>
  </rowBreaks>
  <drawing r:id="rId2"/>
  <legacyDrawing r:id="rId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B1:AB120"/>
  <sheetViews>
    <sheetView view="pageBreakPreview" topLeftCell="A31" zoomScaleSheetLayoutView="100" workbookViewId="0">
      <selection activeCell="H34" sqref="H34:J34"/>
    </sheetView>
  </sheetViews>
  <sheetFormatPr baseColWidth="10" defaultColWidth="3.7109375" defaultRowHeight="14.25" x14ac:dyDescent="0.2"/>
  <cols>
    <col min="1" max="1" width="3.7109375" style="1"/>
    <col min="2" max="2" width="2.85546875" style="1" customWidth="1"/>
    <col min="3" max="6" width="2.7109375" style="1" customWidth="1"/>
    <col min="7" max="7" width="4.28515625" style="1" customWidth="1"/>
    <col min="8" max="8" width="14.28515625" style="1" customWidth="1"/>
    <col min="9" max="9" width="13.42578125" style="1" customWidth="1"/>
    <col min="10" max="10" width="15" style="1" customWidth="1"/>
    <col min="11" max="12" width="3.42578125" style="1" customWidth="1"/>
    <col min="13" max="15" width="2.7109375" style="1" customWidth="1"/>
    <col min="16" max="17" width="3.42578125" style="1" customWidth="1"/>
    <col min="18" max="18" width="3.7109375" style="1"/>
    <col min="19" max="19" width="3.28515625" style="1" customWidth="1"/>
    <col min="20" max="20" width="7.42578125" style="1" customWidth="1"/>
    <col min="21" max="21" width="3.42578125" style="1" customWidth="1"/>
    <col min="22" max="22" width="3.7109375" style="1"/>
    <col min="23" max="25" width="5" style="1" customWidth="1"/>
    <col min="26" max="26" width="6.7109375" style="1" customWidth="1"/>
    <col min="27" max="27" width="6.28515625" style="1" customWidth="1"/>
    <col min="28" max="28" width="2" style="1" customWidth="1"/>
    <col min="29" max="16384" width="3.7109375" style="1"/>
  </cols>
  <sheetData>
    <row r="1" spans="2:28" ht="15" thickBot="1" x14ac:dyDescent="0.25">
      <c r="B1" s="2"/>
      <c r="C1" s="2"/>
      <c r="D1" s="2"/>
      <c r="E1" s="2"/>
      <c r="F1" s="2"/>
    </row>
    <row r="2" spans="2:28" ht="45.75" customHeight="1" x14ac:dyDescent="0.2">
      <c r="B2" s="263"/>
      <c r="C2" s="264"/>
      <c r="D2" s="264"/>
      <c r="E2" s="264"/>
      <c r="F2" s="264"/>
      <c r="G2" s="264"/>
      <c r="H2" s="269" t="s">
        <v>0</v>
      </c>
      <c r="I2" s="269"/>
      <c r="J2" s="269"/>
      <c r="K2" s="269"/>
      <c r="L2" s="269"/>
      <c r="M2" s="269"/>
      <c r="N2" s="269"/>
      <c r="O2" s="269"/>
      <c r="P2" s="269"/>
      <c r="Q2" s="269"/>
      <c r="R2" s="269"/>
      <c r="S2" s="269"/>
      <c r="T2" s="269"/>
      <c r="U2" s="269"/>
      <c r="V2" s="269"/>
      <c r="W2" s="269"/>
      <c r="X2" s="269"/>
      <c r="Y2" s="269"/>
      <c r="Z2" s="269"/>
      <c r="AA2" s="269"/>
      <c r="AB2" s="270"/>
    </row>
    <row r="3" spans="2:28" ht="15" x14ac:dyDescent="0.2">
      <c r="B3" s="265"/>
      <c r="C3" s="266"/>
      <c r="D3" s="266"/>
      <c r="E3" s="266"/>
      <c r="F3" s="266"/>
      <c r="G3" s="266"/>
      <c r="H3" s="271" t="s">
        <v>1</v>
      </c>
      <c r="I3" s="271"/>
      <c r="J3" s="271"/>
      <c r="K3" s="271"/>
      <c r="L3" s="271"/>
      <c r="M3" s="271"/>
      <c r="N3" s="271"/>
      <c r="O3" s="271"/>
      <c r="P3" s="271" t="s">
        <v>2</v>
      </c>
      <c r="Q3" s="271"/>
      <c r="R3" s="271"/>
      <c r="S3" s="271"/>
      <c r="T3" s="271"/>
      <c r="U3" s="271"/>
      <c r="V3" s="271"/>
      <c r="W3" s="271"/>
      <c r="X3" s="271"/>
      <c r="Y3" s="271"/>
      <c r="Z3" s="271"/>
      <c r="AA3" s="271"/>
      <c r="AB3" s="272"/>
    </row>
    <row r="4" spans="2:28" ht="15.75" thickBot="1" x14ac:dyDescent="0.25">
      <c r="B4" s="267"/>
      <c r="C4" s="268"/>
      <c r="D4" s="268"/>
      <c r="E4" s="268"/>
      <c r="F4" s="268"/>
      <c r="G4" s="268"/>
      <c r="H4" s="273" t="s">
        <v>3</v>
      </c>
      <c r="I4" s="273"/>
      <c r="J4" s="273"/>
      <c r="K4" s="273"/>
      <c r="L4" s="273"/>
      <c r="M4" s="273"/>
      <c r="N4" s="273"/>
      <c r="O4" s="273"/>
      <c r="P4" s="273"/>
      <c r="Q4" s="273"/>
      <c r="R4" s="273"/>
      <c r="S4" s="273"/>
      <c r="T4" s="273"/>
      <c r="U4" s="273"/>
      <c r="V4" s="273"/>
      <c r="W4" s="273"/>
      <c r="X4" s="273"/>
      <c r="Y4" s="273"/>
      <c r="Z4" s="273"/>
      <c r="AA4" s="273"/>
      <c r="AB4" s="274"/>
    </row>
    <row r="5" spans="2:28" ht="15" x14ac:dyDescent="0.2">
      <c r="H5" s="3"/>
      <c r="I5" s="3"/>
      <c r="J5" s="3"/>
      <c r="K5" s="3"/>
      <c r="L5" s="3"/>
      <c r="M5" s="3"/>
      <c r="N5" s="3"/>
      <c r="O5" s="3"/>
      <c r="P5" s="3"/>
      <c r="Q5" s="3"/>
      <c r="R5" s="3"/>
      <c r="S5" s="3"/>
      <c r="T5" s="3"/>
      <c r="U5" s="3"/>
      <c r="V5" s="3"/>
      <c r="W5" s="3"/>
      <c r="X5" s="3"/>
      <c r="Y5" s="3"/>
      <c r="Z5" s="3"/>
      <c r="AA5" s="3"/>
      <c r="AB5" s="3"/>
    </row>
    <row r="6" spans="2:28" ht="15.75"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275" t="s">
        <v>4</v>
      </c>
      <c r="D7" s="276"/>
      <c r="E7" s="276"/>
      <c r="F7" s="276"/>
      <c r="G7" s="276"/>
      <c r="H7" s="277"/>
      <c r="I7" s="281" t="s">
        <v>488</v>
      </c>
      <c r="J7" s="282"/>
      <c r="K7" s="282"/>
      <c r="L7" s="282"/>
      <c r="M7" s="282"/>
      <c r="N7" s="282"/>
      <c r="O7" s="282"/>
      <c r="P7" s="282"/>
      <c r="Q7" s="282"/>
      <c r="R7" s="282"/>
      <c r="S7" s="282"/>
      <c r="T7" s="282"/>
      <c r="U7" s="282"/>
      <c r="V7" s="282"/>
      <c r="W7" s="282"/>
      <c r="X7" s="282"/>
      <c r="Y7" s="282"/>
      <c r="Z7" s="282"/>
      <c r="AA7" s="283"/>
      <c r="AB7" s="10"/>
    </row>
    <row r="8" spans="2:28" ht="15.75" thickBot="1" x14ac:dyDescent="0.25">
      <c r="B8" s="9"/>
      <c r="C8" s="278"/>
      <c r="D8" s="279"/>
      <c r="E8" s="279"/>
      <c r="F8" s="279"/>
      <c r="G8" s="279"/>
      <c r="H8" s="280"/>
      <c r="I8" s="284"/>
      <c r="J8" s="285"/>
      <c r="K8" s="285"/>
      <c r="L8" s="285"/>
      <c r="M8" s="285"/>
      <c r="N8" s="285"/>
      <c r="O8" s="285"/>
      <c r="P8" s="285"/>
      <c r="Q8" s="285"/>
      <c r="R8" s="285"/>
      <c r="S8" s="285"/>
      <c r="T8" s="285"/>
      <c r="U8" s="285"/>
      <c r="V8" s="285"/>
      <c r="W8" s="285"/>
      <c r="X8" s="285"/>
      <c r="Y8" s="285"/>
      <c r="Z8" s="285"/>
      <c r="AA8" s="286"/>
      <c r="AB8" s="10"/>
    </row>
    <row r="9" spans="2:28" ht="15.75"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275" t="s">
        <v>6</v>
      </c>
      <c r="D10" s="276"/>
      <c r="E10" s="276"/>
      <c r="F10" s="276"/>
      <c r="G10" s="276"/>
      <c r="H10" s="277"/>
      <c r="I10" s="296" t="s">
        <v>538</v>
      </c>
      <c r="J10" s="297"/>
      <c r="K10" s="297"/>
      <c r="L10" s="297"/>
      <c r="M10" s="297"/>
      <c r="N10" s="297"/>
      <c r="O10" s="297"/>
      <c r="P10" s="297"/>
      <c r="Q10" s="298"/>
      <c r="R10" s="293" t="s">
        <v>8</v>
      </c>
      <c r="S10" s="294"/>
      <c r="T10" s="294"/>
      <c r="U10" s="295"/>
      <c r="V10" s="287" t="s">
        <v>9</v>
      </c>
      <c r="W10" s="288"/>
      <c r="X10" s="288"/>
      <c r="Y10" s="288"/>
      <c r="Z10" s="288"/>
      <c r="AA10" s="289"/>
      <c r="AB10" s="10"/>
    </row>
    <row r="11" spans="2:28" ht="28.5" customHeight="1" thickBot="1" x14ac:dyDescent="0.25">
      <c r="B11" s="9"/>
      <c r="C11" s="278"/>
      <c r="D11" s="279"/>
      <c r="E11" s="279"/>
      <c r="F11" s="279"/>
      <c r="G11" s="279"/>
      <c r="H11" s="280"/>
      <c r="I11" s="299"/>
      <c r="J11" s="300"/>
      <c r="K11" s="300"/>
      <c r="L11" s="300"/>
      <c r="M11" s="300"/>
      <c r="N11" s="300"/>
      <c r="O11" s="300"/>
      <c r="P11" s="300"/>
      <c r="Q11" s="301"/>
      <c r="R11" s="302" t="s">
        <v>539</v>
      </c>
      <c r="S11" s="303"/>
      <c r="T11" s="303"/>
      <c r="U11" s="304"/>
      <c r="V11" s="290" t="s">
        <v>83</v>
      </c>
      <c r="W11" s="291"/>
      <c r="X11" s="291"/>
      <c r="Y11" s="291"/>
      <c r="Z11" s="291"/>
      <c r="AA11" s="292"/>
      <c r="AB11" s="10"/>
    </row>
    <row r="12" spans="2:28" ht="15"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5" customHeight="1" x14ac:dyDescent="0.2">
      <c r="B13" s="14"/>
      <c r="C13" s="275" t="s">
        <v>12</v>
      </c>
      <c r="D13" s="276"/>
      <c r="E13" s="276"/>
      <c r="F13" s="276"/>
      <c r="G13" s="276"/>
      <c r="H13" s="277"/>
      <c r="I13" s="896" t="s">
        <v>540</v>
      </c>
      <c r="J13" s="897"/>
      <c r="K13" s="897"/>
      <c r="L13" s="897"/>
      <c r="M13" s="897"/>
      <c r="N13" s="897"/>
      <c r="O13" s="897"/>
      <c r="P13" s="897"/>
      <c r="Q13" s="897"/>
      <c r="R13" s="897"/>
      <c r="S13" s="898"/>
      <c r="T13" s="275" t="s">
        <v>14</v>
      </c>
      <c r="U13" s="276"/>
      <c r="V13" s="276"/>
      <c r="W13" s="276"/>
      <c r="X13" s="276"/>
      <c r="Y13" s="276"/>
      <c r="Z13" s="276"/>
      <c r="AA13" s="277"/>
      <c r="AB13" s="16"/>
    </row>
    <row r="14" spans="2:28" ht="30" customHeight="1" thickBot="1" x14ac:dyDescent="0.25">
      <c r="B14" s="14"/>
      <c r="C14" s="278"/>
      <c r="D14" s="279"/>
      <c r="E14" s="279"/>
      <c r="F14" s="279"/>
      <c r="G14" s="279"/>
      <c r="H14" s="280"/>
      <c r="I14" s="899"/>
      <c r="J14" s="900"/>
      <c r="K14" s="900"/>
      <c r="L14" s="900"/>
      <c r="M14" s="900"/>
      <c r="N14" s="900"/>
      <c r="O14" s="900"/>
      <c r="P14" s="900"/>
      <c r="Q14" s="900"/>
      <c r="R14" s="900"/>
      <c r="S14" s="901"/>
      <c r="T14" s="311" t="s">
        <v>70</v>
      </c>
      <c r="U14" s="312"/>
      <c r="V14" s="312"/>
      <c r="W14" s="312"/>
      <c r="X14" s="312"/>
      <c r="Y14" s="312"/>
      <c r="Z14" s="312"/>
      <c r="AA14" s="313"/>
      <c r="AB14" s="16"/>
    </row>
    <row r="15" spans="2:28" ht="15"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57.75" customHeight="1" thickBot="1" x14ac:dyDescent="0.25">
      <c r="B16" s="14"/>
      <c r="C16" s="320" t="s">
        <v>16</v>
      </c>
      <c r="D16" s="321"/>
      <c r="E16" s="321"/>
      <c r="F16" s="321"/>
      <c r="G16" s="321"/>
      <c r="H16" s="322"/>
      <c r="I16" s="323" t="s">
        <v>541</v>
      </c>
      <c r="J16" s="324"/>
      <c r="K16" s="324"/>
      <c r="L16" s="324"/>
      <c r="M16" s="324"/>
      <c r="N16" s="324"/>
      <c r="O16" s="324"/>
      <c r="P16" s="324"/>
      <c r="Q16" s="324"/>
      <c r="R16" s="324"/>
      <c r="S16" s="324"/>
      <c r="T16" s="324"/>
      <c r="U16" s="324"/>
      <c r="V16" s="324"/>
      <c r="W16" s="324"/>
      <c r="X16" s="324"/>
      <c r="Y16" s="324"/>
      <c r="Z16" s="324"/>
      <c r="AA16" s="325"/>
      <c r="AB16" s="16"/>
    </row>
    <row r="17" spans="2:28" ht="16.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8" ht="76.5" customHeight="1" thickBot="1" x14ac:dyDescent="0.25">
      <c r="B18" s="14"/>
      <c r="C18" s="320" t="s">
        <v>18</v>
      </c>
      <c r="D18" s="321"/>
      <c r="E18" s="321"/>
      <c r="F18" s="321"/>
      <c r="G18" s="321"/>
      <c r="H18" s="322"/>
      <c r="I18" s="323" t="s">
        <v>542</v>
      </c>
      <c r="J18" s="324"/>
      <c r="K18" s="324"/>
      <c r="L18" s="324"/>
      <c r="M18" s="324"/>
      <c r="N18" s="324"/>
      <c r="O18" s="324"/>
      <c r="P18" s="324"/>
      <c r="Q18" s="324"/>
      <c r="R18" s="324"/>
      <c r="S18" s="324"/>
      <c r="T18" s="324"/>
      <c r="U18" s="324"/>
      <c r="V18" s="324"/>
      <c r="W18" s="324"/>
      <c r="X18" s="324"/>
      <c r="Y18" s="324"/>
      <c r="Z18" s="324"/>
      <c r="AA18" s="325"/>
      <c r="AB18" s="16"/>
    </row>
    <row r="19" spans="2:28" ht="16.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8" ht="22.5" customHeight="1" x14ac:dyDescent="0.2">
      <c r="B20" s="14"/>
      <c r="C20" s="326" t="s">
        <v>20</v>
      </c>
      <c r="D20" s="327"/>
      <c r="E20" s="327"/>
      <c r="F20" s="327"/>
      <c r="G20" s="327"/>
      <c r="H20" s="328"/>
      <c r="I20" s="332" t="s">
        <v>494</v>
      </c>
      <c r="J20" s="333"/>
      <c r="K20" s="333"/>
      <c r="L20" s="334"/>
      <c r="M20" s="287" t="s">
        <v>22</v>
      </c>
      <c r="N20" s="288"/>
      <c r="O20" s="288"/>
      <c r="P20" s="288"/>
      <c r="Q20" s="288"/>
      <c r="R20" s="288"/>
      <c r="S20" s="289"/>
      <c r="T20" s="287" t="s">
        <v>23</v>
      </c>
      <c r="U20" s="288"/>
      <c r="V20" s="288"/>
      <c r="W20" s="288"/>
      <c r="X20" s="288"/>
      <c r="Y20" s="288"/>
      <c r="Z20" s="288"/>
      <c r="AA20" s="289"/>
      <c r="AB20" s="16"/>
    </row>
    <row r="21" spans="2:28" ht="30.75" customHeight="1" thickBot="1" x14ac:dyDescent="0.25">
      <c r="B21" s="14"/>
      <c r="C21" s="329"/>
      <c r="D21" s="330"/>
      <c r="E21" s="330"/>
      <c r="F21" s="330"/>
      <c r="G21" s="330"/>
      <c r="H21" s="331"/>
      <c r="I21" s="335"/>
      <c r="J21" s="336"/>
      <c r="K21" s="336"/>
      <c r="L21" s="337"/>
      <c r="M21" s="338" t="s">
        <v>318</v>
      </c>
      <c r="N21" s="339"/>
      <c r="O21" s="339"/>
      <c r="P21" s="339"/>
      <c r="Q21" s="339"/>
      <c r="R21" s="339"/>
      <c r="S21" s="340"/>
      <c r="T21" s="290" t="s">
        <v>120</v>
      </c>
      <c r="U21" s="339"/>
      <c r="V21" s="339"/>
      <c r="W21" s="339"/>
      <c r="X21" s="339"/>
      <c r="Y21" s="339"/>
      <c r="Z21" s="339"/>
      <c r="AA21" s="340"/>
      <c r="AB21" s="16"/>
    </row>
    <row r="22" spans="2:28" ht="15"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8" ht="31.5" customHeight="1" x14ac:dyDescent="0.2">
      <c r="B23" s="14"/>
      <c r="C23" s="287" t="s">
        <v>26</v>
      </c>
      <c r="D23" s="288"/>
      <c r="E23" s="288"/>
      <c r="F23" s="288"/>
      <c r="G23" s="288"/>
      <c r="H23" s="288"/>
      <c r="I23" s="289"/>
      <c r="J23" s="287" t="s">
        <v>27</v>
      </c>
      <c r="K23" s="288"/>
      <c r="L23" s="288"/>
      <c r="M23" s="288"/>
      <c r="N23" s="288"/>
      <c r="O23" s="288"/>
      <c r="P23" s="289"/>
      <c r="Q23" s="287" t="s">
        <v>28</v>
      </c>
      <c r="R23" s="288"/>
      <c r="S23" s="288"/>
      <c r="T23" s="288"/>
      <c r="U23" s="288"/>
      <c r="V23" s="288"/>
      <c r="W23" s="288"/>
      <c r="X23" s="288"/>
      <c r="Y23" s="288"/>
      <c r="Z23" s="288"/>
      <c r="AA23" s="289"/>
      <c r="AB23" s="16"/>
    </row>
    <row r="24" spans="2:28" ht="33.75" customHeight="1" thickBot="1" x14ac:dyDescent="0.25">
      <c r="B24" s="14"/>
      <c r="C24" s="314" t="s">
        <v>497</v>
      </c>
      <c r="D24" s="315"/>
      <c r="E24" s="315"/>
      <c r="F24" s="315"/>
      <c r="G24" s="315"/>
      <c r="H24" s="315"/>
      <c r="I24" s="316"/>
      <c r="J24" s="314" t="s">
        <v>498</v>
      </c>
      <c r="K24" s="315"/>
      <c r="L24" s="315"/>
      <c r="M24" s="315"/>
      <c r="N24" s="315"/>
      <c r="O24" s="315"/>
      <c r="P24" s="316"/>
      <c r="Q24" s="317" t="s">
        <v>31</v>
      </c>
      <c r="R24" s="318"/>
      <c r="S24" s="318"/>
      <c r="T24" s="318"/>
      <c r="U24" s="318"/>
      <c r="V24" s="318"/>
      <c r="W24" s="318"/>
      <c r="X24" s="318"/>
      <c r="Y24" s="318"/>
      <c r="Z24" s="318"/>
      <c r="AA24" s="319"/>
      <c r="AB24" s="16"/>
    </row>
    <row r="25" spans="2:28" ht="15"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8" ht="33" customHeight="1" thickBot="1" x14ac:dyDescent="0.25">
      <c r="B26" s="14"/>
      <c r="C26" s="320" t="s">
        <v>32</v>
      </c>
      <c r="D26" s="321"/>
      <c r="E26" s="321"/>
      <c r="F26" s="321"/>
      <c r="G26" s="321"/>
      <c r="H26" s="322"/>
      <c r="I26" s="323" t="s">
        <v>543</v>
      </c>
      <c r="J26" s="324"/>
      <c r="K26" s="324"/>
      <c r="L26" s="324"/>
      <c r="M26" s="324"/>
      <c r="N26" s="324"/>
      <c r="O26" s="324"/>
      <c r="P26" s="324"/>
      <c r="Q26" s="324"/>
      <c r="R26" s="324"/>
      <c r="S26" s="324"/>
      <c r="T26" s="324"/>
      <c r="U26" s="324"/>
      <c r="V26" s="324"/>
      <c r="W26" s="324"/>
      <c r="X26" s="324"/>
      <c r="Y26" s="324"/>
      <c r="Z26" s="324"/>
      <c r="AA26" s="325"/>
      <c r="AB26" s="16"/>
    </row>
    <row r="27" spans="2:28" ht="15.75"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8" ht="53.25" customHeight="1" thickBot="1" x14ac:dyDescent="0.25">
      <c r="B28" s="14"/>
      <c r="C28" s="320" t="s">
        <v>34</v>
      </c>
      <c r="D28" s="321"/>
      <c r="E28" s="321"/>
      <c r="F28" s="321"/>
      <c r="G28" s="321"/>
      <c r="H28" s="322"/>
      <c r="I28" s="1037">
        <v>2.0999999999999999E-3</v>
      </c>
      <c r="J28" s="323"/>
      <c r="K28" s="350" t="s">
        <v>36</v>
      </c>
      <c r="L28" s="351"/>
      <c r="M28" s="351"/>
      <c r="N28" s="352"/>
      <c r="O28" s="353" t="s">
        <v>37</v>
      </c>
      <c r="P28" s="354"/>
      <c r="Q28" s="355"/>
      <c r="R28" s="47"/>
      <c r="S28" s="353" t="s">
        <v>38</v>
      </c>
      <c r="T28" s="354"/>
      <c r="U28" s="47" t="s">
        <v>40</v>
      </c>
      <c r="V28" s="356" t="s">
        <v>39</v>
      </c>
      <c r="W28" s="357"/>
      <c r="X28" s="357"/>
      <c r="Y28" s="357"/>
      <c r="Z28" s="358"/>
      <c r="AA28" s="142"/>
      <c r="AB28" s="16"/>
    </row>
    <row r="29" spans="2:28" ht="15"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8" s="21" customFormat="1" x14ac:dyDescent="0.2">
      <c r="B30" s="20"/>
      <c r="C30" s="359" t="s">
        <v>41</v>
      </c>
      <c r="D30" s="360"/>
      <c r="E30" s="360"/>
      <c r="F30" s="360"/>
      <c r="G30" s="360"/>
      <c r="H30" s="360"/>
      <c r="I30" s="360"/>
      <c r="J30" s="360"/>
      <c r="K30" s="360"/>
      <c r="L30" s="360"/>
      <c r="M30" s="360"/>
      <c r="N30" s="360"/>
      <c r="O30" s="360"/>
      <c r="P30" s="360"/>
      <c r="Q30" s="360"/>
      <c r="R30" s="360"/>
      <c r="S30" s="360"/>
      <c r="T30" s="360"/>
      <c r="U30" s="360"/>
      <c r="V30" s="360"/>
      <c r="W30" s="360"/>
      <c r="X30" s="360"/>
      <c r="Y30" s="360"/>
      <c r="Z30" s="360"/>
      <c r="AA30" s="361"/>
      <c r="AB30" s="16"/>
    </row>
    <row r="31" spans="2:28" s="21" customFormat="1" ht="15" thickBot="1" x14ac:dyDescent="0.25">
      <c r="B31" s="20"/>
      <c r="C31" s="362"/>
      <c r="D31" s="363"/>
      <c r="E31" s="363"/>
      <c r="F31" s="363"/>
      <c r="G31" s="363"/>
      <c r="H31" s="363"/>
      <c r="I31" s="363"/>
      <c r="J31" s="363"/>
      <c r="K31" s="363"/>
      <c r="L31" s="363"/>
      <c r="M31" s="363"/>
      <c r="N31" s="363"/>
      <c r="O31" s="363"/>
      <c r="P31" s="363"/>
      <c r="Q31" s="363"/>
      <c r="R31" s="363"/>
      <c r="S31" s="363"/>
      <c r="T31" s="363"/>
      <c r="U31" s="363"/>
      <c r="V31" s="363"/>
      <c r="W31" s="363"/>
      <c r="X31" s="363"/>
      <c r="Y31" s="363"/>
      <c r="Z31" s="363"/>
      <c r="AA31" s="364"/>
      <c r="AB31" s="16"/>
    </row>
    <row r="32" spans="2:28" s="21" customFormat="1" ht="15" customHeight="1" x14ac:dyDescent="0.2">
      <c r="B32" s="20"/>
      <c r="C32" s="359" t="s">
        <v>42</v>
      </c>
      <c r="D32" s="360"/>
      <c r="E32" s="360"/>
      <c r="F32" s="360"/>
      <c r="G32" s="361"/>
      <c r="H32" s="365" t="s">
        <v>114</v>
      </c>
      <c r="I32" s="365" t="s">
        <v>115</v>
      </c>
      <c r="J32" s="365" t="s">
        <v>45</v>
      </c>
      <c r="K32" s="367" t="s">
        <v>46</v>
      </c>
      <c r="L32" s="368"/>
      <c r="M32" s="368"/>
      <c r="N32" s="368"/>
      <c r="O32" s="368"/>
      <c r="P32" s="368"/>
      <c r="Q32" s="368"/>
      <c r="R32" s="368"/>
      <c r="S32" s="368"/>
      <c r="T32" s="368"/>
      <c r="U32" s="368"/>
      <c r="V32" s="368"/>
      <c r="W32" s="368"/>
      <c r="X32" s="368"/>
      <c r="Y32" s="368"/>
      <c r="Z32" s="368"/>
      <c r="AA32" s="369"/>
      <c r="AB32" s="16"/>
    </row>
    <row r="33" spans="2:28" s="21" customFormat="1" ht="31.5" customHeight="1" thickBot="1" x14ac:dyDescent="0.25">
      <c r="B33" s="20"/>
      <c r="C33" s="362"/>
      <c r="D33" s="363"/>
      <c r="E33" s="363"/>
      <c r="F33" s="363"/>
      <c r="G33" s="364"/>
      <c r="H33" s="366"/>
      <c r="I33" s="366"/>
      <c r="J33" s="366"/>
      <c r="K33" s="370"/>
      <c r="L33" s="371"/>
      <c r="M33" s="371"/>
      <c r="N33" s="371"/>
      <c r="O33" s="371"/>
      <c r="P33" s="371"/>
      <c r="Q33" s="371"/>
      <c r="R33" s="371"/>
      <c r="S33" s="371"/>
      <c r="T33" s="371"/>
      <c r="U33" s="371"/>
      <c r="V33" s="371"/>
      <c r="W33" s="371"/>
      <c r="X33" s="371"/>
      <c r="Y33" s="371"/>
      <c r="Z33" s="371"/>
      <c r="AA33" s="372"/>
      <c r="AB33" s="16"/>
    </row>
    <row r="34" spans="2:28" s="21" customFormat="1" ht="81" customHeight="1" x14ac:dyDescent="0.2">
      <c r="B34" s="20"/>
      <c r="C34" s="341" t="s">
        <v>295</v>
      </c>
      <c r="D34" s="342"/>
      <c r="E34" s="342"/>
      <c r="F34" s="342"/>
      <c r="G34" s="343"/>
      <c r="H34" s="93">
        <v>1</v>
      </c>
      <c r="I34" s="154">
        <v>332</v>
      </c>
      <c r="J34" s="141">
        <f>+H34/I34</f>
        <v>3.0120481927710845E-3</v>
      </c>
      <c r="K34" s="347" t="s">
        <v>544</v>
      </c>
      <c r="L34" s="348"/>
      <c r="M34" s="348"/>
      <c r="N34" s="348"/>
      <c r="O34" s="348"/>
      <c r="P34" s="348"/>
      <c r="Q34" s="348"/>
      <c r="R34" s="348"/>
      <c r="S34" s="348"/>
      <c r="T34" s="348"/>
      <c r="U34" s="348"/>
      <c r="V34" s="348"/>
      <c r="W34" s="348"/>
      <c r="X34" s="348"/>
      <c r="Y34" s="348"/>
      <c r="Z34" s="348"/>
      <c r="AA34" s="349"/>
      <c r="AB34" s="16"/>
    </row>
    <row r="35" spans="2:28" s="21" customFormat="1" ht="94.5" customHeight="1" x14ac:dyDescent="0.2">
      <c r="B35" s="20"/>
      <c r="C35" s="341" t="s">
        <v>306</v>
      </c>
      <c r="D35" s="342"/>
      <c r="E35" s="342"/>
      <c r="F35" s="342"/>
      <c r="G35" s="343"/>
      <c r="H35" s="93">
        <v>1</v>
      </c>
      <c r="I35" s="154">
        <v>332</v>
      </c>
      <c r="J35" s="141">
        <f t="shared" ref="J35:J45" si="0">+H35/I35</f>
        <v>3.0120481927710845E-3</v>
      </c>
      <c r="K35" s="344" t="s">
        <v>501</v>
      </c>
      <c r="L35" s="345"/>
      <c r="M35" s="345"/>
      <c r="N35" s="345"/>
      <c r="O35" s="345"/>
      <c r="P35" s="345"/>
      <c r="Q35" s="345"/>
      <c r="R35" s="345"/>
      <c r="S35" s="345"/>
      <c r="T35" s="345"/>
      <c r="U35" s="345"/>
      <c r="V35" s="345"/>
      <c r="W35" s="345"/>
      <c r="X35" s="345"/>
      <c r="Y35" s="345"/>
      <c r="Z35" s="345"/>
      <c r="AA35" s="346"/>
      <c r="AB35" s="16"/>
    </row>
    <row r="36" spans="2:28" s="21" customFormat="1" ht="64.5" customHeight="1" x14ac:dyDescent="0.2">
      <c r="B36" s="20"/>
      <c r="C36" s="341" t="s">
        <v>292</v>
      </c>
      <c r="D36" s="342"/>
      <c r="E36" s="342"/>
      <c r="F36" s="342"/>
      <c r="G36" s="343"/>
      <c r="H36" s="93">
        <v>0</v>
      </c>
      <c r="I36" s="154">
        <v>332</v>
      </c>
      <c r="J36" s="141">
        <f t="shared" si="0"/>
        <v>0</v>
      </c>
      <c r="K36" s="347" t="s">
        <v>545</v>
      </c>
      <c r="L36" s="348"/>
      <c r="M36" s="348"/>
      <c r="N36" s="348"/>
      <c r="O36" s="348"/>
      <c r="P36" s="348"/>
      <c r="Q36" s="348"/>
      <c r="R36" s="348"/>
      <c r="S36" s="348"/>
      <c r="T36" s="348"/>
      <c r="U36" s="348"/>
      <c r="V36" s="348"/>
      <c r="W36" s="348"/>
      <c r="X36" s="348"/>
      <c r="Y36" s="348"/>
      <c r="Z36" s="348"/>
      <c r="AA36" s="349"/>
      <c r="AB36" s="16"/>
    </row>
    <row r="37" spans="2:28" s="21" customFormat="1" x14ac:dyDescent="0.2">
      <c r="B37" s="20"/>
      <c r="C37" s="341" t="s">
        <v>305</v>
      </c>
      <c r="D37" s="342"/>
      <c r="E37" s="342"/>
      <c r="F37" s="342"/>
      <c r="G37" s="343"/>
      <c r="H37" s="93"/>
      <c r="I37" s="154"/>
      <c r="J37" s="141" t="e">
        <f t="shared" si="0"/>
        <v>#DIV/0!</v>
      </c>
      <c r="K37" s="347"/>
      <c r="L37" s="348"/>
      <c r="M37" s="348"/>
      <c r="N37" s="348"/>
      <c r="O37" s="348"/>
      <c r="P37" s="348"/>
      <c r="Q37" s="348"/>
      <c r="R37" s="348"/>
      <c r="S37" s="348"/>
      <c r="T37" s="348"/>
      <c r="U37" s="348"/>
      <c r="V37" s="348"/>
      <c r="W37" s="348"/>
      <c r="X37" s="348"/>
      <c r="Y37" s="348"/>
      <c r="Z37" s="348"/>
      <c r="AA37" s="349"/>
      <c r="AB37" s="16"/>
    </row>
    <row r="38" spans="2:28" s="21" customFormat="1" x14ac:dyDescent="0.2">
      <c r="B38" s="20"/>
      <c r="C38" s="341" t="s">
        <v>304</v>
      </c>
      <c r="D38" s="342"/>
      <c r="E38" s="342"/>
      <c r="F38" s="342"/>
      <c r="G38" s="343"/>
      <c r="H38" s="93"/>
      <c r="I38" s="154"/>
      <c r="J38" s="141" t="e">
        <f t="shared" si="0"/>
        <v>#DIV/0!</v>
      </c>
      <c r="K38" s="347"/>
      <c r="L38" s="348"/>
      <c r="M38" s="348"/>
      <c r="N38" s="348"/>
      <c r="O38" s="348"/>
      <c r="P38" s="348"/>
      <c r="Q38" s="348"/>
      <c r="R38" s="348"/>
      <c r="S38" s="348"/>
      <c r="T38" s="348"/>
      <c r="U38" s="348"/>
      <c r="V38" s="348"/>
      <c r="W38" s="348"/>
      <c r="X38" s="348"/>
      <c r="Y38" s="348"/>
      <c r="Z38" s="348"/>
      <c r="AA38" s="349"/>
      <c r="AB38" s="16"/>
    </row>
    <row r="39" spans="2:28" s="21" customFormat="1" x14ac:dyDescent="0.2">
      <c r="B39" s="20"/>
      <c r="C39" s="341" t="s">
        <v>303</v>
      </c>
      <c r="D39" s="342"/>
      <c r="E39" s="342"/>
      <c r="F39" s="342"/>
      <c r="G39" s="343"/>
      <c r="H39" s="93"/>
      <c r="I39" s="154"/>
      <c r="J39" s="141" t="e">
        <f t="shared" si="0"/>
        <v>#DIV/0!</v>
      </c>
      <c r="K39" s="347"/>
      <c r="L39" s="348"/>
      <c r="M39" s="348"/>
      <c r="N39" s="348"/>
      <c r="O39" s="348"/>
      <c r="P39" s="348"/>
      <c r="Q39" s="348"/>
      <c r="R39" s="348"/>
      <c r="S39" s="348"/>
      <c r="T39" s="348"/>
      <c r="U39" s="348"/>
      <c r="V39" s="348"/>
      <c r="W39" s="348"/>
      <c r="X39" s="348"/>
      <c r="Y39" s="348"/>
      <c r="Z39" s="348"/>
      <c r="AA39" s="349"/>
      <c r="AB39" s="16"/>
    </row>
    <row r="40" spans="2:28" s="21" customFormat="1" x14ac:dyDescent="0.2">
      <c r="B40" s="20"/>
      <c r="C40" s="341" t="s">
        <v>302</v>
      </c>
      <c r="D40" s="342"/>
      <c r="E40" s="342"/>
      <c r="F40" s="342"/>
      <c r="G40" s="343"/>
      <c r="H40" s="93"/>
      <c r="I40" s="93"/>
      <c r="J40" s="141" t="e">
        <f t="shared" si="0"/>
        <v>#DIV/0!</v>
      </c>
      <c r="K40" s="347"/>
      <c r="L40" s="348"/>
      <c r="M40" s="348"/>
      <c r="N40" s="348"/>
      <c r="O40" s="348"/>
      <c r="P40" s="348"/>
      <c r="Q40" s="348"/>
      <c r="R40" s="348"/>
      <c r="S40" s="348"/>
      <c r="T40" s="348"/>
      <c r="U40" s="348"/>
      <c r="V40" s="348"/>
      <c r="W40" s="348"/>
      <c r="X40" s="348"/>
      <c r="Y40" s="348"/>
      <c r="Z40" s="348"/>
      <c r="AA40" s="349"/>
      <c r="AB40" s="16"/>
    </row>
    <row r="41" spans="2:28" s="21" customFormat="1" x14ac:dyDescent="0.2">
      <c r="B41" s="20"/>
      <c r="C41" s="341" t="s">
        <v>301</v>
      </c>
      <c r="D41" s="342"/>
      <c r="E41" s="342"/>
      <c r="F41" s="342"/>
      <c r="G41" s="343"/>
      <c r="H41" s="93"/>
      <c r="I41" s="93"/>
      <c r="J41" s="141" t="e">
        <f t="shared" si="0"/>
        <v>#DIV/0!</v>
      </c>
      <c r="K41" s="347"/>
      <c r="L41" s="348"/>
      <c r="M41" s="348"/>
      <c r="N41" s="348"/>
      <c r="O41" s="348"/>
      <c r="P41" s="348"/>
      <c r="Q41" s="348"/>
      <c r="R41" s="348"/>
      <c r="S41" s="348"/>
      <c r="T41" s="348"/>
      <c r="U41" s="348"/>
      <c r="V41" s="348"/>
      <c r="W41" s="348"/>
      <c r="X41" s="348"/>
      <c r="Y41" s="348"/>
      <c r="Z41" s="348"/>
      <c r="AA41" s="349"/>
      <c r="AB41" s="16"/>
    </row>
    <row r="42" spans="2:28" s="30" customFormat="1" x14ac:dyDescent="0.2">
      <c r="B42" s="25"/>
      <c r="C42" s="446" t="s">
        <v>300</v>
      </c>
      <c r="D42" s="447"/>
      <c r="E42" s="447"/>
      <c r="F42" s="447"/>
      <c r="G42" s="448"/>
      <c r="H42" s="26"/>
      <c r="I42" s="152"/>
      <c r="J42" s="156" t="e">
        <f t="shared" si="0"/>
        <v>#DIV/0!</v>
      </c>
      <c r="K42" s="902"/>
      <c r="L42" s="903"/>
      <c r="M42" s="903"/>
      <c r="N42" s="903"/>
      <c r="O42" s="903"/>
      <c r="P42" s="903"/>
      <c r="Q42" s="903"/>
      <c r="R42" s="903"/>
      <c r="S42" s="903"/>
      <c r="T42" s="903"/>
      <c r="U42" s="903"/>
      <c r="V42" s="903"/>
      <c r="W42" s="903"/>
      <c r="X42" s="903"/>
      <c r="Y42" s="903"/>
      <c r="Z42" s="903"/>
      <c r="AA42" s="904"/>
      <c r="AB42" s="29"/>
    </row>
    <row r="43" spans="2:28" s="21" customFormat="1" x14ac:dyDescent="0.2">
      <c r="B43" s="20"/>
      <c r="C43" s="341" t="s">
        <v>299</v>
      </c>
      <c r="D43" s="342"/>
      <c r="E43" s="342"/>
      <c r="F43" s="342"/>
      <c r="G43" s="343"/>
      <c r="H43" s="93"/>
      <c r="I43" s="93"/>
      <c r="J43" s="141" t="e">
        <f t="shared" si="0"/>
        <v>#DIV/0!</v>
      </c>
      <c r="K43" s="347"/>
      <c r="L43" s="348"/>
      <c r="M43" s="348"/>
      <c r="N43" s="348"/>
      <c r="O43" s="348"/>
      <c r="P43" s="348"/>
      <c r="Q43" s="348"/>
      <c r="R43" s="348"/>
      <c r="S43" s="348"/>
      <c r="T43" s="348"/>
      <c r="U43" s="348"/>
      <c r="V43" s="348"/>
      <c r="W43" s="348"/>
      <c r="X43" s="348"/>
      <c r="Y43" s="348"/>
      <c r="Z43" s="348"/>
      <c r="AA43" s="349"/>
      <c r="AB43" s="16"/>
    </row>
    <row r="44" spans="2:28" s="21" customFormat="1" x14ac:dyDescent="0.2">
      <c r="B44" s="20"/>
      <c r="C44" s="341" t="s">
        <v>298</v>
      </c>
      <c r="D44" s="342"/>
      <c r="E44" s="342"/>
      <c r="F44" s="342"/>
      <c r="G44" s="343"/>
      <c r="H44" s="24"/>
      <c r="I44" s="24"/>
      <c r="J44" s="141" t="e">
        <f t="shared" si="0"/>
        <v>#DIV/0!</v>
      </c>
      <c r="K44" s="344"/>
      <c r="L44" s="345"/>
      <c r="M44" s="345"/>
      <c r="N44" s="345"/>
      <c r="O44" s="345"/>
      <c r="P44" s="345"/>
      <c r="Q44" s="345"/>
      <c r="R44" s="345"/>
      <c r="S44" s="345"/>
      <c r="T44" s="345"/>
      <c r="U44" s="345"/>
      <c r="V44" s="345"/>
      <c r="W44" s="345"/>
      <c r="X44" s="345"/>
      <c r="Y44" s="345"/>
      <c r="Z44" s="345"/>
      <c r="AA44" s="346"/>
      <c r="AB44" s="16"/>
    </row>
    <row r="45" spans="2:28" s="21" customFormat="1" ht="15" thickBot="1" x14ac:dyDescent="0.25">
      <c r="B45" s="20"/>
      <c r="C45" s="341" t="s">
        <v>297</v>
      </c>
      <c r="D45" s="342"/>
      <c r="E45" s="342"/>
      <c r="F45" s="342"/>
      <c r="G45" s="343"/>
      <c r="H45" s="24"/>
      <c r="I45" s="24"/>
      <c r="J45" s="141" t="e">
        <f t="shared" si="0"/>
        <v>#DIV/0!</v>
      </c>
      <c r="K45" s="344"/>
      <c r="L45" s="345"/>
      <c r="M45" s="345"/>
      <c r="N45" s="345"/>
      <c r="O45" s="345"/>
      <c r="P45" s="345"/>
      <c r="Q45" s="345"/>
      <c r="R45" s="345"/>
      <c r="S45" s="345"/>
      <c r="T45" s="345"/>
      <c r="U45" s="345"/>
      <c r="V45" s="345"/>
      <c r="W45" s="345"/>
      <c r="X45" s="345"/>
      <c r="Y45" s="345"/>
      <c r="Z45" s="345"/>
      <c r="AA45" s="346"/>
      <c r="AB45" s="16"/>
    </row>
    <row r="46" spans="2:28" s="21" customFormat="1" ht="15.75" customHeight="1" thickBot="1" x14ac:dyDescent="0.3">
      <c r="B46" s="20"/>
      <c r="C46" s="394" t="s">
        <v>51</v>
      </c>
      <c r="D46" s="395"/>
      <c r="E46" s="395"/>
      <c r="F46" s="395"/>
      <c r="G46" s="396"/>
      <c r="H46" s="31">
        <f>SUM(C51)</f>
        <v>0</v>
      </c>
      <c r="I46" s="31"/>
      <c r="J46" s="31"/>
      <c r="K46" s="397"/>
      <c r="L46" s="398"/>
      <c r="M46" s="398"/>
      <c r="N46" s="398"/>
      <c r="O46" s="398"/>
      <c r="P46" s="398"/>
      <c r="Q46" s="398"/>
      <c r="R46" s="398"/>
      <c r="S46" s="398"/>
      <c r="T46" s="398"/>
      <c r="U46" s="398"/>
      <c r="V46" s="398"/>
      <c r="W46" s="398"/>
      <c r="X46" s="398"/>
      <c r="Y46" s="398"/>
      <c r="Z46" s="398"/>
      <c r="AA46" s="399"/>
      <c r="AB46" s="16"/>
    </row>
    <row r="47" spans="2:28" s="21" customFormat="1" ht="5.25" customHeight="1" x14ac:dyDescent="0.2">
      <c r="B47" s="20"/>
      <c r="C47" s="15"/>
      <c r="D47" s="15"/>
      <c r="E47" s="15"/>
      <c r="F47" s="15"/>
      <c r="G47" s="15"/>
      <c r="H47" s="34"/>
      <c r="I47" s="34"/>
      <c r="J47" s="35"/>
      <c r="K47" s="15"/>
      <c r="L47" s="15"/>
      <c r="M47" s="15"/>
      <c r="N47" s="15"/>
      <c r="O47" s="15"/>
      <c r="P47" s="15"/>
      <c r="Q47" s="15"/>
      <c r="R47" s="15"/>
      <c r="S47" s="15"/>
      <c r="T47" s="15"/>
      <c r="U47" s="15"/>
      <c r="V47" s="15"/>
      <c r="W47" s="15"/>
      <c r="X47" s="15"/>
      <c r="Y47" s="15"/>
      <c r="Z47" s="15"/>
      <c r="AA47" s="15"/>
      <c r="AB47" s="16"/>
    </row>
    <row r="48" spans="2:28" s="21" customFormat="1" ht="15" thickBot="1" x14ac:dyDescent="0.25">
      <c r="B48" s="20"/>
      <c r="C48" s="15"/>
      <c r="D48" s="15"/>
      <c r="E48" s="15"/>
      <c r="F48" s="15"/>
      <c r="G48" s="15"/>
      <c r="H48" s="34"/>
      <c r="I48" s="34"/>
      <c r="J48" s="35"/>
      <c r="K48" s="15"/>
      <c r="L48" s="15"/>
      <c r="M48" s="15"/>
      <c r="N48" s="15"/>
      <c r="O48" s="15"/>
      <c r="P48" s="15"/>
      <c r="Q48" s="15"/>
      <c r="R48" s="15"/>
      <c r="S48" s="15"/>
      <c r="T48" s="15"/>
      <c r="U48" s="15"/>
      <c r="V48" s="15"/>
      <c r="W48" s="15"/>
      <c r="X48" s="15"/>
      <c r="Y48" s="15"/>
      <c r="Z48" s="15"/>
      <c r="AA48" s="15"/>
      <c r="AB48" s="16"/>
    </row>
    <row r="49" spans="2:28" s="21" customFormat="1" x14ac:dyDescent="0.2">
      <c r="B49" s="20"/>
      <c r="C49" s="400" t="s">
        <v>52</v>
      </c>
      <c r="D49" s="401"/>
      <c r="E49" s="401"/>
      <c r="F49" s="401"/>
      <c r="G49" s="401"/>
      <c r="H49" s="401"/>
      <c r="I49" s="401"/>
      <c r="J49" s="401"/>
      <c r="K49" s="401"/>
      <c r="L49" s="401"/>
      <c r="M49" s="401"/>
      <c r="N49" s="401"/>
      <c r="O49" s="401"/>
      <c r="P49" s="401"/>
      <c r="Q49" s="401"/>
      <c r="R49" s="401"/>
      <c r="S49" s="401"/>
      <c r="T49" s="401"/>
      <c r="U49" s="401"/>
      <c r="V49" s="401"/>
      <c r="W49" s="401"/>
      <c r="X49" s="401"/>
      <c r="Y49" s="401"/>
      <c r="Z49" s="401"/>
      <c r="AA49" s="402"/>
      <c r="AB49" s="16"/>
    </row>
    <row r="50" spans="2:28" ht="15" thickBot="1" x14ac:dyDescent="0.25">
      <c r="B50" s="14"/>
      <c r="C50" s="403"/>
      <c r="D50" s="404"/>
      <c r="E50" s="404"/>
      <c r="F50" s="404"/>
      <c r="G50" s="404"/>
      <c r="H50" s="404"/>
      <c r="I50" s="404"/>
      <c r="J50" s="404"/>
      <c r="K50" s="404"/>
      <c r="L50" s="404"/>
      <c r="M50" s="404"/>
      <c r="N50" s="404"/>
      <c r="O50" s="404"/>
      <c r="P50" s="404"/>
      <c r="Q50" s="404"/>
      <c r="R50" s="404"/>
      <c r="S50" s="404"/>
      <c r="T50" s="404"/>
      <c r="U50" s="404"/>
      <c r="V50" s="404"/>
      <c r="W50" s="404"/>
      <c r="X50" s="404"/>
      <c r="Y50" s="404"/>
      <c r="Z50" s="404"/>
      <c r="AA50" s="405"/>
      <c r="AB50" s="16"/>
    </row>
    <row r="51" spans="2:28" x14ac:dyDescent="0.2">
      <c r="B51" s="14"/>
      <c r="C51" s="406"/>
      <c r="D51" s="407"/>
      <c r="E51" s="407"/>
      <c r="F51" s="407"/>
      <c r="G51" s="407"/>
      <c r="H51" s="407"/>
      <c r="I51" s="407"/>
      <c r="J51" s="407"/>
      <c r="K51" s="407"/>
      <c r="L51" s="407"/>
      <c r="M51" s="407"/>
      <c r="N51" s="407"/>
      <c r="O51" s="407"/>
      <c r="P51" s="407"/>
      <c r="Q51" s="407"/>
      <c r="R51" s="407"/>
      <c r="S51" s="407"/>
      <c r="T51" s="407"/>
      <c r="U51" s="407"/>
      <c r="V51" s="407"/>
      <c r="W51" s="407"/>
      <c r="X51" s="407"/>
      <c r="Y51" s="407"/>
      <c r="Z51" s="407"/>
      <c r="AA51" s="408"/>
      <c r="AB51" s="16"/>
    </row>
    <row r="52" spans="2:28" x14ac:dyDescent="0.2">
      <c r="B52" s="14"/>
      <c r="C52" s="409"/>
      <c r="D52" s="410"/>
      <c r="E52" s="410"/>
      <c r="F52" s="410"/>
      <c r="G52" s="410"/>
      <c r="H52" s="410"/>
      <c r="I52" s="410"/>
      <c r="J52" s="410"/>
      <c r="K52" s="410"/>
      <c r="L52" s="410"/>
      <c r="M52" s="410"/>
      <c r="N52" s="410"/>
      <c r="O52" s="410"/>
      <c r="P52" s="410"/>
      <c r="Q52" s="410"/>
      <c r="R52" s="410"/>
      <c r="S52" s="410"/>
      <c r="T52" s="410"/>
      <c r="U52" s="410"/>
      <c r="V52" s="410"/>
      <c r="W52" s="410"/>
      <c r="X52" s="410"/>
      <c r="Y52" s="410"/>
      <c r="Z52" s="410"/>
      <c r="AA52" s="411"/>
      <c r="AB52" s="16"/>
    </row>
    <row r="53" spans="2:28" x14ac:dyDescent="0.2">
      <c r="B53" s="14"/>
      <c r="C53" s="409"/>
      <c r="D53" s="410"/>
      <c r="E53" s="410"/>
      <c r="F53" s="410"/>
      <c r="G53" s="410"/>
      <c r="H53" s="410"/>
      <c r="I53" s="410"/>
      <c r="J53" s="410"/>
      <c r="K53" s="410"/>
      <c r="L53" s="410"/>
      <c r="M53" s="410"/>
      <c r="N53" s="410"/>
      <c r="O53" s="410"/>
      <c r="P53" s="410"/>
      <c r="Q53" s="410"/>
      <c r="R53" s="410"/>
      <c r="S53" s="410"/>
      <c r="T53" s="410"/>
      <c r="U53" s="410"/>
      <c r="V53" s="410"/>
      <c r="W53" s="410"/>
      <c r="X53" s="410"/>
      <c r="Y53" s="410"/>
      <c r="Z53" s="410"/>
      <c r="AA53" s="411"/>
      <c r="AB53" s="16"/>
    </row>
    <row r="54" spans="2:28" x14ac:dyDescent="0.2">
      <c r="B54" s="14"/>
      <c r="C54" s="409"/>
      <c r="D54" s="410"/>
      <c r="E54" s="410"/>
      <c r="F54" s="410"/>
      <c r="G54" s="410"/>
      <c r="H54" s="410"/>
      <c r="I54" s="410"/>
      <c r="J54" s="410"/>
      <c r="K54" s="410"/>
      <c r="L54" s="410"/>
      <c r="M54" s="410"/>
      <c r="N54" s="410"/>
      <c r="O54" s="410"/>
      <c r="P54" s="410"/>
      <c r="Q54" s="410"/>
      <c r="R54" s="410"/>
      <c r="S54" s="410"/>
      <c r="T54" s="410"/>
      <c r="U54" s="410"/>
      <c r="V54" s="410"/>
      <c r="W54" s="410"/>
      <c r="X54" s="410"/>
      <c r="Y54" s="410"/>
      <c r="Z54" s="410"/>
      <c r="AA54" s="411"/>
      <c r="AB54" s="16"/>
    </row>
    <row r="55" spans="2:28" x14ac:dyDescent="0.2">
      <c r="B55" s="14"/>
      <c r="C55" s="409"/>
      <c r="D55" s="410"/>
      <c r="E55" s="410"/>
      <c r="F55" s="410"/>
      <c r="G55" s="410"/>
      <c r="H55" s="410"/>
      <c r="I55" s="410"/>
      <c r="J55" s="410"/>
      <c r="K55" s="410"/>
      <c r="L55" s="410"/>
      <c r="M55" s="410"/>
      <c r="N55" s="410"/>
      <c r="O55" s="410"/>
      <c r="P55" s="410"/>
      <c r="Q55" s="410"/>
      <c r="R55" s="410"/>
      <c r="S55" s="410"/>
      <c r="T55" s="410"/>
      <c r="U55" s="410"/>
      <c r="V55" s="410"/>
      <c r="W55" s="410"/>
      <c r="X55" s="410"/>
      <c r="Y55" s="410"/>
      <c r="Z55" s="410"/>
      <c r="AA55" s="411"/>
      <c r="AB55" s="16"/>
    </row>
    <row r="56" spans="2:28" x14ac:dyDescent="0.2">
      <c r="B56" s="14"/>
      <c r="C56" s="409"/>
      <c r="D56" s="410"/>
      <c r="E56" s="410"/>
      <c r="F56" s="410"/>
      <c r="G56" s="410"/>
      <c r="H56" s="410"/>
      <c r="I56" s="410"/>
      <c r="J56" s="410"/>
      <c r="K56" s="410"/>
      <c r="L56" s="410"/>
      <c r="M56" s="410"/>
      <c r="N56" s="410"/>
      <c r="O56" s="410"/>
      <c r="P56" s="410"/>
      <c r="Q56" s="410"/>
      <c r="R56" s="410"/>
      <c r="S56" s="410"/>
      <c r="T56" s="410"/>
      <c r="U56" s="410"/>
      <c r="V56" s="410"/>
      <c r="W56" s="410"/>
      <c r="X56" s="410"/>
      <c r="Y56" s="410"/>
      <c r="Z56" s="410"/>
      <c r="AA56" s="411"/>
      <c r="AB56" s="16"/>
    </row>
    <row r="57" spans="2:28" x14ac:dyDescent="0.2">
      <c r="B57" s="14"/>
      <c r="C57" s="409"/>
      <c r="D57" s="410"/>
      <c r="E57" s="410"/>
      <c r="F57" s="410"/>
      <c r="G57" s="410"/>
      <c r="H57" s="410"/>
      <c r="I57" s="410"/>
      <c r="J57" s="410"/>
      <c r="K57" s="410"/>
      <c r="L57" s="410"/>
      <c r="M57" s="410"/>
      <c r="N57" s="410"/>
      <c r="O57" s="410"/>
      <c r="P57" s="410"/>
      <c r="Q57" s="410"/>
      <c r="R57" s="410"/>
      <c r="S57" s="410"/>
      <c r="T57" s="410"/>
      <c r="U57" s="410"/>
      <c r="V57" s="410"/>
      <c r="W57" s="410"/>
      <c r="X57" s="410"/>
      <c r="Y57" s="410"/>
      <c r="Z57" s="410"/>
      <c r="AA57" s="411"/>
      <c r="AB57" s="16"/>
    </row>
    <row r="58" spans="2:28" x14ac:dyDescent="0.2">
      <c r="B58" s="14"/>
      <c r="C58" s="409"/>
      <c r="D58" s="410"/>
      <c r="E58" s="410"/>
      <c r="F58" s="410"/>
      <c r="G58" s="410"/>
      <c r="H58" s="410"/>
      <c r="I58" s="410"/>
      <c r="J58" s="410"/>
      <c r="K58" s="410"/>
      <c r="L58" s="410"/>
      <c r="M58" s="410"/>
      <c r="N58" s="410"/>
      <c r="O58" s="410"/>
      <c r="P58" s="410"/>
      <c r="Q58" s="410"/>
      <c r="R58" s="410"/>
      <c r="S58" s="410"/>
      <c r="T58" s="410"/>
      <c r="U58" s="410"/>
      <c r="V58" s="410"/>
      <c r="W58" s="410"/>
      <c r="X58" s="410"/>
      <c r="Y58" s="410"/>
      <c r="Z58" s="410"/>
      <c r="AA58" s="411"/>
      <c r="AB58" s="16"/>
    </row>
    <row r="59" spans="2:28" x14ac:dyDescent="0.2">
      <c r="B59" s="14"/>
      <c r="C59" s="409"/>
      <c r="D59" s="410"/>
      <c r="E59" s="410"/>
      <c r="F59" s="410"/>
      <c r="G59" s="410"/>
      <c r="H59" s="410"/>
      <c r="I59" s="410"/>
      <c r="J59" s="410"/>
      <c r="K59" s="410"/>
      <c r="L59" s="410"/>
      <c r="M59" s="410"/>
      <c r="N59" s="410"/>
      <c r="O59" s="410"/>
      <c r="P59" s="410"/>
      <c r="Q59" s="410"/>
      <c r="R59" s="410"/>
      <c r="S59" s="410"/>
      <c r="T59" s="410"/>
      <c r="U59" s="410"/>
      <c r="V59" s="410"/>
      <c r="W59" s="410"/>
      <c r="X59" s="410"/>
      <c r="Y59" s="410"/>
      <c r="Z59" s="410"/>
      <c r="AA59" s="411"/>
      <c r="AB59" s="16"/>
    </row>
    <row r="60" spans="2:28" x14ac:dyDescent="0.2">
      <c r="B60" s="14"/>
      <c r="C60" s="409"/>
      <c r="D60" s="410"/>
      <c r="E60" s="410"/>
      <c r="F60" s="410"/>
      <c r="G60" s="410"/>
      <c r="H60" s="410"/>
      <c r="I60" s="410"/>
      <c r="J60" s="410"/>
      <c r="K60" s="410"/>
      <c r="L60" s="410"/>
      <c r="M60" s="410"/>
      <c r="N60" s="410"/>
      <c r="O60" s="410"/>
      <c r="P60" s="410"/>
      <c r="Q60" s="410"/>
      <c r="R60" s="410"/>
      <c r="S60" s="410"/>
      <c r="T60" s="410"/>
      <c r="U60" s="410"/>
      <c r="V60" s="410"/>
      <c r="W60" s="410"/>
      <c r="X60" s="410"/>
      <c r="Y60" s="410"/>
      <c r="Z60" s="410"/>
      <c r="AA60" s="411"/>
      <c r="AB60" s="16"/>
    </row>
    <row r="61" spans="2:28" x14ac:dyDescent="0.2">
      <c r="B61" s="14"/>
      <c r="C61" s="409"/>
      <c r="D61" s="410"/>
      <c r="E61" s="410"/>
      <c r="F61" s="410"/>
      <c r="G61" s="410"/>
      <c r="H61" s="410"/>
      <c r="I61" s="410"/>
      <c r="J61" s="410"/>
      <c r="K61" s="410"/>
      <c r="L61" s="410"/>
      <c r="M61" s="410"/>
      <c r="N61" s="410"/>
      <c r="O61" s="410"/>
      <c r="P61" s="410"/>
      <c r="Q61" s="410"/>
      <c r="R61" s="410"/>
      <c r="S61" s="410"/>
      <c r="T61" s="410"/>
      <c r="U61" s="410"/>
      <c r="V61" s="410"/>
      <c r="W61" s="410"/>
      <c r="X61" s="410"/>
      <c r="Y61" s="410"/>
      <c r="Z61" s="410"/>
      <c r="AA61" s="411"/>
      <c r="AB61" s="16"/>
    </row>
    <row r="62" spans="2:28" x14ac:dyDescent="0.2">
      <c r="B62" s="14"/>
      <c r="C62" s="409"/>
      <c r="D62" s="410"/>
      <c r="E62" s="410"/>
      <c r="F62" s="410"/>
      <c r="G62" s="410"/>
      <c r="H62" s="410"/>
      <c r="I62" s="410"/>
      <c r="J62" s="410"/>
      <c r="K62" s="410"/>
      <c r="L62" s="410"/>
      <c r="M62" s="410"/>
      <c r="N62" s="410"/>
      <c r="O62" s="410"/>
      <c r="P62" s="410"/>
      <c r="Q62" s="410"/>
      <c r="R62" s="410"/>
      <c r="S62" s="410"/>
      <c r="T62" s="410"/>
      <c r="U62" s="410"/>
      <c r="V62" s="410"/>
      <c r="W62" s="410"/>
      <c r="X62" s="410"/>
      <c r="Y62" s="410"/>
      <c r="Z62" s="410"/>
      <c r="AA62" s="411"/>
      <c r="AB62" s="16"/>
    </row>
    <row r="63" spans="2:28" ht="15" thickBot="1" x14ac:dyDescent="0.25">
      <c r="B63" s="14"/>
      <c r="C63" s="412"/>
      <c r="D63" s="413"/>
      <c r="E63" s="413"/>
      <c r="F63" s="413"/>
      <c r="G63" s="413"/>
      <c r="H63" s="413"/>
      <c r="I63" s="413"/>
      <c r="J63" s="413"/>
      <c r="K63" s="413"/>
      <c r="L63" s="413"/>
      <c r="M63" s="413"/>
      <c r="N63" s="413"/>
      <c r="O63" s="413"/>
      <c r="P63" s="413"/>
      <c r="Q63" s="413"/>
      <c r="R63" s="413"/>
      <c r="S63" s="413"/>
      <c r="T63" s="413"/>
      <c r="U63" s="413"/>
      <c r="V63" s="413"/>
      <c r="W63" s="413"/>
      <c r="X63" s="413"/>
      <c r="Y63" s="413"/>
      <c r="Z63" s="413"/>
      <c r="AA63" s="414"/>
      <c r="AB63" s="16"/>
    </row>
    <row r="64" spans="2:28" x14ac:dyDescent="0.2">
      <c r="B64" s="37"/>
      <c r="C64" s="88"/>
      <c r="D64" s="88"/>
      <c r="E64" s="88"/>
      <c r="F64" s="88"/>
      <c r="G64" s="88"/>
      <c r="H64" s="88"/>
      <c r="I64" s="88"/>
      <c r="J64" s="88"/>
      <c r="K64" s="88"/>
      <c r="L64" s="88"/>
      <c r="M64" s="88"/>
      <c r="N64" s="88"/>
      <c r="O64" s="88"/>
      <c r="P64" s="88"/>
      <c r="Q64" s="88"/>
      <c r="R64" s="88"/>
      <c r="S64" s="88"/>
      <c r="T64" s="88"/>
      <c r="U64" s="88"/>
      <c r="V64" s="88"/>
      <c r="W64" s="88"/>
      <c r="X64" s="88"/>
      <c r="Y64" s="88"/>
      <c r="Z64" s="88"/>
      <c r="AA64" s="88"/>
      <c r="AB64" s="38"/>
    </row>
    <row r="65" spans="2:28" ht="15" thickBot="1" x14ac:dyDescent="0.25">
      <c r="B65" s="39"/>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40"/>
    </row>
    <row r="66" spans="2:28" ht="15.75" x14ac:dyDescent="0.2">
      <c r="B66" s="41"/>
      <c r="C66" s="379" t="s">
        <v>42</v>
      </c>
      <c r="D66" s="380"/>
      <c r="E66" s="380"/>
      <c r="F66" s="380"/>
      <c r="G66" s="381"/>
      <c r="H66" s="379" t="s">
        <v>54</v>
      </c>
      <c r="I66" s="381"/>
      <c r="J66" s="379" t="s">
        <v>55</v>
      </c>
      <c r="K66" s="380"/>
      <c r="L66" s="380"/>
      <c r="M66" s="381"/>
      <c r="N66" s="379" t="s">
        <v>56</v>
      </c>
      <c r="O66" s="380"/>
      <c r="P66" s="380"/>
      <c r="Q66" s="380"/>
      <c r="R66" s="380"/>
      <c r="S66" s="380"/>
      <c r="T66" s="380"/>
      <c r="U66" s="381"/>
      <c r="V66" s="373" t="s">
        <v>57</v>
      </c>
      <c r="W66" s="373"/>
      <c r="X66" s="373"/>
      <c r="Y66" s="373"/>
      <c r="Z66" s="373"/>
      <c r="AA66" s="374"/>
      <c r="AB66" s="42"/>
    </row>
    <row r="67" spans="2:28" ht="15.75" x14ac:dyDescent="0.2">
      <c r="B67" s="43"/>
      <c r="C67" s="382"/>
      <c r="D67" s="383"/>
      <c r="E67" s="383"/>
      <c r="F67" s="383"/>
      <c r="G67" s="384"/>
      <c r="H67" s="382"/>
      <c r="I67" s="384"/>
      <c r="J67" s="382"/>
      <c r="K67" s="383"/>
      <c r="L67" s="383"/>
      <c r="M67" s="384"/>
      <c r="N67" s="382"/>
      <c r="O67" s="383"/>
      <c r="P67" s="383"/>
      <c r="Q67" s="383"/>
      <c r="R67" s="383"/>
      <c r="S67" s="383"/>
      <c r="T67" s="383"/>
      <c r="U67" s="384"/>
      <c r="V67" s="375"/>
      <c r="W67" s="375"/>
      <c r="X67" s="375"/>
      <c r="Y67" s="375"/>
      <c r="Z67" s="375"/>
      <c r="AA67" s="376"/>
      <c r="AB67" s="42"/>
    </row>
    <row r="68" spans="2:28" ht="16.5" thickBot="1" x14ac:dyDescent="0.25">
      <c r="B68" s="43"/>
      <c r="C68" s="382"/>
      <c r="D68" s="383"/>
      <c r="E68" s="383"/>
      <c r="F68" s="383"/>
      <c r="G68" s="384"/>
      <c r="H68" s="382"/>
      <c r="I68" s="384"/>
      <c r="J68" s="382"/>
      <c r="K68" s="383"/>
      <c r="L68" s="383"/>
      <c r="M68" s="384"/>
      <c r="N68" s="385"/>
      <c r="O68" s="386"/>
      <c r="P68" s="386"/>
      <c r="Q68" s="386"/>
      <c r="R68" s="386"/>
      <c r="S68" s="386"/>
      <c r="T68" s="386"/>
      <c r="U68" s="387"/>
      <c r="V68" s="377"/>
      <c r="W68" s="377"/>
      <c r="X68" s="377"/>
      <c r="Y68" s="377"/>
      <c r="Z68" s="377"/>
      <c r="AA68" s="378"/>
      <c r="AB68" s="42"/>
    </row>
    <row r="69" spans="2:28" ht="112.5" customHeight="1" x14ac:dyDescent="0.2">
      <c r="B69" s="41"/>
      <c r="C69" s="419" t="s">
        <v>295</v>
      </c>
      <c r="D69" s="420"/>
      <c r="E69" s="420"/>
      <c r="F69" s="420"/>
      <c r="G69" s="420"/>
      <c r="H69" s="491" t="s">
        <v>77</v>
      </c>
      <c r="I69" s="491"/>
      <c r="J69" s="870">
        <v>3.0000000000000001E-3</v>
      </c>
      <c r="K69" s="420"/>
      <c r="L69" s="420"/>
      <c r="M69" s="420"/>
      <c r="N69" s="388"/>
      <c r="O69" s="389"/>
      <c r="P69" s="389"/>
      <c r="Q69" s="389"/>
      <c r="R69" s="389"/>
      <c r="S69" s="389"/>
      <c r="T69" s="389"/>
      <c r="U69" s="390"/>
      <c r="V69" s="783" t="s">
        <v>546</v>
      </c>
      <c r="W69" s="783"/>
      <c r="X69" s="783"/>
      <c r="Y69" s="783"/>
      <c r="Z69" s="783"/>
      <c r="AA69" s="1004"/>
      <c r="AB69" s="44"/>
    </row>
    <row r="70" spans="2:28" ht="159.75" customHeight="1" x14ac:dyDescent="0.2">
      <c r="B70" s="41"/>
      <c r="C70" s="653" t="s">
        <v>306</v>
      </c>
      <c r="D70" s="491"/>
      <c r="E70" s="491"/>
      <c r="F70" s="491"/>
      <c r="G70" s="491"/>
      <c r="H70" s="490">
        <v>0</v>
      </c>
      <c r="I70" s="491"/>
      <c r="J70" s="682">
        <v>3.0000000000000001E-3</v>
      </c>
      <c r="K70" s="491"/>
      <c r="L70" s="491"/>
      <c r="M70" s="491"/>
      <c r="N70" s="659" t="s">
        <v>547</v>
      </c>
      <c r="O70" s="660"/>
      <c r="P70" s="660"/>
      <c r="Q70" s="660"/>
      <c r="R70" s="660"/>
      <c r="S70" s="660"/>
      <c r="T70" s="660"/>
      <c r="U70" s="661"/>
      <c r="V70" s="659" t="s">
        <v>506</v>
      </c>
      <c r="W70" s="646"/>
      <c r="X70" s="646"/>
      <c r="Y70" s="646"/>
      <c r="Z70" s="646"/>
      <c r="AA70" s="651"/>
      <c r="AB70" s="44"/>
    </row>
    <row r="71" spans="2:28" ht="132.75" customHeight="1" x14ac:dyDescent="0.2">
      <c r="B71" s="41"/>
      <c r="C71" s="653" t="s">
        <v>292</v>
      </c>
      <c r="D71" s="491"/>
      <c r="E71" s="491"/>
      <c r="F71" s="491"/>
      <c r="G71" s="491"/>
      <c r="H71" s="1033">
        <v>1.0000000000000001E-5</v>
      </c>
      <c r="I71" s="1033"/>
      <c r="J71" s="769">
        <v>0</v>
      </c>
      <c r="K71" s="770"/>
      <c r="L71" s="770"/>
      <c r="M71" s="771"/>
      <c r="N71" s="659" t="s">
        <v>548</v>
      </c>
      <c r="O71" s="660"/>
      <c r="P71" s="660"/>
      <c r="Q71" s="660"/>
      <c r="R71" s="660"/>
      <c r="S71" s="660"/>
      <c r="T71" s="660"/>
      <c r="U71" s="661"/>
      <c r="V71" s="698"/>
      <c r="W71" s="699"/>
      <c r="X71" s="699"/>
      <c r="Y71" s="699"/>
      <c r="Z71" s="699"/>
      <c r="AA71" s="1032"/>
      <c r="AB71" s="44"/>
    </row>
    <row r="72" spans="2:28" x14ac:dyDescent="0.2">
      <c r="B72" s="41"/>
      <c r="C72" s="653" t="s">
        <v>305</v>
      </c>
      <c r="D72" s="491"/>
      <c r="E72" s="491"/>
      <c r="F72" s="491"/>
      <c r="G72" s="491"/>
      <c r="H72" s="266"/>
      <c r="I72" s="266"/>
      <c r="J72" s="266"/>
      <c r="K72" s="266"/>
      <c r="L72" s="266"/>
      <c r="M72" s="266"/>
      <c r="N72" s="391"/>
      <c r="O72" s="392"/>
      <c r="P72" s="392"/>
      <c r="Q72" s="392"/>
      <c r="R72" s="392"/>
      <c r="S72" s="392"/>
      <c r="T72" s="392"/>
      <c r="U72" s="393"/>
      <c r="V72" s="391"/>
      <c r="W72" s="392"/>
      <c r="X72" s="392"/>
      <c r="Y72" s="392"/>
      <c r="Z72" s="392"/>
      <c r="AA72" s="418"/>
      <c r="AB72" s="44"/>
    </row>
    <row r="73" spans="2:28" x14ac:dyDescent="0.2">
      <c r="B73" s="41"/>
      <c r="C73" s="653" t="s">
        <v>304</v>
      </c>
      <c r="D73" s="491"/>
      <c r="E73" s="491"/>
      <c r="F73" s="491"/>
      <c r="G73" s="491"/>
      <c r="H73" s="266"/>
      <c r="I73" s="266"/>
      <c r="J73" s="266"/>
      <c r="K73" s="266"/>
      <c r="L73" s="266"/>
      <c r="M73" s="266"/>
      <c r="N73" s="391"/>
      <c r="O73" s="392"/>
      <c r="P73" s="392"/>
      <c r="Q73" s="392"/>
      <c r="R73" s="392"/>
      <c r="S73" s="392"/>
      <c r="T73" s="392"/>
      <c r="U73" s="393"/>
      <c r="V73" s="391"/>
      <c r="W73" s="392"/>
      <c r="X73" s="392"/>
      <c r="Y73" s="392"/>
      <c r="Z73" s="392"/>
      <c r="AA73" s="418"/>
      <c r="AB73" s="44"/>
    </row>
    <row r="74" spans="2:28" x14ac:dyDescent="0.2">
      <c r="B74" s="41"/>
      <c r="C74" s="653" t="s">
        <v>303</v>
      </c>
      <c r="D74" s="491"/>
      <c r="E74" s="491"/>
      <c r="F74" s="491"/>
      <c r="G74" s="491"/>
      <c r="H74" s="1033"/>
      <c r="I74" s="1033"/>
      <c r="J74" s="1034"/>
      <c r="K74" s="1035"/>
      <c r="L74" s="1035"/>
      <c r="M74" s="1036"/>
      <c r="N74" s="391"/>
      <c r="O74" s="392"/>
      <c r="P74" s="392"/>
      <c r="Q74" s="392"/>
      <c r="R74" s="392"/>
      <c r="S74" s="392"/>
      <c r="T74" s="392"/>
      <c r="U74" s="393"/>
      <c r="V74" s="659"/>
      <c r="W74" s="660"/>
      <c r="X74" s="660"/>
      <c r="Y74" s="660"/>
      <c r="Z74" s="660"/>
      <c r="AA74" s="701"/>
      <c r="AB74" s="44"/>
    </row>
    <row r="75" spans="2:28" x14ac:dyDescent="0.2">
      <c r="B75" s="41"/>
      <c r="C75" s="653" t="s">
        <v>302</v>
      </c>
      <c r="D75" s="491"/>
      <c r="E75" s="491"/>
      <c r="F75" s="491"/>
      <c r="G75" s="491"/>
      <c r="H75" s="266"/>
      <c r="I75" s="266"/>
      <c r="J75" s="266"/>
      <c r="K75" s="266"/>
      <c r="L75" s="266"/>
      <c r="M75" s="266"/>
      <c r="N75" s="391"/>
      <c r="O75" s="392"/>
      <c r="P75" s="392"/>
      <c r="Q75" s="392"/>
      <c r="R75" s="392"/>
      <c r="S75" s="392"/>
      <c r="T75" s="392"/>
      <c r="U75" s="393"/>
      <c r="V75" s="391"/>
      <c r="W75" s="392"/>
      <c r="X75" s="392"/>
      <c r="Y75" s="392"/>
      <c r="Z75" s="392"/>
      <c r="AA75" s="418"/>
      <c r="AB75" s="44"/>
    </row>
    <row r="76" spans="2:28" x14ac:dyDescent="0.2">
      <c r="B76" s="41"/>
      <c r="C76" s="653" t="s">
        <v>301</v>
      </c>
      <c r="D76" s="491"/>
      <c r="E76" s="491"/>
      <c r="F76" s="491"/>
      <c r="G76" s="491"/>
      <c r="H76" s="266"/>
      <c r="I76" s="266"/>
      <c r="J76" s="266"/>
      <c r="K76" s="266"/>
      <c r="L76" s="266"/>
      <c r="M76" s="266"/>
      <c r="N76" s="391"/>
      <c r="O76" s="392"/>
      <c r="P76" s="392"/>
      <c r="Q76" s="392"/>
      <c r="R76" s="392"/>
      <c r="S76" s="392"/>
      <c r="T76" s="392"/>
      <c r="U76" s="393"/>
      <c r="V76" s="391"/>
      <c r="W76" s="392"/>
      <c r="X76" s="392"/>
      <c r="Y76" s="392"/>
      <c r="Z76" s="392"/>
      <c r="AA76" s="418"/>
      <c r="AB76" s="44"/>
    </row>
    <row r="77" spans="2:28" x14ac:dyDescent="0.2">
      <c r="B77" s="41"/>
      <c r="C77" s="653" t="s">
        <v>300</v>
      </c>
      <c r="D77" s="491"/>
      <c r="E77" s="491"/>
      <c r="F77" s="491"/>
      <c r="G77" s="491"/>
      <c r="H77" s="266"/>
      <c r="I77" s="266"/>
      <c r="J77" s="266"/>
      <c r="K77" s="266"/>
      <c r="L77" s="266"/>
      <c r="M77" s="266"/>
      <c r="N77" s="698"/>
      <c r="O77" s="699"/>
      <c r="P77" s="699"/>
      <c r="Q77" s="699"/>
      <c r="R77" s="699"/>
      <c r="S77" s="699"/>
      <c r="T77" s="699"/>
      <c r="U77" s="700"/>
      <c r="V77" s="698"/>
      <c r="W77" s="699"/>
      <c r="X77" s="699"/>
      <c r="Y77" s="699"/>
      <c r="Z77" s="699"/>
      <c r="AA77" s="1032"/>
      <c r="AB77" s="44"/>
    </row>
    <row r="78" spans="2:28" x14ac:dyDescent="0.2">
      <c r="B78" s="41"/>
      <c r="C78" s="653" t="s">
        <v>299</v>
      </c>
      <c r="D78" s="491"/>
      <c r="E78" s="491"/>
      <c r="F78" s="491"/>
      <c r="G78" s="491"/>
      <c r="H78" s="266"/>
      <c r="I78" s="266"/>
      <c r="J78" s="266"/>
      <c r="K78" s="266"/>
      <c r="L78" s="266"/>
      <c r="M78" s="266"/>
      <c r="N78" s="698"/>
      <c r="O78" s="699"/>
      <c r="P78" s="699"/>
      <c r="Q78" s="699"/>
      <c r="R78" s="699"/>
      <c r="S78" s="699"/>
      <c r="T78" s="699"/>
      <c r="U78" s="700"/>
      <c r="V78" s="698"/>
      <c r="W78" s="699"/>
      <c r="X78" s="699"/>
      <c r="Y78" s="699"/>
      <c r="Z78" s="699"/>
      <c r="AA78" s="1032"/>
      <c r="AB78" s="44"/>
    </row>
    <row r="79" spans="2:28" x14ac:dyDescent="0.2">
      <c r="B79" s="41"/>
      <c r="C79" s="653" t="s">
        <v>298</v>
      </c>
      <c r="D79" s="491"/>
      <c r="E79" s="491"/>
      <c r="F79" s="491"/>
      <c r="G79" s="491"/>
      <c r="H79" s="491"/>
      <c r="I79" s="491"/>
      <c r="J79" s="491"/>
      <c r="K79" s="491"/>
      <c r="L79" s="491"/>
      <c r="M79" s="491"/>
      <c r="N79" s="659"/>
      <c r="O79" s="660"/>
      <c r="P79" s="660"/>
      <c r="Q79" s="660"/>
      <c r="R79" s="660"/>
      <c r="S79" s="660"/>
      <c r="T79" s="660"/>
      <c r="U79" s="661"/>
      <c r="V79" s="659"/>
      <c r="W79" s="660"/>
      <c r="X79" s="660"/>
      <c r="Y79" s="660"/>
      <c r="Z79" s="660"/>
      <c r="AA79" s="701"/>
      <c r="AB79" s="44"/>
    </row>
    <row r="80" spans="2:28" ht="15" thickBot="1" x14ac:dyDescent="0.25">
      <c r="B80" s="41"/>
      <c r="C80" s="643" t="s">
        <v>297</v>
      </c>
      <c r="D80" s="644"/>
      <c r="E80" s="644"/>
      <c r="F80" s="644"/>
      <c r="G80" s="644"/>
      <c r="H80" s="268"/>
      <c r="I80" s="268"/>
      <c r="J80" s="268"/>
      <c r="K80" s="268"/>
      <c r="L80" s="268"/>
      <c r="M80" s="268"/>
      <c r="N80" s="422"/>
      <c r="O80" s="423"/>
      <c r="P80" s="423"/>
      <c r="Q80" s="423"/>
      <c r="R80" s="423"/>
      <c r="S80" s="423"/>
      <c r="T80" s="423"/>
      <c r="U80" s="425"/>
      <c r="V80" s="422"/>
      <c r="W80" s="423"/>
      <c r="X80" s="423"/>
      <c r="Y80" s="423"/>
      <c r="Z80" s="423"/>
      <c r="AA80" s="424"/>
      <c r="AB80" s="44"/>
    </row>
    <row r="81" spans="2:28" x14ac:dyDescent="0.2">
      <c r="B81" s="90"/>
      <c r="C81" s="88"/>
      <c r="D81" s="88"/>
      <c r="E81" s="88"/>
      <c r="F81" s="88"/>
      <c r="G81" s="88"/>
      <c r="H81" s="88"/>
      <c r="I81" s="88"/>
      <c r="J81" s="88"/>
      <c r="K81" s="88"/>
      <c r="L81" s="88"/>
      <c r="M81" s="88"/>
      <c r="N81" s="88"/>
      <c r="O81" s="88"/>
      <c r="P81" s="88"/>
      <c r="Q81" s="88"/>
      <c r="R81" s="88"/>
      <c r="S81" s="88"/>
      <c r="T81" s="88"/>
      <c r="U81" s="88"/>
      <c r="V81" s="88"/>
      <c r="W81" s="88"/>
      <c r="X81" s="88"/>
      <c r="Y81" s="88"/>
      <c r="Z81" s="88"/>
      <c r="AA81" s="88"/>
      <c r="AB81" s="89"/>
    </row>
    <row r="120" ht="6" customHeight="1" x14ac:dyDescent="0.2"/>
  </sheetData>
  <mergeCells count="140">
    <mergeCell ref="B2:G4"/>
    <mergeCell ref="H2:AB2"/>
    <mergeCell ref="H3:O3"/>
    <mergeCell ref="P3:AB3"/>
    <mergeCell ref="H4:AB4"/>
    <mergeCell ref="C7:H8"/>
    <mergeCell ref="I7:AA8"/>
    <mergeCell ref="C13:H14"/>
    <mergeCell ref="I13:S14"/>
    <mergeCell ref="T13:AA13"/>
    <mergeCell ref="T14:AA14"/>
    <mergeCell ref="C16:H16"/>
    <mergeCell ref="I16:AA16"/>
    <mergeCell ref="C10:H11"/>
    <mergeCell ref="I10:Q11"/>
    <mergeCell ref="R10:U10"/>
    <mergeCell ref="V10:AA10"/>
    <mergeCell ref="R11:U11"/>
    <mergeCell ref="V11:AA11"/>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30:AA31"/>
    <mergeCell ref="C32:G33"/>
    <mergeCell ref="H32:H33"/>
    <mergeCell ref="I32:I33"/>
    <mergeCell ref="J32:J33"/>
    <mergeCell ref="K32:AA33"/>
    <mergeCell ref="C26:H26"/>
    <mergeCell ref="I26:AA26"/>
    <mergeCell ref="C28:H28"/>
    <mergeCell ref="I28:J28"/>
    <mergeCell ref="K28:N28"/>
    <mergeCell ref="O28:Q28"/>
    <mergeCell ref="S28:T28"/>
    <mergeCell ref="V28:Z28"/>
    <mergeCell ref="C37:G37"/>
    <mergeCell ref="K37:AA37"/>
    <mergeCell ref="C38:G38"/>
    <mergeCell ref="K38:AA38"/>
    <mergeCell ref="C39:G39"/>
    <mergeCell ref="K39:AA39"/>
    <mergeCell ref="C34:G34"/>
    <mergeCell ref="K34:AA34"/>
    <mergeCell ref="C35:G35"/>
    <mergeCell ref="K35:AA35"/>
    <mergeCell ref="C36:G36"/>
    <mergeCell ref="K36:AA36"/>
    <mergeCell ref="C43:G43"/>
    <mergeCell ref="K43:AA43"/>
    <mergeCell ref="C44:G44"/>
    <mergeCell ref="K44:AA44"/>
    <mergeCell ref="C45:G45"/>
    <mergeCell ref="K45:AA45"/>
    <mergeCell ref="C40:G40"/>
    <mergeCell ref="K40:AA40"/>
    <mergeCell ref="C41:G41"/>
    <mergeCell ref="K41:AA41"/>
    <mergeCell ref="C42:G42"/>
    <mergeCell ref="K42:AA42"/>
    <mergeCell ref="C46:G46"/>
    <mergeCell ref="K46:AA46"/>
    <mergeCell ref="C49:AA50"/>
    <mergeCell ref="C51:AA63"/>
    <mergeCell ref="C66:G68"/>
    <mergeCell ref="H66:I68"/>
    <mergeCell ref="J66:M68"/>
    <mergeCell ref="N66:U68"/>
    <mergeCell ref="V66:AA68"/>
    <mergeCell ref="C69:G69"/>
    <mergeCell ref="H69:I69"/>
    <mergeCell ref="J69:M69"/>
    <mergeCell ref="N69:U69"/>
    <mergeCell ref="V69:AA69"/>
    <mergeCell ref="C70:G70"/>
    <mergeCell ref="H70:I70"/>
    <mergeCell ref="J70:M70"/>
    <mergeCell ref="N70:U70"/>
    <mergeCell ref="V70:AA70"/>
    <mergeCell ref="C71:G71"/>
    <mergeCell ref="H71:I71"/>
    <mergeCell ref="J71:M71"/>
    <mergeCell ref="N71:U71"/>
    <mergeCell ref="V71:AA71"/>
    <mergeCell ref="C72:G72"/>
    <mergeCell ref="H72:I72"/>
    <mergeCell ref="J72:M72"/>
    <mergeCell ref="N72:U72"/>
    <mergeCell ref="V72:AA72"/>
    <mergeCell ref="C73:G73"/>
    <mergeCell ref="H73:I73"/>
    <mergeCell ref="J73:M73"/>
    <mergeCell ref="N73:U73"/>
    <mergeCell ref="V73:AA73"/>
    <mergeCell ref="C74:G74"/>
    <mergeCell ref="H74:I74"/>
    <mergeCell ref="J74:M74"/>
    <mergeCell ref="N74:U74"/>
    <mergeCell ref="V74:AA74"/>
    <mergeCell ref="C75:G75"/>
    <mergeCell ref="H75:I75"/>
    <mergeCell ref="J75:M75"/>
    <mergeCell ref="N75:U75"/>
    <mergeCell ref="V75:AA75"/>
    <mergeCell ref="C76:G76"/>
    <mergeCell ref="H76:I76"/>
    <mergeCell ref="J76:M76"/>
    <mergeCell ref="N76:U76"/>
    <mergeCell ref="V76:AA76"/>
    <mergeCell ref="C77:G77"/>
    <mergeCell ref="H77:I77"/>
    <mergeCell ref="J77:M77"/>
    <mergeCell ref="N77:U77"/>
    <mergeCell ref="V77:AA77"/>
    <mergeCell ref="C78:G78"/>
    <mergeCell ref="H78:I78"/>
    <mergeCell ref="J78:M78"/>
    <mergeCell ref="N78:U78"/>
    <mergeCell ref="V78:AA78"/>
    <mergeCell ref="C79:G79"/>
    <mergeCell ref="H79:I79"/>
    <mergeCell ref="J79:M79"/>
    <mergeCell ref="N79:U79"/>
    <mergeCell ref="V79:AA79"/>
    <mergeCell ref="C80:G80"/>
    <mergeCell ref="H80:I80"/>
    <mergeCell ref="J80:M80"/>
    <mergeCell ref="N80:U80"/>
    <mergeCell ref="V80:AA80"/>
  </mergeCells>
  <printOptions horizontalCentered="1" verticalCentered="1"/>
  <pageMargins left="0.70866141732283472" right="0.70866141732283472" top="0.74803149606299213" bottom="1.1023622047244095" header="0.31496062992125984" footer="0.31496062992125984"/>
  <pageSetup scale="68" fitToHeight="0" orientation="portrait" r:id="rId1"/>
  <headerFooter>
    <oddFooter>&amp;LCalle 26 No.57-41 Torre 8, Pisos 7 y 8 CEMSA – C.P. 111321
PBX: 3779555 – Información: Línea 195
www.umv.gov.co&amp;CDESI-FM-007
&amp;P de &amp;N</oddFooter>
  </headerFooter>
  <rowBreaks count="1" manualBreakCount="1">
    <brk id="47" min="1" max="25" man="1"/>
  </rowBreaks>
  <drawing r:id="rId2"/>
  <legacyDrawing r:id="rId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B1:AB120"/>
  <sheetViews>
    <sheetView view="pageBreakPreview" topLeftCell="A31" zoomScale="85" zoomScaleSheetLayoutView="85" workbookViewId="0">
      <selection activeCell="H46" sqref="H46:I46"/>
    </sheetView>
  </sheetViews>
  <sheetFormatPr baseColWidth="10" defaultColWidth="3.7109375" defaultRowHeight="14.25" x14ac:dyDescent="0.2"/>
  <cols>
    <col min="1" max="1" width="3.7109375" style="1"/>
    <col min="2" max="2" width="2.85546875" style="1" customWidth="1"/>
    <col min="3" max="6" width="2.7109375" style="1" customWidth="1"/>
    <col min="7" max="7" width="4.28515625" style="1" customWidth="1"/>
    <col min="8" max="8" width="14.28515625" style="1" customWidth="1"/>
    <col min="9" max="9" width="13.42578125" style="1" customWidth="1"/>
    <col min="10" max="10" width="15" style="1" customWidth="1"/>
    <col min="11" max="12" width="3.42578125" style="1" customWidth="1"/>
    <col min="13" max="15" width="2.7109375" style="1" customWidth="1"/>
    <col min="16" max="17" width="3.42578125" style="1" customWidth="1"/>
    <col min="18" max="18" width="3.7109375" style="1"/>
    <col min="19" max="19" width="3.28515625" style="1" customWidth="1"/>
    <col min="20" max="20" width="7.42578125" style="1" customWidth="1"/>
    <col min="21" max="21" width="3.42578125" style="1" customWidth="1"/>
    <col min="22" max="22" width="3.7109375" style="1"/>
    <col min="23" max="25" width="5" style="1" customWidth="1"/>
    <col min="26" max="26" width="6.7109375" style="1" customWidth="1"/>
    <col min="27" max="27" width="4.140625" style="1" customWidth="1"/>
    <col min="28" max="28" width="2" style="1" customWidth="1"/>
    <col min="29" max="16384" width="3.7109375" style="1"/>
  </cols>
  <sheetData>
    <row r="1" spans="2:28" ht="15" thickBot="1" x14ac:dyDescent="0.25">
      <c r="B1" s="2"/>
      <c r="C1" s="2"/>
      <c r="D1" s="2"/>
      <c r="E1" s="2"/>
      <c r="F1" s="2"/>
    </row>
    <row r="2" spans="2:28" ht="45.75" customHeight="1" x14ac:dyDescent="0.2">
      <c r="B2" s="263"/>
      <c r="C2" s="264"/>
      <c r="D2" s="264"/>
      <c r="E2" s="264"/>
      <c r="F2" s="264"/>
      <c r="G2" s="264"/>
      <c r="H2" s="269" t="s">
        <v>0</v>
      </c>
      <c r="I2" s="269"/>
      <c r="J2" s="269"/>
      <c r="K2" s="269"/>
      <c r="L2" s="269"/>
      <c r="M2" s="269"/>
      <c r="N2" s="269"/>
      <c r="O2" s="269"/>
      <c r="P2" s="269"/>
      <c r="Q2" s="269"/>
      <c r="R2" s="269"/>
      <c r="S2" s="269"/>
      <c r="T2" s="269"/>
      <c r="U2" s="269"/>
      <c r="V2" s="269"/>
      <c r="W2" s="269"/>
      <c r="X2" s="269"/>
      <c r="Y2" s="269"/>
      <c r="Z2" s="269"/>
      <c r="AA2" s="269"/>
      <c r="AB2" s="270"/>
    </row>
    <row r="3" spans="2:28" ht="15" x14ac:dyDescent="0.2">
      <c r="B3" s="265"/>
      <c r="C3" s="266"/>
      <c r="D3" s="266"/>
      <c r="E3" s="266"/>
      <c r="F3" s="266"/>
      <c r="G3" s="266"/>
      <c r="H3" s="271" t="s">
        <v>1</v>
      </c>
      <c r="I3" s="271"/>
      <c r="J3" s="271"/>
      <c r="K3" s="271"/>
      <c r="L3" s="271"/>
      <c r="M3" s="271"/>
      <c r="N3" s="271"/>
      <c r="O3" s="271"/>
      <c r="P3" s="271" t="s">
        <v>2</v>
      </c>
      <c r="Q3" s="271"/>
      <c r="R3" s="271"/>
      <c r="S3" s="271"/>
      <c r="T3" s="271"/>
      <c r="U3" s="271"/>
      <c r="V3" s="271"/>
      <c r="W3" s="271"/>
      <c r="X3" s="271"/>
      <c r="Y3" s="271"/>
      <c r="Z3" s="271"/>
      <c r="AA3" s="271"/>
      <c r="AB3" s="272"/>
    </row>
    <row r="4" spans="2:28" ht="15.75" thickBot="1" x14ac:dyDescent="0.25">
      <c r="B4" s="267"/>
      <c r="C4" s="268"/>
      <c r="D4" s="268"/>
      <c r="E4" s="268"/>
      <c r="F4" s="268"/>
      <c r="G4" s="268"/>
      <c r="H4" s="273" t="s">
        <v>3</v>
      </c>
      <c r="I4" s="273"/>
      <c r="J4" s="273"/>
      <c r="K4" s="273"/>
      <c r="L4" s="273"/>
      <c r="M4" s="273"/>
      <c r="N4" s="273"/>
      <c r="O4" s="273"/>
      <c r="P4" s="273"/>
      <c r="Q4" s="273"/>
      <c r="R4" s="273"/>
      <c r="S4" s="273"/>
      <c r="T4" s="273"/>
      <c r="U4" s="273"/>
      <c r="V4" s="273"/>
      <c r="W4" s="273"/>
      <c r="X4" s="273"/>
      <c r="Y4" s="273"/>
      <c r="Z4" s="273"/>
      <c r="AA4" s="273"/>
      <c r="AB4" s="274"/>
    </row>
    <row r="5" spans="2:28" ht="15" x14ac:dyDescent="0.2">
      <c r="H5" s="3"/>
      <c r="I5" s="3"/>
      <c r="J5" s="3"/>
      <c r="K5" s="3"/>
      <c r="L5" s="3"/>
      <c r="M5" s="3"/>
      <c r="N5" s="3"/>
      <c r="O5" s="3"/>
      <c r="P5" s="3"/>
      <c r="Q5" s="3"/>
      <c r="R5" s="3"/>
      <c r="S5" s="3"/>
      <c r="T5" s="3"/>
      <c r="U5" s="3"/>
      <c r="V5" s="3"/>
      <c r="W5" s="3"/>
      <c r="X5" s="3"/>
      <c r="Y5" s="3"/>
      <c r="Z5" s="3"/>
      <c r="AA5" s="3"/>
      <c r="AB5" s="3"/>
    </row>
    <row r="6" spans="2:28" ht="15.75"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275" t="s">
        <v>4</v>
      </c>
      <c r="D7" s="276"/>
      <c r="E7" s="276"/>
      <c r="F7" s="276"/>
      <c r="G7" s="276"/>
      <c r="H7" s="277"/>
      <c r="I7" s="281" t="s">
        <v>488</v>
      </c>
      <c r="J7" s="282"/>
      <c r="K7" s="282"/>
      <c r="L7" s="282"/>
      <c r="M7" s="282"/>
      <c r="N7" s="282"/>
      <c r="O7" s="282"/>
      <c r="P7" s="282"/>
      <c r="Q7" s="282"/>
      <c r="R7" s="282"/>
      <c r="S7" s="282"/>
      <c r="T7" s="282"/>
      <c r="U7" s="282"/>
      <c r="V7" s="282"/>
      <c r="W7" s="282"/>
      <c r="X7" s="282"/>
      <c r="Y7" s="282"/>
      <c r="Z7" s="282"/>
      <c r="AA7" s="283"/>
      <c r="AB7" s="10"/>
    </row>
    <row r="8" spans="2:28" ht="15.75" thickBot="1" x14ac:dyDescent="0.25">
      <c r="B8" s="9"/>
      <c r="C8" s="278"/>
      <c r="D8" s="279"/>
      <c r="E8" s="279"/>
      <c r="F8" s="279"/>
      <c r="G8" s="279"/>
      <c r="H8" s="280"/>
      <c r="I8" s="284"/>
      <c r="J8" s="285"/>
      <c r="K8" s="285"/>
      <c r="L8" s="285"/>
      <c r="M8" s="285"/>
      <c r="N8" s="285"/>
      <c r="O8" s="285"/>
      <c r="P8" s="285"/>
      <c r="Q8" s="285"/>
      <c r="R8" s="285"/>
      <c r="S8" s="285"/>
      <c r="T8" s="285"/>
      <c r="U8" s="285"/>
      <c r="V8" s="285"/>
      <c r="W8" s="285"/>
      <c r="X8" s="285"/>
      <c r="Y8" s="285"/>
      <c r="Z8" s="285"/>
      <c r="AA8" s="286"/>
      <c r="AB8" s="10"/>
    </row>
    <row r="9" spans="2:28" ht="15.75"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275" t="s">
        <v>6</v>
      </c>
      <c r="D10" s="276"/>
      <c r="E10" s="276"/>
      <c r="F10" s="276"/>
      <c r="G10" s="276"/>
      <c r="H10" s="277"/>
      <c r="I10" s="296" t="s">
        <v>549</v>
      </c>
      <c r="J10" s="297"/>
      <c r="K10" s="297"/>
      <c r="L10" s="297"/>
      <c r="M10" s="297"/>
      <c r="N10" s="297"/>
      <c r="O10" s="297"/>
      <c r="P10" s="297"/>
      <c r="Q10" s="298"/>
      <c r="R10" s="293" t="s">
        <v>8</v>
      </c>
      <c r="S10" s="294"/>
      <c r="T10" s="294"/>
      <c r="U10" s="295"/>
      <c r="V10" s="287" t="s">
        <v>9</v>
      </c>
      <c r="W10" s="288"/>
      <c r="X10" s="288"/>
      <c r="Y10" s="288"/>
      <c r="Z10" s="288"/>
      <c r="AA10" s="289"/>
      <c r="AB10" s="10"/>
    </row>
    <row r="11" spans="2:28" ht="28.5" customHeight="1" thickBot="1" x14ac:dyDescent="0.25">
      <c r="B11" s="9"/>
      <c r="C11" s="278"/>
      <c r="D11" s="279"/>
      <c r="E11" s="279"/>
      <c r="F11" s="279"/>
      <c r="G11" s="279"/>
      <c r="H11" s="280"/>
      <c r="I11" s="299"/>
      <c r="J11" s="300"/>
      <c r="K11" s="300"/>
      <c r="L11" s="300"/>
      <c r="M11" s="300"/>
      <c r="N11" s="300"/>
      <c r="O11" s="300"/>
      <c r="P11" s="300"/>
      <c r="Q11" s="301"/>
      <c r="R11" s="302" t="s">
        <v>550</v>
      </c>
      <c r="S11" s="303"/>
      <c r="T11" s="303"/>
      <c r="U11" s="304"/>
      <c r="V11" s="290" t="s">
        <v>68</v>
      </c>
      <c r="W11" s="291"/>
      <c r="X11" s="291"/>
      <c r="Y11" s="291"/>
      <c r="Z11" s="291"/>
      <c r="AA11" s="292"/>
      <c r="AB11" s="10"/>
    </row>
    <row r="12" spans="2:28" ht="15"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5" customHeight="1" x14ac:dyDescent="0.2">
      <c r="B13" s="14"/>
      <c r="C13" s="275" t="s">
        <v>12</v>
      </c>
      <c r="D13" s="276"/>
      <c r="E13" s="276"/>
      <c r="F13" s="276"/>
      <c r="G13" s="276"/>
      <c r="H13" s="277"/>
      <c r="I13" s="305" t="s">
        <v>551</v>
      </c>
      <c r="J13" s="306"/>
      <c r="K13" s="306"/>
      <c r="L13" s="306"/>
      <c r="M13" s="306"/>
      <c r="N13" s="306"/>
      <c r="O13" s="306"/>
      <c r="P13" s="306"/>
      <c r="Q13" s="306"/>
      <c r="R13" s="306"/>
      <c r="S13" s="307"/>
      <c r="T13" s="275" t="s">
        <v>14</v>
      </c>
      <c r="U13" s="276"/>
      <c r="V13" s="276"/>
      <c r="W13" s="276"/>
      <c r="X13" s="276"/>
      <c r="Y13" s="276"/>
      <c r="Z13" s="276"/>
      <c r="AA13" s="277"/>
      <c r="AB13" s="16"/>
    </row>
    <row r="14" spans="2:28" ht="30" customHeight="1" thickBot="1" x14ac:dyDescent="0.25">
      <c r="B14" s="14"/>
      <c r="C14" s="278"/>
      <c r="D14" s="279"/>
      <c r="E14" s="279"/>
      <c r="F14" s="279"/>
      <c r="G14" s="279"/>
      <c r="H14" s="280"/>
      <c r="I14" s="308"/>
      <c r="J14" s="309"/>
      <c r="K14" s="309"/>
      <c r="L14" s="309"/>
      <c r="M14" s="309"/>
      <c r="N14" s="309"/>
      <c r="O14" s="309"/>
      <c r="P14" s="309"/>
      <c r="Q14" s="309"/>
      <c r="R14" s="309"/>
      <c r="S14" s="310"/>
      <c r="T14" s="311" t="s">
        <v>70</v>
      </c>
      <c r="U14" s="312"/>
      <c r="V14" s="312"/>
      <c r="W14" s="312"/>
      <c r="X14" s="312"/>
      <c r="Y14" s="312"/>
      <c r="Z14" s="312"/>
      <c r="AA14" s="313"/>
      <c r="AB14" s="16"/>
    </row>
    <row r="15" spans="2:28" ht="15"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57.75" customHeight="1" thickBot="1" x14ac:dyDescent="0.25">
      <c r="B16" s="14"/>
      <c r="C16" s="320" t="s">
        <v>16</v>
      </c>
      <c r="D16" s="321"/>
      <c r="E16" s="321"/>
      <c r="F16" s="321"/>
      <c r="G16" s="321"/>
      <c r="H16" s="322"/>
      <c r="I16" s="323" t="s">
        <v>552</v>
      </c>
      <c r="J16" s="324"/>
      <c r="K16" s="324"/>
      <c r="L16" s="324"/>
      <c r="M16" s="324"/>
      <c r="N16" s="324"/>
      <c r="O16" s="324"/>
      <c r="P16" s="324"/>
      <c r="Q16" s="324"/>
      <c r="R16" s="324"/>
      <c r="S16" s="324"/>
      <c r="T16" s="324"/>
      <c r="U16" s="324"/>
      <c r="V16" s="324"/>
      <c r="W16" s="324"/>
      <c r="X16" s="324"/>
      <c r="Y16" s="324"/>
      <c r="Z16" s="324"/>
      <c r="AA16" s="325"/>
      <c r="AB16" s="16"/>
    </row>
    <row r="17" spans="2:28" ht="16.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8" ht="108" customHeight="1" thickBot="1" x14ac:dyDescent="0.25">
      <c r="B18" s="14"/>
      <c r="C18" s="320" t="s">
        <v>18</v>
      </c>
      <c r="D18" s="321"/>
      <c r="E18" s="321"/>
      <c r="F18" s="321"/>
      <c r="G18" s="321"/>
      <c r="H18" s="322"/>
      <c r="I18" s="323" t="s">
        <v>553</v>
      </c>
      <c r="J18" s="324"/>
      <c r="K18" s="324"/>
      <c r="L18" s="324"/>
      <c r="M18" s="324"/>
      <c r="N18" s="324"/>
      <c r="O18" s="324"/>
      <c r="P18" s="324"/>
      <c r="Q18" s="324"/>
      <c r="R18" s="324"/>
      <c r="S18" s="324"/>
      <c r="T18" s="324"/>
      <c r="U18" s="324"/>
      <c r="V18" s="324"/>
      <c r="W18" s="324"/>
      <c r="X18" s="324"/>
      <c r="Y18" s="324"/>
      <c r="Z18" s="324"/>
      <c r="AA18" s="325"/>
      <c r="AB18" s="16"/>
    </row>
    <row r="19" spans="2:28" ht="16.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8" ht="22.5" customHeight="1" x14ac:dyDescent="0.2">
      <c r="B20" s="14"/>
      <c r="C20" s="326" t="s">
        <v>20</v>
      </c>
      <c r="D20" s="327"/>
      <c r="E20" s="327"/>
      <c r="F20" s="327"/>
      <c r="G20" s="327"/>
      <c r="H20" s="328"/>
      <c r="I20" s="332" t="s">
        <v>494</v>
      </c>
      <c r="J20" s="333"/>
      <c r="K20" s="333"/>
      <c r="L20" s="334"/>
      <c r="M20" s="287" t="s">
        <v>22</v>
      </c>
      <c r="N20" s="288"/>
      <c r="O20" s="288"/>
      <c r="P20" s="288"/>
      <c r="Q20" s="288"/>
      <c r="R20" s="288"/>
      <c r="S20" s="289"/>
      <c r="T20" s="287" t="s">
        <v>23</v>
      </c>
      <c r="U20" s="288"/>
      <c r="V20" s="288"/>
      <c r="W20" s="288"/>
      <c r="X20" s="288"/>
      <c r="Y20" s="288"/>
      <c r="Z20" s="288"/>
      <c r="AA20" s="289"/>
      <c r="AB20" s="16"/>
    </row>
    <row r="21" spans="2:28" ht="30.75" customHeight="1" thickBot="1" x14ac:dyDescent="0.25">
      <c r="B21" s="14"/>
      <c r="C21" s="329"/>
      <c r="D21" s="330"/>
      <c r="E21" s="330"/>
      <c r="F21" s="330"/>
      <c r="G21" s="330"/>
      <c r="H21" s="331"/>
      <c r="I21" s="335"/>
      <c r="J21" s="336"/>
      <c r="K21" s="336"/>
      <c r="L21" s="337"/>
      <c r="M21" s="338" t="s">
        <v>318</v>
      </c>
      <c r="N21" s="339"/>
      <c r="O21" s="339"/>
      <c r="P21" s="339"/>
      <c r="Q21" s="339"/>
      <c r="R21" s="339"/>
      <c r="S21" s="340"/>
      <c r="T21" s="438" t="s">
        <v>496</v>
      </c>
      <c r="U21" s="439"/>
      <c r="V21" s="439"/>
      <c r="W21" s="439"/>
      <c r="X21" s="439"/>
      <c r="Y21" s="439"/>
      <c r="Z21" s="439"/>
      <c r="AA21" s="440"/>
      <c r="AB21" s="16"/>
    </row>
    <row r="22" spans="2:28" ht="15"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8" ht="31.5" customHeight="1" x14ac:dyDescent="0.2">
      <c r="B23" s="14"/>
      <c r="C23" s="287" t="s">
        <v>26</v>
      </c>
      <c r="D23" s="288"/>
      <c r="E23" s="288"/>
      <c r="F23" s="288"/>
      <c r="G23" s="288"/>
      <c r="H23" s="288"/>
      <c r="I23" s="289"/>
      <c r="J23" s="287" t="s">
        <v>27</v>
      </c>
      <c r="K23" s="288"/>
      <c r="L23" s="288"/>
      <c r="M23" s="288"/>
      <c r="N23" s="288"/>
      <c r="O23" s="288"/>
      <c r="P23" s="289"/>
      <c r="Q23" s="287" t="s">
        <v>28</v>
      </c>
      <c r="R23" s="288"/>
      <c r="S23" s="288"/>
      <c r="T23" s="288"/>
      <c r="U23" s="288"/>
      <c r="V23" s="288"/>
      <c r="W23" s="288"/>
      <c r="X23" s="288"/>
      <c r="Y23" s="288"/>
      <c r="Z23" s="288"/>
      <c r="AA23" s="289"/>
      <c r="AB23" s="16"/>
    </row>
    <row r="24" spans="2:28" ht="33.75" customHeight="1" thickBot="1" x14ac:dyDescent="0.25">
      <c r="B24" s="14"/>
      <c r="C24" s="314" t="s">
        <v>497</v>
      </c>
      <c r="D24" s="315"/>
      <c r="E24" s="315"/>
      <c r="F24" s="315"/>
      <c r="G24" s="315"/>
      <c r="H24" s="315"/>
      <c r="I24" s="316"/>
      <c r="J24" s="314" t="s">
        <v>498</v>
      </c>
      <c r="K24" s="315"/>
      <c r="L24" s="315"/>
      <c r="M24" s="315"/>
      <c r="N24" s="315"/>
      <c r="O24" s="315"/>
      <c r="P24" s="316"/>
      <c r="Q24" s="317" t="s">
        <v>31</v>
      </c>
      <c r="R24" s="318"/>
      <c r="S24" s="318"/>
      <c r="T24" s="318"/>
      <c r="U24" s="318"/>
      <c r="V24" s="318"/>
      <c r="W24" s="318"/>
      <c r="X24" s="318"/>
      <c r="Y24" s="318"/>
      <c r="Z24" s="318"/>
      <c r="AA24" s="319"/>
      <c r="AB24" s="16"/>
    </row>
    <row r="25" spans="2:28" ht="15"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8" ht="33" customHeight="1" thickBot="1" x14ac:dyDescent="0.25">
      <c r="B26" s="14"/>
      <c r="C26" s="320" t="s">
        <v>32</v>
      </c>
      <c r="D26" s="321"/>
      <c r="E26" s="321"/>
      <c r="F26" s="321"/>
      <c r="G26" s="321"/>
      <c r="H26" s="322"/>
      <c r="I26" s="323" t="s">
        <v>554</v>
      </c>
      <c r="J26" s="324"/>
      <c r="K26" s="324"/>
      <c r="L26" s="324"/>
      <c r="M26" s="324"/>
      <c r="N26" s="324"/>
      <c r="O26" s="324"/>
      <c r="P26" s="324"/>
      <c r="Q26" s="324"/>
      <c r="R26" s="324"/>
      <c r="S26" s="324"/>
      <c r="T26" s="324"/>
      <c r="U26" s="324"/>
      <c r="V26" s="324"/>
      <c r="W26" s="324"/>
      <c r="X26" s="324"/>
      <c r="Y26" s="324"/>
      <c r="Z26" s="324"/>
      <c r="AA26" s="325"/>
      <c r="AB26" s="16"/>
    </row>
    <row r="27" spans="2:28" ht="15.75"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8" ht="53.25" customHeight="1" thickBot="1" x14ac:dyDescent="0.25">
      <c r="B28" s="14"/>
      <c r="C28" s="320" t="s">
        <v>34</v>
      </c>
      <c r="D28" s="321"/>
      <c r="E28" s="321"/>
      <c r="F28" s="321"/>
      <c r="G28" s="321"/>
      <c r="H28" s="322"/>
      <c r="I28" s="441" t="s">
        <v>35</v>
      </c>
      <c r="J28" s="323"/>
      <c r="K28" s="350" t="s">
        <v>36</v>
      </c>
      <c r="L28" s="351"/>
      <c r="M28" s="351"/>
      <c r="N28" s="352"/>
      <c r="O28" s="353" t="s">
        <v>37</v>
      </c>
      <c r="P28" s="354"/>
      <c r="Q28" s="355"/>
      <c r="R28" s="47"/>
      <c r="S28" s="353" t="s">
        <v>38</v>
      </c>
      <c r="T28" s="354"/>
      <c r="U28" s="47" t="s">
        <v>40</v>
      </c>
      <c r="V28" s="356" t="s">
        <v>39</v>
      </c>
      <c r="W28" s="357"/>
      <c r="X28" s="357"/>
      <c r="Y28" s="357"/>
      <c r="Z28" s="358"/>
      <c r="AA28" s="142"/>
      <c r="AB28" s="16"/>
    </row>
    <row r="29" spans="2:28" ht="15"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8" s="21" customFormat="1" x14ac:dyDescent="0.2">
      <c r="B30" s="20"/>
      <c r="C30" s="359" t="s">
        <v>41</v>
      </c>
      <c r="D30" s="360"/>
      <c r="E30" s="360"/>
      <c r="F30" s="360"/>
      <c r="G30" s="360"/>
      <c r="H30" s="360"/>
      <c r="I30" s="360"/>
      <c r="J30" s="360"/>
      <c r="K30" s="360"/>
      <c r="L30" s="360"/>
      <c r="M30" s="360"/>
      <c r="N30" s="360"/>
      <c r="O30" s="360"/>
      <c r="P30" s="360"/>
      <c r="Q30" s="360"/>
      <c r="R30" s="360"/>
      <c r="S30" s="360"/>
      <c r="T30" s="360"/>
      <c r="U30" s="360"/>
      <c r="V30" s="360"/>
      <c r="W30" s="360"/>
      <c r="X30" s="360"/>
      <c r="Y30" s="360"/>
      <c r="Z30" s="360"/>
      <c r="AA30" s="361"/>
      <c r="AB30" s="16"/>
    </row>
    <row r="31" spans="2:28" s="21" customFormat="1" ht="15" thickBot="1" x14ac:dyDescent="0.25">
      <c r="B31" s="20"/>
      <c r="C31" s="362"/>
      <c r="D31" s="363"/>
      <c r="E31" s="363"/>
      <c r="F31" s="363"/>
      <c r="G31" s="363"/>
      <c r="H31" s="363"/>
      <c r="I31" s="363"/>
      <c r="J31" s="363"/>
      <c r="K31" s="363"/>
      <c r="L31" s="363"/>
      <c r="M31" s="363"/>
      <c r="N31" s="363"/>
      <c r="O31" s="363"/>
      <c r="P31" s="363"/>
      <c r="Q31" s="363"/>
      <c r="R31" s="363"/>
      <c r="S31" s="363"/>
      <c r="T31" s="363"/>
      <c r="U31" s="363"/>
      <c r="V31" s="363"/>
      <c r="W31" s="363"/>
      <c r="X31" s="363"/>
      <c r="Y31" s="363"/>
      <c r="Z31" s="363"/>
      <c r="AA31" s="364"/>
      <c r="AB31" s="16"/>
    </row>
    <row r="32" spans="2:28" s="21" customFormat="1" ht="15" customHeight="1" x14ac:dyDescent="0.2">
      <c r="B32" s="20"/>
      <c r="C32" s="359" t="s">
        <v>42</v>
      </c>
      <c r="D32" s="360"/>
      <c r="E32" s="360"/>
      <c r="F32" s="360"/>
      <c r="G32" s="361"/>
      <c r="H32" s="365" t="s">
        <v>114</v>
      </c>
      <c r="I32" s="365" t="s">
        <v>115</v>
      </c>
      <c r="J32" s="365" t="s">
        <v>45</v>
      </c>
      <c r="K32" s="367" t="s">
        <v>46</v>
      </c>
      <c r="L32" s="368"/>
      <c r="M32" s="368"/>
      <c r="N32" s="368"/>
      <c r="O32" s="368"/>
      <c r="P32" s="368"/>
      <c r="Q32" s="368"/>
      <c r="R32" s="368"/>
      <c r="S32" s="368"/>
      <c r="T32" s="368"/>
      <c r="U32" s="368"/>
      <c r="V32" s="368"/>
      <c r="W32" s="368"/>
      <c r="X32" s="368"/>
      <c r="Y32" s="368"/>
      <c r="Z32" s="368"/>
      <c r="AA32" s="369"/>
      <c r="AB32" s="16"/>
    </row>
    <row r="33" spans="2:28" s="21" customFormat="1" ht="31.5" customHeight="1" thickBot="1" x14ac:dyDescent="0.25">
      <c r="B33" s="20"/>
      <c r="C33" s="362"/>
      <c r="D33" s="363"/>
      <c r="E33" s="363"/>
      <c r="F33" s="363"/>
      <c r="G33" s="364"/>
      <c r="H33" s="366"/>
      <c r="I33" s="366"/>
      <c r="J33" s="366"/>
      <c r="K33" s="370"/>
      <c r="L33" s="371"/>
      <c r="M33" s="371"/>
      <c r="N33" s="371"/>
      <c r="O33" s="371"/>
      <c r="P33" s="371"/>
      <c r="Q33" s="371"/>
      <c r="R33" s="371"/>
      <c r="S33" s="371"/>
      <c r="T33" s="371"/>
      <c r="U33" s="371"/>
      <c r="V33" s="371"/>
      <c r="W33" s="371"/>
      <c r="X33" s="371"/>
      <c r="Y33" s="371"/>
      <c r="Z33" s="371"/>
      <c r="AA33" s="372"/>
      <c r="AB33" s="16"/>
    </row>
    <row r="34" spans="2:28" s="21" customFormat="1" ht="58.5" customHeight="1" x14ac:dyDescent="0.2">
      <c r="B34" s="20"/>
      <c r="C34" s="341" t="s">
        <v>295</v>
      </c>
      <c r="D34" s="342"/>
      <c r="E34" s="342"/>
      <c r="F34" s="342"/>
      <c r="G34" s="343"/>
      <c r="H34" s="93">
        <v>61</v>
      </c>
      <c r="I34" s="93">
        <v>9960</v>
      </c>
      <c r="J34" s="23">
        <f>+H34/I34</f>
        <v>6.1244979919678711E-3</v>
      </c>
      <c r="K34" s="347" t="s">
        <v>555</v>
      </c>
      <c r="L34" s="348"/>
      <c r="M34" s="348"/>
      <c r="N34" s="348"/>
      <c r="O34" s="348"/>
      <c r="P34" s="348"/>
      <c r="Q34" s="348"/>
      <c r="R34" s="348"/>
      <c r="S34" s="348"/>
      <c r="T34" s="348"/>
      <c r="U34" s="348"/>
      <c r="V34" s="348"/>
      <c r="W34" s="348"/>
      <c r="X34" s="348"/>
      <c r="Y34" s="348"/>
      <c r="Z34" s="348"/>
      <c r="AA34" s="349"/>
      <c r="AB34" s="16"/>
    </row>
    <row r="35" spans="2:28" s="21" customFormat="1" ht="49.5" customHeight="1" x14ac:dyDescent="0.2">
      <c r="B35" s="20"/>
      <c r="C35" s="341" t="s">
        <v>306</v>
      </c>
      <c r="D35" s="342"/>
      <c r="E35" s="342"/>
      <c r="F35" s="342"/>
      <c r="G35" s="343"/>
      <c r="H35" s="93">
        <v>152</v>
      </c>
      <c r="I35" s="93">
        <v>9960</v>
      </c>
      <c r="J35" s="23">
        <f t="shared" ref="J35:J45" si="0">+H35/I35</f>
        <v>1.5261044176706828E-2</v>
      </c>
      <c r="K35" s="347" t="s">
        <v>556</v>
      </c>
      <c r="L35" s="348"/>
      <c r="M35" s="348"/>
      <c r="N35" s="348"/>
      <c r="O35" s="348"/>
      <c r="P35" s="348"/>
      <c r="Q35" s="348"/>
      <c r="R35" s="348"/>
      <c r="S35" s="348"/>
      <c r="T35" s="348"/>
      <c r="U35" s="348"/>
      <c r="V35" s="348"/>
      <c r="W35" s="348"/>
      <c r="X35" s="348"/>
      <c r="Y35" s="348"/>
      <c r="Z35" s="348"/>
      <c r="AA35" s="349"/>
      <c r="AB35" s="16"/>
    </row>
    <row r="36" spans="2:28" s="21" customFormat="1" ht="59.25" customHeight="1" x14ac:dyDescent="0.2">
      <c r="B36" s="20"/>
      <c r="C36" s="341" t="s">
        <v>292</v>
      </c>
      <c r="D36" s="342"/>
      <c r="E36" s="342"/>
      <c r="F36" s="342"/>
      <c r="G36" s="343"/>
      <c r="H36" s="93">
        <v>72</v>
      </c>
      <c r="I36" s="93">
        <v>9960</v>
      </c>
      <c r="J36" s="23">
        <f t="shared" si="0"/>
        <v>7.2289156626506026E-3</v>
      </c>
      <c r="K36" s="347" t="s">
        <v>557</v>
      </c>
      <c r="L36" s="348"/>
      <c r="M36" s="348"/>
      <c r="N36" s="348"/>
      <c r="O36" s="348"/>
      <c r="P36" s="348"/>
      <c r="Q36" s="348"/>
      <c r="R36" s="348"/>
      <c r="S36" s="348"/>
      <c r="T36" s="348"/>
      <c r="U36" s="348"/>
      <c r="V36" s="348"/>
      <c r="W36" s="348"/>
      <c r="X36" s="348"/>
      <c r="Y36" s="348"/>
      <c r="Z36" s="348"/>
      <c r="AA36" s="349"/>
      <c r="AB36" s="16"/>
    </row>
    <row r="37" spans="2:28" s="21" customFormat="1" x14ac:dyDescent="0.2">
      <c r="B37" s="20"/>
      <c r="C37" s="341" t="s">
        <v>305</v>
      </c>
      <c r="D37" s="342"/>
      <c r="E37" s="342"/>
      <c r="F37" s="342"/>
      <c r="G37" s="343"/>
      <c r="H37" s="93"/>
      <c r="I37" s="93"/>
      <c r="J37" s="23" t="e">
        <f t="shared" si="0"/>
        <v>#DIV/0!</v>
      </c>
      <c r="K37" s="347"/>
      <c r="L37" s="348"/>
      <c r="M37" s="348"/>
      <c r="N37" s="348"/>
      <c r="O37" s="348"/>
      <c r="P37" s="348"/>
      <c r="Q37" s="348"/>
      <c r="R37" s="348"/>
      <c r="S37" s="348"/>
      <c r="T37" s="348"/>
      <c r="U37" s="348"/>
      <c r="V37" s="348"/>
      <c r="W37" s="348"/>
      <c r="X37" s="348"/>
      <c r="Y37" s="348"/>
      <c r="Z37" s="348"/>
      <c r="AA37" s="349"/>
      <c r="AB37" s="16"/>
    </row>
    <row r="38" spans="2:28" s="21" customFormat="1" x14ac:dyDescent="0.2">
      <c r="B38" s="20"/>
      <c r="C38" s="341" t="s">
        <v>304</v>
      </c>
      <c r="D38" s="342"/>
      <c r="E38" s="342"/>
      <c r="F38" s="342"/>
      <c r="G38" s="343"/>
      <c r="H38" s="93"/>
      <c r="I38" s="93"/>
      <c r="J38" s="23" t="e">
        <f t="shared" si="0"/>
        <v>#DIV/0!</v>
      </c>
      <c r="K38" s="347"/>
      <c r="L38" s="348"/>
      <c r="M38" s="348"/>
      <c r="N38" s="348"/>
      <c r="O38" s="348"/>
      <c r="P38" s="348"/>
      <c r="Q38" s="348"/>
      <c r="R38" s="348"/>
      <c r="S38" s="348"/>
      <c r="T38" s="348"/>
      <c r="U38" s="348"/>
      <c r="V38" s="348"/>
      <c r="W38" s="348"/>
      <c r="X38" s="348"/>
      <c r="Y38" s="348"/>
      <c r="Z38" s="348"/>
      <c r="AA38" s="349"/>
      <c r="AB38" s="16"/>
    </row>
    <row r="39" spans="2:28" s="21" customFormat="1" x14ac:dyDescent="0.2">
      <c r="B39" s="20"/>
      <c r="C39" s="341" t="s">
        <v>303</v>
      </c>
      <c r="D39" s="342"/>
      <c r="E39" s="342"/>
      <c r="F39" s="342"/>
      <c r="G39" s="343"/>
      <c r="H39" s="93"/>
      <c r="I39" s="93"/>
      <c r="J39" s="23" t="e">
        <f t="shared" si="0"/>
        <v>#DIV/0!</v>
      </c>
      <c r="K39" s="347"/>
      <c r="L39" s="348"/>
      <c r="M39" s="348"/>
      <c r="N39" s="348"/>
      <c r="O39" s="348"/>
      <c r="P39" s="348"/>
      <c r="Q39" s="348"/>
      <c r="R39" s="348"/>
      <c r="S39" s="348"/>
      <c r="T39" s="348"/>
      <c r="U39" s="348"/>
      <c r="V39" s="348"/>
      <c r="W39" s="348"/>
      <c r="X39" s="348"/>
      <c r="Y39" s="348"/>
      <c r="Z39" s="348"/>
      <c r="AA39" s="349"/>
      <c r="AB39" s="16"/>
    </row>
    <row r="40" spans="2:28" s="21" customFormat="1" x14ac:dyDescent="0.2">
      <c r="B40" s="20"/>
      <c r="C40" s="341" t="s">
        <v>302</v>
      </c>
      <c r="D40" s="342"/>
      <c r="E40" s="342"/>
      <c r="F40" s="342"/>
      <c r="G40" s="343"/>
      <c r="H40" s="93"/>
      <c r="I40" s="93"/>
      <c r="J40" s="23" t="e">
        <f t="shared" si="0"/>
        <v>#DIV/0!</v>
      </c>
      <c r="K40" s="347"/>
      <c r="L40" s="348"/>
      <c r="M40" s="348"/>
      <c r="N40" s="348"/>
      <c r="O40" s="348"/>
      <c r="P40" s="348"/>
      <c r="Q40" s="348"/>
      <c r="R40" s="348"/>
      <c r="S40" s="348"/>
      <c r="T40" s="348"/>
      <c r="U40" s="348"/>
      <c r="V40" s="348"/>
      <c r="W40" s="348"/>
      <c r="X40" s="348"/>
      <c r="Y40" s="348"/>
      <c r="Z40" s="348"/>
      <c r="AA40" s="349"/>
      <c r="AB40" s="16"/>
    </row>
    <row r="41" spans="2:28" s="21" customFormat="1" x14ac:dyDescent="0.2">
      <c r="B41" s="20"/>
      <c r="C41" s="341" t="s">
        <v>301</v>
      </c>
      <c r="D41" s="342"/>
      <c r="E41" s="342"/>
      <c r="F41" s="342"/>
      <c r="G41" s="343"/>
      <c r="H41" s="93"/>
      <c r="I41" s="93"/>
      <c r="J41" s="23" t="e">
        <f t="shared" si="0"/>
        <v>#DIV/0!</v>
      </c>
      <c r="K41" s="347"/>
      <c r="L41" s="348"/>
      <c r="M41" s="348"/>
      <c r="N41" s="348"/>
      <c r="O41" s="348"/>
      <c r="P41" s="348"/>
      <c r="Q41" s="348"/>
      <c r="R41" s="348"/>
      <c r="S41" s="348"/>
      <c r="T41" s="348"/>
      <c r="U41" s="348"/>
      <c r="V41" s="348"/>
      <c r="W41" s="348"/>
      <c r="X41" s="348"/>
      <c r="Y41" s="348"/>
      <c r="Z41" s="348"/>
      <c r="AA41" s="349"/>
      <c r="AB41" s="16"/>
    </row>
    <row r="42" spans="2:28" s="30" customFormat="1" x14ac:dyDescent="0.2">
      <c r="B42" s="25"/>
      <c r="C42" s="446" t="s">
        <v>300</v>
      </c>
      <c r="D42" s="447"/>
      <c r="E42" s="447"/>
      <c r="F42" s="447"/>
      <c r="G42" s="448"/>
      <c r="H42" s="26"/>
      <c r="I42" s="26"/>
      <c r="J42" s="156" t="e">
        <f t="shared" si="0"/>
        <v>#DIV/0!</v>
      </c>
      <c r="K42" s="902"/>
      <c r="L42" s="903"/>
      <c r="M42" s="903"/>
      <c r="N42" s="903"/>
      <c r="O42" s="903"/>
      <c r="P42" s="903"/>
      <c r="Q42" s="903"/>
      <c r="R42" s="903"/>
      <c r="S42" s="903"/>
      <c r="T42" s="903"/>
      <c r="U42" s="903"/>
      <c r="V42" s="903"/>
      <c r="W42" s="903"/>
      <c r="X42" s="903"/>
      <c r="Y42" s="903"/>
      <c r="Z42" s="903"/>
      <c r="AA42" s="904"/>
      <c r="AB42" s="29"/>
    </row>
    <row r="43" spans="2:28" s="21" customFormat="1" x14ac:dyDescent="0.2">
      <c r="B43" s="20"/>
      <c r="C43" s="446" t="s">
        <v>299</v>
      </c>
      <c r="D43" s="447"/>
      <c r="E43" s="447"/>
      <c r="F43" s="447"/>
      <c r="G43" s="448"/>
      <c r="H43" s="27"/>
      <c r="I43" s="27"/>
      <c r="J43" s="156" t="e">
        <f t="shared" si="0"/>
        <v>#DIV/0!</v>
      </c>
      <c r="K43" s="449"/>
      <c r="L43" s="450"/>
      <c r="M43" s="450"/>
      <c r="N43" s="450"/>
      <c r="O43" s="450"/>
      <c r="P43" s="450"/>
      <c r="Q43" s="450"/>
      <c r="R43" s="450"/>
      <c r="S43" s="450"/>
      <c r="T43" s="450"/>
      <c r="U43" s="450"/>
      <c r="V43" s="450"/>
      <c r="W43" s="450"/>
      <c r="X43" s="450"/>
      <c r="Y43" s="450"/>
      <c r="Z43" s="450"/>
      <c r="AA43" s="451"/>
      <c r="AB43" s="16"/>
    </row>
    <row r="44" spans="2:28" s="21" customFormat="1" x14ac:dyDescent="0.2">
      <c r="B44" s="20"/>
      <c r="C44" s="341" t="s">
        <v>298</v>
      </c>
      <c r="D44" s="342"/>
      <c r="E44" s="342"/>
      <c r="F44" s="342"/>
      <c r="G44" s="343"/>
      <c r="H44" s="24"/>
      <c r="I44" s="24"/>
      <c r="J44" s="156" t="e">
        <f t="shared" si="0"/>
        <v>#DIV/0!</v>
      </c>
      <c r="K44" s="344"/>
      <c r="L44" s="345"/>
      <c r="M44" s="345"/>
      <c r="N44" s="345"/>
      <c r="O44" s="345"/>
      <c r="P44" s="345"/>
      <c r="Q44" s="345"/>
      <c r="R44" s="345"/>
      <c r="S44" s="345"/>
      <c r="T44" s="345"/>
      <c r="U44" s="345"/>
      <c r="V44" s="345"/>
      <c r="W44" s="345"/>
      <c r="X44" s="345"/>
      <c r="Y44" s="345"/>
      <c r="Z44" s="345"/>
      <c r="AA44" s="346"/>
      <c r="AB44" s="16"/>
    </row>
    <row r="45" spans="2:28" s="21" customFormat="1" ht="15" customHeight="1" thickBot="1" x14ac:dyDescent="0.25">
      <c r="B45" s="20"/>
      <c r="C45" s="341" t="s">
        <v>297</v>
      </c>
      <c r="D45" s="342"/>
      <c r="E45" s="342"/>
      <c r="F45" s="342"/>
      <c r="G45" s="343"/>
      <c r="H45" s="24"/>
      <c r="I45" s="24"/>
      <c r="J45" s="23" t="e">
        <f t="shared" si="0"/>
        <v>#DIV/0!</v>
      </c>
      <c r="K45" s="344"/>
      <c r="L45" s="345"/>
      <c r="M45" s="345"/>
      <c r="N45" s="345"/>
      <c r="O45" s="345"/>
      <c r="P45" s="345"/>
      <c r="Q45" s="345"/>
      <c r="R45" s="345"/>
      <c r="S45" s="345"/>
      <c r="T45" s="345"/>
      <c r="U45" s="345"/>
      <c r="V45" s="345"/>
      <c r="W45" s="345"/>
      <c r="X45" s="345"/>
      <c r="Y45" s="345"/>
      <c r="Z45" s="345"/>
      <c r="AA45" s="346"/>
      <c r="AB45" s="16"/>
    </row>
    <row r="46" spans="2:28" s="21" customFormat="1" ht="15.75" customHeight="1" thickBot="1" x14ac:dyDescent="0.3">
      <c r="B46" s="20"/>
      <c r="C46" s="394" t="s">
        <v>51</v>
      </c>
      <c r="D46" s="395"/>
      <c r="E46" s="395"/>
      <c r="F46" s="395"/>
      <c r="G46" s="396"/>
      <c r="H46" s="31">
        <f>SUM(H34:H45)</f>
        <v>285</v>
      </c>
      <c r="I46" s="31">
        <f>SUM(I34:I45)</f>
        <v>29880</v>
      </c>
      <c r="J46" s="33"/>
      <c r="K46" s="397"/>
      <c r="L46" s="398"/>
      <c r="M46" s="398"/>
      <c r="N46" s="398"/>
      <c r="O46" s="398"/>
      <c r="P46" s="398"/>
      <c r="Q46" s="398"/>
      <c r="R46" s="398"/>
      <c r="S46" s="398"/>
      <c r="T46" s="398"/>
      <c r="U46" s="398"/>
      <c r="V46" s="398"/>
      <c r="W46" s="398"/>
      <c r="X46" s="398"/>
      <c r="Y46" s="398"/>
      <c r="Z46" s="398"/>
      <c r="AA46" s="399"/>
      <c r="AB46" s="16"/>
    </row>
    <row r="47" spans="2:28" s="21" customFormat="1" ht="5.25" customHeight="1" x14ac:dyDescent="0.2">
      <c r="B47" s="20"/>
      <c r="C47" s="15"/>
      <c r="D47" s="15"/>
      <c r="E47" s="15"/>
      <c r="F47" s="15"/>
      <c r="G47" s="15"/>
      <c r="H47" s="34"/>
      <c r="I47" s="34"/>
      <c r="J47" s="35"/>
      <c r="K47" s="15"/>
      <c r="L47" s="15"/>
      <c r="M47" s="15"/>
      <c r="N47" s="15"/>
      <c r="O47" s="15"/>
      <c r="P47" s="15"/>
      <c r="Q47" s="15"/>
      <c r="R47" s="15"/>
      <c r="S47" s="15"/>
      <c r="T47" s="15"/>
      <c r="U47" s="15"/>
      <c r="V47" s="15"/>
      <c r="W47" s="15"/>
      <c r="X47" s="15"/>
      <c r="Y47" s="15"/>
      <c r="Z47" s="15"/>
      <c r="AA47" s="15"/>
      <c r="AB47" s="16"/>
    </row>
    <row r="48" spans="2:28" s="21" customFormat="1" ht="15" thickBot="1" x14ac:dyDescent="0.25">
      <c r="B48" s="20"/>
      <c r="C48" s="15"/>
      <c r="D48" s="15"/>
      <c r="E48" s="15"/>
      <c r="F48" s="15"/>
      <c r="G48" s="15"/>
      <c r="H48" s="34"/>
      <c r="I48" s="34"/>
      <c r="J48" s="35"/>
      <c r="K48" s="15"/>
      <c r="L48" s="15"/>
      <c r="M48" s="15"/>
      <c r="N48" s="15"/>
      <c r="O48" s="15"/>
      <c r="P48" s="15"/>
      <c r="Q48" s="15"/>
      <c r="R48" s="15"/>
      <c r="S48" s="15"/>
      <c r="T48" s="15"/>
      <c r="U48" s="15"/>
      <c r="V48" s="15"/>
      <c r="W48" s="15"/>
      <c r="X48" s="15"/>
      <c r="Y48" s="15"/>
      <c r="Z48" s="15"/>
      <c r="AA48" s="15"/>
      <c r="AB48" s="16"/>
    </row>
    <row r="49" spans="2:28" s="21" customFormat="1" x14ac:dyDescent="0.2">
      <c r="B49" s="20"/>
      <c r="C49" s="400" t="s">
        <v>52</v>
      </c>
      <c r="D49" s="401"/>
      <c r="E49" s="401"/>
      <c r="F49" s="401"/>
      <c r="G49" s="401"/>
      <c r="H49" s="401"/>
      <c r="I49" s="401"/>
      <c r="J49" s="401"/>
      <c r="K49" s="401"/>
      <c r="L49" s="401"/>
      <c r="M49" s="401"/>
      <c r="N49" s="401"/>
      <c r="O49" s="401"/>
      <c r="P49" s="401"/>
      <c r="Q49" s="401"/>
      <c r="R49" s="401"/>
      <c r="S49" s="401"/>
      <c r="T49" s="401"/>
      <c r="U49" s="401"/>
      <c r="V49" s="401"/>
      <c r="W49" s="401"/>
      <c r="X49" s="401"/>
      <c r="Y49" s="401"/>
      <c r="Z49" s="401"/>
      <c r="AA49" s="402"/>
      <c r="AB49" s="16"/>
    </row>
    <row r="50" spans="2:28" ht="15" thickBot="1" x14ac:dyDescent="0.25">
      <c r="B50" s="14"/>
      <c r="C50" s="403"/>
      <c r="D50" s="404"/>
      <c r="E50" s="404"/>
      <c r="F50" s="404"/>
      <c r="G50" s="404"/>
      <c r="H50" s="404"/>
      <c r="I50" s="404"/>
      <c r="J50" s="404"/>
      <c r="K50" s="404"/>
      <c r="L50" s="404"/>
      <c r="M50" s="404"/>
      <c r="N50" s="404"/>
      <c r="O50" s="404"/>
      <c r="P50" s="404"/>
      <c r="Q50" s="404"/>
      <c r="R50" s="404"/>
      <c r="S50" s="404"/>
      <c r="T50" s="404"/>
      <c r="U50" s="404"/>
      <c r="V50" s="404"/>
      <c r="W50" s="404"/>
      <c r="X50" s="404"/>
      <c r="Y50" s="404"/>
      <c r="Z50" s="404"/>
      <c r="AA50" s="405"/>
      <c r="AB50" s="16"/>
    </row>
    <row r="51" spans="2:28" ht="20.25" customHeight="1" x14ac:dyDescent="0.2">
      <c r="B51" s="14"/>
      <c r="C51" s="406"/>
      <c r="D51" s="407"/>
      <c r="E51" s="407"/>
      <c r="F51" s="407"/>
      <c r="G51" s="407"/>
      <c r="H51" s="407"/>
      <c r="I51" s="407"/>
      <c r="J51" s="407"/>
      <c r="K51" s="407"/>
      <c r="L51" s="407"/>
      <c r="M51" s="407"/>
      <c r="N51" s="407"/>
      <c r="O51" s="407"/>
      <c r="P51" s="407"/>
      <c r="Q51" s="407"/>
      <c r="R51" s="407"/>
      <c r="S51" s="407"/>
      <c r="T51" s="407"/>
      <c r="U51" s="407"/>
      <c r="V51" s="407"/>
      <c r="W51" s="407"/>
      <c r="X51" s="407"/>
      <c r="Y51" s="407"/>
      <c r="Z51" s="407"/>
      <c r="AA51" s="408"/>
      <c r="AB51" s="16"/>
    </row>
    <row r="52" spans="2:28" ht="20.25" customHeight="1" x14ac:dyDescent="0.2">
      <c r="B52" s="14"/>
      <c r="C52" s="409"/>
      <c r="D52" s="410"/>
      <c r="E52" s="410"/>
      <c r="F52" s="410"/>
      <c r="G52" s="410"/>
      <c r="H52" s="410"/>
      <c r="I52" s="410"/>
      <c r="J52" s="410"/>
      <c r="K52" s="410"/>
      <c r="L52" s="410"/>
      <c r="M52" s="410"/>
      <c r="N52" s="410"/>
      <c r="O52" s="410"/>
      <c r="P52" s="410"/>
      <c r="Q52" s="410"/>
      <c r="R52" s="410"/>
      <c r="S52" s="410"/>
      <c r="T52" s="410"/>
      <c r="U52" s="410"/>
      <c r="V52" s="410"/>
      <c r="W52" s="410"/>
      <c r="X52" s="410"/>
      <c r="Y52" s="410"/>
      <c r="Z52" s="410"/>
      <c r="AA52" s="411"/>
      <c r="AB52" s="16"/>
    </row>
    <row r="53" spans="2:28" ht="20.25" customHeight="1" x14ac:dyDescent="0.2">
      <c r="B53" s="14"/>
      <c r="C53" s="409"/>
      <c r="D53" s="410"/>
      <c r="E53" s="410"/>
      <c r="F53" s="410"/>
      <c r="G53" s="410"/>
      <c r="H53" s="410"/>
      <c r="I53" s="410"/>
      <c r="J53" s="410"/>
      <c r="K53" s="410"/>
      <c r="L53" s="410"/>
      <c r="M53" s="410"/>
      <c r="N53" s="410"/>
      <c r="O53" s="410"/>
      <c r="P53" s="410"/>
      <c r="Q53" s="410"/>
      <c r="R53" s="410"/>
      <c r="S53" s="410"/>
      <c r="T53" s="410"/>
      <c r="U53" s="410"/>
      <c r="V53" s="410"/>
      <c r="W53" s="410"/>
      <c r="X53" s="410"/>
      <c r="Y53" s="410"/>
      <c r="Z53" s="410"/>
      <c r="AA53" s="411"/>
      <c r="AB53" s="16"/>
    </row>
    <row r="54" spans="2:28" ht="20.25" customHeight="1" x14ac:dyDescent="0.2">
      <c r="B54" s="14"/>
      <c r="C54" s="409"/>
      <c r="D54" s="410"/>
      <c r="E54" s="410"/>
      <c r="F54" s="410"/>
      <c r="G54" s="410"/>
      <c r="H54" s="410"/>
      <c r="I54" s="410"/>
      <c r="J54" s="410"/>
      <c r="K54" s="410"/>
      <c r="L54" s="410"/>
      <c r="M54" s="410"/>
      <c r="N54" s="410"/>
      <c r="O54" s="410"/>
      <c r="P54" s="410"/>
      <c r="Q54" s="410"/>
      <c r="R54" s="410"/>
      <c r="S54" s="410"/>
      <c r="T54" s="410"/>
      <c r="U54" s="410"/>
      <c r="V54" s="410"/>
      <c r="W54" s="410"/>
      <c r="X54" s="410"/>
      <c r="Y54" s="410"/>
      <c r="Z54" s="410"/>
      <c r="AA54" s="411"/>
      <c r="AB54" s="16"/>
    </row>
    <row r="55" spans="2:28" ht="20.25" customHeight="1" x14ac:dyDescent="0.2">
      <c r="B55" s="14"/>
      <c r="C55" s="409"/>
      <c r="D55" s="410"/>
      <c r="E55" s="410"/>
      <c r="F55" s="410"/>
      <c r="G55" s="410"/>
      <c r="H55" s="410"/>
      <c r="I55" s="410"/>
      <c r="J55" s="410"/>
      <c r="K55" s="410"/>
      <c r="L55" s="410"/>
      <c r="M55" s="410"/>
      <c r="N55" s="410"/>
      <c r="O55" s="410"/>
      <c r="P55" s="410"/>
      <c r="Q55" s="410"/>
      <c r="R55" s="410"/>
      <c r="S55" s="410"/>
      <c r="T55" s="410"/>
      <c r="U55" s="410"/>
      <c r="V55" s="410"/>
      <c r="W55" s="410"/>
      <c r="X55" s="410"/>
      <c r="Y55" s="410"/>
      <c r="Z55" s="410"/>
      <c r="AA55" s="411"/>
      <c r="AB55" s="16"/>
    </row>
    <row r="56" spans="2:28" ht="20.25" customHeight="1" x14ac:dyDescent="0.2">
      <c r="B56" s="14"/>
      <c r="C56" s="409"/>
      <c r="D56" s="410"/>
      <c r="E56" s="410"/>
      <c r="F56" s="410"/>
      <c r="G56" s="410"/>
      <c r="H56" s="410"/>
      <c r="I56" s="410"/>
      <c r="J56" s="410"/>
      <c r="K56" s="410"/>
      <c r="L56" s="410"/>
      <c r="M56" s="410"/>
      <c r="N56" s="410"/>
      <c r="O56" s="410"/>
      <c r="P56" s="410"/>
      <c r="Q56" s="410"/>
      <c r="R56" s="410"/>
      <c r="S56" s="410"/>
      <c r="T56" s="410"/>
      <c r="U56" s="410"/>
      <c r="V56" s="410"/>
      <c r="W56" s="410"/>
      <c r="X56" s="410"/>
      <c r="Y56" s="410"/>
      <c r="Z56" s="410"/>
      <c r="AA56" s="411"/>
      <c r="AB56" s="16"/>
    </row>
    <row r="57" spans="2:28" ht="20.25" customHeight="1" x14ac:dyDescent="0.2">
      <c r="B57" s="14"/>
      <c r="C57" s="409"/>
      <c r="D57" s="410"/>
      <c r="E57" s="410"/>
      <c r="F57" s="410"/>
      <c r="G57" s="410"/>
      <c r="H57" s="410"/>
      <c r="I57" s="410"/>
      <c r="J57" s="410"/>
      <c r="K57" s="410"/>
      <c r="L57" s="410"/>
      <c r="M57" s="410"/>
      <c r="N57" s="410"/>
      <c r="O57" s="410"/>
      <c r="P57" s="410"/>
      <c r="Q57" s="410"/>
      <c r="R57" s="410"/>
      <c r="S57" s="410"/>
      <c r="T57" s="410"/>
      <c r="U57" s="410"/>
      <c r="V57" s="410"/>
      <c r="W57" s="410"/>
      <c r="X57" s="410"/>
      <c r="Y57" s="410"/>
      <c r="Z57" s="410"/>
      <c r="AA57" s="411"/>
      <c r="AB57" s="16"/>
    </row>
    <row r="58" spans="2:28" ht="20.25" customHeight="1" x14ac:dyDescent="0.2">
      <c r="B58" s="14"/>
      <c r="C58" s="409"/>
      <c r="D58" s="410"/>
      <c r="E58" s="410"/>
      <c r="F58" s="410"/>
      <c r="G58" s="410"/>
      <c r="H58" s="410"/>
      <c r="I58" s="410"/>
      <c r="J58" s="410"/>
      <c r="K58" s="410"/>
      <c r="L58" s="410"/>
      <c r="M58" s="410"/>
      <c r="N58" s="410"/>
      <c r="O58" s="410"/>
      <c r="P58" s="410"/>
      <c r="Q58" s="410"/>
      <c r="R58" s="410"/>
      <c r="S58" s="410"/>
      <c r="T58" s="410"/>
      <c r="U58" s="410"/>
      <c r="V58" s="410"/>
      <c r="W58" s="410"/>
      <c r="X58" s="410"/>
      <c r="Y58" s="410"/>
      <c r="Z58" s="410"/>
      <c r="AA58" s="411"/>
      <c r="AB58" s="16"/>
    </row>
    <row r="59" spans="2:28" ht="20.25" customHeight="1" x14ac:dyDescent="0.2">
      <c r="B59" s="14"/>
      <c r="C59" s="409"/>
      <c r="D59" s="410"/>
      <c r="E59" s="410"/>
      <c r="F59" s="410"/>
      <c r="G59" s="410"/>
      <c r="H59" s="410"/>
      <c r="I59" s="410"/>
      <c r="J59" s="410"/>
      <c r="K59" s="410"/>
      <c r="L59" s="410"/>
      <c r="M59" s="410"/>
      <c r="N59" s="410"/>
      <c r="O59" s="410"/>
      <c r="P59" s="410"/>
      <c r="Q59" s="410"/>
      <c r="R59" s="410"/>
      <c r="S59" s="410"/>
      <c r="T59" s="410"/>
      <c r="U59" s="410"/>
      <c r="V59" s="410"/>
      <c r="W59" s="410"/>
      <c r="X59" s="410"/>
      <c r="Y59" s="410"/>
      <c r="Z59" s="410"/>
      <c r="AA59" s="411"/>
      <c r="AB59" s="16"/>
    </row>
    <row r="60" spans="2:28" ht="20.25" customHeight="1" x14ac:dyDescent="0.2">
      <c r="B60" s="14"/>
      <c r="C60" s="409"/>
      <c r="D60" s="410"/>
      <c r="E60" s="410"/>
      <c r="F60" s="410"/>
      <c r="G60" s="410"/>
      <c r="H60" s="410"/>
      <c r="I60" s="410"/>
      <c r="J60" s="410"/>
      <c r="K60" s="410"/>
      <c r="L60" s="410"/>
      <c r="M60" s="410"/>
      <c r="N60" s="410"/>
      <c r="O60" s="410"/>
      <c r="P60" s="410"/>
      <c r="Q60" s="410"/>
      <c r="R60" s="410"/>
      <c r="S60" s="410"/>
      <c r="T60" s="410"/>
      <c r="U60" s="410"/>
      <c r="V60" s="410"/>
      <c r="W60" s="410"/>
      <c r="X60" s="410"/>
      <c r="Y60" s="410"/>
      <c r="Z60" s="410"/>
      <c r="AA60" s="411"/>
      <c r="AB60" s="16"/>
    </row>
    <row r="61" spans="2:28" ht="20.25" customHeight="1" x14ac:dyDescent="0.2">
      <c r="B61" s="14"/>
      <c r="C61" s="409"/>
      <c r="D61" s="410"/>
      <c r="E61" s="410"/>
      <c r="F61" s="410"/>
      <c r="G61" s="410"/>
      <c r="H61" s="410"/>
      <c r="I61" s="410"/>
      <c r="J61" s="410"/>
      <c r="K61" s="410"/>
      <c r="L61" s="410"/>
      <c r="M61" s="410"/>
      <c r="N61" s="410"/>
      <c r="O61" s="410"/>
      <c r="P61" s="410"/>
      <c r="Q61" s="410"/>
      <c r="R61" s="410"/>
      <c r="S61" s="410"/>
      <c r="T61" s="410"/>
      <c r="U61" s="410"/>
      <c r="V61" s="410"/>
      <c r="W61" s="410"/>
      <c r="X61" s="410"/>
      <c r="Y61" s="410"/>
      <c r="Z61" s="410"/>
      <c r="AA61" s="411"/>
      <c r="AB61" s="16"/>
    </row>
    <row r="62" spans="2:28" ht="20.25" customHeight="1" x14ac:dyDescent="0.2">
      <c r="B62" s="14"/>
      <c r="C62" s="409"/>
      <c r="D62" s="410"/>
      <c r="E62" s="410"/>
      <c r="F62" s="410"/>
      <c r="G62" s="410"/>
      <c r="H62" s="410"/>
      <c r="I62" s="410"/>
      <c r="J62" s="410"/>
      <c r="K62" s="410"/>
      <c r="L62" s="410"/>
      <c r="M62" s="410"/>
      <c r="N62" s="410"/>
      <c r="O62" s="410"/>
      <c r="P62" s="410"/>
      <c r="Q62" s="410"/>
      <c r="R62" s="410"/>
      <c r="S62" s="410"/>
      <c r="T62" s="410"/>
      <c r="U62" s="410"/>
      <c r="V62" s="410"/>
      <c r="W62" s="410"/>
      <c r="X62" s="410"/>
      <c r="Y62" s="410"/>
      <c r="Z62" s="410"/>
      <c r="AA62" s="411"/>
      <c r="AB62" s="16"/>
    </row>
    <row r="63" spans="2:28" ht="20.25" customHeight="1" thickBot="1" x14ac:dyDescent="0.25">
      <c r="B63" s="14"/>
      <c r="C63" s="412"/>
      <c r="D63" s="413"/>
      <c r="E63" s="413"/>
      <c r="F63" s="413"/>
      <c r="G63" s="413"/>
      <c r="H63" s="413"/>
      <c r="I63" s="413"/>
      <c r="J63" s="413"/>
      <c r="K63" s="413"/>
      <c r="L63" s="413"/>
      <c r="M63" s="413"/>
      <c r="N63" s="413"/>
      <c r="O63" s="413"/>
      <c r="P63" s="413"/>
      <c r="Q63" s="413"/>
      <c r="R63" s="413"/>
      <c r="S63" s="413"/>
      <c r="T63" s="413"/>
      <c r="U63" s="413"/>
      <c r="V63" s="413"/>
      <c r="W63" s="413"/>
      <c r="X63" s="413"/>
      <c r="Y63" s="413"/>
      <c r="Z63" s="413"/>
      <c r="AA63" s="414"/>
      <c r="AB63" s="16"/>
    </row>
    <row r="64" spans="2:28" x14ac:dyDescent="0.2">
      <c r="B64" s="37"/>
      <c r="C64" s="88"/>
      <c r="D64" s="88"/>
      <c r="E64" s="88"/>
      <c r="F64" s="88"/>
      <c r="G64" s="88"/>
      <c r="H64" s="88"/>
      <c r="I64" s="88"/>
      <c r="J64" s="88"/>
      <c r="K64" s="88"/>
      <c r="L64" s="88"/>
      <c r="M64" s="88"/>
      <c r="N64" s="88"/>
      <c r="O64" s="88"/>
      <c r="P64" s="88"/>
      <c r="Q64" s="88"/>
      <c r="R64" s="88"/>
      <c r="S64" s="88"/>
      <c r="T64" s="88"/>
      <c r="U64" s="88"/>
      <c r="V64" s="88"/>
      <c r="W64" s="88"/>
      <c r="X64" s="88"/>
      <c r="Y64" s="88"/>
      <c r="Z64" s="88"/>
      <c r="AA64" s="88"/>
      <c r="AB64" s="38"/>
    </row>
    <row r="65" spans="2:28" ht="15" thickBot="1" x14ac:dyDescent="0.25">
      <c r="B65" s="39"/>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40"/>
    </row>
    <row r="66" spans="2:28" ht="15.75" x14ac:dyDescent="0.2">
      <c r="B66" s="41"/>
      <c r="C66" s="379" t="s">
        <v>42</v>
      </c>
      <c r="D66" s="380"/>
      <c r="E66" s="380"/>
      <c r="F66" s="380"/>
      <c r="G66" s="381"/>
      <c r="H66" s="379" t="s">
        <v>54</v>
      </c>
      <c r="I66" s="381"/>
      <c r="J66" s="379" t="s">
        <v>55</v>
      </c>
      <c r="K66" s="380"/>
      <c r="L66" s="380"/>
      <c r="M66" s="381"/>
      <c r="N66" s="379" t="s">
        <v>56</v>
      </c>
      <c r="O66" s="380"/>
      <c r="P66" s="380"/>
      <c r="Q66" s="380"/>
      <c r="R66" s="380"/>
      <c r="S66" s="380"/>
      <c r="T66" s="380"/>
      <c r="U66" s="381"/>
      <c r="V66" s="373" t="s">
        <v>57</v>
      </c>
      <c r="W66" s="373"/>
      <c r="X66" s="373"/>
      <c r="Y66" s="373"/>
      <c r="Z66" s="373"/>
      <c r="AA66" s="374"/>
      <c r="AB66" s="42"/>
    </row>
    <row r="67" spans="2:28" ht="15.75" x14ac:dyDescent="0.2">
      <c r="B67" s="43"/>
      <c r="C67" s="382"/>
      <c r="D67" s="383"/>
      <c r="E67" s="383"/>
      <c r="F67" s="383"/>
      <c r="G67" s="384"/>
      <c r="H67" s="382"/>
      <c r="I67" s="384"/>
      <c r="J67" s="382"/>
      <c r="K67" s="383"/>
      <c r="L67" s="383"/>
      <c r="M67" s="384"/>
      <c r="N67" s="382"/>
      <c r="O67" s="383"/>
      <c r="P67" s="383"/>
      <c r="Q67" s="383"/>
      <c r="R67" s="383"/>
      <c r="S67" s="383"/>
      <c r="T67" s="383"/>
      <c r="U67" s="384"/>
      <c r="V67" s="375"/>
      <c r="W67" s="375"/>
      <c r="X67" s="375"/>
      <c r="Y67" s="375"/>
      <c r="Z67" s="375"/>
      <c r="AA67" s="376"/>
      <c r="AB67" s="42"/>
    </row>
    <row r="68" spans="2:28" ht="16.5" thickBot="1" x14ac:dyDescent="0.25">
      <c r="B68" s="43"/>
      <c r="C68" s="382"/>
      <c r="D68" s="383"/>
      <c r="E68" s="383"/>
      <c r="F68" s="383"/>
      <c r="G68" s="384"/>
      <c r="H68" s="382"/>
      <c r="I68" s="384"/>
      <c r="J68" s="382"/>
      <c r="K68" s="383"/>
      <c r="L68" s="383"/>
      <c r="M68" s="384"/>
      <c r="N68" s="382"/>
      <c r="O68" s="383"/>
      <c r="P68" s="383"/>
      <c r="Q68" s="383"/>
      <c r="R68" s="383"/>
      <c r="S68" s="383"/>
      <c r="T68" s="383"/>
      <c r="U68" s="384"/>
      <c r="V68" s="375"/>
      <c r="W68" s="375"/>
      <c r="X68" s="375"/>
      <c r="Y68" s="375"/>
      <c r="Z68" s="375"/>
      <c r="AA68" s="376"/>
      <c r="AB68" s="42"/>
    </row>
    <row r="69" spans="2:28" ht="90" customHeight="1" x14ac:dyDescent="0.2">
      <c r="B69" s="41"/>
      <c r="C69" s="419" t="s">
        <v>558</v>
      </c>
      <c r="D69" s="420"/>
      <c r="E69" s="420"/>
      <c r="F69" s="420"/>
      <c r="G69" s="420"/>
      <c r="H69" s="491" t="s">
        <v>77</v>
      </c>
      <c r="I69" s="491"/>
      <c r="J69" s="490">
        <v>0.01</v>
      </c>
      <c r="K69" s="490"/>
      <c r="L69" s="490"/>
      <c r="M69" s="490"/>
      <c r="N69" s="582" t="s">
        <v>503</v>
      </c>
      <c r="O69" s="582"/>
      <c r="P69" s="582"/>
      <c r="Q69" s="582"/>
      <c r="R69" s="582"/>
      <c r="S69" s="582"/>
      <c r="T69" s="582"/>
      <c r="U69" s="582"/>
      <c r="V69" s="582" t="s">
        <v>559</v>
      </c>
      <c r="W69" s="582"/>
      <c r="X69" s="582"/>
      <c r="Y69" s="582"/>
      <c r="Z69" s="582"/>
      <c r="AA69" s="582"/>
      <c r="AB69" s="44"/>
    </row>
    <row r="70" spans="2:28" ht="75" customHeight="1" x14ac:dyDescent="0.2">
      <c r="B70" s="41"/>
      <c r="C70" s="653" t="s">
        <v>306</v>
      </c>
      <c r="D70" s="491"/>
      <c r="E70" s="491"/>
      <c r="F70" s="491"/>
      <c r="G70" s="491"/>
      <c r="H70" s="491" t="s">
        <v>77</v>
      </c>
      <c r="I70" s="491"/>
      <c r="J70" s="490">
        <v>0.02</v>
      </c>
      <c r="K70" s="490"/>
      <c r="L70" s="490"/>
      <c r="M70" s="490"/>
      <c r="N70" s="582" t="s">
        <v>505</v>
      </c>
      <c r="O70" s="582"/>
      <c r="P70" s="582"/>
      <c r="Q70" s="582"/>
      <c r="R70" s="582"/>
      <c r="S70" s="582"/>
      <c r="T70" s="582"/>
      <c r="U70" s="582"/>
      <c r="V70" s="582" t="s">
        <v>559</v>
      </c>
      <c r="W70" s="582"/>
      <c r="X70" s="582"/>
      <c r="Y70" s="582"/>
      <c r="Z70" s="582"/>
      <c r="AA70" s="582"/>
      <c r="AB70" s="44"/>
    </row>
    <row r="71" spans="2:28" ht="105.75" customHeight="1" x14ac:dyDescent="0.2">
      <c r="B71" s="41"/>
      <c r="C71" s="653" t="s">
        <v>292</v>
      </c>
      <c r="D71" s="491"/>
      <c r="E71" s="491"/>
      <c r="F71" s="491"/>
      <c r="G71" s="491"/>
      <c r="H71" s="491" t="s">
        <v>77</v>
      </c>
      <c r="I71" s="491"/>
      <c r="J71" s="490">
        <v>0.01</v>
      </c>
      <c r="K71" s="490"/>
      <c r="L71" s="490"/>
      <c r="M71" s="490"/>
      <c r="N71" s="582" t="s">
        <v>560</v>
      </c>
      <c r="O71" s="582"/>
      <c r="P71" s="582"/>
      <c r="Q71" s="582"/>
      <c r="R71" s="582"/>
      <c r="S71" s="582"/>
      <c r="T71" s="582"/>
      <c r="U71" s="582"/>
      <c r="V71" s="582" t="s">
        <v>559</v>
      </c>
      <c r="W71" s="582"/>
      <c r="X71" s="582"/>
      <c r="Y71" s="582"/>
      <c r="Z71" s="582"/>
      <c r="AA71" s="582"/>
      <c r="AB71" s="44"/>
    </row>
    <row r="72" spans="2:28" x14ac:dyDescent="0.2">
      <c r="B72" s="41"/>
      <c r="C72" s="265" t="s">
        <v>305</v>
      </c>
      <c r="D72" s="266"/>
      <c r="E72" s="266"/>
      <c r="F72" s="266"/>
      <c r="G72" s="266"/>
      <c r="H72" s="266"/>
      <c r="I72" s="266"/>
      <c r="J72" s="266"/>
      <c r="K72" s="266"/>
      <c r="L72" s="266"/>
      <c r="M72" s="266"/>
      <c r="N72" s="391"/>
      <c r="O72" s="392"/>
      <c r="P72" s="392"/>
      <c r="Q72" s="392"/>
      <c r="R72" s="392"/>
      <c r="S72" s="392"/>
      <c r="T72" s="392"/>
      <c r="U72" s="393"/>
      <c r="V72" s="391"/>
      <c r="W72" s="392"/>
      <c r="X72" s="392"/>
      <c r="Y72" s="392"/>
      <c r="Z72" s="392"/>
      <c r="AA72" s="418"/>
      <c r="AB72" s="44"/>
    </row>
    <row r="73" spans="2:28" x14ac:dyDescent="0.2">
      <c r="B73" s="41"/>
      <c r="C73" s="265" t="s">
        <v>304</v>
      </c>
      <c r="D73" s="266"/>
      <c r="E73" s="266"/>
      <c r="F73" s="266"/>
      <c r="G73" s="266"/>
      <c r="H73" s="266"/>
      <c r="I73" s="266"/>
      <c r="J73" s="266"/>
      <c r="K73" s="266"/>
      <c r="L73" s="266"/>
      <c r="M73" s="266"/>
      <c r="N73" s="391"/>
      <c r="O73" s="392"/>
      <c r="P73" s="392"/>
      <c r="Q73" s="392"/>
      <c r="R73" s="392"/>
      <c r="S73" s="392"/>
      <c r="T73" s="392"/>
      <c r="U73" s="393"/>
      <c r="V73" s="391"/>
      <c r="W73" s="392"/>
      <c r="X73" s="392"/>
      <c r="Y73" s="392"/>
      <c r="Z73" s="392"/>
      <c r="AA73" s="418"/>
      <c r="AB73" s="44"/>
    </row>
    <row r="74" spans="2:28" x14ac:dyDescent="0.2">
      <c r="B74" s="41"/>
      <c r="C74" s="265" t="s">
        <v>303</v>
      </c>
      <c r="D74" s="266"/>
      <c r="E74" s="266"/>
      <c r="F74" s="266"/>
      <c r="G74" s="266"/>
      <c r="H74" s="266"/>
      <c r="I74" s="266"/>
      <c r="J74" s="266"/>
      <c r="K74" s="266"/>
      <c r="L74" s="266"/>
      <c r="M74" s="266"/>
      <c r="N74" s="391"/>
      <c r="O74" s="392"/>
      <c r="P74" s="392"/>
      <c r="Q74" s="392"/>
      <c r="R74" s="392"/>
      <c r="S74" s="392"/>
      <c r="T74" s="392"/>
      <c r="U74" s="393"/>
      <c r="V74" s="391"/>
      <c r="W74" s="392"/>
      <c r="X74" s="392"/>
      <c r="Y74" s="392"/>
      <c r="Z74" s="392"/>
      <c r="AA74" s="418"/>
      <c r="AB74" s="44"/>
    </row>
    <row r="75" spans="2:28" x14ac:dyDescent="0.2">
      <c r="B75" s="41"/>
      <c r="C75" s="265" t="s">
        <v>302</v>
      </c>
      <c r="D75" s="266"/>
      <c r="E75" s="266"/>
      <c r="F75" s="266"/>
      <c r="G75" s="266"/>
      <c r="H75" s="266"/>
      <c r="I75" s="266"/>
      <c r="J75" s="266"/>
      <c r="K75" s="266"/>
      <c r="L75" s="266"/>
      <c r="M75" s="266"/>
      <c r="N75" s="391"/>
      <c r="O75" s="392"/>
      <c r="P75" s="392"/>
      <c r="Q75" s="392"/>
      <c r="R75" s="392"/>
      <c r="S75" s="392"/>
      <c r="T75" s="392"/>
      <c r="U75" s="393"/>
      <c r="V75" s="391"/>
      <c r="W75" s="392"/>
      <c r="X75" s="392"/>
      <c r="Y75" s="392"/>
      <c r="Z75" s="392"/>
      <c r="AA75" s="418"/>
      <c r="AB75" s="44"/>
    </row>
    <row r="76" spans="2:28" x14ac:dyDescent="0.2">
      <c r="B76" s="41"/>
      <c r="C76" s="265" t="s">
        <v>301</v>
      </c>
      <c r="D76" s="266"/>
      <c r="E76" s="266"/>
      <c r="F76" s="266"/>
      <c r="G76" s="266"/>
      <c r="H76" s="266"/>
      <c r="I76" s="266"/>
      <c r="J76" s="266"/>
      <c r="K76" s="266"/>
      <c r="L76" s="266"/>
      <c r="M76" s="266"/>
      <c r="N76" s="391"/>
      <c r="O76" s="392"/>
      <c r="P76" s="392"/>
      <c r="Q76" s="392"/>
      <c r="R76" s="392"/>
      <c r="S76" s="392"/>
      <c r="T76" s="392"/>
      <c r="U76" s="393"/>
      <c r="V76" s="391"/>
      <c r="W76" s="392"/>
      <c r="X76" s="392"/>
      <c r="Y76" s="392"/>
      <c r="Z76" s="392"/>
      <c r="AA76" s="418"/>
      <c r="AB76" s="44"/>
    </row>
    <row r="77" spans="2:28" x14ac:dyDescent="0.2">
      <c r="B77" s="41"/>
      <c r="C77" s="265" t="s">
        <v>300</v>
      </c>
      <c r="D77" s="266"/>
      <c r="E77" s="266"/>
      <c r="F77" s="266"/>
      <c r="G77" s="266"/>
      <c r="H77" s="266"/>
      <c r="I77" s="266"/>
      <c r="J77" s="266"/>
      <c r="K77" s="266"/>
      <c r="L77" s="266"/>
      <c r="M77" s="266"/>
      <c r="N77" s="391"/>
      <c r="O77" s="392"/>
      <c r="P77" s="392"/>
      <c r="Q77" s="392"/>
      <c r="R77" s="392"/>
      <c r="S77" s="392"/>
      <c r="T77" s="392"/>
      <c r="U77" s="393"/>
      <c r="V77" s="391"/>
      <c r="W77" s="392"/>
      <c r="X77" s="392"/>
      <c r="Y77" s="392"/>
      <c r="Z77" s="392"/>
      <c r="AA77" s="418"/>
      <c r="AB77" s="44"/>
    </row>
    <row r="78" spans="2:28" x14ac:dyDescent="0.2">
      <c r="B78" s="41"/>
      <c r="C78" s="265" t="s">
        <v>299</v>
      </c>
      <c r="D78" s="266"/>
      <c r="E78" s="266"/>
      <c r="F78" s="266"/>
      <c r="G78" s="266"/>
      <c r="H78" s="266"/>
      <c r="I78" s="266"/>
      <c r="J78" s="266"/>
      <c r="K78" s="266"/>
      <c r="L78" s="266"/>
      <c r="M78" s="266"/>
      <c r="N78" s="391"/>
      <c r="O78" s="392"/>
      <c r="P78" s="392"/>
      <c r="Q78" s="392"/>
      <c r="R78" s="392"/>
      <c r="S78" s="392"/>
      <c r="T78" s="392"/>
      <c r="U78" s="393"/>
      <c r="V78" s="391"/>
      <c r="W78" s="392"/>
      <c r="X78" s="392"/>
      <c r="Y78" s="392"/>
      <c r="Z78" s="392"/>
      <c r="AA78" s="418"/>
      <c r="AB78" s="44"/>
    </row>
    <row r="79" spans="2:28" x14ac:dyDescent="0.2">
      <c r="B79" s="41"/>
      <c r="C79" s="265" t="s">
        <v>298</v>
      </c>
      <c r="D79" s="266"/>
      <c r="E79" s="266"/>
      <c r="F79" s="266"/>
      <c r="G79" s="266"/>
      <c r="H79" s="266"/>
      <c r="I79" s="266"/>
      <c r="J79" s="266"/>
      <c r="K79" s="266"/>
      <c r="L79" s="266"/>
      <c r="M79" s="266"/>
      <c r="N79" s="391"/>
      <c r="O79" s="392"/>
      <c r="P79" s="392"/>
      <c r="Q79" s="392"/>
      <c r="R79" s="392"/>
      <c r="S79" s="392"/>
      <c r="T79" s="392"/>
      <c r="U79" s="393"/>
      <c r="V79" s="391"/>
      <c r="W79" s="392"/>
      <c r="X79" s="392"/>
      <c r="Y79" s="392"/>
      <c r="Z79" s="392"/>
      <c r="AA79" s="418"/>
      <c r="AB79" s="44"/>
    </row>
    <row r="80" spans="2:28" ht="15.75" customHeight="1" thickBot="1" x14ac:dyDescent="0.25">
      <c r="B80" s="41"/>
      <c r="C80" s="267" t="s">
        <v>297</v>
      </c>
      <c r="D80" s="268"/>
      <c r="E80" s="268"/>
      <c r="F80" s="268"/>
      <c r="G80" s="268"/>
      <c r="H80" s="268"/>
      <c r="I80" s="268"/>
      <c r="J80" s="268"/>
      <c r="K80" s="268"/>
      <c r="L80" s="268"/>
      <c r="M80" s="268"/>
      <c r="N80" s="422"/>
      <c r="O80" s="423"/>
      <c r="P80" s="423"/>
      <c r="Q80" s="423"/>
      <c r="R80" s="423"/>
      <c r="S80" s="423"/>
      <c r="T80" s="423"/>
      <c r="U80" s="425"/>
      <c r="V80" s="422"/>
      <c r="W80" s="423"/>
      <c r="X80" s="423"/>
      <c r="Y80" s="423"/>
      <c r="Z80" s="423"/>
      <c r="AA80" s="424"/>
      <c r="AB80" s="44"/>
    </row>
    <row r="81" spans="2:28" x14ac:dyDescent="0.2">
      <c r="B81" s="90"/>
      <c r="C81" s="88"/>
      <c r="D81" s="88"/>
      <c r="E81" s="88"/>
      <c r="F81" s="88"/>
      <c r="G81" s="88"/>
      <c r="H81" s="88"/>
      <c r="I81" s="88"/>
      <c r="J81" s="88"/>
      <c r="K81" s="88"/>
      <c r="L81" s="88"/>
      <c r="M81" s="88"/>
      <c r="N81" s="88"/>
      <c r="O81" s="88"/>
      <c r="P81" s="88"/>
      <c r="Q81" s="88"/>
      <c r="R81" s="88"/>
      <c r="S81" s="88"/>
      <c r="T81" s="88"/>
      <c r="U81" s="88"/>
      <c r="V81" s="88"/>
      <c r="W81" s="88"/>
      <c r="X81" s="88"/>
      <c r="Y81" s="88"/>
      <c r="Z81" s="88"/>
      <c r="AA81" s="88"/>
      <c r="AB81" s="89"/>
    </row>
    <row r="120" ht="6" customHeight="1" x14ac:dyDescent="0.2"/>
  </sheetData>
  <mergeCells count="140">
    <mergeCell ref="B2:G4"/>
    <mergeCell ref="H2:AB2"/>
    <mergeCell ref="H3:O3"/>
    <mergeCell ref="P3:AB3"/>
    <mergeCell ref="H4:AB4"/>
    <mergeCell ref="C7:H8"/>
    <mergeCell ref="I7:AA8"/>
    <mergeCell ref="C13:H14"/>
    <mergeCell ref="I13:S14"/>
    <mergeCell ref="T13:AA13"/>
    <mergeCell ref="T14:AA14"/>
    <mergeCell ref="C16:H16"/>
    <mergeCell ref="I16:AA16"/>
    <mergeCell ref="C10:H11"/>
    <mergeCell ref="I10:Q11"/>
    <mergeCell ref="R10:U10"/>
    <mergeCell ref="V10:AA10"/>
    <mergeCell ref="R11:U11"/>
    <mergeCell ref="V11:AA11"/>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30:AA31"/>
    <mergeCell ref="C32:G33"/>
    <mergeCell ref="H32:H33"/>
    <mergeCell ref="I32:I33"/>
    <mergeCell ref="J32:J33"/>
    <mergeCell ref="K32:AA33"/>
    <mergeCell ref="C26:H26"/>
    <mergeCell ref="I26:AA26"/>
    <mergeCell ref="C28:H28"/>
    <mergeCell ref="I28:J28"/>
    <mergeCell ref="K28:N28"/>
    <mergeCell ref="O28:Q28"/>
    <mergeCell ref="S28:T28"/>
    <mergeCell ref="V28:Z28"/>
    <mergeCell ref="C37:G37"/>
    <mergeCell ref="K37:AA37"/>
    <mergeCell ref="C38:G38"/>
    <mergeCell ref="K38:AA38"/>
    <mergeCell ref="C39:G39"/>
    <mergeCell ref="K39:AA39"/>
    <mergeCell ref="C34:G34"/>
    <mergeCell ref="K34:AA34"/>
    <mergeCell ref="C35:G35"/>
    <mergeCell ref="K35:AA35"/>
    <mergeCell ref="C36:G36"/>
    <mergeCell ref="K36:AA36"/>
    <mergeCell ref="C43:G43"/>
    <mergeCell ref="K43:AA43"/>
    <mergeCell ref="C44:G44"/>
    <mergeCell ref="K44:AA44"/>
    <mergeCell ref="C45:G45"/>
    <mergeCell ref="K45:AA45"/>
    <mergeCell ref="C40:G40"/>
    <mergeCell ref="K40:AA40"/>
    <mergeCell ref="C41:G41"/>
    <mergeCell ref="K41:AA41"/>
    <mergeCell ref="C42:G42"/>
    <mergeCell ref="K42:AA42"/>
    <mergeCell ref="C46:G46"/>
    <mergeCell ref="K46:AA46"/>
    <mergeCell ref="C49:AA50"/>
    <mergeCell ref="C51:AA63"/>
    <mergeCell ref="C66:G68"/>
    <mergeCell ref="H66:I68"/>
    <mergeCell ref="J66:M68"/>
    <mergeCell ref="N66:U68"/>
    <mergeCell ref="V66:AA68"/>
    <mergeCell ref="C69:G69"/>
    <mergeCell ref="H69:I69"/>
    <mergeCell ref="J69:M69"/>
    <mergeCell ref="N69:U69"/>
    <mergeCell ref="V69:AA69"/>
    <mergeCell ref="C70:G70"/>
    <mergeCell ref="H70:I70"/>
    <mergeCell ref="J70:M70"/>
    <mergeCell ref="N70:U70"/>
    <mergeCell ref="V70:AA70"/>
    <mergeCell ref="C71:G71"/>
    <mergeCell ref="H71:I71"/>
    <mergeCell ref="J71:M71"/>
    <mergeCell ref="N71:U71"/>
    <mergeCell ref="V71:AA71"/>
    <mergeCell ref="C72:G72"/>
    <mergeCell ref="H72:I72"/>
    <mergeCell ref="J72:M72"/>
    <mergeCell ref="N72:U72"/>
    <mergeCell ref="V72:AA72"/>
    <mergeCell ref="C73:G73"/>
    <mergeCell ref="H73:I73"/>
    <mergeCell ref="J73:M73"/>
    <mergeCell ref="N73:U73"/>
    <mergeCell ref="V73:AA73"/>
    <mergeCell ref="C74:G74"/>
    <mergeCell ref="H74:I74"/>
    <mergeCell ref="J74:M74"/>
    <mergeCell ref="N74:U74"/>
    <mergeCell ref="V74:AA74"/>
    <mergeCell ref="C75:G75"/>
    <mergeCell ref="H75:I75"/>
    <mergeCell ref="J75:M75"/>
    <mergeCell ref="N75:U75"/>
    <mergeCell ref="V75:AA75"/>
    <mergeCell ref="C76:G76"/>
    <mergeCell ref="H76:I76"/>
    <mergeCell ref="J76:M76"/>
    <mergeCell ref="N76:U76"/>
    <mergeCell ref="V76:AA76"/>
    <mergeCell ref="C77:G77"/>
    <mergeCell ref="H77:I77"/>
    <mergeCell ref="J77:M77"/>
    <mergeCell ref="N77:U77"/>
    <mergeCell ref="V77:AA77"/>
    <mergeCell ref="C78:G78"/>
    <mergeCell ref="H78:I78"/>
    <mergeCell ref="J78:M78"/>
    <mergeCell ref="N78:U78"/>
    <mergeCell ref="V78:AA78"/>
    <mergeCell ref="C79:G79"/>
    <mergeCell ref="H79:I79"/>
    <mergeCell ref="J79:M79"/>
    <mergeCell ref="N79:U79"/>
    <mergeCell ref="V79:AA79"/>
    <mergeCell ref="C80:G80"/>
    <mergeCell ref="H80:I80"/>
    <mergeCell ref="J80:M80"/>
    <mergeCell ref="N80:U80"/>
    <mergeCell ref="V80:AA80"/>
  </mergeCells>
  <printOptions horizontalCentered="1" verticalCentered="1"/>
  <pageMargins left="0.70866141732283472" right="0.70866141732283472" top="0.74803149606299213" bottom="1.1023622047244095" header="0.31496062992125984" footer="0.31496062992125984"/>
  <pageSetup scale="69" fitToHeight="0" orientation="portrait" r:id="rId1"/>
  <headerFooter>
    <oddFooter>&amp;LCalle 26 No.57-41 Torre 8, Pisos 7 y 8 CEMSA – C.P. 111321
PBX: 3779555 – Información: Línea 195
www.umv.gov.co&amp;CDESI-FM-007
&amp;P de &amp;N</oddFooter>
  </headerFooter>
  <rowBreaks count="1" manualBreakCount="1">
    <brk id="29" min="1" max="27" man="1"/>
  </rowBreaks>
  <drawing r:id="rId2"/>
  <legacyDrawing r:id="rId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B1:AB104"/>
  <sheetViews>
    <sheetView topLeftCell="A25" zoomScaleNormal="100" zoomScaleSheetLayoutView="90" zoomScalePageLayoutView="70" workbookViewId="0">
      <selection activeCell="H34" sqref="H34:J34"/>
    </sheetView>
  </sheetViews>
  <sheetFormatPr baseColWidth="10" defaultColWidth="3.7109375" defaultRowHeight="14.25" x14ac:dyDescent="0.2"/>
  <cols>
    <col min="1" max="1" width="3.7109375" style="1"/>
    <col min="2" max="2" width="2.85546875" style="1" customWidth="1"/>
    <col min="3" max="6" width="2.7109375" style="1" customWidth="1"/>
    <col min="7" max="7" width="4.28515625" style="1" customWidth="1"/>
    <col min="8" max="8" width="14.28515625" style="1" customWidth="1"/>
    <col min="9" max="9" width="13.42578125" style="1" customWidth="1"/>
    <col min="10" max="10" width="15" style="1" customWidth="1"/>
    <col min="11" max="12" width="3.42578125" style="1" customWidth="1"/>
    <col min="13" max="15" width="2.7109375" style="1" customWidth="1"/>
    <col min="16" max="16" width="3.42578125" style="1" customWidth="1"/>
    <col min="17" max="17" width="3.5703125" style="1" customWidth="1"/>
    <col min="18" max="18" width="3.7109375" style="1"/>
    <col min="19" max="19" width="3.28515625" style="1" customWidth="1"/>
    <col min="20" max="20" width="7.42578125" style="1" customWidth="1"/>
    <col min="21" max="21" width="3.5703125" style="1" customWidth="1"/>
    <col min="22" max="22" width="3.7109375" style="1"/>
    <col min="23" max="25" width="5" style="1" customWidth="1"/>
    <col min="26" max="26" width="6.7109375" style="1" customWidth="1"/>
    <col min="27" max="27" width="4.140625" style="1" customWidth="1"/>
    <col min="28" max="28" width="2" style="1" customWidth="1"/>
    <col min="29" max="35" width="3.7109375" style="1"/>
    <col min="36" max="36" width="5" style="1" bestFit="1" customWidth="1"/>
    <col min="37" max="16384" width="3.7109375" style="1"/>
  </cols>
  <sheetData>
    <row r="1" spans="2:28" ht="15" thickBot="1" x14ac:dyDescent="0.25">
      <c r="B1" s="2"/>
      <c r="C1" s="2"/>
      <c r="D1" s="2"/>
      <c r="E1" s="2"/>
      <c r="F1" s="2"/>
    </row>
    <row r="2" spans="2:28" ht="45.75" customHeight="1" x14ac:dyDescent="0.2">
      <c r="B2" s="263"/>
      <c r="C2" s="264"/>
      <c r="D2" s="264"/>
      <c r="E2" s="264"/>
      <c r="F2" s="264"/>
      <c r="G2" s="264"/>
      <c r="H2" s="269" t="s">
        <v>0</v>
      </c>
      <c r="I2" s="269"/>
      <c r="J2" s="269"/>
      <c r="K2" s="269"/>
      <c r="L2" s="269"/>
      <c r="M2" s="269"/>
      <c r="N2" s="269"/>
      <c r="O2" s="269"/>
      <c r="P2" s="269"/>
      <c r="Q2" s="269"/>
      <c r="R2" s="269"/>
      <c r="S2" s="269"/>
      <c r="T2" s="269"/>
      <c r="U2" s="269"/>
      <c r="V2" s="269"/>
      <c r="W2" s="269"/>
      <c r="X2" s="269"/>
      <c r="Y2" s="269"/>
      <c r="Z2" s="269"/>
      <c r="AA2" s="269"/>
      <c r="AB2" s="270"/>
    </row>
    <row r="3" spans="2:28" ht="15" x14ac:dyDescent="0.2">
      <c r="B3" s="265"/>
      <c r="C3" s="266"/>
      <c r="D3" s="266"/>
      <c r="E3" s="266"/>
      <c r="F3" s="266"/>
      <c r="G3" s="266"/>
      <c r="H3" s="271" t="s">
        <v>1</v>
      </c>
      <c r="I3" s="271"/>
      <c r="J3" s="271"/>
      <c r="K3" s="271"/>
      <c r="L3" s="271"/>
      <c r="M3" s="271"/>
      <c r="N3" s="271"/>
      <c r="O3" s="271"/>
      <c r="P3" s="271" t="s">
        <v>2</v>
      </c>
      <c r="Q3" s="271"/>
      <c r="R3" s="271"/>
      <c r="S3" s="271"/>
      <c r="T3" s="271"/>
      <c r="U3" s="271"/>
      <c r="V3" s="271"/>
      <c r="W3" s="271"/>
      <c r="X3" s="271"/>
      <c r="Y3" s="271"/>
      <c r="Z3" s="271"/>
      <c r="AA3" s="271"/>
      <c r="AB3" s="272"/>
    </row>
    <row r="4" spans="2:28" ht="15.75" thickBot="1" x14ac:dyDescent="0.25">
      <c r="B4" s="267"/>
      <c r="C4" s="268"/>
      <c r="D4" s="268"/>
      <c r="E4" s="268"/>
      <c r="F4" s="268"/>
      <c r="G4" s="268"/>
      <c r="H4" s="273" t="s">
        <v>3</v>
      </c>
      <c r="I4" s="273"/>
      <c r="J4" s="273"/>
      <c r="K4" s="273"/>
      <c r="L4" s="273"/>
      <c r="M4" s="273"/>
      <c r="N4" s="273"/>
      <c r="O4" s="273"/>
      <c r="P4" s="273"/>
      <c r="Q4" s="273"/>
      <c r="R4" s="273"/>
      <c r="S4" s="273"/>
      <c r="T4" s="273"/>
      <c r="U4" s="273"/>
      <c r="V4" s="273"/>
      <c r="W4" s="273"/>
      <c r="X4" s="273"/>
      <c r="Y4" s="273"/>
      <c r="Z4" s="273"/>
      <c r="AA4" s="273"/>
      <c r="AB4" s="274"/>
    </row>
    <row r="5" spans="2:28" ht="15" x14ac:dyDescent="0.2">
      <c r="H5" s="3"/>
      <c r="I5" s="3"/>
      <c r="J5" s="3"/>
      <c r="K5" s="3"/>
      <c r="L5" s="3"/>
      <c r="M5" s="3"/>
      <c r="N5" s="3"/>
      <c r="O5" s="3"/>
      <c r="P5" s="3"/>
      <c r="Q5" s="3"/>
      <c r="R5" s="3"/>
      <c r="S5" s="3"/>
      <c r="T5" s="3"/>
      <c r="U5" s="3"/>
      <c r="V5" s="3"/>
      <c r="W5" s="3"/>
      <c r="X5" s="3"/>
      <c r="Y5" s="3"/>
      <c r="Z5" s="3"/>
      <c r="AA5" s="3"/>
      <c r="AB5" s="3"/>
    </row>
    <row r="6" spans="2:28" ht="15.75"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275" t="s">
        <v>4</v>
      </c>
      <c r="D7" s="276"/>
      <c r="E7" s="276"/>
      <c r="F7" s="276"/>
      <c r="G7" s="276"/>
      <c r="H7" s="277"/>
      <c r="I7" s="281" t="s">
        <v>576</v>
      </c>
      <c r="J7" s="282"/>
      <c r="K7" s="282"/>
      <c r="L7" s="282"/>
      <c r="M7" s="282"/>
      <c r="N7" s="282"/>
      <c r="O7" s="282"/>
      <c r="P7" s="282"/>
      <c r="Q7" s="282"/>
      <c r="R7" s="282"/>
      <c r="S7" s="282"/>
      <c r="T7" s="282"/>
      <c r="U7" s="282"/>
      <c r="V7" s="282"/>
      <c r="W7" s="282"/>
      <c r="X7" s="282"/>
      <c r="Y7" s="282"/>
      <c r="Z7" s="282"/>
      <c r="AA7" s="283"/>
      <c r="AB7" s="10"/>
    </row>
    <row r="8" spans="2:28" ht="15.75" thickBot="1" x14ac:dyDescent="0.25">
      <c r="B8" s="9"/>
      <c r="C8" s="278"/>
      <c r="D8" s="279"/>
      <c r="E8" s="279"/>
      <c r="F8" s="279"/>
      <c r="G8" s="279"/>
      <c r="H8" s="280"/>
      <c r="I8" s="284"/>
      <c r="J8" s="285"/>
      <c r="K8" s="285"/>
      <c r="L8" s="285"/>
      <c r="M8" s="285"/>
      <c r="N8" s="285"/>
      <c r="O8" s="285"/>
      <c r="P8" s="285"/>
      <c r="Q8" s="285"/>
      <c r="R8" s="285"/>
      <c r="S8" s="285"/>
      <c r="T8" s="285"/>
      <c r="U8" s="285"/>
      <c r="V8" s="285"/>
      <c r="W8" s="285"/>
      <c r="X8" s="285"/>
      <c r="Y8" s="285"/>
      <c r="Z8" s="285"/>
      <c r="AA8" s="286"/>
      <c r="AB8" s="10"/>
    </row>
    <row r="9" spans="2:28" ht="15.75"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275" t="s">
        <v>6</v>
      </c>
      <c r="D10" s="276"/>
      <c r="E10" s="276"/>
      <c r="F10" s="276"/>
      <c r="G10" s="276"/>
      <c r="H10" s="277"/>
      <c r="I10" s="296" t="s">
        <v>575</v>
      </c>
      <c r="J10" s="297"/>
      <c r="K10" s="297"/>
      <c r="L10" s="297"/>
      <c r="M10" s="297"/>
      <c r="N10" s="297"/>
      <c r="O10" s="297"/>
      <c r="P10" s="297"/>
      <c r="Q10" s="298"/>
      <c r="R10" s="293" t="s">
        <v>8</v>
      </c>
      <c r="S10" s="294"/>
      <c r="T10" s="294"/>
      <c r="U10" s="295"/>
      <c r="V10" s="287" t="s">
        <v>9</v>
      </c>
      <c r="W10" s="288"/>
      <c r="X10" s="288"/>
      <c r="Y10" s="288"/>
      <c r="Z10" s="288"/>
      <c r="AA10" s="289"/>
      <c r="AB10" s="10"/>
    </row>
    <row r="11" spans="2:28" ht="28.5" customHeight="1" thickBot="1" x14ac:dyDescent="0.25">
      <c r="B11" s="9"/>
      <c r="C11" s="278"/>
      <c r="D11" s="279"/>
      <c r="E11" s="279"/>
      <c r="F11" s="279"/>
      <c r="G11" s="279"/>
      <c r="H11" s="280"/>
      <c r="I11" s="299"/>
      <c r="J11" s="300"/>
      <c r="K11" s="300"/>
      <c r="L11" s="300"/>
      <c r="M11" s="300"/>
      <c r="N11" s="300"/>
      <c r="O11" s="300"/>
      <c r="P11" s="300"/>
      <c r="Q11" s="301"/>
      <c r="R11" s="302" t="s">
        <v>574</v>
      </c>
      <c r="S11" s="303"/>
      <c r="T11" s="303"/>
      <c r="U11" s="304"/>
      <c r="V11" s="290" t="s">
        <v>573</v>
      </c>
      <c r="W11" s="291"/>
      <c r="X11" s="291"/>
      <c r="Y11" s="291"/>
      <c r="Z11" s="291"/>
      <c r="AA11" s="292"/>
      <c r="AB11" s="10"/>
    </row>
    <row r="12" spans="2:28" ht="15"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5" customHeight="1" x14ac:dyDescent="0.2">
      <c r="B13" s="14"/>
      <c r="C13" s="275" t="s">
        <v>12</v>
      </c>
      <c r="D13" s="276"/>
      <c r="E13" s="276"/>
      <c r="F13" s="276"/>
      <c r="G13" s="276"/>
      <c r="H13" s="277"/>
      <c r="I13" s="305" t="s">
        <v>572</v>
      </c>
      <c r="J13" s="306"/>
      <c r="K13" s="306"/>
      <c r="L13" s="306"/>
      <c r="M13" s="306"/>
      <c r="N13" s="306"/>
      <c r="O13" s="306"/>
      <c r="P13" s="306"/>
      <c r="Q13" s="306"/>
      <c r="R13" s="306"/>
      <c r="S13" s="307"/>
      <c r="T13" s="275" t="s">
        <v>14</v>
      </c>
      <c r="U13" s="276"/>
      <c r="V13" s="276"/>
      <c r="W13" s="276"/>
      <c r="X13" s="276"/>
      <c r="Y13" s="276"/>
      <c r="Z13" s="276"/>
      <c r="AA13" s="277"/>
      <c r="AB13" s="16"/>
    </row>
    <row r="14" spans="2:28" ht="30" customHeight="1" thickBot="1" x14ac:dyDescent="0.25">
      <c r="B14" s="14"/>
      <c r="C14" s="278"/>
      <c r="D14" s="279"/>
      <c r="E14" s="279"/>
      <c r="F14" s="279"/>
      <c r="G14" s="279"/>
      <c r="H14" s="280"/>
      <c r="I14" s="308"/>
      <c r="J14" s="309"/>
      <c r="K14" s="309"/>
      <c r="L14" s="309"/>
      <c r="M14" s="309"/>
      <c r="N14" s="309"/>
      <c r="O14" s="309"/>
      <c r="P14" s="309"/>
      <c r="Q14" s="309"/>
      <c r="R14" s="309"/>
      <c r="S14" s="310"/>
      <c r="T14" s="311" t="s">
        <v>221</v>
      </c>
      <c r="U14" s="312"/>
      <c r="V14" s="312"/>
      <c r="W14" s="312"/>
      <c r="X14" s="312"/>
      <c r="Y14" s="312"/>
      <c r="Z14" s="312"/>
      <c r="AA14" s="313"/>
      <c r="AB14" s="16"/>
    </row>
    <row r="15" spans="2:28" ht="15"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57.75" customHeight="1" thickBot="1" x14ac:dyDescent="0.25">
      <c r="B16" s="14"/>
      <c r="C16" s="320" t="s">
        <v>16</v>
      </c>
      <c r="D16" s="321"/>
      <c r="E16" s="321"/>
      <c r="F16" s="321"/>
      <c r="G16" s="321"/>
      <c r="H16" s="322"/>
      <c r="I16" s="323" t="s">
        <v>571</v>
      </c>
      <c r="J16" s="324"/>
      <c r="K16" s="324"/>
      <c r="L16" s="324"/>
      <c r="M16" s="324"/>
      <c r="N16" s="324"/>
      <c r="O16" s="324"/>
      <c r="P16" s="324"/>
      <c r="Q16" s="324"/>
      <c r="R16" s="324"/>
      <c r="S16" s="324"/>
      <c r="T16" s="324"/>
      <c r="U16" s="324"/>
      <c r="V16" s="324"/>
      <c r="W16" s="324"/>
      <c r="X16" s="324"/>
      <c r="Y16" s="324"/>
      <c r="Z16" s="324"/>
      <c r="AA16" s="325"/>
      <c r="AB16" s="16"/>
    </row>
    <row r="17" spans="2:28" ht="16.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8" ht="126.75" customHeight="1" thickBot="1" x14ac:dyDescent="0.25">
      <c r="B18" s="14"/>
      <c r="C18" s="320" t="s">
        <v>18</v>
      </c>
      <c r="D18" s="321"/>
      <c r="E18" s="321"/>
      <c r="F18" s="321"/>
      <c r="G18" s="321"/>
      <c r="H18" s="322"/>
      <c r="I18" s="323" t="s">
        <v>570</v>
      </c>
      <c r="J18" s="324"/>
      <c r="K18" s="324"/>
      <c r="L18" s="324"/>
      <c r="M18" s="324"/>
      <c r="N18" s="324"/>
      <c r="O18" s="324"/>
      <c r="P18" s="324"/>
      <c r="Q18" s="324"/>
      <c r="R18" s="324"/>
      <c r="S18" s="324"/>
      <c r="T18" s="324"/>
      <c r="U18" s="324"/>
      <c r="V18" s="324"/>
      <c r="W18" s="324"/>
      <c r="X18" s="324"/>
      <c r="Y18" s="324"/>
      <c r="Z18" s="324"/>
      <c r="AA18" s="325"/>
      <c r="AB18" s="16"/>
    </row>
    <row r="19" spans="2:28" ht="16.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8" ht="22.5" customHeight="1" x14ac:dyDescent="0.2">
      <c r="B20" s="14"/>
      <c r="C20" s="326" t="s">
        <v>20</v>
      </c>
      <c r="D20" s="327"/>
      <c r="E20" s="327"/>
      <c r="F20" s="327"/>
      <c r="G20" s="327"/>
      <c r="H20" s="328"/>
      <c r="I20" s="332" t="s">
        <v>339</v>
      </c>
      <c r="J20" s="333"/>
      <c r="K20" s="333"/>
      <c r="L20" s="334"/>
      <c r="M20" s="287" t="s">
        <v>22</v>
      </c>
      <c r="N20" s="288"/>
      <c r="O20" s="288"/>
      <c r="P20" s="288"/>
      <c r="Q20" s="288"/>
      <c r="R20" s="288"/>
      <c r="S20" s="289"/>
      <c r="T20" s="287" t="s">
        <v>23</v>
      </c>
      <c r="U20" s="288"/>
      <c r="V20" s="288"/>
      <c r="W20" s="288"/>
      <c r="X20" s="288"/>
      <c r="Y20" s="288"/>
      <c r="Z20" s="288"/>
      <c r="AA20" s="289"/>
      <c r="AB20" s="16"/>
    </row>
    <row r="21" spans="2:28" ht="30.75" customHeight="1" thickBot="1" x14ac:dyDescent="0.25">
      <c r="B21" s="14"/>
      <c r="C21" s="329"/>
      <c r="D21" s="330"/>
      <c r="E21" s="330"/>
      <c r="F21" s="330"/>
      <c r="G21" s="330"/>
      <c r="H21" s="331"/>
      <c r="I21" s="335"/>
      <c r="J21" s="336"/>
      <c r="K21" s="336"/>
      <c r="L21" s="337"/>
      <c r="M21" s="338" t="s">
        <v>113</v>
      </c>
      <c r="N21" s="339"/>
      <c r="O21" s="339"/>
      <c r="P21" s="339"/>
      <c r="Q21" s="339"/>
      <c r="R21" s="339"/>
      <c r="S21" s="340"/>
      <c r="T21" s="338" t="s">
        <v>569</v>
      </c>
      <c r="U21" s="339"/>
      <c r="V21" s="339"/>
      <c r="W21" s="339"/>
      <c r="X21" s="339"/>
      <c r="Y21" s="339"/>
      <c r="Z21" s="339"/>
      <c r="AA21" s="340"/>
      <c r="AB21" s="16"/>
    </row>
    <row r="22" spans="2:28" ht="15"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8" ht="31.5" customHeight="1" x14ac:dyDescent="0.2">
      <c r="B23" s="14"/>
      <c r="C23" s="287" t="s">
        <v>26</v>
      </c>
      <c r="D23" s="288"/>
      <c r="E23" s="288"/>
      <c r="F23" s="288"/>
      <c r="G23" s="288"/>
      <c r="H23" s="288"/>
      <c r="I23" s="289"/>
      <c r="J23" s="287" t="s">
        <v>27</v>
      </c>
      <c r="K23" s="288"/>
      <c r="L23" s="288"/>
      <c r="M23" s="288"/>
      <c r="N23" s="288"/>
      <c r="O23" s="288"/>
      <c r="P23" s="289"/>
      <c r="Q23" s="287" t="s">
        <v>28</v>
      </c>
      <c r="R23" s="288"/>
      <c r="S23" s="288"/>
      <c r="T23" s="288"/>
      <c r="U23" s="288"/>
      <c r="V23" s="288"/>
      <c r="W23" s="288"/>
      <c r="X23" s="288"/>
      <c r="Y23" s="288"/>
      <c r="Z23" s="288"/>
      <c r="AA23" s="289"/>
      <c r="AB23" s="16"/>
    </row>
    <row r="24" spans="2:28" ht="64.5" customHeight="1" thickBot="1" x14ac:dyDescent="0.25">
      <c r="B24" s="14"/>
      <c r="C24" s="314" t="s">
        <v>568</v>
      </c>
      <c r="D24" s="315"/>
      <c r="E24" s="315"/>
      <c r="F24" s="315"/>
      <c r="G24" s="315"/>
      <c r="H24" s="315"/>
      <c r="I24" s="316"/>
      <c r="J24" s="314" t="s">
        <v>567</v>
      </c>
      <c r="K24" s="315"/>
      <c r="L24" s="315"/>
      <c r="M24" s="315"/>
      <c r="N24" s="315"/>
      <c r="O24" s="315"/>
      <c r="P24" s="316"/>
      <c r="Q24" s="317" t="s">
        <v>566</v>
      </c>
      <c r="R24" s="318"/>
      <c r="S24" s="318"/>
      <c r="T24" s="318"/>
      <c r="U24" s="318"/>
      <c r="V24" s="318"/>
      <c r="W24" s="318"/>
      <c r="X24" s="318"/>
      <c r="Y24" s="318"/>
      <c r="Z24" s="318"/>
      <c r="AA24" s="319"/>
      <c r="AB24" s="16"/>
    </row>
    <row r="25" spans="2:28" ht="15"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8" ht="33" customHeight="1" thickBot="1" x14ac:dyDescent="0.25">
      <c r="B26" s="14"/>
      <c r="C26" s="320" t="s">
        <v>32</v>
      </c>
      <c r="D26" s="321"/>
      <c r="E26" s="321"/>
      <c r="F26" s="321"/>
      <c r="G26" s="321"/>
      <c r="H26" s="322"/>
      <c r="I26" s="323" t="s">
        <v>565</v>
      </c>
      <c r="J26" s="324"/>
      <c r="K26" s="324"/>
      <c r="L26" s="324"/>
      <c r="M26" s="324"/>
      <c r="N26" s="324"/>
      <c r="O26" s="324"/>
      <c r="P26" s="324"/>
      <c r="Q26" s="324"/>
      <c r="R26" s="324"/>
      <c r="S26" s="324"/>
      <c r="T26" s="324"/>
      <c r="U26" s="324"/>
      <c r="V26" s="324"/>
      <c r="W26" s="324"/>
      <c r="X26" s="324"/>
      <c r="Y26" s="324"/>
      <c r="Z26" s="324"/>
      <c r="AA26" s="325"/>
      <c r="AB26" s="16"/>
    </row>
    <row r="27" spans="2:28" ht="15.75"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8" ht="53.25" customHeight="1" thickBot="1" x14ac:dyDescent="0.25">
      <c r="B28" s="14"/>
      <c r="C28" s="320" t="s">
        <v>34</v>
      </c>
      <c r="D28" s="321"/>
      <c r="E28" s="321"/>
      <c r="F28" s="321"/>
      <c r="G28" s="321"/>
      <c r="H28" s="322"/>
      <c r="I28" s="441" t="s">
        <v>77</v>
      </c>
      <c r="J28" s="323"/>
      <c r="K28" s="350" t="s">
        <v>36</v>
      </c>
      <c r="L28" s="351"/>
      <c r="M28" s="351"/>
      <c r="N28" s="352"/>
      <c r="O28" s="353" t="s">
        <v>37</v>
      </c>
      <c r="P28" s="354"/>
      <c r="Q28" s="355"/>
      <c r="R28" s="47" t="s">
        <v>40</v>
      </c>
      <c r="S28" s="353" t="s">
        <v>38</v>
      </c>
      <c r="T28" s="354"/>
      <c r="U28" s="47"/>
      <c r="V28" s="356" t="s">
        <v>39</v>
      </c>
      <c r="W28" s="357"/>
      <c r="X28" s="357"/>
      <c r="Y28" s="357"/>
      <c r="Z28" s="358"/>
      <c r="AA28" s="19"/>
      <c r="AB28" s="16"/>
    </row>
    <row r="29" spans="2:28" ht="15"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8" s="21" customFormat="1" x14ac:dyDescent="0.2">
      <c r="B30" s="20"/>
      <c r="C30" s="359" t="s">
        <v>41</v>
      </c>
      <c r="D30" s="360"/>
      <c r="E30" s="360"/>
      <c r="F30" s="360"/>
      <c r="G30" s="360"/>
      <c r="H30" s="360"/>
      <c r="I30" s="360"/>
      <c r="J30" s="360"/>
      <c r="K30" s="360"/>
      <c r="L30" s="360"/>
      <c r="M30" s="360"/>
      <c r="N30" s="360"/>
      <c r="O30" s="360"/>
      <c r="P30" s="360"/>
      <c r="Q30" s="360"/>
      <c r="R30" s="360"/>
      <c r="S30" s="360"/>
      <c r="T30" s="360"/>
      <c r="U30" s="360"/>
      <c r="V30" s="360"/>
      <c r="W30" s="360"/>
      <c r="X30" s="360"/>
      <c r="Y30" s="360"/>
      <c r="Z30" s="360"/>
      <c r="AA30" s="361"/>
      <c r="AB30" s="16"/>
    </row>
    <row r="31" spans="2:28" s="21" customFormat="1" ht="15" thickBot="1" x14ac:dyDescent="0.25">
      <c r="B31" s="20"/>
      <c r="C31" s="362"/>
      <c r="D31" s="363"/>
      <c r="E31" s="363"/>
      <c r="F31" s="363"/>
      <c r="G31" s="363"/>
      <c r="H31" s="363"/>
      <c r="I31" s="363"/>
      <c r="J31" s="363"/>
      <c r="K31" s="363"/>
      <c r="L31" s="363"/>
      <c r="M31" s="363"/>
      <c r="N31" s="363"/>
      <c r="O31" s="363"/>
      <c r="P31" s="363"/>
      <c r="Q31" s="363"/>
      <c r="R31" s="363"/>
      <c r="S31" s="363"/>
      <c r="T31" s="363"/>
      <c r="U31" s="363"/>
      <c r="V31" s="363"/>
      <c r="W31" s="363"/>
      <c r="X31" s="363"/>
      <c r="Y31" s="363"/>
      <c r="Z31" s="363"/>
      <c r="AA31" s="364"/>
      <c r="AB31" s="16"/>
    </row>
    <row r="32" spans="2:28" s="21" customFormat="1" ht="15" customHeight="1" x14ac:dyDescent="0.2">
      <c r="B32" s="20"/>
      <c r="C32" s="359" t="s">
        <v>42</v>
      </c>
      <c r="D32" s="360"/>
      <c r="E32" s="360"/>
      <c r="F32" s="360"/>
      <c r="G32" s="361"/>
      <c r="H32" s="365" t="s">
        <v>114</v>
      </c>
      <c r="I32" s="365" t="s">
        <v>115</v>
      </c>
      <c r="J32" s="365" t="s">
        <v>45</v>
      </c>
      <c r="K32" s="367" t="s">
        <v>46</v>
      </c>
      <c r="L32" s="368"/>
      <c r="M32" s="368"/>
      <c r="N32" s="368"/>
      <c r="O32" s="368"/>
      <c r="P32" s="368"/>
      <c r="Q32" s="368"/>
      <c r="R32" s="368"/>
      <c r="S32" s="368"/>
      <c r="T32" s="368"/>
      <c r="U32" s="368"/>
      <c r="V32" s="368"/>
      <c r="W32" s="368"/>
      <c r="X32" s="368"/>
      <c r="Y32" s="368"/>
      <c r="Z32" s="368"/>
      <c r="AA32" s="369"/>
      <c r="AB32" s="16"/>
    </row>
    <row r="33" spans="2:28" s="21" customFormat="1" ht="31.5" customHeight="1" thickBot="1" x14ac:dyDescent="0.25">
      <c r="B33" s="20"/>
      <c r="C33" s="362"/>
      <c r="D33" s="363"/>
      <c r="E33" s="363"/>
      <c r="F33" s="363"/>
      <c r="G33" s="364"/>
      <c r="H33" s="366"/>
      <c r="I33" s="366"/>
      <c r="J33" s="366"/>
      <c r="K33" s="370"/>
      <c r="L33" s="371"/>
      <c r="M33" s="371"/>
      <c r="N33" s="371"/>
      <c r="O33" s="371"/>
      <c r="P33" s="371"/>
      <c r="Q33" s="371"/>
      <c r="R33" s="371"/>
      <c r="S33" s="371"/>
      <c r="T33" s="371"/>
      <c r="U33" s="371"/>
      <c r="V33" s="371"/>
      <c r="W33" s="371"/>
      <c r="X33" s="371"/>
      <c r="Y33" s="371"/>
      <c r="Z33" s="371"/>
      <c r="AA33" s="372"/>
      <c r="AB33" s="16"/>
    </row>
    <row r="34" spans="2:28" s="21" customFormat="1" ht="58.5" customHeight="1" x14ac:dyDescent="0.2">
      <c r="B34" s="20"/>
      <c r="C34" s="341" t="s">
        <v>116</v>
      </c>
      <c r="D34" s="342"/>
      <c r="E34" s="342"/>
      <c r="F34" s="342"/>
      <c r="G34" s="343"/>
      <c r="H34" s="93" t="s">
        <v>564</v>
      </c>
      <c r="I34" s="93" t="s">
        <v>564</v>
      </c>
      <c r="J34" s="181">
        <v>100</v>
      </c>
      <c r="K34" s="347" t="s">
        <v>563</v>
      </c>
      <c r="L34" s="348"/>
      <c r="M34" s="348"/>
      <c r="N34" s="348"/>
      <c r="O34" s="348"/>
      <c r="P34" s="348"/>
      <c r="Q34" s="348"/>
      <c r="R34" s="348"/>
      <c r="S34" s="348"/>
      <c r="T34" s="348"/>
      <c r="U34" s="348"/>
      <c r="V34" s="348"/>
      <c r="W34" s="348"/>
      <c r="X34" s="348"/>
      <c r="Y34" s="348"/>
      <c r="Z34" s="348"/>
      <c r="AA34" s="349"/>
      <c r="AB34" s="16"/>
    </row>
    <row r="35" spans="2:28" s="21" customFormat="1" x14ac:dyDescent="0.2">
      <c r="B35" s="20"/>
      <c r="C35" s="341" t="s">
        <v>117</v>
      </c>
      <c r="D35" s="342"/>
      <c r="E35" s="342"/>
      <c r="F35" s="342"/>
      <c r="G35" s="343"/>
      <c r="H35" s="24"/>
      <c r="I35" s="24"/>
      <c r="J35" s="181">
        <v>0</v>
      </c>
      <c r="K35" s="344"/>
      <c r="L35" s="345"/>
      <c r="M35" s="345"/>
      <c r="N35" s="345"/>
      <c r="O35" s="345"/>
      <c r="P35" s="345"/>
      <c r="Q35" s="345"/>
      <c r="R35" s="345"/>
      <c r="S35" s="345"/>
      <c r="T35" s="345"/>
      <c r="U35" s="345"/>
      <c r="V35" s="345"/>
      <c r="W35" s="345"/>
      <c r="X35" s="345"/>
      <c r="Y35" s="345"/>
      <c r="Z35" s="345"/>
      <c r="AA35" s="346"/>
      <c r="AB35" s="16"/>
    </row>
    <row r="36" spans="2:28" s="21" customFormat="1" x14ac:dyDescent="0.2">
      <c r="B36" s="20"/>
      <c r="C36" s="341" t="s">
        <v>118</v>
      </c>
      <c r="D36" s="342"/>
      <c r="E36" s="342"/>
      <c r="F36" s="342"/>
      <c r="G36" s="343"/>
      <c r="H36" s="24"/>
      <c r="I36" s="24"/>
      <c r="J36" s="181">
        <v>0</v>
      </c>
      <c r="K36" s="344"/>
      <c r="L36" s="345"/>
      <c r="M36" s="345"/>
      <c r="N36" s="345"/>
      <c r="O36" s="345"/>
      <c r="P36" s="345"/>
      <c r="Q36" s="345"/>
      <c r="R36" s="345"/>
      <c r="S36" s="345"/>
      <c r="T36" s="345"/>
      <c r="U36" s="345"/>
      <c r="V36" s="345"/>
      <c r="W36" s="345"/>
      <c r="X36" s="345"/>
      <c r="Y36" s="345"/>
      <c r="Z36" s="345"/>
      <c r="AA36" s="346"/>
      <c r="AB36" s="16"/>
    </row>
    <row r="37" spans="2:28" s="21" customFormat="1" ht="15" thickBot="1" x14ac:dyDescent="0.25">
      <c r="B37" s="20"/>
      <c r="C37" s="341" t="s">
        <v>119</v>
      </c>
      <c r="D37" s="342"/>
      <c r="E37" s="342"/>
      <c r="F37" s="342"/>
      <c r="G37" s="343"/>
      <c r="H37" s="24"/>
      <c r="I37" s="24"/>
      <c r="J37" s="181">
        <v>0</v>
      </c>
      <c r="K37" s="344"/>
      <c r="L37" s="345"/>
      <c r="M37" s="345"/>
      <c r="N37" s="345"/>
      <c r="O37" s="345"/>
      <c r="P37" s="345"/>
      <c r="Q37" s="345"/>
      <c r="R37" s="345"/>
      <c r="S37" s="345"/>
      <c r="T37" s="345"/>
      <c r="U37" s="345"/>
      <c r="V37" s="345"/>
      <c r="W37" s="345"/>
      <c r="X37" s="345"/>
      <c r="Y37" s="345"/>
      <c r="Z37" s="345"/>
      <c r="AA37" s="346"/>
      <c r="AB37" s="16"/>
    </row>
    <row r="38" spans="2:28" s="21" customFormat="1" ht="15.75" customHeight="1" thickBot="1" x14ac:dyDescent="0.3">
      <c r="B38" s="20"/>
      <c r="C38" s="394" t="s">
        <v>51</v>
      </c>
      <c r="D38" s="395"/>
      <c r="E38" s="395"/>
      <c r="F38" s="395"/>
      <c r="G38" s="396"/>
      <c r="H38" s="31"/>
      <c r="I38" s="31"/>
      <c r="J38" s="33"/>
      <c r="K38" s="397"/>
      <c r="L38" s="398"/>
      <c r="M38" s="398"/>
      <c r="N38" s="398"/>
      <c r="O38" s="398"/>
      <c r="P38" s="398"/>
      <c r="Q38" s="398"/>
      <c r="R38" s="398"/>
      <c r="S38" s="398"/>
      <c r="T38" s="398"/>
      <c r="U38" s="398"/>
      <c r="V38" s="398"/>
      <c r="W38" s="398"/>
      <c r="X38" s="398"/>
      <c r="Y38" s="398"/>
      <c r="Z38" s="398"/>
      <c r="AA38" s="399"/>
      <c r="AB38" s="16"/>
    </row>
    <row r="39" spans="2:28" s="21" customFormat="1" ht="5.25" customHeight="1" x14ac:dyDescent="0.2">
      <c r="B39" s="20"/>
      <c r="C39" s="15"/>
      <c r="D39" s="15"/>
      <c r="E39" s="15"/>
      <c r="F39" s="15"/>
      <c r="G39" s="15"/>
      <c r="H39" s="34"/>
      <c r="I39" s="34"/>
      <c r="J39" s="35"/>
      <c r="K39" s="15"/>
      <c r="L39" s="15"/>
      <c r="M39" s="15"/>
      <c r="N39" s="15"/>
      <c r="O39" s="15"/>
      <c r="P39" s="15"/>
      <c r="Q39" s="15"/>
      <c r="R39" s="15"/>
      <c r="S39" s="15"/>
      <c r="T39" s="15"/>
      <c r="U39" s="15"/>
      <c r="V39" s="15"/>
      <c r="W39" s="15"/>
      <c r="X39" s="15"/>
      <c r="Y39" s="15"/>
      <c r="Z39" s="15"/>
      <c r="AA39" s="15"/>
      <c r="AB39" s="16"/>
    </row>
    <row r="40" spans="2:28" s="21" customFormat="1" ht="15" thickBot="1" x14ac:dyDescent="0.25">
      <c r="B40" s="20"/>
      <c r="C40" s="15"/>
      <c r="D40" s="15"/>
      <c r="E40" s="15"/>
      <c r="F40" s="15"/>
      <c r="G40" s="15"/>
      <c r="H40" s="34"/>
      <c r="I40" s="34"/>
      <c r="J40" s="35"/>
      <c r="K40" s="15"/>
      <c r="L40" s="15"/>
      <c r="M40" s="15"/>
      <c r="N40" s="15"/>
      <c r="O40" s="15"/>
      <c r="P40" s="15"/>
      <c r="Q40" s="15"/>
      <c r="R40" s="15"/>
      <c r="S40" s="15"/>
      <c r="T40" s="15"/>
      <c r="U40" s="15"/>
      <c r="V40" s="15"/>
      <c r="W40" s="15"/>
      <c r="X40" s="15"/>
      <c r="Y40" s="15"/>
      <c r="Z40" s="15"/>
      <c r="AA40" s="15"/>
      <c r="AB40" s="16"/>
    </row>
    <row r="41" spans="2:28" s="21" customFormat="1" x14ac:dyDescent="0.2">
      <c r="B41" s="20"/>
      <c r="C41" s="400" t="s">
        <v>52</v>
      </c>
      <c r="D41" s="401"/>
      <c r="E41" s="401"/>
      <c r="F41" s="401"/>
      <c r="G41" s="401"/>
      <c r="H41" s="401"/>
      <c r="I41" s="401"/>
      <c r="J41" s="401"/>
      <c r="K41" s="401"/>
      <c r="L41" s="401"/>
      <c r="M41" s="401"/>
      <c r="N41" s="401"/>
      <c r="O41" s="401"/>
      <c r="P41" s="401"/>
      <c r="Q41" s="401"/>
      <c r="R41" s="401"/>
      <c r="S41" s="401"/>
      <c r="T41" s="401"/>
      <c r="U41" s="401"/>
      <c r="V41" s="401"/>
      <c r="W41" s="401"/>
      <c r="X41" s="401"/>
      <c r="Y41" s="401"/>
      <c r="Z41" s="401"/>
      <c r="AA41" s="402"/>
      <c r="AB41" s="16"/>
    </row>
    <row r="42" spans="2:28" ht="15" thickBot="1" x14ac:dyDescent="0.25">
      <c r="B42" s="14"/>
      <c r="C42" s="403"/>
      <c r="D42" s="404"/>
      <c r="E42" s="404"/>
      <c r="F42" s="404"/>
      <c r="G42" s="404"/>
      <c r="H42" s="404"/>
      <c r="I42" s="404"/>
      <c r="J42" s="404"/>
      <c r="K42" s="404"/>
      <c r="L42" s="404"/>
      <c r="M42" s="404"/>
      <c r="N42" s="404"/>
      <c r="O42" s="404"/>
      <c r="P42" s="404"/>
      <c r="Q42" s="404"/>
      <c r="R42" s="404"/>
      <c r="S42" s="404"/>
      <c r="T42" s="404"/>
      <c r="U42" s="404"/>
      <c r="V42" s="404"/>
      <c r="W42" s="404"/>
      <c r="X42" s="404"/>
      <c r="Y42" s="404"/>
      <c r="Z42" s="404"/>
      <c r="AA42" s="405"/>
      <c r="AB42" s="16"/>
    </row>
    <row r="43" spans="2:28" x14ac:dyDescent="0.2">
      <c r="B43" s="14"/>
      <c r="C43" s="406" t="s">
        <v>329</v>
      </c>
      <c r="D43" s="407"/>
      <c r="E43" s="407"/>
      <c r="F43" s="407"/>
      <c r="G43" s="407"/>
      <c r="H43" s="407"/>
      <c r="I43" s="407"/>
      <c r="J43" s="407"/>
      <c r="K43" s="407"/>
      <c r="L43" s="407"/>
      <c r="M43" s="407"/>
      <c r="N43" s="407"/>
      <c r="O43" s="407"/>
      <c r="P43" s="407"/>
      <c r="Q43" s="407"/>
      <c r="R43" s="407"/>
      <c r="S43" s="407"/>
      <c r="T43" s="407"/>
      <c r="U43" s="407"/>
      <c r="V43" s="407"/>
      <c r="W43" s="407"/>
      <c r="X43" s="407"/>
      <c r="Y43" s="407"/>
      <c r="Z43" s="407"/>
      <c r="AA43" s="408"/>
      <c r="AB43" s="16"/>
    </row>
    <row r="44" spans="2:28" x14ac:dyDescent="0.2">
      <c r="B44" s="14"/>
      <c r="C44" s="409"/>
      <c r="D44" s="410"/>
      <c r="E44" s="410"/>
      <c r="F44" s="410"/>
      <c r="G44" s="410"/>
      <c r="H44" s="410"/>
      <c r="I44" s="410"/>
      <c r="J44" s="410"/>
      <c r="K44" s="410"/>
      <c r="L44" s="410"/>
      <c r="M44" s="410"/>
      <c r="N44" s="410"/>
      <c r="O44" s="410"/>
      <c r="P44" s="410"/>
      <c r="Q44" s="410"/>
      <c r="R44" s="410"/>
      <c r="S44" s="410"/>
      <c r="T44" s="410"/>
      <c r="U44" s="410"/>
      <c r="V44" s="410"/>
      <c r="W44" s="410"/>
      <c r="X44" s="410"/>
      <c r="Y44" s="410"/>
      <c r="Z44" s="410"/>
      <c r="AA44" s="411"/>
      <c r="AB44" s="16"/>
    </row>
    <row r="45" spans="2:28" x14ac:dyDescent="0.2">
      <c r="B45" s="14"/>
      <c r="C45" s="409"/>
      <c r="D45" s="410"/>
      <c r="E45" s="410"/>
      <c r="F45" s="410"/>
      <c r="G45" s="410"/>
      <c r="H45" s="410"/>
      <c r="I45" s="410"/>
      <c r="J45" s="410"/>
      <c r="K45" s="410"/>
      <c r="L45" s="410"/>
      <c r="M45" s="410"/>
      <c r="N45" s="410"/>
      <c r="O45" s="410"/>
      <c r="P45" s="410"/>
      <c r="Q45" s="410"/>
      <c r="R45" s="410"/>
      <c r="S45" s="410"/>
      <c r="T45" s="410"/>
      <c r="U45" s="410"/>
      <c r="V45" s="410"/>
      <c r="W45" s="410"/>
      <c r="X45" s="410"/>
      <c r="Y45" s="410"/>
      <c r="Z45" s="410"/>
      <c r="AA45" s="411"/>
      <c r="AB45" s="16"/>
    </row>
    <row r="46" spans="2:28" x14ac:dyDescent="0.2">
      <c r="B46" s="14"/>
      <c r="C46" s="409"/>
      <c r="D46" s="410"/>
      <c r="E46" s="410"/>
      <c r="F46" s="410"/>
      <c r="G46" s="410"/>
      <c r="H46" s="410"/>
      <c r="I46" s="410"/>
      <c r="J46" s="410"/>
      <c r="K46" s="410"/>
      <c r="L46" s="410"/>
      <c r="M46" s="410"/>
      <c r="N46" s="410"/>
      <c r="O46" s="410"/>
      <c r="P46" s="410"/>
      <c r="Q46" s="410"/>
      <c r="R46" s="410"/>
      <c r="S46" s="410"/>
      <c r="T46" s="410"/>
      <c r="U46" s="410"/>
      <c r="V46" s="410"/>
      <c r="W46" s="410"/>
      <c r="X46" s="410"/>
      <c r="Y46" s="410"/>
      <c r="Z46" s="410"/>
      <c r="AA46" s="411"/>
      <c r="AB46" s="16"/>
    </row>
    <row r="47" spans="2:28" x14ac:dyDescent="0.2">
      <c r="B47" s="14"/>
      <c r="C47" s="409"/>
      <c r="D47" s="410"/>
      <c r="E47" s="410"/>
      <c r="F47" s="410"/>
      <c r="G47" s="410"/>
      <c r="H47" s="410"/>
      <c r="I47" s="410"/>
      <c r="J47" s="410"/>
      <c r="K47" s="410"/>
      <c r="L47" s="410"/>
      <c r="M47" s="410"/>
      <c r="N47" s="410"/>
      <c r="O47" s="410"/>
      <c r="P47" s="410"/>
      <c r="Q47" s="410"/>
      <c r="R47" s="410"/>
      <c r="S47" s="410"/>
      <c r="T47" s="410"/>
      <c r="U47" s="410"/>
      <c r="V47" s="410"/>
      <c r="W47" s="410"/>
      <c r="X47" s="410"/>
      <c r="Y47" s="410"/>
      <c r="Z47" s="410"/>
      <c r="AA47" s="411"/>
      <c r="AB47" s="16"/>
    </row>
    <row r="48" spans="2:28" x14ac:dyDescent="0.2">
      <c r="B48" s="14"/>
      <c r="C48" s="409"/>
      <c r="D48" s="410"/>
      <c r="E48" s="410"/>
      <c r="F48" s="410"/>
      <c r="G48" s="410"/>
      <c r="H48" s="410"/>
      <c r="I48" s="410"/>
      <c r="J48" s="410"/>
      <c r="K48" s="410"/>
      <c r="L48" s="410"/>
      <c r="M48" s="410"/>
      <c r="N48" s="410"/>
      <c r="O48" s="410"/>
      <c r="P48" s="410"/>
      <c r="Q48" s="410"/>
      <c r="R48" s="410"/>
      <c r="S48" s="410"/>
      <c r="T48" s="410"/>
      <c r="U48" s="410"/>
      <c r="V48" s="410"/>
      <c r="W48" s="410"/>
      <c r="X48" s="410"/>
      <c r="Y48" s="410"/>
      <c r="Z48" s="410"/>
      <c r="AA48" s="411"/>
      <c r="AB48" s="16"/>
    </row>
    <row r="49" spans="2:28" x14ac:dyDescent="0.2">
      <c r="B49" s="14"/>
      <c r="C49" s="409"/>
      <c r="D49" s="410"/>
      <c r="E49" s="410"/>
      <c r="F49" s="410"/>
      <c r="G49" s="410"/>
      <c r="H49" s="410"/>
      <c r="I49" s="410"/>
      <c r="J49" s="410"/>
      <c r="K49" s="410"/>
      <c r="L49" s="410"/>
      <c r="M49" s="410"/>
      <c r="N49" s="410"/>
      <c r="O49" s="410"/>
      <c r="P49" s="410"/>
      <c r="Q49" s="410"/>
      <c r="R49" s="410"/>
      <c r="S49" s="410"/>
      <c r="T49" s="410"/>
      <c r="U49" s="410"/>
      <c r="V49" s="410"/>
      <c r="W49" s="410"/>
      <c r="X49" s="410"/>
      <c r="Y49" s="410"/>
      <c r="Z49" s="410"/>
      <c r="AA49" s="411"/>
      <c r="AB49" s="16"/>
    </row>
    <row r="50" spans="2:28" x14ac:dyDescent="0.2">
      <c r="B50" s="14"/>
      <c r="C50" s="409"/>
      <c r="D50" s="410"/>
      <c r="E50" s="410"/>
      <c r="F50" s="410"/>
      <c r="G50" s="410"/>
      <c r="H50" s="410"/>
      <c r="I50" s="410"/>
      <c r="J50" s="410"/>
      <c r="K50" s="410"/>
      <c r="L50" s="410"/>
      <c r="M50" s="410"/>
      <c r="N50" s="410"/>
      <c r="O50" s="410"/>
      <c r="P50" s="410"/>
      <c r="Q50" s="410"/>
      <c r="R50" s="410"/>
      <c r="S50" s="410"/>
      <c r="T50" s="410"/>
      <c r="U50" s="410"/>
      <c r="V50" s="410"/>
      <c r="W50" s="410"/>
      <c r="X50" s="410"/>
      <c r="Y50" s="410"/>
      <c r="Z50" s="410"/>
      <c r="AA50" s="411"/>
      <c r="AB50" s="16"/>
    </row>
    <row r="51" spans="2:28" x14ac:dyDescent="0.2">
      <c r="B51" s="14"/>
      <c r="C51" s="409"/>
      <c r="D51" s="410"/>
      <c r="E51" s="410"/>
      <c r="F51" s="410"/>
      <c r="G51" s="410"/>
      <c r="H51" s="410"/>
      <c r="I51" s="410"/>
      <c r="J51" s="410"/>
      <c r="K51" s="410"/>
      <c r="L51" s="410"/>
      <c r="M51" s="410"/>
      <c r="N51" s="410"/>
      <c r="O51" s="410"/>
      <c r="P51" s="410"/>
      <c r="Q51" s="410"/>
      <c r="R51" s="410"/>
      <c r="S51" s="410"/>
      <c r="T51" s="410"/>
      <c r="U51" s="410"/>
      <c r="V51" s="410"/>
      <c r="W51" s="410"/>
      <c r="X51" s="410"/>
      <c r="Y51" s="410"/>
      <c r="Z51" s="410"/>
      <c r="AA51" s="411"/>
      <c r="AB51" s="16"/>
    </row>
    <row r="52" spans="2:28" x14ac:dyDescent="0.2">
      <c r="B52" s="14"/>
      <c r="C52" s="409"/>
      <c r="D52" s="410"/>
      <c r="E52" s="410"/>
      <c r="F52" s="410"/>
      <c r="G52" s="410"/>
      <c r="H52" s="410"/>
      <c r="I52" s="410"/>
      <c r="J52" s="410"/>
      <c r="K52" s="410"/>
      <c r="L52" s="410"/>
      <c r="M52" s="410"/>
      <c r="N52" s="410"/>
      <c r="O52" s="410"/>
      <c r="P52" s="410"/>
      <c r="Q52" s="410"/>
      <c r="R52" s="410"/>
      <c r="S52" s="410"/>
      <c r="T52" s="410"/>
      <c r="U52" s="410"/>
      <c r="V52" s="410"/>
      <c r="W52" s="410"/>
      <c r="X52" s="410"/>
      <c r="Y52" s="410"/>
      <c r="Z52" s="410"/>
      <c r="AA52" s="411"/>
      <c r="AB52" s="16"/>
    </row>
    <row r="53" spans="2:28" x14ac:dyDescent="0.2">
      <c r="B53" s="14"/>
      <c r="C53" s="409"/>
      <c r="D53" s="410"/>
      <c r="E53" s="410"/>
      <c r="F53" s="410"/>
      <c r="G53" s="410"/>
      <c r="H53" s="410"/>
      <c r="I53" s="410"/>
      <c r="J53" s="410"/>
      <c r="K53" s="410"/>
      <c r="L53" s="410"/>
      <c r="M53" s="410"/>
      <c r="N53" s="410"/>
      <c r="O53" s="410"/>
      <c r="P53" s="410"/>
      <c r="Q53" s="410"/>
      <c r="R53" s="410"/>
      <c r="S53" s="410"/>
      <c r="T53" s="410"/>
      <c r="U53" s="410"/>
      <c r="V53" s="410"/>
      <c r="W53" s="410"/>
      <c r="X53" s="410"/>
      <c r="Y53" s="410"/>
      <c r="Z53" s="410"/>
      <c r="AA53" s="411"/>
      <c r="AB53" s="16"/>
    </row>
    <row r="54" spans="2:28" x14ac:dyDescent="0.2">
      <c r="B54" s="14"/>
      <c r="C54" s="409"/>
      <c r="D54" s="410"/>
      <c r="E54" s="410"/>
      <c r="F54" s="410"/>
      <c r="G54" s="410"/>
      <c r="H54" s="410"/>
      <c r="I54" s="410"/>
      <c r="J54" s="410"/>
      <c r="K54" s="410"/>
      <c r="L54" s="410"/>
      <c r="M54" s="410"/>
      <c r="N54" s="410"/>
      <c r="O54" s="410"/>
      <c r="P54" s="410"/>
      <c r="Q54" s="410"/>
      <c r="R54" s="410"/>
      <c r="S54" s="410"/>
      <c r="T54" s="410"/>
      <c r="U54" s="410"/>
      <c r="V54" s="410"/>
      <c r="W54" s="410"/>
      <c r="X54" s="410"/>
      <c r="Y54" s="410"/>
      <c r="Z54" s="410"/>
      <c r="AA54" s="411"/>
      <c r="AB54" s="16"/>
    </row>
    <row r="55" spans="2:28" ht="15" thickBot="1" x14ac:dyDescent="0.25">
      <c r="B55" s="14"/>
      <c r="C55" s="412"/>
      <c r="D55" s="413"/>
      <c r="E55" s="413"/>
      <c r="F55" s="413"/>
      <c r="G55" s="413"/>
      <c r="H55" s="413"/>
      <c r="I55" s="413"/>
      <c r="J55" s="413"/>
      <c r="K55" s="413"/>
      <c r="L55" s="413"/>
      <c r="M55" s="413"/>
      <c r="N55" s="413"/>
      <c r="O55" s="413"/>
      <c r="P55" s="413"/>
      <c r="Q55" s="413"/>
      <c r="R55" s="413"/>
      <c r="S55" s="413"/>
      <c r="T55" s="413"/>
      <c r="U55" s="413"/>
      <c r="V55" s="413"/>
      <c r="W55" s="413"/>
      <c r="X55" s="413"/>
      <c r="Y55" s="413"/>
      <c r="Z55" s="413"/>
      <c r="AA55" s="414"/>
      <c r="AB55" s="16"/>
    </row>
    <row r="56" spans="2:28" x14ac:dyDescent="0.2">
      <c r="B56" s="37"/>
      <c r="C56" s="88"/>
      <c r="D56" s="88"/>
      <c r="E56" s="88"/>
      <c r="F56" s="88"/>
      <c r="G56" s="88"/>
      <c r="H56" s="88"/>
      <c r="I56" s="88"/>
      <c r="J56" s="88"/>
      <c r="K56" s="88"/>
      <c r="L56" s="88"/>
      <c r="M56" s="88"/>
      <c r="N56" s="88"/>
      <c r="O56" s="88"/>
      <c r="P56" s="88"/>
      <c r="Q56" s="88"/>
      <c r="R56" s="88"/>
      <c r="S56" s="88"/>
      <c r="T56" s="88"/>
      <c r="U56" s="88"/>
      <c r="V56" s="88"/>
      <c r="W56" s="88"/>
      <c r="X56" s="88"/>
      <c r="Y56" s="88"/>
      <c r="Z56" s="88"/>
      <c r="AA56" s="88"/>
      <c r="AB56" s="38"/>
    </row>
    <row r="57" spans="2:28" ht="15" thickBot="1" x14ac:dyDescent="0.25">
      <c r="B57" s="39"/>
      <c r="C57" s="36"/>
      <c r="D57" s="36"/>
      <c r="E57" s="36"/>
      <c r="F57" s="36"/>
      <c r="G57" s="36"/>
      <c r="H57" s="36"/>
      <c r="I57" s="36"/>
      <c r="J57" s="36"/>
      <c r="K57" s="36"/>
      <c r="L57" s="36"/>
      <c r="M57" s="36"/>
      <c r="N57" s="36"/>
      <c r="O57" s="36"/>
      <c r="P57" s="36"/>
      <c r="Q57" s="36"/>
      <c r="R57" s="36"/>
      <c r="S57" s="36"/>
      <c r="T57" s="36"/>
      <c r="U57" s="36"/>
      <c r="V57" s="36"/>
      <c r="W57" s="36"/>
      <c r="X57" s="36"/>
      <c r="Y57" s="36"/>
      <c r="Z57" s="36"/>
      <c r="AA57" s="36"/>
      <c r="AB57" s="40"/>
    </row>
    <row r="58" spans="2:28" ht="15.75" x14ac:dyDescent="0.2">
      <c r="B58" s="41"/>
      <c r="C58" s="379" t="s">
        <v>42</v>
      </c>
      <c r="D58" s="380"/>
      <c r="E58" s="380"/>
      <c r="F58" s="380"/>
      <c r="G58" s="381"/>
      <c r="H58" s="379" t="s">
        <v>54</v>
      </c>
      <c r="I58" s="381"/>
      <c r="J58" s="379" t="s">
        <v>55</v>
      </c>
      <c r="K58" s="380"/>
      <c r="L58" s="380"/>
      <c r="M58" s="381"/>
      <c r="N58" s="379" t="s">
        <v>56</v>
      </c>
      <c r="O58" s="380"/>
      <c r="P58" s="380"/>
      <c r="Q58" s="380"/>
      <c r="R58" s="380"/>
      <c r="S58" s="380"/>
      <c r="T58" s="380"/>
      <c r="U58" s="381"/>
      <c r="V58" s="373" t="s">
        <v>57</v>
      </c>
      <c r="W58" s="373"/>
      <c r="X58" s="373"/>
      <c r="Y58" s="373"/>
      <c r="Z58" s="373"/>
      <c r="AA58" s="374"/>
      <c r="AB58" s="42"/>
    </row>
    <row r="59" spans="2:28" ht="15.75" x14ac:dyDescent="0.2">
      <c r="B59" s="43"/>
      <c r="C59" s="382"/>
      <c r="D59" s="383"/>
      <c r="E59" s="383"/>
      <c r="F59" s="383"/>
      <c r="G59" s="384"/>
      <c r="H59" s="382"/>
      <c r="I59" s="384"/>
      <c r="J59" s="382"/>
      <c r="K59" s="383"/>
      <c r="L59" s="383"/>
      <c r="M59" s="384"/>
      <c r="N59" s="382"/>
      <c r="O59" s="383"/>
      <c r="P59" s="383"/>
      <c r="Q59" s="383"/>
      <c r="R59" s="383"/>
      <c r="S59" s="383"/>
      <c r="T59" s="383"/>
      <c r="U59" s="384"/>
      <c r="V59" s="375"/>
      <c r="W59" s="375"/>
      <c r="X59" s="375"/>
      <c r="Y59" s="375"/>
      <c r="Z59" s="375"/>
      <c r="AA59" s="376"/>
      <c r="AB59" s="42"/>
    </row>
    <row r="60" spans="2:28" ht="16.5" thickBot="1" x14ac:dyDescent="0.25">
      <c r="B60" s="43"/>
      <c r="C60" s="382"/>
      <c r="D60" s="383"/>
      <c r="E60" s="383"/>
      <c r="F60" s="383"/>
      <c r="G60" s="384"/>
      <c r="H60" s="382"/>
      <c r="I60" s="384"/>
      <c r="J60" s="382"/>
      <c r="K60" s="383"/>
      <c r="L60" s="383"/>
      <c r="M60" s="384"/>
      <c r="N60" s="385"/>
      <c r="O60" s="386"/>
      <c r="P60" s="386"/>
      <c r="Q60" s="386"/>
      <c r="R60" s="386"/>
      <c r="S60" s="386"/>
      <c r="T60" s="386"/>
      <c r="U60" s="387"/>
      <c r="V60" s="377"/>
      <c r="W60" s="377"/>
      <c r="X60" s="377"/>
      <c r="Y60" s="377"/>
      <c r="Z60" s="377"/>
      <c r="AA60" s="378"/>
      <c r="AB60" s="42"/>
    </row>
    <row r="61" spans="2:28" ht="40.5" customHeight="1" x14ac:dyDescent="0.2">
      <c r="B61" s="41"/>
      <c r="C61" s="263" t="s">
        <v>116</v>
      </c>
      <c r="D61" s="264"/>
      <c r="E61" s="264"/>
      <c r="F61" s="264"/>
      <c r="G61" s="264"/>
      <c r="H61" s="264" t="s">
        <v>77</v>
      </c>
      <c r="I61" s="264"/>
      <c r="J61" s="264">
        <v>100</v>
      </c>
      <c r="K61" s="264"/>
      <c r="L61" s="264"/>
      <c r="M61" s="264"/>
      <c r="N61" s="1038" t="s">
        <v>562</v>
      </c>
      <c r="O61" s="1039"/>
      <c r="P61" s="1039"/>
      <c r="Q61" s="1039"/>
      <c r="R61" s="1039"/>
      <c r="S61" s="1039"/>
      <c r="T61" s="1039"/>
      <c r="U61" s="1041"/>
      <c r="V61" s="1038" t="s">
        <v>561</v>
      </c>
      <c r="W61" s="1039"/>
      <c r="X61" s="1039"/>
      <c r="Y61" s="1039"/>
      <c r="Z61" s="1039"/>
      <c r="AA61" s="1040"/>
      <c r="AB61" s="44"/>
    </row>
    <row r="62" spans="2:28" x14ac:dyDescent="0.2">
      <c r="B62" s="41"/>
      <c r="C62" s="265" t="s">
        <v>117</v>
      </c>
      <c r="D62" s="266"/>
      <c r="E62" s="266"/>
      <c r="F62" s="266"/>
      <c r="G62" s="266"/>
      <c r="H62" s="266"/>
      <c r="I62" s="266"/>
      <c r="J62" s="266"/>
      <c r="K62" s="266"/>
      <c r="L62" s="266"/>
      <c r="M62" s="266"/>
      <c r="N62" s="391"/>
      <c r="O62" s="392"/>
      <c r="P62" s="392"/>
      <c r="Q62" s="392"/>
      <c r="R62" s="392"/>
      <c r="S62" s="392"/>
      <c r="T62" s="392"/>
      <c r="U62" s="393"/>
      <c r="V62" s="391"/>
      <c r="W62" s="392"/>
      <c r="X62" s="392"/>
      <c r="Y62" s="392"/>
      <c r="Z62" s="392"/>
      <c r="AA62" s="418"/>
      <c r="AB62" s="44"/>
    </row>
    <row r="63" spans="2:28" x14ac:dyDescent="0.2">
      <c r="B63" s="41"/>
      <c r="C63" s="265" t="s">
        <v>118</v>
      </c>
      <c r="D63" s="266"/>
      <c r="E63" s="266"/>
      <c r="F63" s="266"/>
      <c r="G63" s="266"/>
      <c r="H63" s="266"/>
      <c r="I63" s="266"/>
      <c r="J63" s="266"/>
      <c r="K63" s="266"/>
      <c r="L63" s="266"/>
      <c r="M63" s="266"/>
      <c r="N63" s="391"/>
      <c r="O63" s="392"/>
      <c r="P63" s="392"/>
      <c r="Q63" s="392"/>
      <c r="R63" s="392"/>
      <c r="S63" s="392"/>
      <c r="T63" s="392"/>
      <c r="U63" s="393"/>
      <c r="V63" s="391"/>
      <c r="W63" s="392"/>
      <c r="X63" s="392"/>
      <c r="Y63" s="392"/>
      <c r="Z63" s="392"/>
      <c r="AA63" s="418"/>
      <c r="AB63" s="44"/>
    </row>
    <row r="64" spans="2:28" x14ac:dyDescent="0.2">
      <c r="B64" s="41"/>
      <c r="C64" s="265" t="s">
        <v>119</v>
      </c>
      <c r="D64" s="266"/>
      <c r="E64" s="266"/>
      <c r="F64" s="266"/>
      <c r="G64" s="266"/>
      <c r="H64" s="266"/>
      <c r="I64" s="266"/>
      <c r="J64" s="266"/>
      <c r="K64" s="266"/>
      <c r="L64" s="266"/>
      <c r="M64" s="266"/>
      <c r="N64" s="391"/>
      <c r="O64" s="392"/>
      <c r="P64" s="392"/>
      <c r="Q64" s="392"/>
      <c r="R64" s="392"/>
      <c r="S64" s="392"/>
      <c r="T64" s="392"/>
      <c r="U64" s="393"/>
      <c r="V64" s="391"/>
      <c r="W64" s="392"/>
      <c r="X64" s="392"/>
      <c r="Y64" s="392"/>
      <c r="Z64" s="392"/>
      <c r="AA64" s="418"/>
      <c r="AB64" s="44"/>
    </row>
    <row r="65" spans="2:28" x14ac:dyDescent="0.2">
      <c r="B65" s="90"/>
      <c r="C65" s="88"/>
      <c r="D65" s="88"/>
      <c r="E65" s="88"/>
      <c r="F65" s="88"/>
      <c r="G65" s="88"/>
      <c r="H65" s="88"/>
      <c r="I65" s="88"/>
      <c r="J65" s="88"/>
      <c r="K65" s="88"/>
      <c r="L65" s="88"/>
      <c r="M65" s="88"/>
      <c r="N65" s="88"/>
      <c r="O65" s="88"/>
      <c r="P65" s="88"/>
      <c r="Q65" s="88"/>
      <c r="R65" s="88"/>
      <c r="S65" s="88"/>
      <c r="T65" s="88"/>
      <c r="U65" s="88"/>
      <c r="V65" s="88"/>
      <c r="W65" s="88"/>
      <c r="X65" s="88"/>
      <c r="Y65" s="88"/>
      <c r="Z65" s="88"/>
      <c r="AA65" s="88"/>
      <c r="AB65" s="89"/>
    </row>
    <row r="104" ht="6" customHeight="1" x14ac:dyDescent="0.2"/>
  </sheetData>
  <mergeCells count="84">
    <mergeCell ref="C61:G61"/>
    <mergeCell ref="H61:I61"/>
    <mergeCell ref="J61:M61"/>
    <mergeCell ref="C62:G62"/>
    <mergeCell ref="H62:I62"/>
    <mergeCell ref="J62:M62"/>
    <mergeCell ref="C63:G63"/>
    <mergeCell ref="H63:I63"/>
    <mergeCell ref="J63:M63"/>
    <mergeCell ref="C64:G64"/>
    <mergeCell ref="H64:I64"/>
    <mergeCell ref="J64:M64"/>
    <mergeCell ref="C38:G38"/>
    <mergeCell ref="K38:AA38"/>
    <mergeCell ref="C41:AA42"/>
    <mergeCell ref="C43:AA55"/>
    <mergeCell ref="C58:G60"/>
    <mergeCell ref="H58:I60"/>
    <mergeCell ref="J58:M60"/>
    <mergeCell ref="V58:AA60"/>
    <mergeCell ref="N58:U60"/>
    <mergeCell ref="N64:U64"/>
    <mergeCell ref="V61:AA61"/>
    <mergeCell ref="V62:AA62"/>
    <mergeCell ref="V63:AA63"/>
    <mergeCell ref="V64:AA64"/>
    <mergeCell ref="N61:U61"/>
    <mergeCell ref="N62:U62"/>
    <mergeCell ref="N63:U63"/>
    <mergeCell ref="C26:H26"/>
    <mergeCell ref="I26:AA26"/>
    <mergeCell ref="C28:H28"/>
    <mergeCell ref="I28:J28"/>
    <mergeCell ref="C37:G37"/>
    <mergeCell ref="K37:AA37"/>
    <mergeCell ref="C34:G34"/>
    <mergeCell ref="K34:AA34"/>
    <mergeCell ref="C35:G35"/>
    <mergeCell ref="K35:AA35"/>
    <mergeCell ref="C36:G36"/>
    <mergeCell ref="K36:AA36"/>
    <mergeCell ref="C32:G33"/>
    <mergeCell ref="H32:H33"/>
    <mergeCell ref="I32:I33"/>
    <mergeCell ref="J32:J33"/>
    <mergeCell ref="K32:AA33"/>
    <mergeCell ref="K28:N28"/>
    <mergeCell ref="O28:Q28"/>
    <mergeCell ref="S28:T28"/>
    <mergeCell ref="V28:Z28"/>
    <mergeCell ref="C30:AA31"/>
    <mergeCell ref="Q24:AA24"/>
    <mergeCell ref="C20:H21"/>
    <mergeCell ref="I20:L21"/>
    <mergeCell ref="M20:S20"/>
    <mergeCell ref="T20:AA20"/>
    <mergeCell ref="M21:S21"/>
    <mergeCell ref="T21:AA21"/>
    <mergeCell ref="C23:I23"/>
    <mergeCell ref="J23:P23"/>
    <mergeCell ref="Q23:AA23"/>
    <mergeCell ref="C24:I24"/>
    <mergeCell ref="J24:P24"/>
    <mergeCell ref="C16:H16"/>
    <mergeCell ref="I16:AA16"/>
    <mergeCell ref="C18:H18"/>
    <mergeCell ref="I18:AA18"/>
    <mergeCell ref="C13:H14"/>
    <mergeCell ref="I13:S14"/>
    <mergeCell ref="T13:AA13"/>
    <mergeCell ref="T14:AA14"/>
    <mergeCell ref="C10:H11"/>
    <mergeCell ref="B2:G4"/>
    <mergeCell ref="H2:AB2"/>
    <mergeCell ref="H3:O3"/>
    <mergeCell ref="P3:AB3"/>
    <mergeCell ref="H4:AB4"/>
    <mergeCell ref="C7:H8"/>
    <mergeCell ref="I7:AA8"/>
    <mergeCell ref="V10:AA10"/>
    <mergeCell ref="V11:AA11"/>
    <mergeCell ref="R10:U10"/>
    <mergeCell ref="I10:Q11"/>
    <mergeCell ref="R11:U11"/>
  </mergeCells>
  <pageMargins left="0.70866141732283472" right="0.70866141732283472" top="0.74803149606299213" bottom="1.1023622047244095" header="0.31496062992125984" footer="0.31496062992125984"/>
  <pageSetup scale="68" fitToHeight="0" orientation="portrait" r:id="rId1"/>
  <headerFooter>
    <oddFooter>&amp;LCalle 26 No.57-41 Torre 8, Pisos 7 y 8 CEMSA – C.P. 111321
PBX: 3779555 – Información: Línea 195
www.umv.gov.co&amp;CGAM-IND-001
&amp;P de &amp;N</oddFooter>
  </headerFooter>
  <rowBreaks count="1" manualBreakCount="1">
    <brk id="29" min="1" max="27" man="1"/>
  </rowBreaks>
  <drawing r:id="rId2"/>
  <legacyDrawing r:id="rId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B1:AJ104"/>
  <sheetViews>
    <sheetView topLeftCell="A29" zoomScale="80" zoomScaleNormal="80" workbookViewId="0">
      <selection activeCell="H34" sqref="H34:J34"/>
    </sheetView>
  </sheetViews>
  <sheetFormatPr baseColWidth="10" defaultColWidth="3.7109375" defaultRowHeight="14.25" x14ac:dyDescent="0.2"/>
  <cols>
    <col min="1" max="1" width="3.7109375" style="1"/>
    <col min="2" max="2" width="2.85546875" style="1" customWidth="1"/>
    <col min="3" max="6" width="2.7109375" style="1" customWidth="1"/>
    <col min="7" max="7" width="4.28515625" style="1" customWidth="1"/>
    <col min="8" max="8" width="14.28515625" style="1" customWidth="1"/>
    <col min="9" max="9" width="25.140625" style="1" customWidth="1"/>
    <col min="10" max="10" width="15" style="1" customWidth="1"/>
    <col min="11" max="12" width="3.42578125" style="1" customWidth="1"/>
    <col min="13" max="15" width="2.7109375" style="1" customWidth="1"/>
    <col min="16" max="16" width="3.42578125" style="1" customWidth="1"/>
    <col min="17" max="17" width="3.5703125" style="1" customWidth="1"/>
    <col min="18" max="18" width="3.7109375" style="1"/>
    <col min="19" max="19" width="3.28515625" style="1" customWidth="1"/>
    <col min="20" max="20" width="7.42578125" style="1" customWidth="1"/>
    <col min="21" max="21" width="3.5703125" style="1" customWidth="1"/>
    <col min="22" max="22" width="3.7109375" style="1"/>
    <col min="23" max="25" width="5" style="1" customWidth="1"/>
    <col min="26" max="26" width="6.7109375" style="1" customWidth="1"/>
    <col min="27" max="27" width="4.140625" style="1" customWidth="1"/>
    <col min="28" max="28" width="2" style="1" customWidth="1"/>
    <col min="29" max="29" width="3.7109375" style="1"/>
    <col min="30" max="30" width="9.85546875" style="1" customWidth="1"/>
    <col min="31" max="16384" width="3.7109375" style="1"/>
  </cols>
  <sheetData>
    <row r="1" spans="2:28" ht="15" thickBot="1" x14ac:dyDescent="0.25">
      <c r="B1" s="2"/>
      <c r="C1" s="2"/>
      <c r="D1" s="2"/>
      <c r="E1" s="2"/>
      <c r="F1" s="2"/>
    </row>
    <row r="2" spans="2:28" ht="45.75" customHeight="1" x14ac:dyDescent="0.2">
      <c r="B2" s="263"/>
      <c r="C2" s="264"/>
      <c r="D2" s="264"/>
      <c r="E2" s="264"/>
      <c r="F2" s="264"/>
      <c r="G2" s="264"/>
      <c r="H2" s="269" t="s">
        <v>0</v>
      </c>
      <c r="I2" s="269"/>
      <c r="J2" s="269"/>
      <c r="K2" s="269"/>
      <c r="L2" s="269"/>
      <c r="M2" s="269"/>
      <c r="N2" s="269"/>
      <c r="O2" s="269"/>
      <c r="P2" s="269"/>
      <c r="Q2" s="269"/>
      <c r="R2" s="269"/>
      <c r="S2" s="269"/>
      <c r="T2" s="269"/>
      <c r="U2" s="269"/>
      <c r="V2" s="269"/>
      <c r="W2" s="269"/>
      <c r="X2" s="269"/>
      <c r="Y2" s="269"/>
      <c r="Z2" s="269"/>
      <c r="AA2" s="269"/>
      <c r="AB2" s="270"/>
    </row>
    <row r="3" spans="2:28" ht="15" x14ac:dyDescent="0.2">
      <c r="B3" s="265"/>
      <c r="C3" s="266"/>
      <c r="D3" s="266"/>
      <c r="E3" s="266"/>
      <c r="F3" s="266"/>
      <c r="G3" s="266"/>
      <c r="H3" s="271" t="s">
        <v>1</v>
      </c>
      <c r="I3" s="271"/>
      <c r="J3" s="271"/>
      <c r="K3" s="271"/>
      <c r="L3" s="271"/>
      <c r="M3" s="271"/>
      <c r="N3" s="271"/>
      <c r="O3" s="271"/>
      <c r="P3" s="271" t="s">
        <v>2</v>
      </c>
      <c r="Q3" s="271"/>
      <c r="R3" s="271"/>
      <c r="S3" s="271"/>
      <c r="T3" s="271"/>
      <c r="U3" s="271"/>
      <c r="V3" s="271"/>
      <c r="W3" s="271"/>
      <c r="X3" s="271"/>
      <c r="Y3" s="271"/>
      <c r="Z3" s="271"/>
      <c r="AA3" s="271"/>
      <c r="AB3" s="272"/>
    </row>
    <row r="4" spans="2:28" ht="15.75" thickBot="1" x14ac:dyDescent="0.25">
      <c r="B4" s="267"/>
      <c r="C4" s="268"/>
      <c r="D4" s="268"/>
      <c r="E4" s="268"/>
      <c r="F4" s="268"/>
      <c r="G4" s="268"/>
      <c r="H4" s="273" t="s">
        <v>3</v>
      </c>
      <c r="I4" s="273"/>
      <c r="J4" s="273"/>
      <c r="K4" s="273"/>
      <c r="L4" s="273"/>
      <c r="M4" s="273"/>
      <c r="N4" s="273"/>
      <c r="O4" s="273"/>
      <c r="P4" s="273"/>
      <c r="Q4" s="273"/>
      <c r="R4" s="273"/>
      <c r="S4" s="273"/>
      <c r="T4" s="273"/>
      <c r="U4" s="273"/>
      <c r="V4" s="273"/>
      <c r="W4" s="273"/>
      <c r="X4" s="273"/>
      <c r="Y4" s="273"/>
      <c r="Z4" s="273"/>
      <c r="AA4" s="273"/>
      <c r="AB4" s="274"/>
    </row>
    <row r="5" spans="2:28" ht="15" x14ac:dyDescent="0.2">
      <c r="H5" s="3"/>
      <c r="I5" s="3"/>
      <c r="J5" s="3"/>
      <c r="K5" s="3"/>
      <c r="L5" s="3"/>
      <c r="M5" s="3"/>
      <c r="N5" s="3"/>
      <c r="O5" s="3"/>
      <c r="P5" s="3"/>
      <c r="Q5" s="3"/>
      <c r="R5" s="3"/>
      <c r="S5" s="3"/>
      <c r="T5" s="3"/>
      <c r="U5" s="3"/>
      <c r="V5" s="3"/>
      <c r="W5" s="3"/>
      <c r="X5" s="3"/>
      <c r="Y5" s="3"/>
      <c r="Z5" s="3"/>
      <c r="AA5" s="3"/>
      <c r="AB5" s="3"/>
    </row>
    <row r="6" spans="2:28" ht="15.75"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275" t="s">
        <v>4</v>
      </c>
      <c r="D7" s="276"/>
      <c r="E7" s="276"/>
      <c r="F7" s="276"/>
      <c r="G7" s="276"/>
      <c r="H7" s="277"/>
      <c r="I7" s="281" t="s">
        <v>576</v>
      </c>
      <c r="J7" s="282"/>
      <c r="K7" s="282"/>
      <c r="L7" s="282"/>
      <c r="M7" s="282"/>
      <c r="N7" s="282"/>
      <c r="O7" s="282"/>
      <c r="P7" s="282"/>
      <c r="Q7" s="282"/>
      <c r="R7" s="282"/>
      <c r="S7" s="282"/>
      <c r="T7" s="282"/>
      <c r="U7" s="282"/>
      <c r="V7" s="282"/>
      <c r="W7" s="282"/>
      <c r="X7" s="282"/>
      <c r="Y7" s="282"/>
      <c r="Z7" s="282"/>
      <c r="AA7" s="283"/>
      <c r="AB7" s="10"/>
    </row>
    <row r="8" spans="2:28" ht="15.75" thickBot="1" x14ac:dyDescent="0.25">
      <c r="B8" s="9"/>
      <c r="C8" s="278"/>
      <c r="D8" s="279"/>
      <c r="E8" s="279"/>
      <c r="F8" s="279"/>
      <c r="G8" s="279"/>
      <c r="H8" s="280"/>
      <c r="I8" s="284"/>
      <c r="J8" s="285"/>
      <c r="K8" s="285"/>
      <c r="L8" s="285"/>
      <c r="M8" s="285"/>
      <c r="N8" s="285"/>
      <c r="O8" s="285"/>
      <c r="P8" s="285"/>
      <c r="Q8" s="285"/>
      <c r="R8" s="285"/>
      <c r="S8" s="285"/>
      <c r="T8" s="285"/>
      <c r="U8" s="285"/>
      <c r="V8" s="285"/>
      <c r="W8" s="285"/>
      <c r="X8" s="285"/>
      <c r="Y8" s="285"/>
      <c r="Z8" s="285"/>
      <c r="AA8" s="286"/>
      <c r="AB8" s="10"/>
    </row>
    <row r="9" spans="2:28" ht="15.75"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275" t="s">
        <v>6</v>
      </c>
      <c r="D10" s="276"/>
      <c r="E10" s="276"/>
      <c r="F10" s="276"/>
      <c r="G10" s="276"/>
      <c r="H10" s="277"/>
      <c r="I10" s="296" t="s">
        <v>589</v>
      </c>
      <c r="J10" s="297"/>
      <c r="K10" s="297"/>
      <c r="L10" s="297"/>
      <c r="M10" s="297"/>
      <c r="N10" s="297"/>
      <c r="O10" s="297"/>
      <c r="P10" s="297"/>
      <c r="Q10" s="298"/>
      <c r="R10" s="293" t="s">
        <v>8</v>
      </c>
      <c r="S10" s="294"/>
      <c r="T10" s="294"/>
      <c r="U10" s="295"/>
      <c r="V10" s="287" t="s">
        <v>9</v>
      </c>
      <c r="W10" s="288"/>
      <c r="X10" s="288"/>
      <c r="Y10" s="288"/>
      <c r="Z10" s="288"/>
      <c r="AA10" s="289"/>
      <c r="AB10" s="10"/>
    </row>
    <row r="11" spans="2:28" ht="28.5" customHeight="1" thickBot="1" x14ac:dyDescent="0.25">
      <c r="B11" s="9"/>
      <c r="C11" s="278"/>
      <c r="D11" s="279"/>
      <c r="E11" s="279"/>
      <c r="F11" s="279"/>
      <c r="G11" s="279"/>
      <c r="H11" s="280"/>
      <c r="I11" s="299"/>
      <c r="J11" s="300"/>
      <c r="K11" s="300"/>
      <c r="L11" s="300"/>
      <c r="M11" s="300"/>
      <c r="N11" s="300"/>
      <c r="O11" s="300"/>
      <c r="P11" s="300"/>
      <c r="Q11" s="301"/>
      <c r="R11" s="302" t="s">
        <v>588</v>
      </c>
      <c r="S11" s="303"/>
      <c r="T11" s="303"/>
      <c r="U11" s="304"/>
      <c r="V11" s="290" t="s">
        <v>573</v>
      </c>
      <c r="W11" s="291"/>
      <c r="X11" s="291"/>
      <c r="Y11" s="291"/>
      <c r="Z11" s="291"/>
      <c r="AA11" s="292"/>
      <c r="AB11" s="10"/>
    </row>
    <row r="12" spans="2:28" ht="15"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5" customHeight="1" x14ac:dyDescent="0.2">
      <c r="B13" s="14"/>
      <c r="C13" s="275" t="s">
        <v>12</v>
      </c>
      <c r="D13" s="276"/>
      <c r="E13" s="276"/>
      <c r="F13" s="276"/>
      <c r="G13" s="276"/>
      <c r="H13" s="277"/>
      <c r="I13" s="305" t="s">
        <v>587</v>
      </c>
      <c r="J13" s="306"/>
      <c r="K13" s="306"/>
      <c r="L13" s="306"/>
      <c r="M13" s="306"/>
      <c r="N13" s="306"/>
      <c r="O13" s="306"/>
      <c r="P13" s="306"/>
      <c r="Q13" s="306"/>
      <c r="R13" s="306"/>
      <c r="S13" s="307"/>
      <c r="T13" s="275" t="s">
        <v>14</v>
      </c>
      <c r="U13" s="276"/>
      <c r="V13" s="276"/>
      <c r="W13" s="276"/>
      <c r="X13" s="276"/>
      <c r="Y13" s="276"/>
      <c r="Z13" s="276"/>
      <c r="AA13" s="277"/>
      <c r="AB13" s="16"/>
    </row>
    <row r="14" spans="2:28" ht="30" customHeight="1" thickBot="1" x14ac:dyDescent="0.25">
      <c r="B14" s="14"/>
      <c r="C14" s="278"/>
      <c r="D14" s="279"/>
      <c r="E14" s="279"/>
      <c r="F14" s="279"/>
      <c r="G14" s="279"/>
      <c r="H14" s="280"/>
      <c r="I14" s="308"/>
      <c r="J14" s="309"/>
      <c r="K14" s="309"/>
      <c r="L14" s="309"/>
      <c r="M14" s="309"/>
      <c r="N14" s="309"/>
      <c r="O14" s="309"/>
      <c r="P14" s="309"/>
      <c r="Q14" s="309"/>
      <c r="R14" s="309"/>
      <c r="S14" s="310"/>
      <c r="T14" s="311" t="s">
        <v>97</v>
      </c>
      <c r="U14" s="312"/>
      <c r="V14" s="312"/>
      <c r="W14" s="312"/>
      <c r="X14" s="312"/>
      <c r="Y14" s="312"/>
      <c r="Z14" s="312"/>
      <c r="AA14" s="313"/>
      <c r="AB14" s="16"/>
    </row>
    <row r="15" spans="2:28" ht="15"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57.75" customHeight="1" thickBot="1" x14ac:dyDescent="0.25">
      <c r="B16" s="14"/>
      <c r="C16" s="320" t="s">
        <v>16</v>
      </c>
      <c r="D16" s="321"/>
      <c r="E16" s="321"/>
      <c r="F16" s="321"/>
      <c r="G16" s="321"/>
      <c r="H16" s="322"/>
      <c r="I16" s="323" t="s">
        <v>586</v>
      </c>
      <c r="J16" s="324"/>
      <c r="K16" s="324"/>
      <c r="L16" s="324"/>
      <c r="M16" s="324"/>
      <c r="N16" s="324"/>
      <c r="O16" s="324"/>
      <c r="P16" s="324"/>
      <c r="Q16" s="324"/>
      <c r="R16" s="324"/>
      <c r="S16" s="324"/>
      <c r="T16" s="324"/>
      <c r="U16" s="324"/>
      <c r="V16" s="324"/>
      <c r="W16" s="324"/>
      <c r="X16" s="324"/>
      <c r="Y16" s="324"/>
      <c r="Z16" s="324"/>
      <c r="AA16" s="325"/>
      <c r="AB16" s="16"/>
    </row>
    <row r="17" spans="2:30" ht="16.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30" ht="79.5" customHeight="1" thickBot="1" x14ac:dyDescent="0.25">
      <c r="B18" s="14"/>
      <c r="C18" s="320" t="s">
        <v>18</v>
      </c>
      <c r="D18" s="321"/>
      <c r="E18" s="321"/>
      <c r="F18" s="321"/>
      <c r="G18" s="321"/>
      <c r="H18" s="322"/>
      <c r="I18" s="323" t="s">
        <v>585</v>
      </c>
      <c r="J18" s="324"/>
      <c r="K18" s="324"/>
      <c r="L18" s="324"/>
      <c r="M18" s="324"/>
      <c r="N18" s="324"/>
      <c r="O18" s="324"/>
      <c r="P18" s="324"/>
      <c r="Q18" s="324"/>
      <c r="R18" s="324"/>
      <c r="S18" s="324"/>
      <c r="T18" s="324"/>
      <c r="U18" s="324"/>
      <c r="V18" s="324"/>
      <c r="W18" s="324"/>
      <c r="X18" s="324"/>
      <c r="Y18" s="324"/>
      <c r="Z18" s="324"/>
      <c r="AA18" s="325"/>
      <c r="AB18" s="16"/>
    </row>
    <row r="19" spans="2:30" ht="16.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30" ht="22.5" customHeight="1" x14ac:dyDescent="0.2">
      <c r="B20" s="14"/>
      <c r="C20" s="326" t="s">
        <v>20</v>
      </c>
      <c r="D20" s="327"/>
      <c r="E20" s="327"/>
      <c r="F20" s="327"/>
      <c r="G20" s="327"/>
      <c r="H20" s="328"/>
      <c r="I20" s="332" t="s">
        <v>339</v>
      </c>
      <c r="J20" s="333"/>
      <c r="K20" s="333"/>
      <c r="L20" s="334"/>
      <c r="M20" s="287" t="s">
        <v>22</v>
      </c>
      <c r="N20" s="288"/>
      <c r="O20" s="288"/>
      <c r="P20" s="288"/>
      <c r="Q20" s="288"/>
      <c r="R20" s="288"/>
      <c r="S20" s="289"/>
      <c r="T20" s="287" t="s">
        <v>23</v>
      </c>
      <c r="U20" s="288"/>
      <c r="V20" s="288"/>
      <c r="W20" s="288"/>
      <c r="X20" s="288"/>
      <c r="Y20" s="288"/>
      <c r="Z20" s="288"/>
      <c r="AA20" s="289"/>
      <c r="AB20" s="16"/>
    </row>
    <row r="21" spans="2:30" ht="30.75" customHeight="1" thickBot="1" x14ac:dyDescent="0.25">
      <c r="B21" s="14"/>
      <c r="C21" s="329"/>
      <c r="D21" s="330"/>
      <c r="E21" s="330"/>
      <c r="F21" s="330"/>
      <c r="G21" s="330"/>
      <c r="H21" s="331"/>
      <c r="I21" s="335"/>
      <c r="J21" s="336"/>
      <c r="K21" s="336"/>
      <c r="L21" s="337"/>
      <c r="M21" s="472" t="s">
        <v>113</v>
      </c>
      <c r="N21" s="473"/>
      <c r="O21" s="473"/>
      <c r="P21" s="473"/>
      <c r="Q21" s="473"/>
      <c r="R21" s="473"/>
      <c r="S21" s="474"/>
      <c r="T21" s="472" t="s">
        <v>584</v>
      </c>
      <c r="U21" s="473"/>
      <c r="V21" s="473"/>
      <c r="W21" s="473"/>
      <c r="X21" s="473"/>
      <c r="Y21" s="473"/>
      <c r="Z21" s="473"/>
      <c r="AA21" s="474"/>
      <c r="AB21" s="16"/>
    </row>
    <row r="22" spans="2:30" ht="15"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30" ht="31.5" customHeight="1" x14ac:dyDescent="0.2">
      <c r="B23" s="14"/>
      <c r="C23" s="287" t="s">
        <v>26</v>
      </c>
      <c r="D23" s="288"/>
      <c r="E23" s="288"/>
      <c r="F23" s="288"/>
      <c r="G23" s="288"/>
      <c r="H23" s="288"/>
      <c r="I23" s="289"/>
      <c r="J23" s="287" t="s">
        <v>27</v>
      </c>
      <c r="K23" s="288"/>
      <c r="L23" s="288"/>
      <c r="M23" s="288"/>
      <c r="N23" s="288"/>
      <c r="O23" s="288"/>
      <c r="P23" s="289"/>
      <c r="Q23" s="287" t="s">
        <v>28</v>
      </c>
      <c r="R23" s="288"/>
      <c r="S23" s="288"/>
      <c r="T23" s="288"/>
      <c r="U23" s="288"/>
      <c r="V23" s="288"/>
      <c r="W23" s="288"/>
      <c r="X23" s="288"/>
      <c r="Y23" s="288"/>
      <c r="Z23" s="288"/>
      <c r="AA23" s="289"/>
      <c r="AB23" s="16"/>
    </row>
    <row r="24" spans="2:30" ht="54.75" customHeight="1" thickBot="1" x14ac:dyDescent="0.25">
      <c r="B24" s="14"/>
      <c r="C24" s="314" t="s">
        <v>583</v>
      </c>
      <c r="D24" s="315"/>
      <c r="E24" s="315"/>
      <c r="F24" s="315"/>
      <c r="G24" s="315"/>
      <c r="H24" s="315"/>
      <c r="I24" s="316"/>
      <c r="J24" s="314" t="s">
        <v>582</v>
      </c>
      <c r="K24" s="315"/>
      <c r="L24" s="315"/>
      <c r="M24" s="315"/>
      <c r="N24" s="315"/>
      <c r="O24" s="315"/>
      <c r="P24" s="316"/>
      <c r="Q24" s="317" t="s">
        <v>566</v>
      </c>
      <c r="R24" s="318"/>
      <c r="S24" s="318"/>
      <c r="T24" s="318"/>
      <c r="U24" s="318"/>
      <c r="V24" s="318"/>
      <c r="W24" s="318"/>
      <c r="X24" s="318"/>
      <c r="Y24" s="318"/>
      <c r="Z24" s="318"/>
      <c r="AA24" s="319"/>
      <c r="AB24" s="16"/>
    </row>
    <row r="25" spans="2:30" ht="15"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30" ht="33" customHeight="1" thickBot="1" x14ac:dyDescent="0.25">
      <c r="B26" s="14"/>
      <c r="C26" s="320" t="s">
        <v>32</v>
      </c>
      <c r="D26" s="321"/>
      <c r="E26" s="321"/>
      <c r="F26" s="321"/>
      <c r="G26" s="321"/>
      <c r="H26" s="322"/>
      <c r="I26" s="323" t="s">
        <v>581</v>
      </c>
      <c r="J26" s="324"/>
      <c r="K26" s="324"/>
      <c r="L26" s="324"/>
      <c r="M26" s="324"/>
      <c r="N26" s="324"/>
      <c r="O26" s="324"/>
      <c r="P26" s="324"/>
      <c r="Q26" s="324"/>
      <c r="R26" s="324"/>
      <c r="S26" s="324"/>
      <c r="T26" s="324"/>
      <c r="U26" s="324"/>
      <c r="V26" s="324"/>
      <c r="W26" s="324"/>
      <c r="X26" s="324"/>
      <c r="Y26" s="324"/>
      <c r="Z26" s="324"/>
      <c r="AA26" s="325"/>
      <c r="AB26" s="16"/>
    </row>
    <row r="27" spans="2:30" ht="15.75"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30" ht="53.25" customHeight="1" thickBot="1" x14ac:dyDescent="0.25">
      <c r="B28" s="14"/>
      <c r="C28" s="320" t="s">
        <v>34</v>
      </c>
      <c r="D28" s="321"/>
      <c r="E28" s="321"/>
      <c r="F28" s="321"/>
      <c r="G28" s="321"/>
      <c r="H28" s="322"/>
      <c r="I28" s="441" t="s">
        <v>77</v>
      </c>
      <c r="J28" s="323"/>
      <c r="K28" s="350" t="s">
        <v>36</v>
      </c>
      <c r="L28" s="351"/>
      <c r="M28" s="351"/>
      <c r="N28" s="352"/>
      <c r="O28" s="353" t="s">
        <v>37</v>
      </c>
      <c r="P28" s="354"/>
      <c r="Q28" s="355"/>
      <c r="R28" s="47" t="s">
        <v>40</v>
      </c>
      <c r="S28" s="353" t="s">
        <v>38</v>
      </c>
      <c r="T28" s="354"/>
      <c r="U28" s="47"/>
      <c r="V28" s="356" t="s">
        <v>39</v>
      </c>
      <c r="W28" s="357"/>
      <c r="X28" s="357"/>
      <c r="Y28" s="357"/>
      <c r="Z28" s="358"/>
      <c r="AA28" s="19"/>
      <c r="AB28" s="16"/>
      <c r="AD28" s="183"/>
    </row>
    <row r="29" spans="2:30" ht="15"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30" s="21" customFormat="1" x14ac:dyDescent="0.2">
      <c r="B30" s="20"/>
      <c r="C30" s="359" t="s">
        <v>41</v>
      </c>
      <c r="D30" s="360"/>
      <c r="E30" s="360"/>
      <c r="F30" s="360"/>
      <c r="G30" s="360"/>
      <c r="H30" s="360"/>
      <c r="I30" s="360"/>
      <c r="J30" s="360"/>
      <c r="K30" s="360"/>
      <c r="L30" s="360"/>
      <c r="M30" s="360"/>
      <c r="N30" s="360"/>
      <c r="O30" s="360"/>
      <c r="P30" s="360"/>
      <c r="Q30" s="360"/>
      <c r="R30" s="360"/>
      <c r="S30" s="360"/>
      <c r="T30" s="360"/>
      <c r="U30" s="360"/>
      <c r="V30" s="360"/>
      <c r="W30" s="360"/>
      <c r="X30" s="360"/>
      <c r="Y30" s="360"/>
      <c r="Z30" s="360"/>
      <c r="AA30" s="361"/>
      <c r="AB30" s="16"/>
    </row>
    <row r="31" spans="2:30" s="21" customFormat="1" ht="15" thickBot="1" x14ac:dyDescent="0.25">
      <c r="B31" s="20"/>
      <c r="C31" s="362"/>
      <c r="D31" s="363"/>
      <c r="E31" s="363"/>
      <c r="F31" s="363"/>
      <c r="G31" s="363"/>
      <c r="H31" s="363"/>
      <c r="I31" s="363"/>
      <c r="J31" s="363"/>
      <c r="K31" s="363"/>
      <c r="L31" s="363"/>
      <c r="M31" s="363"/>
      <c r="N31" s="363"/>
      <c r="O31" s="363"/>
      <c r="P31" s="363"/>
      <c r="Q31" s="363"/>
      <c r="R31" s="363"/>
      <c r="S31" s="363"/>
      <c r="T31" s="363"/>
      <c r="U31" s="363"/>
      <c r="V31" s="363"/>
      <c r="W31" s="363"/>
      <c r="X31" s="363"/>
      <c r="Y31" s="363"/>
      <c r="Z31" s="363"/>
      <c r="AA31" s="364"/>
      <c r="AB31" s="16"/>
    </row>
    <row r="32" spans="2:30" s="21" customFormat="1" ht="15" customHeight="1" x14ac:dyDescent="0.2">
      <c r="B32" s="20"/>
      <c r="C32" s="359" t="s">
        <v>42</v>
      </c>
      <c r="D32" s="360"/>
      <c r="E32" s="360"/>
      <c r="F32" s="360"/>
      <c r="G32" s="361"/>
      <c r="H32" s="365" t="s">
        <v>580</v>
      </c>
      <c r="I32" s="365" t="s">
        <v>579</v>
      </c>
      <c r="J32" s="365" t="s">
        <v>45</v>
      </c>
      <c r="K32" s="367" t="s">
        <v>46</v>
      </c>
      <c r="L32" s="368"/>
      <c r="M32" s="368"/>
      <c r="N32" s="368"/>
      <c r="O32" s="368"/>
      <c r="P32" s="368"/>
      <c r="Q32" s="368"/>
      <c r="R32" s="368"/>
      <c r="S32" s="368"/>
      <c r="T32" s="368"/>
      <c r="U32" s="368"/>
      <c r="V32" s="368"/>
      <c r="W32" s="368"/>
      <c r="X32" s="368"/>
      <c r="Y32" s="368"/>
      <c r="Z32" s="368"/>
      <c r="AA32" s="369"/>
      <c r="AB32" s="16"/>
    </row>
    <row r="33" spans="2:36" s="21" customFormat="1" ht="54" customHeight="1" thickBot="1" x14ac:dyDescent="0.25">
      <c r="B33" s="20"/>
      <c r="C33" s="362"/>
      <c r="D33" s="363"/>
      <c r="E33" s="363"/>
      <c r="F33" s="363"/>
      <c r="G33" s="364"/>
      <c r="H33" s="366"/>
      <c r="I33" s="366"/>
      <c r="J33" s="366"/>
      <c r="K33" s="370"/>
      <c r="L33" s="371"/>
      <c r="M33" s="371"/>
      <c r="N33" s="371"/>
      <c r="O33" s="371"/>
      <c r="P33" s="371"/>
      <c r="Q33" s="371"/>
      <c r="R33" s="371"/>
      <c r="S33" s="371"/>
      <c r="T33" s="371"/>
      <c r="U33" s="371"/>
      <c r="V33" s="371"/>
      <c r="W33" s="371"/>
      <c r="X33" s="371"/>
      <c r="Y33" s="371"/>
      <c r="Z33" s="371"/>
      <c r="AA33" s="372"/>
      <c r="AB33" s="16"/>
    </row>
    <row r="34" spans="2:36" s="21" customFormat="1" ht="59.25" customHeight="1" x14ac:dyDescent="0.2">
      <c r="B34" s="20"/>
      <c r="C34" s="341" t="s">
        <v>116</v>
      </c>
      <c r="D34" s="342"/>
      <c r="E34" s="342"/>
      <c r="F34" s="342"/>
      <c r="G34" s="342"/>
      <c r="H34" s="93">
        <v>34360</v>
      </c>
      <c r="I34" s="93">
        <v>3150</v>
      </c>
      <c r="J34" s="181">
        <f>+(H34/I34)</f>
        <v>10.907936507936508</v>
      </c>
      <c r="K34" s="347" t="s">
        <v>578</v>
      </c>
      <c r="L34" s="348"/>
      <c r="M34" s="348"/>
      <c r="N34" s="348"/>
      <c r="O34" s="348"/>
      <c r="P34" s="348"/>
      <c r="Q34" s="348"/>
      <c r="R34" s="348"/>
      <c r="S34" s="348"/>
      <c r="T34" s="348"/>
      <c r="U34" s="348"/>
      <c r="V34" s="348"/>
      <c r="W34" s="348"/>
      <c r="X34" s="348"/>
      <c r="Y34" s="348"/>
      <c r="Z34" s="348"/>
      <c r="AA34" s="349"/>
      <c r="AB34" s="16"/>
      <c r="AJ34" s="1019"/>
    </row>
    <row r="35" spans="2:36" s="21" customFormat="1" ht="14.25" customHeight="1" x14ac:dyDescent="0.2">
      <c r="B35" s="20"/>
      <c r="C35" s="705" t="s">
        <v>117</v>
      </c>
      <c r="D35" s="706"/>
      <c r="E35" s="706"/>
      <c r="F35" s="706"/>
      <c r="G35" s="706"/>
      <c r="H35" s="24"/>
      <c r="I35" s="24"/>
      <c r="J35" s="181"/>
      <c r="K35" s="344"/>
      <c r="L35" s="345"/>
      <c r="M35" s="345"/>
      <c r="N35" s="345"/>
      <c r="O35" s="345"/>
      <c r="P35" s="345"/>
      <c r="Q35" s="345"/>
      <c r="R35" s="345"/>
      <c r="S35" s="345"/>
      <c r="T35" s="345"/>
      <c r="U35" s="345"/>
      <c r="V35" s="345"/>
      <c r="W35" s="345"/>
      <c r="X35" s="345"/>
      <c r="Y35" s="345"/>
      <c r="Z35" s="345"/>
      <c r="AA35" s="346"/>
      <c r="AB35" s="16"/>
      <c r="AJ35" s="1019"/>
    </row>
    <row r="36" spans="2:36" s="21" customFormat="1" ht="14.25" customHeight="1" x14ac:dyDescent="0.2">
      <c r="B36" s="20"/>
      <c r="C36" s="705" t="s">
        <v>118</v>
      </c>
      <c r="D36" s="706"/>
      <c r="E36" s="706"/>
      <c r="F36" s="706"/>
      <c r="G36" s="706"/>
      <c r="H36" s="93"/>
      <c r="I36" s="93"/>
      <c r="J36" s="181"/>
      <c r="K36" s="347"/>
      <c r="L36" s="348"/>
      <c r="M36" s="348"/>
      <c r="N36" s="348"/>
      <c r="O36" s="348"/>
      <c r="P36" s="348"/>
      <c r="Q36" s="348"/>
      <c r="R36" s="348"/>
      <c r="S36" s="348"/>
      <c r="T36" s="348"/>
      <c r="U36" s="348"/>
      <c r="V36" s="348"/>
      <c r="W36" s="348"/>
      <c r="X36" s="348"/>
      <c r="Y36" s="348"/>
      <c r="Z36" s="348"/>
      <c r="AA36" s="349"/>
      <c r="AB36" s="16"/>
      <c r="AJ36" s="182"/>
    </row>
    <row r="37" spans="2:36" s="21" customFormat="1" ht="15" customHeight="1" thickBot="1" x14ac:dyDescent="0.25">
      <c r="B37" s="20"/>
      <c r="C37" s="482" t="s">
        <v>119</v>
      </c>
      <c r="D37" s="483"/>
      <c r="E37" s="483"/>
      <c r="F37" s="483"/>
      <c r="G37" s="483"/>
      <c r="H37" s="24"/>
      <c r="I37" s="24"/>
      <c r="J37" s="181"/>
      <c r="K37" s="344"/>
      <c r="L37" s="345"/>
      <c r="M37" s="345"/>
      <c r="N37" s="345"/>
      <c r="O37" s="345"/>
      <c r="P37" s="345"/>
      <c r="Q37" s="345"/>
      <c r="R37" s="345"/>
      <c r="S37" s="345"/>
      <c r="T37" s="345"/>
      <c r="U37" s="345"/>
      <c r="V37" s="345"/>
      <c r="W37" s="345"/>
      <c r="X37" s="345"/>
      <c r="Y37" s="345"/>
      <c r="Z37" s="345"/>
      <c r="AA37" s="346"/>
      <c r="AB37" s="16"/>
    </row>
    <row r="38" spans="2:36" s="21" customFormat="1" ht="15.75" customHeight="1" thickBot="1" x14ac:dyDescent="0.3">
      <c r="B38" s="20"/>
      <c r="C38" s="394" t="s">
        <v>51</v>
      </c>
      <c r="D38" s="395"/>
      <c r="E38" s="395"/>
      <c r="F38" s="395"/>
      <c r="G38" s="396"/>
      <c r="H38" s="31"/>
      <c r="I38" s="31"/>
      <c r="J38" s="33"/>
      <c r="K38" s="397"/>
      <c r="L38" s="398"/>
      <c r="M38" s="398"/>
      <c r="N38" s="398"/>
      <c r="O38" s="398"/>
      <c r="P38" s="398"/>
      <c r="Q38" s="398"/>
      <c r="R38" s="398"/>
      <c r="S38" s="398"/>
      <c r="T38" s="398"/>
      <c r="U38" s="398"/>
      <c r="V38" s="398"/>
      <c r="W38" s="398"/>
      <c r="X38" s="398"/>
      <c r="Y38" s="398"/>
      <c r="Z38" s="398"/>
      <c r="AA38" s="399"/>
      <c r="AB38" s="16"/>
    </row>
    <row r="39" spans="2:36" s="21" customFormat="1" ht="5.25" customHeight="1" x14ac:dyDescent="0.2">
      <c r="B39" s="20"/>
      <c r="C39" s="15"/>
      <c r="D39" s="15"/>
      <c r="E39" s="15"/>
      <c r="F39" s="15"/>
      <c r="G39" s="15"/>
      <c r="H39" s="34"/>
      <c r="I39" s="34"/>
      <c r="J39" s="35"/>
      <c r="K39" s="15"/>
      <c r="L39" s="15"/>
      <c r="M39" s="15"/>
      <c r="N39" s="15"/>
      <c r="O39" s="15"/>
      <c r="P39" s="15"/>
      <c r="Q39" s="15"/>
      <c r="R39" s="15"/>
      <c r="S39" s="15"/>
      <c r="T39" s="15"/>
      <c r="U39" s="15"/>
      <c r="V39" s="15"/>
      <c r="W39" s="15"/>
      <c r="X39" s="15"/>
      <c r="Y39" s="15"/>
      <c r="Z39" s="15"/>
      <c r="AA39" s="15"/>
      <c r="AB39" s="16"/>
    </row>
    <row r="40" spans="2:36" s="21" customFormat="1" ht="15" thickBot="1" x14ac:dyDescent="0.25">
      <c r="B40" s="20"/>
      <c r="C40" s="15"/>
      <c r="D40" s="15"/>
      <c r="E40" s="15"/>
      <c r="F40" s="15"/>
      <c r="G40" s="15"/>
      <c r="H40" s="34"/>
      <c r="I40" s="34"/>
      <c r="J40" s="35"/>
      <c r="K40" s="15"/>
      <c r="L40" s="15"/>
      <c r="M40" s="15"/>
      <c r="N40" s="15"/>
      <c r="O40" s="15"/>
      <c r="P40" s="15"/>
      <c r="Q40" s="15"/>
      <c r="R40" s="15"/>
      <c r="S40" s="15"/>
      <c r="T40" s="15"/>
      <c r="U40" s="15"/>
      <c r="V40" s="15"/>
      <c r="W40" s="15"/>
      <c r="X40" s="15"/>
      <c r="Y40" s="15"/>
      <c r="Z40" s="15"/>
      <c r="AA40" s="15"/>
      <c r="AB40" s="16"/>
    </row>
    <row r="41" spans="2:36" s="21" customFormat="1" x14ac:dyDescent="0.2">
      <c r="B41" s="20"/>
      <c r="C41" s="400" t="s">
        <v>52</v>
      </c>
      <c r="D41" s="401"/>
      <c r="E41" s="401"/>
      <c r="F41" s="401"/>
      <c r="G41" s="401"/>
      <c r="H41" s="401"/>
      <c r="I41" s="401"/>
      <c r="J41" s="401"/>
      <c r="K41" s="401"/>
      <c r="L41" s="401"/>
      <c r="M41" s="401"/>
      <c r="N41" s="401"/>
      <c r="O41" s="401"/>
      <c r="P41" s="401"/>
      <c r="Q41" s="401"/>
      <c r="R41" s="401"/>
      <c r="S41" s="401"/>
      <c r="T41" s="401"/>
      <c r="U41" s="401"/>
      <c r="V41" s="401"/>
      <c r="W41" s="401"/>
      <c r="X41" s="401"/>
      <c r="Y41" s="401"/>
      <c r="Z41" s="401"/>
      <c r="AA41" s="402"/>
      <c r="AB41" s="16"/>
    </row>
    <row r="42" spans="2:36" ht="15" thickBot="1" x14ac:dyDescent="0.25">
      <c r="B42" s="14"/>
      <c r="C42" s="403"/>
      <c r="D42" s="404"/>
      <c r="E42" s="404"/>
      <c r="F42" s="404"/>
      <c r="G42" s="404"/>
      <c r="H42" s="404"/>
      <c r="I42" s="404"/>
      <c r="J42" s="404"/>
      <c r="K42" s="404"/>
      <c r="L42" s="404"/>
      <c r="M42" s="404"/>
      <c r="N42" s="404"/>
      <c r="O42" s="404"/>
      <c r="P42" s="404"/>
      <c r="Q42" s="404"/>
      <c r="R42" s="404"/>
      <c r="S42" s="404"/>
      <c r="T42" s="404"/>
      <c r="U42" s="404"/>
      <c r="V42" s="404"/>
      <c r="W42" s="404"/>
      <c r="X42" s="404"/>
      <c r="Y42" s="404"/>
      <c r="Z42" s="404"/>
      <c r="AA42" s="405"/>
      <c r="AB42" s="16"/>
    </row>
    <row r="43" spans="2:36" x14ac:dyDescent="0.2">
      <c r="B43" s="14"/>
      <c r="C43" s="406" t="s">
        <v>329</v>
      </c>
      <c r="D43" s="407"/>
      <c r="E43" s="407"/>
      <c r="F43" s="407"/>
      <c r="G43" s="407"/>
      <c r="H43" s="407"/>
      <c r="I43" s="407"/>
      <c r="J43" s="407"/>
      <c r="K43" s="407"/>
      <c r="L43" s="407"/>
      <c r="M43" s="407"/>
      <c r="N43" s="407"/>
      <c r="O43" s="407"/>
      <c r="P43" s="407"/>
      <c r="Q43" s="407"/>
      <c r="R43" s="407"/>
      <c r="S43" s="407"/>
      <c r="T43" s="407"/>
      <c r="U43" s="407"/>
      <c r="V43" s="407"/>
      <c r="W43" s="407"/>
      <c r="X43" s="407"/>
      <c r="Y43" s="407"/>
      <c r="Z43" s="407"/>
      <c r="AA43" s="408"/>
      <c r="AB43" s="16"/>
      <c r="AF43" s="1043"/>
      <c r="AG43" s="1044"/>
      <c r="AH43" s="1044"/>
      <c r="AI43" s="1044"/>
    </row>
    <row r="44" spans="2:36" x14ac:dyDescent="0.2">
      <c r="B44" s="14"/>
      <c r="C44" s="409"/>
      <c r="D44" s="410"/>
      <c r="E44" s="410"/>
      <c r="F44" s="410"/>
      <c r="G44" s="410"/>
      <c r="H44" s="410"/>
      <c r="I44" s="410"/>
      <c r="J44" s="410"/>
      <c r="K44" s="410"/>
      <c r="L44" s="410"/>
      <c r="M44" s="410"/>
      <c r="N44" s="410"/>
      <c r="O44" s="410"/>
      <c r="P44" s="410"/>
      <c r="Q44" s="410"/>
      <c r="R44" s="410"/>
      <c r="S44" s="410"/>
      <c r="T44" s="410"/>
      <c r="U44" s="410"/>
      <c r="V44" s="410"/>
      <c r="W44" s="410"/>
      <c r="X44" s="410"/>
      <c r="Y44" s="410"/>
      <c r="Z44" s="410"/>
      <c r="AA44" s="411"/>
      <c r="AB44" s="16"/>
      <c r="AF44" s="1043"/>
      <c r="AG44" s="1044"/>
      <c r="AH44" s="1044"/>
      <c r="AI44" s="1044"/>
    </row>
    <row r="45" spans="2:36" x14ac:dyDescent="0.2">
      <c r="B45" s="14"/>
      <c r="C45" s="409"/>
      <c r="D45" s="410"/>
      <c r="E45" s="410"/>
      <c r="F45" s="410"/>
      <c r="G45" s="410"/>
      <c r="H45" s="410"/>
      <c r="I45" s="410"/>
      <c r="J45" s="410"/>
      <c r="K45" s="410"/>
      <c r="L45" s="410"/>
      <c r="M45" s="410"/>
      <c r="N45" s="410"/>
      <c r="O45" s="410"/>
      <c r="P45" s="410"/>
      <c r="Q45" s="410"/>
      <c r="R45" s="410"/>
      <c r="S45" s="410"/>
      <c r="T45" s="410"/>
      <c r="U45" s="410"/>
      <c r="V45" s="410"/>
      <c r="W45" s="410"/>
      <c r="X45" s="410"/>
      <c r="Y45" s="410"/>
      <c r="Z45" s="410"/>
      <c r="AA45" s="411"/>
      <c r="AB45" s="16"/>
      <c r="AF45" s="1043"/>
      <c r="AG45" s="1044"/>
      <c r="AH45" s="1044"/>
      <c r="AI45" s="1044"/>
    </row>
    <row r="46" spans="2:36" x14ac:dyDescent="0.2">
      <c r="B46" s="14"/>
      <c r="C46" s="409"/>
      <c r="D46" s="410"/>
      <c r="E46" s="410"/>
      <c r="F46" s="410"/>
      <c r="G46" s="410"/>
      <c r="H46" s="410"/>
      <c r="I46" s="410"/>
      <c r="J46" s="410"/>
      <c r="K46" s="410"/>
      <c r="L46" s="410"/>
      <c r="M46" s="410"/>
      <c r="N46" s="410"/>
      <c r="O46" s="410"/>
      <c r="P46" s="410"/>
      <c r="Q46" s="410"/>
      <c r="R46" s="410"/>
      <c r="S46" s="410"/>
      <c r="T46" s="410"/>
      <c r="U46" s="410"/>
      <c r="V46" s="410"/>
      <c r="W46" s="410"/>
      <c r="X46" s="410"/>
      <c r="Y46" s="410"/>
      <c r="Z46" s="410"/>
      <c r="AA46" s="411"/>
      <c r="AB46" s="16"/>
      <c r="AF46" s="1043"/>
      <c r="AG46" s="1044"/>
      <c r="AH46" s="1044"/>
      <c r="AI46" s="1044"/>
    </row>
    <row r="47" spans="2:36" x14ac:dyDescent="0.2">
      <c r="B47" s="14"/>
      <c r="C47" s="409"/>
      <c r="D47" s="410"/>
      <c r="E47" s="410"/>
      <c r="F47" s="410"/>
      <c r="G47" s="410"/>
      <c r="H47" s="410"/>
      <c r="I47" s="410"/>
      <c r="J47" s="410"/>
      <c r="K47" s="410"/>
      <c r="L47" s="410"/>
      <c r="M47" s="410"/>
      <c r="N47" s="410"/>
      <c r="O47" s="410"/>
      <c r="P47" s="410"/>
      <c r="Q47" s="410"/>
      <c r="R47" s="410"/>
      <c r="S47" s="410"/>
      <c r="T47" s="410"/>
      <c r="U47" s="410"/>
      <c r="V47" s="410"/>
      <c r="W47" s="410"/>
      <c r="X47" s="410"/>
      <c r="Y47" s="410"/>
      <c r="Z47" s="410"/>
      <c r="AA47" s="411"/>
      <c r="AB47" s="16"/>
    </row>
    <row r="48" spans="2:36" x14ac:dyDescent="0.2">
      <c r="B48" s="14"/>
      <c r="C48" s="409"/>
      <c r="D48" s="410"/>
      <c r="E48" s="410"/>
      <c r="F48" s="410"/>
      <c r="G48" s="410"/>
      <c r="H48" s="410"/>
      <c r="I48" s="410"/>
      <c r="J48" s="410"/>
      <c r="K48" s="410"/>
      <c r="L48" s="410"/>
      <c r="M48" s="410"/>
      <c r="N48" s="410"/>
      <c r="O48" s="410"/>
      <c r="P48" s="410"/>
      <c r="Q48" s="410"/>
      <c r="R48" s="410"/>
      <c r="S48" s="410"/>
      <c r="T48" s="410"/>
      <c r="U48" s="410"/>
      <c r="V48" s="410"/>
      <c r="W48" s="410"/>
      <c r="X48" s="410"/>
      <c r="Y48" s="410"/>
      <c r="Z48" s="410"/>
      <c r="AA48" s="411"/>
      <c r="AB48" s="16"/>
    </row>
    <row r="49" spans="2:32" x14ac:dyDescent="0.2">
      <c r="B49" s="14"/>
      <c r="C49" s="409"/>
      <c r="D49" s="410"/>
      <c r="E49" s="410"/>
      <c r="F49" s="410"/>
      <c r="G49" s="410"/>
      <c r="H49" s="410"/>
      <c r="I49" s="410"/>
      <c r="J49" s="410"/>
      <c r="K49" s="410"/>
      <c r="L49" s="410"/>
      <c r="M49" s="410"/>
      <c r="N49" s="410"/>
      <c r="O49" s="410"/>
      <c r="P49" s="410"/>
      <c r="Q49" s="410"/>
      <c r="R49" s="410"/>
      <c r="S49" s="410"/>
      <c r="T49" s="410"/>
      <c r="U49" s="410"/>
      <c r="V49" s="410"/>
      <c r="W49" s="410"/>
      <c r="X49" s="410"/>
      <c r="Y49" s="410"/>
      <c r="Z49" s="410"/>
      <c r="AA49" s="411"/>
      <c r="AB49" s="16"/>
      <c r="AF49" s="21"/>
    </row>
    <row r="50" spans="2:32" x14ac:dyDescent="0.2">
      <c r="B50" s="14"/>
      <c r="C50" s="409"/>
      <c r="D50" s="410"/>
      <c r="E50" s="410"/>
      <c r="F50" s="410"/>
      <c r="G50" s="410"/>
      <c r="H50" s="410"/>
      <c r="I50" s="410"/>
      <c r="J50" s="410"/>
      <c r="K50" s="410"/>
      <c r="L50" s="410"/>
      <c r="M50" s="410"/>
      <c r="N50" s="410"/>
      <c r="O50" s="410"/>
      <c r="P50" s="410"/>
      <c r="Q50" s="410"/>
      <c r="R50" s="410"/>
      <c r="S50" s="410"/>
      <c r="T50" s="410"/>
      <c r="U50" s="410"/>
      <c r="V50" s="410"/>
      <c r="W50" s="410"/>
      <c r="X50" s="410"/>
      <c r="Y50" s="410"/>
      <c r="Z50" s="410"/>
      <c r="AA50" s="411"/>
      <c r="AB50" s="16"/>
      <c r="AF50" s="21"/>
    </row>
    <row r="51" spans="2:32" x14ac:dyDescent="0.2">
      <c r="B51" s="14"/>
      <c r="C51" s="409"/>
      <c r="D51" s="410"/>
      <c r="E51" s="410"/>
      <c r="F51" s="410"/>
      <c r="G51" s="410"/>
      <c r="H51" s="410"/>
      <c r="I51" s="410"/>
      <c r="J51" s="410"/>
      <c r="K51" s="410"/>
      <c r="L51" s="410"/>
      <c r="M51" s="410"/>
      <c r="N51" s="410"/>
      <c r="O51" s="410"/>
      <c r="P51" s="410"/>
      <c r="Q51" s="410"/>
      <c r="R51" s="410"/>
      <c r="S51" s="410"/>
      <c r="T51" s="410"/>
      <c r="U51" s="410"/>
      <c r="V51" s="410"/>
      <c r="W51" s="410"/>
      <c r="X51" s="410"/>
      <c r="Y51" s="410"/>
      <c r="Z51" s="410"/>
      <c r="AA51" s="411"/>
      <c r="AB51" s="16"/>
      <c r="AF51" s="21"/>
    </row>
    <row r="52" spans="2:32" x14ac:dyDescent="0.2">
      <c r="B52" s="14"/>
      <c r="C52" s="409"/>
      <c r="D52" s="410"/>
      <c r="E52" s="410"/>
      <c r="F52" s="410"/>
      <c r="G52" s="410"/>
      <c r="H52" s="410"/>
      <c r="I52" s="410"/>
      <c r="J52" s="410"/>
      <c r="K52" s="410"/>
      <c r="L52" s="410"/>
      <c r="M52" s="410"/>
      <c r="N52" s="410"/>
      <c r="O52" s="410"/>
      <c r="P52" s="410"/>
      <c r="Q52" s="410"/>
      <c r="R52" s="410"/>
      <c r="S52" s="410"/>
      <c r="T52" s="410"/>
      <c r="U52" s="410"/>
      <c r="V52" s="410"/>
      <c r="W52" s="410"/>
      <c r="X52" s="410"/>
      <c r="Y52" s="410"/>
      <c r="Z52" s="410"/>
      <c r="AA52" s="411"/>
      <c r="AB52" s="16"/>
      <c r="AF52" s="21"/>
    </row>
    <row r="53" spans="2:32" x14ac:dyDescent="0.2">
      <c r="B53" s="14"/>
      <c r="C53" s="409"/>
      <c r="D53" s="410"/>
      <c r="E53" s="410"/>
      <c r="F53" s="410"/>
      <c r="G53" s="410"/>
      <c r="H53" s="410"/>
      <c r="I53" s="410"/>
      <c r="J53" s="410"/>
      <c r="K53" s="410"/>
      <c r="L53" s="410"/>
      <c r="M53" s="410"/>
      <c r="N53" s="410"/>
      <c r="O53" s="410"/>
      <c r="P53" s="410"/>
      <c r="Q53" s="410"/>
      <c r="R53" s="410"/>
      <c r="S53" s="410"/>
      <c r="T53" s="410"/>
      <c r="U53" s="410"/>
      <c r="V53" s="410"/>
      <c r="W53" s="410"/>
      <c r="X53" s="410"/>
      <c r="Y53" s="410"/>
      <c r="Z53" s="410"/>
      <c r="AA53" s="411"/>
      <c r="AB53" s="16"/>
    </row>
    <row r="54" spans="2:32" x14ac:dyDescent="0.2">
      <c r="B54" s="14"/>
      <c r="C54" s="409"/>
      <c r="D54" s="410"/>
      <c r="E54" s="410"/>
      <c r="F54" s="410"/>
      <c r="G54" s="410"/>
      <c r="H54" s="410"/>
      <c r="I54" s="410"/>
      <c r="J54" s="410"/>
      <c r="K54" s="410"/>
      <c r="L54" s="410"/>
      <c r="M54" s="410"/>
      <c r="N54" s="410"/>
      <c r="O54" s="410"/>
      <c r="P54" s="410"/>
      <c r="Q54" s="410"/>
      <c r="R54" s="410"/>
      <c r="S54" s="410"/>
      <c r="T54" s="410"/>
      <c r="U54" s="410"/>
      <c r="V54" s="410"/>
      <c r="W54" s="410"/>
      <c r="X54" s="410"/>
      <c r="Y54" s="410"/>
      <c r="Z54" s="410"/>
      <c r="AA54" s="411"/>
      <c r="AB54" s="16"/>
    </row>
    <row r="55" spans="2:32" ht="15" thickBot="1" x14ac:dyDescent="0.25">
      <c r="B55" s="14"/>
      <c r="C55" s="412"/>
      <c r="D55" s="413"/>
      <c r="E55" s="413"/>
      <c r="F55" s="413"/>
      <c r="G55" s="413"/>
      <c r="H55" s="413"/>
      <c r="I55" s="413"/>
      <c r="J55" s="413"/>
      <c r="K55" s="413"/>
      <c r="L55" s="413"/>
      <c r="M55" s="413"/>
      <c r="N55" s="413"/>
      <c r="O55" s="413"/>
      <c r="P55" s="413"/>
      <c r="Q55" s="413"/>
      <c r="R55" s="413"/>
      <c r="S55" s="413"/>
      <c r="T55" s="413"/>
      <c r="U55" s="413"/>
      <c r="V55" s="413"/>
      <c r="W55" s="413"/>
      <c r="X55" s="413"/>
      <c r="Y55" s="413"/>
      <c r="Z55" s="413"/>
      <c r="AA55" s="414"/>
      <c r="AB55" s="16"/>
    </row>
    <row r="56" spans="2:32" x14ac:dyDescent="0.2">
      <c r="B56" s="37"/>
      <c r="C56" s="88"/>
      <c r="D56" s="88"/>
      <c r="E56" s="88"/>
      <c r="F56" s="88"/>
      <c r="G56" s="88"/>
      <c r="H56" s="88"/>
      <c r="I56" s="88"/>
      <c r="J56" s="88"/>
      <c r="K56" s="88"/>
      <c r="L56" s="88"/>
      <c r="M56" s="88"/>
      <c r="N56" s="88"/>
      <c r="O56" s="88"/>
      <c r="P56" s="88"/>
      <c r="Q56" s="88"/>
      <c r="R56" s="88"/>
      <c r="S56" s="88"/>
      <c r="T56" s="88"/>
      <c r="U56" s="88"/>
      <c r="V56" s="88"/>
      <c r="W56" s="88"/>
      <c r="X56" s="88"/>
      <c r="Y56" s="88"/>
      <c r="Z56" s="88"/>
      <c r="AA56" s="88"/>
      <c r="AB56" s="38"/>
    </row>
    <row r="57" spans="2:32" ht="15" thickBot="1" x14ac:dyDescent="0.25">
      <c r="B57" s="39"/>
      <c r="C57" s="36"/>
      <c r="D57" s="36"/>
      <c r="E57" s="36"/>
      <c r="F57" s="36"/>
      <c r="G57" s="36"/>
      <c r="H57" s="36"/>
      <c r="I57" s="36"/>
      <c r="J57" s="36"/>
      <c r="K57" s="36"/>
      <c r="L57" s="36"/>
      <c r="M57" s="36"/>
      <c r="N57" s="36"/>
      <c r="O57" s="36"/>
      <c r="P57" s="36"/>
      <c r="Q57" s="36"/>
      <c r="R57" s="36"/>
      <c r="S57" s="36"/>
      <c r="T57" s="36"/>
      <c r="U57" s="36"/>
      <c r="V57" s="36"/>
      <c r="W57" s="36"/>
      <c r="X57" s="36"/>
      <c r="Y57" s="36"/>
      <c r="Z57" s="36"/>
      <c r="AA57" s="36"/>
      <c r="AB57" s="40"/>
    </row>
    <row r="58" spans="2:32" ht="15.75" x14ac:dyDescent="0.2">
      <c r="B58" s="41"/>
      <c r="C58" s="586" t="s">
        <v>42</v>
      </c>
      <c r="D58" s="587"/>
      <c r="E58" s="587"/>
      <c r="F58" s="587"/>
      <c r="G58" s="587"/>
      <c r="H58" s="587" t="s">
        <v>54</v>
      </c>
      <c r="I58" s="587"/>
      <c r="J58" s="587" t="s">
        <v>55</v>
      </c>
      <c r="K58" s="587"/>
      <c r="L58" s="587"/>
      <c r="M58" s="587"/>
      <c r="N58" s="587" t="s">
        <v>56</v>
      </c>
      <c r="O58" s="587"/>
      <c r="P58" s="587"/>
      <c r="Q58" s="587"/>
      <c r="R58" s="587"/>
      <c r="S58" s="587"/>
      <c r="T58" s="587"/>
      <c r="U58" s="587"/>
      <c r="V58" s="592" t="s">
        <v>57</v>
      </c>
      <c r="W58" s="592"/>
      <c r="X58" s="592"/>
      <c r="Y58" s="592"/>
      <c r="Z58" s="592"/>
      <c r="AA58" s="593"/>
      <c r="AB58" s="42"/>
    </row>
    <row r="59" spans="2:32" ht="15.75" x14ac:dyDescent="0.2">
      <c r="B59" s="43"/>
      <c r="C59" s="588"/>
      <c r="D59" s="589"/>
      <c r="E59" s="589"/>
      <c r="F59" s="589"/>
      <c r="G59" s="589"/>
      <c r="H59" s="589"/>
      <c r="I59" s="589"/>
      <c r="J59" s="589"/>
      <c r="K59" s="589"/>
      <c r="L59" s="589"/>
      <c r="M59" s="589"/>
      <c r="N59" s="589"/>
      <c r="O59" s="589"/>
      <c r="P59" s="589"/>
      <c r="Q59" s="589"/>
      <c r="R59" s="589"/>
      <c r="S59" s="589"/>
      <c r="T59" s="589"/>
      <c r="U59" s="589"/>
      <c r="V59" s="594"/>
      <c r="W59" s="594"/>
      <c r="X59" s="594"/>
      <c r="Y59" s="594"/>
      <c r="Z59" s="594"/>
      <c r="AA59" s="595"/>
      <c r="AB59" s="42"/>
    </row>
    <row r="60" spans="2:32" ht="16.5" thickBot="1" x14ac:dyDescent="0.25">
      <c r="B60" s="43"/>
      <c r="C60" s="590"/>
      <c r="D60" s="591"/>
      <c r="E60" s="591"/>
      <c r="F60" s="591"/>
      <c r="G60" s="591"/>
      <c r="H60" s="591"/>
      <c r="I60" s="591"/>
      <c r="J60" s="591"/>
      <c r="K60" s="591"/>
      <c r="L60" s="591"/>
      <c r="M60" s="591"/>
      <c r="N60" s="591"/>
      <c r="O60" s="591"/>
      <c r="P60" s="591"/>
      <c r="Q60" s="591"/>
      <c r="R60" s="591"/>
      <c r="S60" s="591"/>
      <c r="T60" s="591"/>
      <c r="U60" s="591"/>
      <c r="V60" s="596"/>
      <c r="W60" s="596"/>
      <c r="X60" s="596"/>
      <c r="Y60" s="596"/>
      <c r="Z60" s="596"/>
      <c r="AA60" s="597"/>
      <c r="AB60" s="42"/>
    </row>
    <row r="61" spans="2:32" ht="66" customHeight="1" x14ac:dyDescent="0.2">
      <c r="B61" s="41"/>
      <c r="C61" s="341" t="s">
        <v>116</v>
      </c>
      <c r="D61" s="342"/>
      <c r="E61" s="342"/>
      <c r="F61" s="342"/>
      <c r="G61" s="342"/>
      <c r="H61" s="496" t="s">
        <v>577</v>
      </c>
      <c r="I61" s="496"/>
      <c r="J61" s="496">
        <v>10.91</v>
      </c>
      <c r="K61" s="496"/>
      <c r="L61" s="496"/>
      <c r="M61" s="496"/>
      <c r="N61" s="599" t="s">
        <v>152</v>
      </c>
      <c r="O61" s="599"/>
      <c r="P61" s="599"/>
      <c r="Q61" s="599"/>
      <c r="R61" s="599"/>
      <c r="S61" s="599"/>
      <c r="T61" s="599"/>
      <c r="U61" s="599"/>
      <c r="V61" s="599" t="s">
        <v>152</v>
      </c>
      <c r="W61" s="599"/>
      <c r="X61" s="599"/>
      <c r="Y61" s="599"/>
      <c r="Z61" s="599"/>
      <c r="AA61" s="1042"/>
      <c r="AB61" s="44"/>
    </row>
    <row r="62" spans="2:32" ht="14.25" customHeight="1" x14ac:dyDescent="0.2">
      <c r="B62" s="41"/>
      <c r="C62" s="705" t="s">
        <v>117</v>
      </c>
      <c r="D62" s="706"/>
      <c r="E62" s="706"/>
      <c r="F62" s="706"/>
      <c r="G62" s="706"/>
      <c r="H62" s="266"/>
      <c r="I62" s="266"/>
      <c r="J62" s="266"/>
      <c r="K62" s="266"/>
      <c r="L62" s="266"/>
      <c r="M62" s="266"/>
      <c r="N62" s="266"/>
      <c r="O62" s="266"/>
      <c r="P62" s="266"/>
      <c r="Q62" s="266"/>
      <c r="R62" s="266"/>
      <c r="S62" s="266"/>
      <c r="T62" s="266"/>
      <c r="U62" s="266"/>
      <c r="V62" s="266"/>
      <c r="W62" s="266"/>
      <c r="X62" s="266"/>
      <c r="Y62" s="266"/>
      <c r="Z62" s="266"/>
      <c r="AA62" s="603"/>
      <c r="AB62" s="44"/>
    </row>
    <row r="63" spans="2:32" ht="14.25" customHeight="1" x14ac:dyDescent="0.2">
      <c r="B63" s="41"/>
      <c r="C63" s="705" t="s">
        <v>118</v>
      </c>
      <c r="D63" s="706"/>
      <c r="E63" s="706"/>
      <c r="F63" s="706"/>
      <c r="G63" s="706"/>
      <c r="H63" s="266"/>
      <c r="I63" s="266"/>
      <c r="J63" s="266"/>
      <c r="K63" s="266"/>
      <c r="L63" s="266"/>
      <c r="M63" s="266"/>
      <c r="N63" s="266"/>
      <c r="O63" s="266"/>
      <c r="P63" s="266"/>
      <c r="Q63" s="266"/>
      <c r="R63" s="266"/>
      <c r="S63" s="266"/>
      <c r="T63" s="266"/>
      <c r="U63" s="266"/>
      <c r="V63" s="266"/>
      <c r="W63" s="266"/>
      <c r="X63" s="266"/>
      <c r="Y63" s="266"/>
      <c r="Z63" s="266"/>
      <c r="AA63" s="603"/>
      <c r="AB63" s="44"/>
    </row>
    <row r="64" spans="2:32" ht="14.25" customHeight="1" thickBot="1" x14ac:dyDescent="0.25">
      <c r="B64" s="41"/>
      <c r="C64" s="482" t="s">
        <v>119</v>
      </c>
      <c r="D64" s="483"/>
      <c r="E64" s="483"/>
      <c r="F64" s="483"/>
      <c r="G64" s="483"/>
      <c r="H64" s="268"/>
      <c r="I64" s="268"/>
      <c r="J64" s="268"/>
      <c r="K64" s="268"/>
      <c r="L64" s="268"/>
      <c r="M64" s="268"/>
      <c r="N64" s="268"/>
      <c r="O64" s="268"/>
      <c r="P64" s="268"/>
      <c r="Q64" s="268"/>
      <c r="R64" s="268"/>
      <c r="S64" s="268"/>
      <c r="T64" s="268"/>
      <c r="U64" s="268"/>
      <c r="V64" s="268"/>
      <c r="W64" s="268"/>
      <c r="X64" s="268"/>
      <c r="Y64" s="268"/>
      <c r="Z64" s="268"/>
      <c r="AA64" s="550"/>
      <c r="AB64" s="44"/>
    </row>
    <row r="65" spans="2:28" x14ac:dyDescent="0.2">
      <c r="B65" s="90"/>
      <c r="C65" s="88"/>
      <c r="D65" s="88"/>
      <c r="E65" s="88"/>
      <c r="F65" s="88"/>
      <c r="G65" s="88"/>
      <c r="H65" s="88"/>
      <c r="I65" s="88"/>
      <c r="J65" s="88"/>
      <c r="K65" s="88"/>
      <c r="L65" s="88"/>
      <c r="M65" s="88"/>
      <c r="N65" s="88"/>
      <c r="O65" s="88"/>
      <c r="P65" s="88"/>
      <c r="Q65" s="88"/>
      <c r="R65" s="88"/>
      <c r="S65" s="88"/>
      <c r="T65" s="88"/>
      <c r="U65" s="88"/>
      <c r="V65" s="88"/>
      <c r="W65" s="88"/>
      <c r="X65" s="88"/>
      <c r="Y65" s="88"/>
      <c r="Z65" s="88"/>
      <c r="AA65" s="88"/>
      <c r="AB65" s="89"/>
    </row>
    <row r="104" ht="6" customHeight="1" x14ac:dyDescent="0.2"/>
  </sheetData>
  <mergeCells count="89">
    <mergeCell ref="C63:G63"/>
    <mergeCell ref="H63:I63"/>
    <mergeCell ref="J63:M63"/>
    <mergeCell ref="N63:U63"/>
    <mergeCell ref="V63:AA63"/>
    <mergeCell ref="AJ34:AJ35"/>
    <mergeCell ref="AF43:AI43"/>
    <mergeCell ref="AF44:AI44"/>
    <mergeCell ref="AF45:AI45"/>
    <mergeCell ref="AF46:AI46"/>
    <mergeCell ref="C61:G61"/>
    <mergeCell ref="H61:I61"/>
    <mergeCell ref="J61:M61"/>
    <mergeCell ref="N61:U61"/>
    <mergeCell ref="V61:AA61"/>
    <mergeCell ref="C62:G62"/>
    <mergeCell ref="H62:I62"/>
    <mergeCell ref="J62:M62"/>
    <mergeCell ref="N62:U62"/>
    <mergeCell ref="V62:AA62"/>
    <mergeCell ref="C64:G64"/>
    <mergeCell ref="H64:I64"/>
    <mergeCell ref="J64:M64"/>
    <mergeCell ref="N64:U64"/>
    <mergeCell ref="V64:AA64"/>
    <mergeCell ref="N58:U60"/>
    <mergeCell ref="V58:AA60"/>
    <mergeCell ref="C34:G34"/>
    <mergeCell ref="K34:AA34"/>
    <mergeCell ref="C35:G35"/>
    <mergeCell ref="K35:AA35"/>
    <mergeCell ref="C38:G38"/>
    <mergeCell ref="K38:AA38"/>
    <mergeCell ref="C36:G36"/>
    <mergeCell ref="K36:AA36"/>
    <mergeCell ref="C41:AA42"/>
    <mergeCell ref="C43:AA55"/>
    <mergeCell ref="C58:G60"/>
    <mergeCell ref="H58:I60"/>
    <mergeCell ref="J58:M60"/>
    <mergeCell ref="C37:G37"/>
    <mergeCell ref="K37:AA37"/>
    <mergeCell ref="C30:AA31"/>
    <mergeCell ref="C32:G33"/>
    <mergeCell ref="H32:H33"/>
    <mergeCell ref="I32:I33"/>
    <mergeCell ref="J32:J33"/>
    <mergeCell ref="K32:AA33"/>
    <mergeCell ref="C26:H26"/>
    <mergeCell ref="I26:AA26"/>
    <mergeCell ref="C28:H28"/>
    <mergeCell ref="I28:J28"/>
    <mergeCell ref="K28:N28"/>
    <mergeCell ref="O28:Q28"/>
    <mergeCell ref="S28:T28"/>
    <mergeCell ref="V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C7:H8"/>
    <mergeCell ref="I7:AA8"/>
    <mergeCell ref="B2:G4"/>
    <mergeCell ref="H2:AB2"/>
    <mergeCell ref="H3:O3"/>
    <mergeCell ref="P3:AB3"/>
    <mergeCell ref="H4:AB4"/>
  </mergeCells>
  <pageMargins left="0.70866141732283472" right="0.70866141732283472" top="0.74803149606299213" bottom="0.74803149606299213" header="0.31496062992125984" footer="0.31496062992125984"/>
  <pageSetup scale="66" orientation="portrait" r:id="rId1"/>
  <headerFooter>
    <oddFooter>&amp;LCalle 26 No.57-41 Torre 8, Pisos 7 y 8 CEMSA – C.P. 111321
PBX: 3779555 – Información: Línea 195
www.umv.gov.co&amp;CGAM-IND-003
&amp;P de &amp;N</oddFooter>
  </headerFooter>
  <rowBreaks count="1" manualBreakCount="1">
    <brk id="38" max="16383" man="1"/>
  </rowBreaks>
  <drawing r:id="rId2"/>
  <legacyDrawing r:id="rId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N112"/>
  <sheetViews>
    <sheetView topLeftCell="A26" zoomScale="90" zoomScaleNormal="90" workbookViewId="0">
      <selection activeCell="G34" sqref="G34:I34"/>
    </sheetView>
  </sheetViews>
  <sheetFormatPr baseColWidth="10" defaultColWidth="3.7109375" defaultRowHeight="14.25" x14ac:dyDescent="0.2"/>
  <cols>
    <col min="1" max="1" width="2.85546875" style="1" customWidth="1"/>
    <col min="2" max="5" width="2.7109375" style="1" customWidth="1"/>
    <col min="6" max="6" width="4.28515625" style="1" customWidth="1"/>
    <col min="7" max="7" width="14.28515625" style="1" customWidth="1"/>
    <col min="8" max="8" width="13.42578125" style="1" customWidth="1"/>
    <col min="9" max="9" width="15" style="1" customWidth="1"/>
    <col min="10" max="20" width="5.42578125" style="1" customWidth="1"/>
    <col min="21" max="21" width="5.42578125" style="1" hidden="1" customWidth="1"/>
    <col min="22" max="22" width="3.7109375" style="1" hidden="1" customWidth="1"/>
    <col min="23" max="24" width="5.42578125" style="1" hidden="1" customWidth="1"/>
    <col min="25" max="26" width="5.42578125" style="1" customWidth="1"/>
    <col min="27" max="27" width="7.7109375" style="1" customWidth="1"/>
    <col min="28" max="28" width="3.42578125" style="1" customWidth="1"/>
    <col min="29" max="29" width="3.7109375" style="1"/>
    <col min="30" max="30" width="3.28515625" style="1" customWidth="1"/>
    <col min="31" max="33" width="6.42578125" style="1" customWidth="1"/>
    <col min="34" max="34" width="3" style="1" customWidth="1"/>
    <col min="35" max="35" width="6.42578125" style="1" customWidth="1"/>
    <col min="36" max="36" width="3.85546875" style="1" customWidth="1"/>
    <col min="37" max="37" width="3.42578125" style="1" hidden="1" customWidth="1"/>
    <col min="38" max="38" width="5" style="1" hidden="1" customWidth="1"/>
    <col min="39" max="40" width="7.28515625" style="1" customWidth="1"/>
    <col min="41" max="16384" width="3.7109375" style="1"/>
  </cols>
  <sheetData>
    <row r="1" spans="1:40" ht="9" customHeight="1" thickBot="1" x14ac:dyDescent="0.25">
      <c r="A1" s="2"/>
      <c r="B1" s="2"/>
      <c r="C1" s="2"/>
      <c r="D1" s="2"/>
      <c r="E1" s="2"/>
    </row>
    <row r="2" spans="1:40" ht="45.75" customHeight="1" x14ac:dyDescent="0.2">
      <c r="A2" s="263"/>
      <c r="B2" s="264"/>
      <c r="C2" s="264"/>
      <c r="D2" s="264"/>
      <c r="E2" s="264"/>
      <c r="F2" s="264"/>
      <c r="G2" s="269" t="s">
        <v>0</v>
      </c>
      <c r="H2" s="269"/>
      <c r="I2" s="269"/>
      <c r="J2" s="269"/>
      <c r="K2" s="269"/>
      <c r="L2" s="269"/>
      <c r="M2" s="269"/>
      <c r="N2" s="269"/>
      <c r="O2" s="269"/>
      <c r="P2" s="269"/>
      <c r="Q2" s="269"/>
      <c r="R2" s="269"/>
      <c r="S2" s="269"/>
      <c r="T2" s="269"/>
      <c r="U2" s="269"/>
      <c r="V2" s="269"/>
      <c r="W2" s="269"/>
      <c r="X2" s="269"/>
      <c r="Y2" s="269"/>
      <c r="Z2" s="269"/>
      <c r="AA2" s="269"/>
      <c r="AB2" s="269"/>
      <c r="AC2" s="269"/>
      <c r="AD2" s="269"/>
      <c r="AE2" s="269"/>
      <c r="AF2" s="269"/>
      <c r="AG2" s="269"/>
      <c r="AH2" s="269"/>
      <c r="AI2" s="269"/>
      <c r="AJ2" s="269"/>
      <c r="AK2" s="269"/>
      <c r="AL2" s="269"/>
      <c r="AM2" s="269"/>
      <c r="AN2" s="269"/>
    </row>
    <row r="3" spans="1:40" ht="15" x14ac:dyDescent="0.2">
      <c r="A3" s="265"/>
      <c r="B3" s="266"/>
      <c r="C3" s="266"/>
      <c r="D3" s="266"/>
      <c r="E3" s="266"/>
      <c r="F3" s="266"/>
      <c r="G3" s="271" t="s">
        <v>1</v>
      </c>
      <c r="H3" s="271"/>
      <c r="I3" s="271"/>
      <c r="J3" s="271"/>
      <c r="K3" s="271"/>
      <c r="L3" s="271"/>
      <c r="M3" s="271"/>
      <c r="N3" s="271"/>
      <c r="O3" s="271"/>
      <c r="P3" s="271"/>
      <c r="Q3" s="271"/>
      <c r="R3" s="271"/>
      <c r="S3" s="271"/>
      <c r="T3" s="271"/>
      <c r="U3" s="271"/>
      <c r="V3" s="271"/>
      <c r="W3" s="271"/>
      <c r="X3" s="271"/>
      <c r="Y3" s="271"/>
      <c r="Z3" s="271"/>
      <c r="AA3" s="271" t="s">
        <v>2</v>
      </c>
      <c r="AB3" s="271"/>
      <c r="AC3" s="271"/>
      <c r="AD3" s="271"/>
      <c r="AE3" s="271"/>
      <c r="AF3" s="271"/>
      <c r="AG3" s="271"/>
      <c r="AH3" s="271"/>
      <c r="AI3" s="271"/>
      <c r="AJ3" s="271"/>
      <c r="AK3" s="271"/>
      <c r="AL3" s="271"/>
      <c r="AM3" s="271"/>
      <c r="AN3" s="271"/>
    </row>
    <row r="4" spans="1:40" ht="15.75" thickBot="1" x14ac:dyDescent="0.25">
      <c r="A4" s="267"/>
      <c r="B4" s="268"/>
      <c r="C4" s="268"/>
      <c r="D4" s="268"/>
      <c r="E4" s="268"/>
      <c r="F4" s="268"/>
      <c r="G4" s="273" t="s">
        <v>80</v>
      </c>
      <c r="H4" s="273"/>
      <c r="I4" s="273"/>
      <c r="J4" s="273"/>
      <c r="K4" s="273"/>
      <c r="L4" s="273"/>
      <c r="M4" s="273"/>
      <c r="N4" s="273"/>
      <c r="O4" s="273"/>
      <c r="P4" s="273"/>
      <c r="Q4" s="273"/>
      <c r="R4" s="273"/>
      <c r="S4" s="273"/>
      <c r="T4" s="273"/>
      <c r="U4" s="273"/>
      <c r="V4" s="273"/>
      <c r="W4" s="273"/>
      <c r="X4" s="273"/>
      <c r="Y4" s="273"/>
      <c r="Z4" s="273"/>
      <c r="AA4" s="273"/>
      <c r="AB4" s="273"/>
      <c r="AC4" s="273"/>
      <c r="AD4" s="273"/>
      <c r="AE4" s="273"/>
      <c r="AF4" s="273"/>
      <c r="AG4" s="273"/>
      <c r="AH4" s="273"/>
      <c r="AI4" s="273"/>
      <c r="AJ4" s="273"/>
      <c r="AK4" s="273"/>
      <c r="AL4" s="273"/>
      <c r="AM4" s="273"/>
      <c r="AN4" s="273"/>
    </row>
    <row r="5" spans="1:40" ht="7.5" customHeight="1" x14ac:dyDescent="0.2">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row>
    <row r="6" spans="1:40" ht="8.25" customHeight="1" thickBot="1" x14ac:dyDescent="0.25">
      <c r="A6" s="4"/>
      <c r="B6" s="5"/>
      <c r="C6" s="5"/>
      <c r="D6" s="5"/>
      <c r="E6" s="5"/>
      <c r="F6" s="5"/>
      <c r="G6" s="5"/>
      <c r="H6" s="6"/>
      <c r="I6" s="6"/>
      <c r="J6" s="6"/>
      <c r="K6" s="6"/>
      <c r="L6" s="6"/>
      <c r="M6" s="6"/>
      <c r="N6" s="6"/>
      <c r="O6" s="6"/>
      <c r="P6" s="6"/>
      <c r="Q6" s="6"/>
      <c r="R6" s="6"/>
      <c r="S6" s="6"/>
      <c r="T6" s="6"/>
      <c r="U6" s="6"/>
      <c r="V6" s="6"/>
      <c r="W6" s="6"/>
      <c r="X6" s="6"/>
      <c r="Y6" s="6"/>
      <c r="Z6" s="6"/>
      <c r="AA6" s="6"/>
      <c r="AB6" s="6"/>
      <c r="AC6" s="7"/>
      <c r="AD6" s="7"/>
      <c r="AE6" s="7"/>
      <c r="AF6" s="7"/>
      <c r="AG6" s="7"/>
      <c r="AH6" s="7"/>
      <c r="AI6" s="7"/>
      <c r="AJ6" s="7"/>
      <c r="AK6" s="7"/>
      <c r="AL6" s="5"/>
      <c r="AM6" s="5"/>
      <c r="AN6" s="5"/>
    </row>
    <row r="7" spans="1:40" ht="15" customHeight="1" x14ac:dyDescent="0.2">
      <c r="A7" s="9"/>
      <c r="B7" s="275" t="s">
        <v>4</v>
      </c>
      <c r="C7" s="276"/>
      <c r="D7" s="276"/>
      <c r="E7" s="276"/>
      <c r="F7" s="276"/>
      <c r="G7" s="277"/>
      <c r="H7" s="281" t="s">
        <v>797</v>
      </c>
      <c r="I7" s="282"/>
      <c r="J7" s="282"/>
      <c r="K7" s="282"/>
      <c r="L7" s="282"/>
      <c r="M7" s="282"/>
      <c r="N7" s="282"/>
      <c r="O7" s="282"/>
      <c r="P7" s="282"/>
      <c r="Q7" s="282"/>
      <c r="R7" s="282"/>
      <c r="S7" s="282"/>
      <c r="T7" s="282"/>
      <c r="U7" s="282"/>
      <c r="V7" s="282"/>
      <c r="W7" s="282"/>
      <c r="X7" s="282"/>
      <c r="Y7" s="282"/>
      <c r="Z7" s="282"/>
      <c r="AA7" s="282"/>
      <c r="AB7" s="282"/>
      <c r="AC7" s="282"/>
      <c r="AD7" s="282"/>
      <c r="AE7" s="282"/>
      <c r="AF7" s="282"/>
      <c r="AG7" s="282"/>
      <c r="AH7" s="282"/>
      <c r="AI7" s="282"/>
      <c r="AJ7" s="282"/>
      <c r="AK7" s="282"/>
      <c r="AL7" s="282"/>
      <c r="AM7" s="282"/>
      <c r="AN7" s="283"/>
    </row>
    <row r="8" spans="1:40" ht="15.75" thickBot="1" x14ac:dyDescent="0.25">
      <c r="A8" s="9"/>
      <c r="B8" s="278"/>
      <c r="C8" s="279"/>
      <c r="D8" s="279"/>
      <c r="E8" s="279"/>
      <c r="F8" s="279"/>
      <c r="G8" s="280"/>
      <c r="H8" s="284"/>
      <c r="I8" s="285"/>
      <c r="J8" s="285"/>
      <c r="K8" s="285"/>
      <c r="L8" s="285"/>
      <c r="M8" s="285"/>
      <c r="N8" s="285"/>
      <c r="O8" s="285"/>
      <c r="P8" s="285"/>
      <c r="Q8" s="285"/>
      <c r="R8" s="285"/>
      <c r="S8" s="285"/>
      <c r="T8" s="285"/>
      <c r="U8" s="285"/>
      <c r="V8" s="285"/>
      <c r="W8" s="285"/>
      <c r="X8" s="285"/>
      <c r="Y8" s="285"/>
      <c r="Z8" s="285"/>
      <c r="AA8" s="285"/>
      <c r="AB8" s="285"/>
      <c r="AC8" s="285"/>
      <c r="AD8" s="285"/>
      <c r="AE8" s="285"/>
      <c r="AF8" s="285"/>
      <c r="AG8" s="285"/>
      <c r="AH8" s="285"/>
      <c r="AI8" s="285"/>
      <c r="AJ8" s="285"/>
      <c r="AK8" s="285"/>
      <c r="AL8" s="285"/>
      <c r="AM8" s="285"/>
      <c r="AN8" s="286"/>
    </row>
    <row r="9" spans="1:40" ht="15.75" thickBot="1" x14ac:dyDescent="0.25">
      <c r="A9" s="9"/>
      <c r="B9" s="11"/>
      <c r="C9" s="11"/>
      <c r="D9" s="11"/>
      <c r="E9" s="11"/>
      <c r="F9" s="11"/>
      <c r="G9" s="11"/>
      <c r="H9" s="12"/>
      <c r="I9" s="12"/>
      <c r="J9" s="12"/>
      <c r="K9" s="12"/>
      <c r="L9" s="12"/>
      <c r="M9" s="12"/>
      <c r="N9" s="12"/>
      <c r="O9" s="12"/>
      <c r="P9" s="12"/>
      <c r="Q9" s="12"/>
      <c r="R9" s="12"/>
      <c r="S9" s="12"/>
      <c r="T9" s="12"/>
      <c r="U9" s="12"/>
      <c r="V9" s="12"/>
      <c r="W9" s="12"/>
      <c r="X9" s="12"/>
      <c r="Y9" s="12"/>
      <c r="Z9" s="12"/>
      <c r="AA9" s="12"/>
      <c r="AB9" s="12"/>
      <c r="AC9" s="13"/>
      <c r="AD9" s="13"/>
      <c r="AE9" s="13"/>
      <c r="AF9" s="13"/>
      <c r="AG9" s="13"/>
      <c r="AH9" s="13"/>
      <c r="AI9" s="13"/>
      <c r="AJ9" s="13"/>
      <c r="AK9" s="13"/>
      <c r="AL9" s="11"/>
      <c r="AM9" s="11"/>
      <c r="AN9" s="11"/>
    </row>
    <row r="10" spans="1:40" ht="15" customHeight="1" thickBot="1" x14ac:dyDescent="0.25">
      <c r="A10" s="9"/>
      <c r="B10" s="275" t="s">
        <v>6</v>
      </c>
      <c r="C10" s="276"/>
      <c r="D10" s="276"/>
      <c r="E10" s="276"/>
      <c r="F10" s="276"/>
      <c r="G10" s="277"/>
      <c r="H10" s="296" t="s">
        <v>803</v>
      </c>
      <c r="I10" s="1075"/>
      <c r="J10" s="1075"/>
      <c r="K10" s="1075"/>
      <c r="L10" s="1075"/>
      <c r="M10" s="1075"/>
      <c r="N10" s="1075"/>
      <c r="O10" s="1075"/>
      <c r="P10" s="1075"/>
      <c r="Q10" s="1075"/>
      <c r="R10" s="1075"/>
      <c r="S10" s="1075"/>
      <c r="T10" s="1075"/>
      <c r="U10" s="1075"/>
      <c r="V10" s="1075"/>
      <c r="W10" s="1075"/>
      <c r="X10" s="1075"/>
      <c r="Y10" s="1075"/>
      <c r="Z10" s="1075"/>
      <c r="AA10" s="1075"/>
      <c r="AB10" s="1076"/>
      <c r="AC10" s="293" t="s">
        <v>8</v>
      </c>
      <c r="AD10" s="294"/>
      <c r="AE10" s="294"/>
      <c r="AF10" s="294"/>
      <c r="AG10" s="294"/>
      <c r="AH10" s="294"/>
      <c r="AI10" s="294"/>
      <c r="AJ10" s="295"/>
      <c r="AK10" s="287" t="s">
        <v>9</v>
      </c>
      <c r="AL10" s="288"/>
      <c r="AM10" s="288"/>
      <c r="AN10" s="289"/>
    </row>
    <row r="11" spans="1:40" ht="28.5" customHeight="1" thickBot="1" x14ac:dyDescent="0.25">
      <c r="A11" s="9"/>
      <c r="B11" s="278"/>
      <c r="C11" s="279"/>
      <c r="D11" s="279"/>
      <c r="E11" s="279"/>
      <c r="F11" s="279"/>
      <c r="G11" s="280"/>
      <c r="H11" s="1077"/>
      <c r="I11" s="1078"/>
      <c r="J11" s="1078"/>
      <c r="K11" s="1078"/>
      <c r="L11" s="1078"/>
      <c r="M11" s="1078"/>
      <c r="N11" s="1078"/>
      <c r="O11" s="1078"/>
      <c r="P11" s="1078"/>
      <c r="Q11" s="1078"/>
      <c r="R11" s="1078"/>
      <c r="S11" s="1078"/>
      <c r="T11" s="1078"/>
      <c r="U11" s="1078"/>
      <c r="V11" s="1078"/>
      <c r="W11" s="1078"/>
      <c r="X11" s="1078"/>
      <c r="Y11" s="1078"/>
      <c r="Z11" s="1078"/>
      <c r="AA11" s="1078"/>
      <c r="AB11" s="1079"/>
      <c r="AC11" s="302" t="s">
        <v>802</v>
      </c>
      <c r="AD11" s="303"/>
      <c r="AE11" s="303"/>
      <c r="AF11" s="303"/>
      <c r="AG11" s="303"/>
      <c r="AH11" s="303"/>
      <c r="AI11" s="303"/>
      <c r="AJ11" s="304"/>
      <c r="AK11" s="290" t="s">
        <v>83</v>
      </c>
      <c r="AL11" s="291"/>
      <c r="AM11" s="291"/>
      <c r="AN11" s="292"/>
    </row>
    <row r="12" spans="1:40" ht="15" thickBot="1" x14ac:dyDescent="0.25">
      <c r="A12" s="14"/>
      <c r="B12" s="15"/>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row>
    <row r="13" spans="1:40" ht="15" customHeight="1" x14ac:dyDescent="0.2">
      <c r="A13" s="14"/>
      <c r="B13" s="275" t="s">
        <v>12</v>
      </c>
      <c r="C13" s="276"/>
      <c r="D13" s="276"/>
      <c r="E13" s="276"/>
      <c r="F13" s="276"/>
      <c r="G13" s="277"/>
      <c r="H13" s="305" t="s">
        <v>801</v>
      </c>
      <c r="I13" s="306"/>
      <c r="J13" s="306"/>
      <c r="K13" s="306"/>
      <c r="L13" s="306"/>
      <c r="M13" s="306"/>
      <c r="N13" s="306"/>
      <c r="O13" s="306"/>
      <c r="P13" s="306"/>
      <c r="Q13" s="306"/>
      <c r="R13" s="306"/>
      <c r="S13" s="306"/>
      <c r="T13" s="306"/>
      <c r="U13" s="306"/>
      <c r="V13" s="306"/>
      <c r="W13" s="306"/>
      <c r="X13" s="306"/>
      <c r="Y13" s="306"/>
      <c r="Z13" s="306"/>
      <c r="AA13" s="306"/>
      <c r="AB13" s="306"/>
      <c r="AC13" s="306"/>
      <c r="AD13" s="307"/>
      <c r="AE13" s="275" t="s">
        <v>14</v>
      </c>
      <c r="AF13" s="1045"/>
      <c r="AG13" s="1045"/>
      <c r="AH13" s="1045"/>
      <c r="AI13" s="1045"/>
      <c r="AJ13" s="276"/>
      <c r="AK13" s="276"/>
      <c r="AL13" s="276"/>
      <c r="AM13" s="276"/>
      <c r="AN13" s="277"/>
    </row>
    <row r="14" spans="1:40" ht="30" customHeight="1" thickBot="1" x14ac:dyDescent="0.25">
      <c r="A14" s="14"/>
      <c r="B14" s="278"/>
      <c r="C14" s="279"/>
      <c r="D14" s="279"/>
      <c r="E14" s="279"/>
      <c r="F14" s="279"/>
      <c r="G14" s="280"/>
      <c r="H14" s="308"/>
      <c r="I14" s="309"/>
      <c r="J14" s="309"/>
      <c r="K14" s="309"/>
      <c r="L14" s="309"/>
      <c r="M14" s="309"/>
      <c r="N14" s="309"/>
      <c r="O14" s="309"/>
      <c r="P14" s="309"/>
      <c r="Q14" s="309"/>
      <c r="R14" s="309"/>
      <c r="S14" s="309"/>
      <c r="T14" s="309"/>
      <c r="U14" s="309"/>
      <c r="V14" s="309"/>
      <c r="W14" s="309"/>
      <c r="X14" s="309"/>
      <c r="Y14" s="309"/>
      <c r="Z14" s="309"/>
      <c r="AA14" s="309"/>
      <c r="AB14" s="309"/>
      <c r="AC14" s="309"/>
      <c r="AD14" s="310"/>
      <c r="AE14" s="1046" t="s">
        <v>15</v>
      </c>
      <c r="AF14" s="1047"/>
      <c r="AG14" s="1047"/>
      <c r="AH14" s="1047"/>
      <c r="AI14" s="1047"/>
      <c r="AJ14" s="1048"/>
      <c r="AK14" s="1048"/>
      <c r="AL14" s="1048"/>
      <c r="AM14" s="1048"/>
      <c r="AN14" s="1049"/>
    </row>
    <row r="15" spans="1:40" ht="15" thickBot="1" x14ac:dyDescent="0.25">
      <c r="A15" s="14"/>
      <c r="B15" s="15"/>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row>
    <row r="16" spans="1:40" ht="57.75" customHeight="1" thickBot="1" x14ac:dyDescent="0.25">
      <c r="A16" s="14"/>
      <c r="B16" s="320" t="s">
        <v>16</v>
      </c>
      <c r="C16" s="321"/>
      <c r="D16" s="321"/>
      <c r="E16" s="321"/>
      <c r="F16" s="321"/>
      <c r="G16" s="322"/>
      <c r="H16" s="323" t="s">
        <v>800</v>
      </c>
      <c r="I16" s="324"/>
      <c r="J16" s="324"/>
      <c r="K16" s="324"/>
      <c r="L16" s="324"/>
      <c r="M16" s="324"/>
      <c r="N16" s="324"/>
      <c r="O16" s="324"/>
      <c r="P16" s="324"/>
      <c r="Q16" s="324"/>
      <c r="R16" s="324"/>
      <c r="S16" s="324"/>
      <c r="T16" s="324"/>
      <c r="U16" s="324"/>
      <c r="V16" s="324"/>
      <c r="W16" s="324"/>
      <c r="X16" s="324"/>
      <c r="Y16" s="324"/>
      <c r="Z16" s="324"/>
      <c r="AA16" s="324"/>
      <c r="AB16" s="324"/>
      <c r="AC16" s="324"/>
      <c r="AD16" s="324"/>
      <c r="AE16" s="324"/>
      <c r="AF16" s="324"/>
      <c r="AG16" s="324"/>
      <c r="AH16" s="324"/>
      <c r="AI16" s="324"/>
      <c r="AJ16" s="324"/>
      <c r="AK16" s="324"/>
      <c r="AL16" s="324"/>
      <c r="AM16" s="324"/>
      <c r="AN16" s="325"/>
    </row>
    <row r="17" spans="1:40" ht="16.5" customHeight="1" thickBot="1" x14ac:dyDescent="0.25">
      <c r="A17" s="14"/>
      <c r="B17" s="13"/>
      <c r="C17" s="13"/>
      <c r="D17" s="13"/>
      <c r="E17" s="13"/>
      <c r="F17" s="13"/>
      <c r="G17" s="13"/>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row>
    <row r="18" spans="1:40" ht="52.5" customHeight="1" thickBot="1" x14ac:dyDescent="0.25">
      <c r="A18" s="14"/>
      <c r="B18" s="320" t="s">
        <v>88</v>
      </c>
      <c r="C18" s="321"/>
      <c r="D18" s="321"/>
      <c r="E18" s="321"/>
      <c r="F18" s="321"/>
      <c r="G18" s="322"/>
      <c r="H18" s="863" t="s">
        <v>799</v>
      </c>
      <c r="I18" s="1062"/>
      <c r="J18" s="1062"/>
      <c r="K18" s="1062"/>
      <c r="L18" s="1062"/>
      <c r="M18" s="1062"/>
      <c r="N18" s="1062"/>
      <c r="O18" s="1062"/>
      <c r="P18" s="1062"/>
      <c r="Q18" s="1062"/>
      <c r="R18" s="1062"/>
      <c r="S18" s="1062"/>
      <c r="T18" s="1062"/>
      <c r="U18" s="1062"/>
      <c r="V18" s="1062"/>
      <c r="W18" s="1062"/>
      <c r="X18" s="1062"/>
      <c r="Y18" s="1062"/>
      <c r="Z18" s="1062"/>
      <c r="AA18" s="1062"/>
      <c r="AB18" s="1062"/>
      <c r="AC18" s="1062"/>
      <c r="AD18" s="1062"/>
      <c r="AE18" s="1062"/>
      <c r="AF18" s="1062"/>
      <c r="AG18" s="1062"/>
      <c r="AH18" s="1062"/>
      <c r="AI18" s="1062"/>
      <c r="AJ18" s="1062"/>
      <c r="AK18" s="1062"/>
      <c r="AL18" s="1062"/>
      <c r="AM18" s="1062"/>
      <c r="AN18" s="1063"/>
    </row>
    <row r="19" spans="1:40" ht="16.5" customHeight="1" thickBot="1" x14ac:dyDescent="0.25">
      <c r="A19" s="14"/>
      <c r="B19" s="13"/>
      <c r="C19" s="13"/>
      <c r="D19" s="13"/>
      <c r="E19" s="13"/>
      <c r="F19" s="13"/>
      <c r="G19" s="13"/>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row>
    <row r="20" spans="1:40" ht="22.5" customHeight="1" x14ac:dyDescent="0.2">
      <c r="A20" s="14"/>
      <c r="B20" s="326" t="s">
        <v>20</v>
      </c>
      <c r="C20" s="327"/>
      <c r="D20" s="327"/>
      <c r="E20" s="327"/>
      <c r="F20" s="327"/>
      <c r="G20" s="328"/>
      <c r="H20" s="332" t="s">
        <v>798</v>
      </c>
      <c r="I20" s="333"/>
      <c r="J20" s="333"/>
      <c r="K20" s="334"/>
      <c r="L20" s="287" t="s">
        <v>22</v>
      </c>
      <c r="M20" s="288"/>
      <c r="N20" s="288"/>
      <c r="O20" s="288"/>
      <c r="P20" s="288"/>
      <c r="Q20" s="288"/>
      <c r="R20" s="288"/>
      <c r="S20" s="288"/>
      <c r="T20" s="288"/>
      <c r="U20" s="288"/>
      <c r="V20" s="288"/>
      <c r="W20" s="288"/>
      <c r="X20" s="288"/>
      <c r="Y20" s="288"/>
      <c r="Z20" s="288"/>
      <c r="AA20" s="288"/>
      <c r="AB20" s="288"/>
      <c r="AC20" s="288"/>
      <c r="AD20" s="289"/>
      <c r="AE20" s="287" t="s">
        <v>23</v>
      </c>
      <c r="AF20" s="288"/>
      <c r="AG20" s="288"/>
      <c r="AH20" s="288"/>
      <c r="AI20" s="288"/>
      <c r="AJ20" s="288"/>
      <c r="AK20" s="288"/>
      <c r="AL20" s="288"/>
      <c r="AM20" s="288"/>
      <c r="AN20" s="289"/>
    </row>
    <row r="21" spans="1:40" ht="30.75" customHeight="1" thickBot="1" x14ac:dyDescent="0.25">
      <c r="A21" s="14"/>
      <c r="B21" s="329"/>
      <c r="C21" s="330"/>
      <c r="D21" s="330"/>
      <c r="E21" s="330"/>
      <c r="F21" s="330"/>
      <c r="G21" s="331"/>
      <c r="H21" s="335"/>
      <c r="I21" s="336"/>
      <c r="J21" s="336"/>
      <c r="K21" s="337"/>
      <c r="L21" s="338" t="s">
        <v>74</v>
      </c>
      <c r="M21" s="339"/>
      <c r="N21" s="339"/>
      <c r="O21" s="339"/>
      <c r="P21" s="339"/>
      <c r="Q21" s="339"/>
      <c r="R21" s="339"/>
      <c r="S21" s="339"/>
      <c r="T21" s="339"/>
      <c r="U21" s="339"/>
      <c r="V21" s="339"/>
      <c r="W21" s="339"/>
      <c r="X21" s="339"/>
      <c r="Y21" s="339"/>
      <c r="Z21" s="339"/>
      <c r="AA21" s="339"/>
      <c r="AB21" s="339"/>
      <c r="AC21" s="339"/>
      <c r="AD21" s="340"/>
      <c r="AE21" s="1064" t="s">
        <v>25</v>
      </c>
      <c r="AF21" s="1065"/>
      <c r="AG21" s="1065"/>
      <c r="AH21" s="1065"/>
      <c r="AI21" s="1065"/>
      <c r="AJ21" s="1066"/>
      <c r="AK21" s="1066"/>
      <c r="AL21" s="1066"/>
      <c r="AM21" s="1066"/>
      <c r="AN21" s="1067"/>
    </row>
    <row r="22" spans="1:40" ht="15" thickBot="1" x14ac:dyDescent="0.25">
      <c r="A22" s="14"/>
      <c r="B22" s="15"/>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row>
    <row r="23" spans="1:40" ht="31.5" customHeight="1" x14ac:dyDescent="0.2">
      <c r="A23" s="14"/>
      <c r="B23" s="287" t="s">
        <v>26</v>
      </c>
      <c r="C23" s="288"/>
      <c r="D23" s="288"/>
      <c r="E23" s="288"/>
      <c r="F23" s="288"/>
      <c r="G23" s="288"/>
      <c r="H23" s="289"/>
      <c r="I23" s="287" t="s">
        <v>27</v>
      </c>
      <c r="J23" s="288"/>
      <c r="K23" s="288"/>
      <c r="L23" s="288"/>
      <c r="M23" s="288"/>
      <c r="N23" s="288"/>
      <c r="O23" s="288"/>
      <c r="P23" s="288"/>
      <c r="Q23" s="288"/>
      <c r="R23" s="288"/>
      <c r="S23" s="288"/>
      <c r="T23" s="288"/>
      <c r="U23" s="288"/>
      <c r="V23" s="288"/>
      <c r="W23" s="288"/>
      <c r="X23" s="288"/>
      <c r="Y23" s="288"/>
      <c r="Z23" s="288"/>
      <c r="AA23" s="289"/>
      <c r="AB23" s="287" t="s">
        <v>28</v>
      </c>
      <c r="AC23" s="288"/>
      <c r="AD23" s="288"/>
      <c r="AE23" s="288"/>
      <c r="AF23" s="288"/>
      <c r="AG23" s="288"/>
      <c r="AH23" s="288"/>
      <c r="AI23" s="288"/>
      <c r="AJ23" s="288"/>
      <c r="AK23" s="288"/>
      <c r="AL23" s="288"/>
      <c r="AM23" s="288"/>
      <c r="AN23" s="289"/>
    </row>
    <row r="24" spans="1:40" ht="37.5" customHeight="1" thickBot="1" x14ac:dyDescent="0.25">
      <c r="A24" s="14"/>
      <c r="B24" s="314" t="s">
        <v>795</v>
      </c>
      <c r="C24" s="315"/>
      <c r="D24" s="315"/>
      <c r="E24" s="315"/>
      <c r="F24" s="315"/>
      <c r="G24" s="315"/>
      <c r="H24" s="316"/>
      <c r="I24" s="314" t="s">
        <v>797</v>
      </c>
      <c r="J24" s="315"/>
      <c r="K24" s="315"/>
      <c r="L24" s="315"/>
      <c r="M24" s="315"/>
      <c r="N24" s="315"/>
      <c r="O24" s="315"/>
      <c r="P24" s="315"/>
      <c r="Q24" s="315"/>
      <c r="R24" s="315"/>
      <c r="S24" s="315"/>
      <c r="T24" s="315"/>
      <c r="U24" s="315"/>
      <c r="V24" s="315"/>
      <c r="W24" s="315"/>
      <c r="X24" s="315"/>
      <c r="Y24" s="315"/>
      <c r="Z24" s="315"/>
      <c r="AA24" s="316"/>
      <c r="AB24" s="317" t="s">
        <v>31</v>
      </c>
      <c r="AC24" s="318"/>
      <c r="AD24" s="318"/>
      <c r="AE24" s="318"/>
      <c r="AF24" s="318"/>
      <c r="AG24" s="318"/>
      <c r="AH24" s="318"/>
      <c r="AI24" s="318"/>
      <c r="AJ24" s="318"/>
      <c r="AK24" s="318"/>
      <c r="AL24" s="318"/>
      <c r="AM24" s="318"/>
      <c r="AN24" s="319"/>
    </row>
    <row r="25" spans="1:40" ht="15" thickBot="1" x14ac:dyDescent="0.25">
      <c r="A25" s="14"/>
      <c r="B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row>
    <row r="26" spans="1:40" ht="33" customHeight="1" thickBot="1" x14ac:dyDescent="0.25">
      <c r="A26" s="14"/>
      <c r="B26" s="320" t="s">
        <v>32</v>
      </c>
      <c r="C26" s="321"/>
      <c r="D26" s="321"/>
      <c r="E26" s="321"/>
      <c r="F26" s="321"/>
      <c r="G26" s="322"/>
      <c r="H26" s="323" t="s">
        <v>796</v>
      </c>
      <c r="I26" s="324"/>
      <c r="J26" s="324"/>
      <c r="K26" s="324"/>
      <c r="L26" s="324"/>
      <c r="M26" s="324"/>
      <c r="N26" s="324"/>
      <c r="O26" s="324"/>
      <c r="P26" s="324"/>
      <c r="Q26" s="324"/>
      <c r="R26" s="324"/>
      <c r="S26" s="324"/>
      <c r="T26" s="324"/>
      <c r="U26" s="324"/>
      <c r="V26" s="324"/>
      <c r="W26" s="324"/>
      <c r="X26" s="324"/>
      <c r="Y26" s="324"/>
      <c r="Z26" s="324"/>
      <c r="AA26" s="324"/>
      <c r="AB26" s="324"/>
      <c r="AC26" s="324"/>
      <c r="AD26" s="324"/>
      <c r="AE26" s="324"/>
      <c r="AF26" s="324"/>
      <c r="AG26" s="324"/>
      <c r="AH26" s="324"/>
      <c r="AI26" s="324"/>
      <c r="AJ26" s="324"/>
      <c r="AK26" s="324"/>
      <c r="AL26" s="324"/>
      <c r="AM26" s="324"/>
      <c r="AN26" s="325"/>
    </row>
    <row r="27" spans="1:40" ht="15.75" thickBot="1" x14ac:dyDescent="0.25">
      <c r="A27" s="14"/>
      <c r="B27" s="13"/>
      <c r="C27" s="13"/>
      <c r="D27" s="13"/>
      <c r="E27" s="13"/>
      <c r="F27" s="13"/>
      <c r="G27" s="13"/>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row>
    <row r="28" spans="1:40" ht="39.75" customHeight="1" thickBot="1" x14ac:dyDescent="0.25">
      <c r="A28" s="14"/>
      <c r="B28" s="320" t="s">
        <v>34</v>
      </c>
      <c r="C28" s="321"/>
      <c r="D28" s="321"/>
      <c r="E28" s="321"/>
      <c r="F28" s="321"/>
      <c r="G28" s="322"/>
      <c r="H28" s="441" t="s">
        <v>795</v>
      </c>
      <c r="I28" s="1085"/>
      <c r="J28" s="320" t="s">
        <v>36</v>
      </c>
      <c r="K28" s="321"/>
      <c r="L28" s="321"/>
      <c r="M28" s="321"/>
      <c r="N28" s="321"/>
      <c r="O28" s="321"/>
      <c r="P28" s="321"/>
      <c r="Q28" s="321"/>
      <c r="R28" s="321"/>
      <c r="S28" s="321"/>
      <c r="T28" s="321"/>
      <c r="U28" s="321"/>
      <c r="V28" s="321"/>
      <c r="W28" s="321"/>
      <c r="X28" s="321"/>
      <c r="Y28" s="321"/>
      <c r="Z28" s="321"/>
      <c r="AA28" s="322"/>
      <c r="AB28" s="353" t="s">
        <v>37</v>
      </c>
      <c r="AC28" s="354"/>
      <c r="AD28" s="355"/>
      <c r="AE28" s="47" t="s">
        <v>86</v>
      </c>
      <c r="AF28" s="353" t="s">
        <v>38</v>
      </c>
      <c r="AG28" s="354"/>
      <c r="AH28" s="47"/>
      <c r="AI28" s="353" t="s">
        <v>39</v>
      </c>
      <c r="AJ28" s="354"/>
      <c r="AK28" s="354"/>
      <c r="AL28" s="354"/>
      <c r="AM28" s="355"/>
      <c r="AN28" s="142"/>
    </row>
    <row r="29" spans="1:40" ht="15" thickBot="1" x14ac:dyDescent="0.25">
      <c r="A29" s="14"/>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row>
    <row r="30" spans="1:40" s="21" customFormat="1" x14ac:dyDescent="0.2">
      <c r="A30" s="20"/>
      <c r="B30" s="359" t="s">
        <v>41</v>
      </c>
      <c r="C30" s="360"/>
      <c r="D30" s="360"/>
      <c r="E30" s="360"/>
      <c r="F30" s="360"/>
      <c r="G30" s="360"/>
      <c r="H30" s="360"/>
      <c r="I30" s="360"/>
      <c r="J30" s="360"/>
      <c r="K30" s="360"/>
      <c r="L30" s="360"/>
      <c r="M30" s="360"/>
      <c r="N30" s="360"/>
      <c r="O30" s="360"/>
      <c r="P30" s="360"/>
      <c r="Q30" s="360"/>
      <c r="R30" s="360"/>
      <c r="S30" s="360"/>
      <c r="T30" s="360"/>
      <c r="U30" s="360"/>
      <c r="V30" s="360"/>
      <c r="W30" s="360"/>
      <c r="X30" s="360"/>
      <c r="Y30" s="360"/>
      <c r="Z30" s="360"/>
      <c r="AA30" s="360"/>
      <c r="AB30" s="360"/>
      <c r="AC30" s="360"/>
      <c r="AD30" s="360"/>
      <c r="AE30" s="360"/>
      <c r="AF30" s="360"/>
      <c r="AG30" s="360"/>
      <c r="AH30" s="360"/>
      <c r="AI30" s="360"/>
      <c r="AJ30" s="360"/>
      <c r="AK30" s="360"/>
      <c r="AL30" s="360"/>
      <c r="AM30" s="360"/>
      <c r="AN30" s="361"/>
    </row>
    <row r="31" spans="1:40" s="21" customFormat="1" ht="15" thickBot="1" x14ac:dyDescent="0.25">
      <c r="A31" s="20"/>
      <c r="B31" s="362"/>
      <c r="C31" s="363"/>
      <c r="D31" s="363"/>
      <c r="E31" s="363"/>
      <c r="F31" s="363"/>
      <c r="G31" s="363"/>
      <c r="H31" s="363"/>
      <c r="I31" s="363"/>
      <c r="J31" s="363"/>
      <c r="K31" s="363"/>
      <c r="L31" s="363"/>
      <c r="M31" s="363"/>
      <c r="N31" s="363"/>
      <c r="O31" s="363"/>
      <c r="P31" s="363"/>
      <c r="Q31" s="363"/>
      <c r="R31" s="363"/>
      <c r="S31" s="363"/>
      <c r="T31" s="363"/>
      <c r="U31" s="363"/>
      <c r="V31" s="363"/>
      <c r="W31" s="363"/>
      <c r="X31" s="363"/>
      <c r="Y31" s="363"/>
      <c r="Z31" s="363"/>
      <c r="AA31" s="363"/>
      <c r="AB31" s="363"/>
      <c r="AC31" s="363"/>
      <c r="AD31" s="363"/>
      <c r="AE31" s="363"/>
      <c r="AF31" s="363"/>
      <c r="AG31" s="363"/>
      <c r="AH31" s="363"/>
      <c r="AI31" s="363"/>
      <c r="AJ31" s="363"/>
      <c r="AK31" s="363"/>
      <c r="AL31" s="363"/>
      <c r="AM31" s="363"/>
      <c r="AN31" s="364"/>
    </row>
    <row r="32" spans="1:40" s="21" customFormat="1" ht="14.25" customHeight="1" x14ac:dyDescent="0.2">
      <c r="A32" s="20"/>
      <c r="B32" s="359" t="s">
        <v>42</v>
      </c>
      <c r="C32" s="360"/>
      <c r="D32" s="360"/>
      <c r="E32" s="360"/>
      <c r="F32" s="361"/>
      <c r="G32" s="365" t="s">
        <v>639</v>
      </c>
      <c r="H32" s="365" t="s">
        <v>794</v>
      </c>
      <c r="I32" s="1080" t="s">
        <v>45</v>
      </c>
      <c r="J32" s="444" t="s">
        <v>46</v>
      </c>
      <c r="K32" s="360"/>
      <c r="L32" s="360"/>
      <c r="M32" s="360"/>
      <c r="N32" s="360"/>
      <c r="O32" s="360"/>
      <c r="P32" s="360"/>
      <c r="Q32" s="360"/>
      <c r="R32" s="360"/>
      <c r="S32" s="360"/>
      <c r="T32" s="360"/>
      <c r="U32" s="360"/>
      <c r="V32" s="360"/>
      <c r="W32" s="360"/>
      <c r="X32" s="360"/>
      <c r="Y32" s="360"/>
      <c r="Z32" s="360"/>
      <c r="AA32" s="360"/>
      <c r="AB32" s="360"/>
      <c r="AC32" s="360"/>
      <c r="AD32" s="360"/>
      <c r="AE32" s="360"/>
      <c r="AF32" s="360"/>
      <c r="AG32" s="360"/>
      <c r="AH32" s="360"/>
      <c r="AI32" s="360"/>
      <c r="AJ32" s="360"/>
      <c r="AK32" s="360"/>
      <c r="AL32" s="360"/>
      <c r="AM32" s="360"/>
      <c r="AN32" s="361"/>
    </row>
    <row r="33" spans="1:40" s="21" customFormat="1" ht="31.5" customHeight="1" thickBot="1" x14ac:dyDescent="0.25">
      <c r="A33" s="20"/>
      <c r="B33" s="362"/>
      <c r="C33" s="363"/>
      <c r="D33" s="363"/>
      <c r="E33" s="363"/>
      <c r="F33" s="364"/>
      <c r="G33" s="366"/>
      <c r="H33" s="366"/>
      <c r="I33" s="1081"/>
      <c r="J33" s="445"/>
      <c r="K33" s="363"/>
      <c r="L33" s="363"/>
      <c r="M33" s="363"/>
      <c r="N33" s="363"/>
      <c r="O33" s="363"/>
      <c r="P33" s="363"/>
      <c r="Q33" s="363"/>
      <c r="R33" s="363"/>
      <c r="S33" s="363"/>
      <c r="T33" s="363"/>
      <c r="U33" s="363"/>
      <c r="V33" s="363"/>
      <c r="W33" s="363"/>
      <c r="X33" s="363"/>
      <c r="Y33" s="363"/>
      <c r="Z33" s="363"/>
      <c r="AA33" s="363"/>
      <c r="AB33" s="363"/>
      <c r="AC33" s="363"/>
      <c r="AD33" s="363"/>
      <c r="AE33" s="363"/>
      <c r="AF33" s="363"/>
      <c r="AG33" s="363"/>
      <c r="AH33" s="363"/>
      <c r="AI33" s="363"/>
      <c r="AJ33" s="363"/>
      <c r="AK33" s="363"/>
      <c r="AL33" s="363"/>
      <c r="AM33" s="363"/>
      <c r="AN33" s="364"/>
    </row>
    <row r="34" spans="1:40" s="21" customFormat="1" ht="143.25" customHeight="1" x14ac:dyDescent="0.2">
      <c r="A34" s="20"/>
      <c r="B34" s="446" t="s">
        <v>792</v>
      </c>
      <c r="C34" s="447"/>
      <c r="D34" s="447"/>
      <c r="E34" s="447"/>
      <c r="F34" s="448"/>
      <c r="G34" s="26">
        <v>4</v>
      </c>
      <c r="H34" s="26">
        <v>4</v>
      </c>
      <c r="I34" s="156">
        <f>+G34/H34</f>
        <v>1</v>
      </c>
      <c r="J34" s="1082" t="s">
        <v>793</v>
      </c>
      <c r="K34" s="1083"/>
      <c r="L34" s="1083"/>
      <c r="M34" s="1083"/>
      <c r="N34" s="1083"/>
      <c r="O34" s="1083"/>
      <c r="P34" s="1083"/>
      <c r="Q34" s="1083"/>
      <c r="R34" s="1083"/>
      <c r="S34" s="1083"/>
      <c r="T34" s="1083"/>
      <c r="U34" s="1083"/>
      <c r="V34" s="1083"/>
      <c r="W34" s="1083"/>
      <c r="X34" s="1083"/>
      <c r="Y34" s="1083"/>
      <c r="Z34" s="1083"/>
      <c r="AA34" s="1083"/>
      <c r="AB34" s="1083"/>
      <c r="AC34" s="1083"/>
      <c r="AD34" s="1083"/>
      <c r="AE34" s="1083"/>
      <c r="AF34" s="1083"/>
      <c r="AG34" s="1083"/>
      <c r="AH34" s="1083"/>
      <c r="AI34" s="1083"/>
      <c r="AJ34" s="1083"/>
      <c r="AK34" s="1083"/>
      <c r="AL34" s="1083"/>
      <c r="AM34" s="1083"/>
      <c r="AN34" s="1084"/>
    </row>
    <row r="35" spans="1:40" s="21" customFormat="1" ht="40.5" customHeight="1" x14ac:dyDescent="0.2">
      <c r="A35" s="20"/>
      <c r="B35" s="341" t="s">
        <v>790</v>
      </c>
      <c r="C35" s="342"/>
      <c r="D35" s="342"/>
      <c r="E35" s="342"/>
      <c r="F35" s="343"/>
      <c r="G35" s="24"/>
      <c r="H35" s="24"/>
      <c r="I35" s="23" t="e">
        <f>+G35/H35</f>
        <v>#DIV/0!</v>
      </c>
      <c r="J35" s="1050"/>
      <c r="K35" s="1051"/>
      <c r="L35" s="1051"/>
      <c r="M35" s="1051"/>
      <c r="N35" s="1051"/>
      <c r="O35" s="1051"/>
      <c r="P35" s="1051"/>
      <c r="Q35" s="1051"/>
      <c r="R35" s="1051"/>
      <c r="S35" s="1051"/>
      <c r="T35" s="1051"/>
      <c r="U35" s="1051"/>
      <c r="V35" s="1051"/>
      <c r="W35" s="1051"/>
      <c r="X35" s="1051"/>
      <c r="Y35" s="1051"/>
      <c r="Z35" s="1051"/>
      <c r="AA35" s="1051"/>
      <c r="AB35" s="1051"/>
      <c r="AC35" s="1051"/>
      <c r="AD35" s="1051"/>
      <c r="AE35" s="1051"/>
      <c r="AF35" s="1051"/>
      <c r="AG35" s="1051"/>
      <c r="AH35" s="1051"/>
      <c r="AI35" s="1051"/>
      <c r="AJ35" s="1051"/>
      <c r="AK35" s="1051"/>
      <c r="AL35" s="1051"/>
      <c r="AM35" s="1051"/>
      <c r="AN35" s="1052"/>
    </row>
    <row r="36" spans="1:40" s="21" customFormat="1" ht="40.5" customHeight="1" x14ac:dyDescent="0.2">
      <c r="A36" s="20"/>
      <c r="B36" s="341" t="s">
        <v>789</v>
      </c>
      <c r="C36" s="342"/>
      <c r="D36" s="342"/>
      <c r="E36" s="342"/>
      <c r="F36" s="343"/>
      <c r="G36" s="27"/>
      <c r="H36" s="27"/>
      <c r="I36" s="28" t="e">
        <f>+G36/H36</f>
        <v>#DIV/0!</v>
      </c>
      <c r="J36" s="1050"/>
      <c r="K36" s="1051"/>
      <c r="L36" s="1051"/>
      <c r="M36" s="1051"/>
      <c r="N36" s="1051"/>
      <c r="O36" s="1051"/>
      <c r="P36" s="1051"/>
      <c r="Q36" s="1051"/>
      <c r="R36" s="1051"/>
      <c r="S36" s="1051"/>
      <c r="T36" s="1051"/>
      <c r="U36" s="1051"/>
      <c r="V36" s="1051"/>
      <c r="W36" s="1051"/>
      <c r="X36" s="1051"/>
      <c r="Y36" s="1051"/>
      <c r="Z36" s="1051"/>
      <c r="AA36" s="1051"/>
      <c r="AB36" s="1051"/>
      <c r="AC36" s="1051"/>
      <c r="AD36" s="1051"/>
      <c r="AE36" s="1051"/>
      <c r="AF36" s="1051"/>
      <c r="AG36" s="1051"/>
      <c r="AH36" s="1051"/>
      <c r="AI36" s="1051"/>
      <c r="AJ36" s="1051"/>
      <c r="AK36" s="1051"/>
      <c r="AL36" s="1051"/>
      <c r="AM36" s="1051"/>
      <c r="AN36" s="1052"/>
    </row>
    <row r="37" spans="1:40" s="21" customFormat="1" ht="40.5" customHeight="1" thickBot="1" x14ac:dyDescent="0.25">
      <c r="A37" s="20"/>
      <c r="B37" s="341" t="s">
        <v>788</v>
      </c>
      <c r="C37" s="342"/>
      <c r="D37" s="342"/>
      <c r="E37" s="342"/>
      <c r="F37" s="343"/>
      <c r="G37" s="24"/>
      <c r="H37" s="24"/>
      <c r="I37" s="23" t="e">
        <f>+G37/H37</f>
        <v>#DIV/0!</v>
      </c>
      <c r="J37" s="344"/>
      <c r="K37" s="345"/>
      <c r="L37" s="345"/>
      <c r="M37" s="345"/>
      <c r="N37" s="345"/>
      <c r="O37" s="345"/>
      <c r="P37" s="345"/>
      <c r="Q37" s="345"/>
      <c r="R37" s="345"/>
      <c r="S37" s="345"/>
      <c r="T37" s="345"/>
      <c r="U37" s="345"/>
      <c r="V37" s="345"/>
      <c r="W37" s="345"/>
      <c r="X37" s="345"/>
      <c r="Y37" s="345"/>
      <c r="Z37" s="345"/>
      <c r="AA37" s="345"/>
      <c r="AB37" s="345"/>
      <c r="AC37" s="345"/>
      <c r="AD37" s="345"/>
      <c r="AE37" s="345"/>
      <c r="AF37" s="345"/>
      <c r="AG37" s="345"/>
      <c r="AH37" s="345"/>
      <c r="AI37" s="345"/>
      <c r="AJ37" s="345"/>
      <c r="AK37" s="345"/>
      <c r="AL37" s="345"/>
      <c r="AM37" s="345"/>
      <c r="AN37" s="346"/>
    </row>
    <row r="38" spans="1:40" s="21" customFormat="1" ht="15.75" customHeight="1" thickBot="1" x14ac:dyDescent="0.3">
      <c r="A38" s="20"/>
      <c r="B38" s="394" t="s">
        <v>51</v>
      </c>
      <c r="C38" s="395"/>
      <c r="D38" s="395"/>
      <c r="E38" s="395"/>
      <c r="F38" s="396"/>
      <c r="G38" s="31">
        <f>SUM(G34:G37)</f>
        <v>4</v>
      </c>
      <c r="H38" s="31">
        <f>SUM(H34:H37)</f>
        <v>4</v>
      </c>
      <c r="I38" s="109">
        <f>G38/H38</f>
        <v>1</v>
      </c>
      <c r="J38" s="397"/>
      <c r="K38" s="398"/>
      <c r="L38" s="398"/>
      <c r="M38" s="398"/>
      <c r="N38" s="398"/>
      <c r="O38" s="398"/>
      <c r="P38" s="398"/>
      <c r="Q38" s="398"/>
      <c r="R38" s="398"/>
      <c r="S38" s="398"/>
      <c r="T38" s="398"/>
      <c r="U38" s="398"/>
      <c r="V38" s="398"/>
      <c r="W38" s="398"/>
      <c r="X38" s="398"/>
      <c r="Y38" s="398"/>
      <c r="Z38" s="398"/>
      <c r="AA38" s="398"/>
      <c r="AB38" s="398"/>
      <c r="AC38" s="398"/>
      <c r="AD38" s="398"/>
      <c r="AE38" s="398"/>
      <c r="AF38" s="398"/>
      <c r="AG38" s="398"/>
      <c r="AH38" s="398"/>
      <c r="AI38" s="398"/>
      <c r="AJ38" s="398"/>
      <c r="AK38" s="398"/>
      <c r="AL38" s="398"/>
      <c r="AM38" s="398"/>
      <c r="AN38" s="399"/>
    </row>
    <row r="39" spans="1:40" s="21" customFormat="1" ht="5.25" customHeight="1" x14ac:dyDescent="0.2">
      <c r="A39" s="20"/>
      <c r="B39" s="15"/>
      <c r="C39" s="15"/>
      <c r="D39" s="15"/>
      <c r="E39" s="15"/>
      <c r="F39" s="15"/>
      <c r="G39" s="34"/>
      <c r="H39" s="34"/>
      <c r="I39" s="3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row>
    <row r="40" spans="1:40" s="21" customFormat="1" ht="15" thickBot="1" x14ac:dyDescent="0.25">
      <c r="A40" s="20"/>
      <c r="B40" s="15"/>
      <c r="C40" s="15"/>
      <c r="D40" s="15"/>
      <c r="E40" s="15"/>
      <c r="F40" s="15"/>
      <c r="G40" s="34"/>
      <c r="H40" s="34"/>
      <c r="I40" s="3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row>
    <row r="41" spans="1:40" s="21" customFormat="1" x14ac:dyDescent="0.2">
      <c r="A41" s="20"/>
      <c r="B41" s="400" t="s">
        <v>52</v>
      </c>
      <c r="C41" s="401"/>
      <c r="D41" s="401"/>
      <c r="E41" s="401"/>
      <c r="F41" s="401"/>
      <c r="G41" s="401"/>
      <c r="H41" s="401"/>
      <c r="I41" s="401"/>
      <c r="J41" s="401"/>
      <c r="K41" s="401"/>
      <c r="L41" s="401"/>
      <c r="M41" s="401"/>
      <c r="N41" s="401"/>
      <c r="O41" s="401"/>
      <c r="P41" s="401"/>
      <c r="Q41" s="401"/>
      <c r="R41" s="401"/>
      <c r="S41" s="401"/>
      <c r="T41" s="401"/>
      <c r="U41" s="401"/>
      <c r="V41" s="401"/>
      <c r="W41" s="401"/>
      <c r="X41" s="401"/>
      <c r="Y41" s="401"/>
      <c r="Z41" s="401"/>
      <c r="AA41" s="401"/>
      <c r="AB41" s="401"/>
      <c r="AC41" s="401"/>
      <c r="AD41" s="401"/>
      <c r="AE41" s="401"/>
      <c r="AF41" s="401"/>
      <c r="AG41" s="401"/>
      <c r="AH41" s="401"/>
      <c r="AI41" s="401"/>
      <c r="AJ41" s="401"/>
      <c r="AK41" s="401"/>
      <c r="AL41" s="401"/>
      <c r="AM41" s="401"/>
      <c r="AN41" s="402"/>
    </row>
    <row r="42" spans="1:40" ht="15" thickBot="1" x14ac:dyDescent="0.25">
      <c r="A42" s="14"/>
      <c r="B42" s="403"/>
      <c r="C42" s="404"/>
      <c r="D42" s="404"/>
      <c r="E42" s="404"/>
      <c r="F42" s="404"/>
      <c r="G42" s="404"/>
      <c r="H42" s="404"/>
      <c r="I42" s="404"/>
      <c r="J42" s="404"/>
      <c r="K42" s="404"/>
      <c r="L42" s="404"/>
      <c r="M42" s="404"/>
      <c r="N42" s="404"/>
      <c r="O42" s="404"/>
      <c r="P42" s="404"/>
      <c r="Q42" s="404"/>
      <c r="R42" s="404"/>
      <c r="S42" s="404"/>
      <c r="T42" s="404"/>
      <c r="U42" s="404"/>
      <c r="V42" s="404"/>
      <c r="W42" s="404"/>
      <c r="X42" s="404"/>
      <c r="Y42" s="404"/>
      <c r="Z42" s="404"/>
      <c r="AA42" s="404"/>
      <c r="AB42" s="404"/>
      <c r="AC42" s="404"/>
      <c r="AD42" s="404"/>
      <c r="AE42" s="404"/>
      <c r="AF42" s="404"/>
      <c r="AG42" s="404"/>
      <c r="AH42" s="404"/>
      <c r="AI42" s="404"/>
      <c r="AJ42" s="404"/>
      <c r="AK42" s="404"/>
      <c r="AL42" s="404"/>
      <c r="AM42" s="404"/>
      <c r="AN42" s="405"/>
    </row>
    <row r="43" spans="1:40" x14ac:dyDescent="0.2">
      <c r="A43" s="14"/>
      <c r="B43" s="406" t="s">
        <v>53</v>
      </c>
      <c r="C43" s="407"/>
      <c r="D43" s="407"/>
      <c r="E43" s="407"/>
      <c r="F43" s="407"/>
      <c r="G43" s="407"/>
      <c r="H43" s="407"/>
      <c r="I43" s="407"/>
      <c r="J43" s="407"/>
      <c r="K43" s="407"/>
      <c r="L43" s="407"/>
      <c r="M43" s="407"/>
      <c r="N43" s="407"/>
      <c r="O43" s="407"/>
      <c r="P43" s="407"/>
      <c r="Q43" s="407"/>
      <c r="R43" s="407"/>
      <c r="S43" s="407"/>
      <c r="T43" s="407"/>
      <c r="U43" s="407"/>
      <c r="V43" s="407"/>
      <c r="W43" s="407"/>
      <c r="X43" s="407"/>
      <c r="Y43" s="407"/>
      <c r="Z43" s="407"/>
      <c r="AA43" s="407"/>
      <c r="AB43" s="407"/>
      <c r="AC43" s="407"/>
      <c r="AD43" s="407"/>
      <c r="AE43" s="407"/>
      <c r="AF43" s="407"/>
      <c r="AG43" s="407"/>
      <c r="AH43" s="407"/>
      <c r="AI43" s="407"/>
      <c r="AJ43" s="407"/>
      <c r="AK43" s="407"/>
      <c r="AL43" s="407"/>
      <c r="AM43" s="407"/>
      <c r="AN43" s="408"/>
    </row>
    <row r="44" spans="1:40" x14ac:dyDescent="0.2">
      <c r="A44" s="14"/>
      <c r="B44" s="409"/>
      <c r="C44" s="410"/>
      <c r="D44" s="410"/>
      <c r="E44" s="410"/>
      <c r="F44" s="410"/>
      <c r="G44" s="410"/>
      <c r="H44" s="410"/>
      <c r="I44" s="410"/>
      <c r="J44" s="410"/>
      <c r="K44" s="410"/>
      <c r="L44" s="410"/>
      <c r="M44" s="410"/>
      <c r="N44" s="410"/>
      <c r="O44" s="410"/>
      <c r="P44" s="410"/>
      <c r="Q44" s="410"/>
      <c r="R44" s="410"/>
      <c r="S44" s="410"/>
      <c r="T44" s="410"/>
      <c r="U44" s="410"/>
      <c r="V44" s="410"/>
      <c r="W44" s="410"/>
      <c r="X44" s="410"/>
      <c r="Y44" s="410"/>
      <c r="Z44" s="410"/>
      <c r="AA44" s="410"/>
      <c r="AB44" s="410"/>
      <c r="AC44" s="410"/>
      <c r="AD44" s="410"/>
      <c r="AE44" s="410"/>
      <c r="AF44" s="410"/>
      <c r="AG44" s="410"/>
      <c r="AH44" s="410"/>
      <c r="AI44" s="410"/>
      <c r="AJ44" s="410"/>
      <c r="AK44" s="410"/>
      <c r="AL44" s="410"/>
      <c r="AM44" s="410"/>
      <c r="AN44" s="411"/>
    </row>
    <row r="45" spans="1:40" x14ac:dyDescent="0.2">
      <c r="A45" s="14"/>
      <c r="B45" s="409"/>
      <c r="C45" s="410"/>
      <c r="D45" s="410"/>
      <c r="E45" s="410"/>
      <c r="F45" s="410"/>
      <c r="G45" s="410"/>
      <c r="H45" s="410"/>
      <c r="I45" s="410"/>
      <c r="J45" s="410"/>
      <c r="K45" s="410"/>
      <c r="L45" s="410"/>
      <c r="M45" s="410"/>
      <c r="N45" s="410"/>
      <c r="O45" s="410"/>
      <c r="P45" s="410"/>
      <c r="Q45" s="410"/>
      <c r="R45" s="410"/>
      <c r="S45" s="410"/>
      <c r="T45" s="410"/>
      <c r="U45" s="410"/>
      <c r="V45" s="410"/>
      <c r="W45" s="410"/>
      <c r="X45" s="410"/>
      <c r="Y45" s="410"/>
      <c r="Z45" s="410"/>
      <c r="AA45" s="410"/>
      <c r="AB45" s="410"/>
      <c r="AC45" s="410"/>
      <c r="AD45" s="410"/>
      <c r="AE45" s="410"/>
      <c r="AF45" s="410"/>
      <c r="AG45" s="410"/>
      <c r="AH45" s="410"/>
      <c r="AI45" s="410"/>
      <c r="AJ45" s="410"/>
      <c r="AK45" s="410"/>
      <c r="AL45" s="410"/>
      <c r="AM45" s="410"/>
      <c r="AN45" s="411"/>
    </row>
    <row r="46" spans="1:40" x14ac:dyDescent="0.2">
      <c r="A46" s="14"/>
      <c r="B46" s="409"/>
      <c r="C46" s="410"/>
      <c r="D46" s="410"/>
      <c r="E46" s="410"/>
      <c r="F46" s="410"/>
      <c r="G46" s="410"/>
      <c r="H46" s="410"/>
      <c r="I46" s="410"/>
      <c r="J46" s="410"/>
      <c r="K46" s="410"/>
      <c r="L46" s="410"/>
      <c r="M46" s="410"/>
      <c r="N46" s="410"/>
      <c r="O46" s="410"/>
      <c r="P46" s="410"/>
      <c r="Q46" s="410"/>
      <c r="R46" s="410"/>
      <c r="S46" s="410"/>
      <c r="T46" s="410"/>
      <c r="U46" s="410"/>
      <c r="V46" s="410"/>
      <c r="W46" s="410"/>
      <c r="X46" s="410"/>
      <c r="Y46" s="410"/>
      <c r="Z46" s="410"/>
      <c r="AA46" s="410"/>
      <c r="AB46" s="410"/>
      <c r="AC46" s="410"/>
      <c r="AD46" s="410"/>
      <c r="AE46" s="410"/>
      <c r="AF46" s="410"/>
      <c r="AG46" s="410"/>
      <c r="AH46" s="410"/>
      <c r="AI46" s="410"/>
      <c r="AJ46" s="410"/>
      <c r="AK46" s="410"/>
      <c r="AL46" s="410"/>
      <c r="AM46" s="410"/>
      <c r="AN46" s="411"/>
    </row>
    <row r="47" spans="1:40" x14ac:dyDescent="0.2">
      <c r="A47" s="14"/>
      <c r="B47" s="409"/>
      <c r="C47" s="410"/>
      <c r="D47" s="410"/>
      <c r="E47" s="410"/>
      <c r="F47" s="410"/>
      <c r="G47" s="410"/>
      <c r="H47" s="410"/>
      <c r="I47" s="410"/>
      <c r="J47" s="410"/>
      <c r="K47" s="410"/>
      <c r="L47" s="410"/>
      <c r="M47" s="410"/>
      <c r="N47" s="410"/>
      <c r="O47" s="410"/>
      <c r="P47" s="410"/>
      <c r="Q47" s="410"/>
      <c r="R47" s="410"/>
      <c r="S47" s="410"/>
      <c r="T47" s="410"/>
      <c r="U47" s="410"/>
      <c r="V47" s="410"/>
      <c r="W47" s="410"/>
      <c r="X47" s="410"/>
      <c r="Y47" s="410"/>
      <c r="Z47" s="410"/>
      <c r="AA47" s="410"/>
      <c r="AB47" s="410"/>
      <c r="AC47" s="410"/>
      <c r="AD47" s="410"/>
      <c r="AE47" s="410"/>
      <c r="AF47" s="410"/>
      <c r="AG47" s="410"/>
      <c r="AH47" s="410"/>
      <c r="AI47" s="410"/>
      <c r="AJ47" s="410"/>
      <c r="AK47" s="410"/>
      <c r="AL47" s="410"/>
      <c r="AM47" s="410"/>
      <c r="AN47" s="411"/>
    </row>
    <row r="48" spans="1:40" x14ac:dyDescent="0.2">
      <c r="A48" s="14"/>
      <c r="B48" s="409"/>
      <c r="C48" s="410"/>
      <c r="D48" s="410"/>
      <c r="E48" s="410"/>
      <c r="F48" s="410"/>
      <c r="G48" s="410"/>
      <c r="H48" s="410"/>
      <c r="I48" s="410"/>
      <c r="J48" s="410"/>
      <c r="K48" s="410"/>
      <c r="L48" s="410"/>
      <c r="M48" s="410"/>
      <c r="N48" s="410"/>
      <c r="O48" s="410"/>
      <c r="P48" s="410"/>
      <c r="Q48" s="410"/>
      <c r="R48" s="410"/>
      <c r="S48" s="410"/>
      <c r="T48" s="410"/>
      <c r="U48" s="410"/>
      <c r="V48" s="410"/>
      <c r="W48" s="410"/>
      <c r="X48" s="410"/>
      <c r="Y48" s="410"/>
      <c r="Z48" s="410"/>
      <c r="AA48" s="410"/>
      <c r="AB48" s="410"/>
      <c r="AC48" s="410"/>
      <c r="AD48" s="410"/>
      <c r="AE48" s="410"/>
      <c r="AF48" s="410"/>
      <c r="AG48" s="410"/>
      <c r="AH48" s="410"/>
      <c r="AI48" s="410"/>
      <c r="AJ48" s="410"/>
      <c r="AK48" s="410"/>
      <c r="AL48" s="410"/>
      <c r="AM48" s="410"/>
      <c r="AN48" s="411"/>
    </row>
    <row r="49" spans="1:40" x14ac:dyDescent="0.2">
      <c r="A49" s="14"/>
      <c r="B49" s="409"/>
      <c r="C49" s="410"/>
      <c r="D49" s="410"/>
      <c r="E49" s="410"/>
      <c r="F49" s="410"/>
      <c r="G49" s="410"/>
      <c r="H49" s="410"/>
      <c r="I49" s="410"/>
      <c r="J49" s="410"/>
      <c r="K49" s="410"/>
      <c r="L49" s="410"/>
      <c r="M49" s="410"/>
      <c r="N49" s="410"/>
      <c r="O49" s="410"/>
      <c r="P49" s="410"/>
      <c r="Q49" s="410"/>
      <c r="R49" s="410"/>
      <c r="S49" s="410"/>
      <c r="T49" s="410"/>
      <c r="U49" s="410"/>
      <c r="V49" s="410"/>
      <c r="W49" s="410"/>
      <c r="X49" s="410"/>
      <c r="Y49" s="410"/>
      <c r="Z49" s="410"/>
      <c r="AA49" s="410"/>
      <c r="AB49" s="410"/>
      <c r="AC49" s="410"/>
      <c r="AD49" s="410"/>
      <c r="AE49" s="410"/>
      <c r="AF49" s="410"/>
      <c r="AG49" s="410"/>
      <c r="AH49" s="410"/>
      <c r="AI49" s="410"/>
      <c r="AJ49" s="410"/>
      <c r="AK49" s="410"/>
      <c r="AL49" s="410"/>
      <c r="AM49" s="410"/>
      <c r="AN49" s="411"/>
    </row>
    <row r="50" spans="1:40" x14ac:dyDescent="0.2">
      <c r="A50" s="14"/>
      <c r="B50" s="409"/>
      <c r="C50" s="410"/>
      <c r="D50" s="410"/>
      <c r="E50" s="410"/>
      <c r="F50" s="410"/>
      <c r="G50" s="410"/>
      <c r="H50" s="410"/>
      <c r="I50" s="410"/>
      <c r="J50" s="410"/>
      <c r="K50" s="410"/>
      <c r="L50" s="410"/>
      <c r="M50" s="410"/>
      <c r="N50" s="410"/>
      <c r="O50" s="410"/>
      <c r="P50" s="410"/>
      <c r="Q50" s="410"/>
      <c r="R50" s="410"/>
      <c r="S50" s="410"/>
      <c r="T50" s="410"/>
      <c r="U50" s="410"/>
      <c r="V50" s="410"/>
      <c r="W50" s="410"/>
      <c r="X50" s="410"/>
      <c r="Y50" s="410"/>
      <c r="Z50" s="410"/>
      <c r="AA50" s="410"/>
      <c r="AB50" s="410"/>
      <c r="AC50" s="410"/>
      <c r="AD50" s="410"/>
      <c r="AE50" s="410"/>
      <c r="AF50" s="410"/>
      <c r="AG50" s="410"/>
      <c r="AH50" s="410"/>
      <c r="AI50" s="410"/>
      <c r="AJ50" s="410"/>
      <c r="AK50" s="410"/>
      <c r="AL50" s="410"/>
      <c r="AM50" s="410"/>
      <c r="AN50" s="411"/>
    </row>
    <row r="51" spans="1:40" x14ac:dyDescent="0.2">
      <c r="A51" s="14"/>
      <c r="B51" s="409"/>
      <c r="C51" s="410"/>
      <c r="D51" s="410"/>
      <c r="E51" s="410"/>
      <c r="F51" s="410"/>
      <c r="G51" s="410"/>
      <c r="H51" s="410"/>
      <c r="I51" s="410"/>
      <c r="J51" s="410"/>
      <c r="K51" s="410"/>
      <c r="L51" s="410"/>
      <c r="M51" s="410"/>
      <c r="N51" s="410"/>
      <c r="O51" s="410"/>
      <c r="P51" s="410"/>
      <c r="Q51" s="410"/>
      <c r="R51" s="410"/>
      <c r="S51" s="410"/>
      <c r="T51" s="410"/>
      <c r="U51" s="410"/>
      <c r="V51" s="410"/>
      <c r="W51" s="410"/>
      <c r="X51" s="410"/>
      <c r="Y51" s="410"/>
      <c r="Z51" s="410"/>
      <c r="AA51" s="410"/>
      <c r="AB51" s="410"/>
      <c r="AC51" s="410"/>
      <c r="AD51" s="410"/>
      <c r="AE51" s="410"/>
      <c r="AF51" s="410"/>
      <c r="AG51" s="410"/>
      <c r="AH51" s="410"/>
      <c r="AI51" s="410"/>
      <c r="AJ51" s="410"/>
      <c r="AK51" s="410"/>
      <c r="AL51" s="410"/>
      <c r="AM51" s="410"/>
      <c r="AN51" s="411"/>
    </row>
    <row r="52" spans="1:40" x14ac:dyDescent="0.2">
      <c r="A52" s="14"/>
      <c r="B52" s="409"/>
      <c r="C52" s="410"/>
      <c r="D52" s="410"/>
      <c r="E52" s="410"/>
      <c r="F52" s="410"/>
      <c r="G52" s="410"/>
      <c r="H52" s="410"/>
      <c r="I52" s="410"/>
      <c r="J52" s="410"/>
      <c r="K52" s="410"/>
      <c r="L52" s="410"/>
      <c r="M52" s="410"/>
      <c r="N52" s="410"/>
      <c r="O52" s="410"/>
      <c r="P52" s="410"/>
      <c r="Q52" s="410"/>
      <c r="R52" s="410"/>
      <c r="S52" s="410"/>
      <c r="T52" s="410"/>
      <c r="U52" s="410"/>
      <c r="V52" s="410"/>
      <c r="W52" s="410"/>
      <c r="X52" s="410"/>
      <c r="Y52" s="410"/>
      <c r="Z52" s="410"/>
      <c r="AA52" s="410"/>
      <c r="AB52" s="410"/>
      <c r="AC52" s="410"/>
      <c r="AD52" s="410"/>
      <c r="AE52" s="410"/>
      <c r="AF52" s="410"/>
      <c r="AG52" s="410"/>
      <c r="AH52" s="410"/>
      <c r="AI52" s="410"/>
      <c r="AJ52" s="410"/>
      <c r="AK52" s="410"/>
      <c r="AL52" s="410"/>
      <c r="AM52" s="410"/>
      <c r="AN52" s="411"/>
    </row>
    <row r="53" spans="1:40" x14ac:dyDescent="0.2">
      <c r="A53" s="14"/>
      <c r="B53" s="409"/>
      <c r="C53" s="410"/>
      <c r="D53" s="410"/>
      <c r="E53" s="410"/>
      <c r="F53" s="410"/>
      <c r="G53" s="410"/>
      <c r="H53" s="410"/>
      <c r="I53" s="410"/>
      <c r="J53" s="410"/>
      <c r="K53" s="410"/>
      <c r="L53" s="410"/>
      <c r="M53" s="410"/>
      <c r="N53" s="410"/>
      <c r="O53" s="410"/>
      <c r="P53" s="410"/>
      <c r="Q53" s="410"/>
      <c r="R53" s="410"/>
      <c r="S53" s="410"/>
      <c r="T53" s="410"/>
      <c r="U53" s="410"/>
      <c r="V53" s="410"/>
      <c r="W53" s="410"/>
      <c r="X53" s="410"/>
      <c r="Y53" s="410"/>
      <c r="Z53" s="410"/>
      <c r="AA53" s="410"/>
      <c r="AB53" s="410"/>
      <c r="AC53" s="410"/>
      <c r="AD53" s="410"/>
      <c r="AE53" s="410"/>
      <c r="AF53" s="410"/>
      <c r="AG53" s="410"/>
      <c r="AH53" s="410"/>
      <c r="AI53" s="410"/>
      <c r="AJ53" s="410"/>
      <c r="AK53" s="410"/>
      <c r="AL53" s="410"/>
      <c r="AM53" s="410"/>
      <c r="AN53" s="411"/>
    </row>
    <row r="54" spans="1:40" x14ac:dyDescent="0.2">
      <c r="A54" s="14"/>
      <c r="B54" s="409"/>
      <c r="C54" s="410"/>
      <c r="D54" s="410"/>
      <c r="E54" s="410"/>
      <c r="F54" s="410"/>
      <c r="G54" s="410"/>
      <c r="H54" s="410"/>
      <c r="I54" s="410"/>
      <c r="J54" s="410"/>
      <c r="K54" s="410"/>
      <c r="L54" s="410"/>
      <c r="M54" s="410"/>
      <c r="N54" s="410"/>
      <c r="O54" s="410"/>
      <c r="P54" s="410"/>
      <c r="Q54" s="410"/>
      <c r="R54" s="410"/>
      <c r="S54" s="410"/>
      <c r="T54" s="410"/>
      <c r="U54" s="410"/>
      <c r="V54" s="410"/>
      <c r="W54" s="410"/>
      <c r="X54" s="410"/>
      <c r="Y54" s="410"/>
      <c r="Z54" s="410"/>
      <c r="AA54" s="410"/>
      <c r="AB54" s="410"/>
      <c r="AC54" s="410"/>
      <c r="AD54" s="410"/>
      <c r="AE54" s="410"/>
      <c r="AF54" s="410"/>
      <c r="AG54" s="410"/>
      <c r="AH54" s="410"/>
      <c r="AI54" s="410"/>
      <c r="AJ54" s="410"/>
      <c r="AK54" s="410"/>
      <c r="AL54" s="410"/>
      <c r="AM54" s="410"/>
      <c r="AN54" s="411"/>
    </row>
    <row r="55" spans="1:40" ht="40.5" customHeight="1" thickBot="1" x14ac:dyDescent="0.25">
      <c r="A55" s="14"/>
      <c r="B55" s="412"/>
      <c r="C55" s="413"/>
      <c r="D55" s="413"/>
      <c r="E55" s="413"/>
      <c r="F55" s="413"/>
      <c r="G55" s="413"/>
      <c r="H55" s="413"/>
      <c r="I55" s="413"/>
      <c r="J55" s="413"/>
      <c r="K55" s="413"/>
      <c r="L55" s="413"/>
      <c r="M55" s="413"/>
      <c r="N55" s="413"/>
      <c r="O55" s="413"/>
      <c r="P55" s="413"/>
      <c r="Q55" s="413"/>
      <c r="R55" s="413"/>
      <c r="S55" s="413"/>
      <c r="T55" s="413"/>
      <c r="U55" s="413"/>
      <c r="V55" s="413"/>
      <c r="W55" s="413"/>
      <c r="X55" s="413"/>
      <c r="Y55" s="413"/>
      <c r="Z55" s="413"/>
      <c r="AA55" s="413"/>
      <c r="AB55" s="413"/>
      <c r="AC55" s="413"/>
      <c r="AD55" s="413"/>
      <c r="AE55" s="413"/>
      <c r="AF55" s="413"/>
      <c r="AG55" s="413"/>
      <c r="AH55" s="413"/>
      <c r="AI55" s="413"/>
      <c r="AJ55" s="413"/>
      <c r="AK55" s="413"/>
      <c r="AL55" s="413"/>
      <c r="AM55" s="413"/>
      <c r="AN55" s="414"/>
    </row>
    <row r="56" spans="1:40" x14ac:dyDescent="0.2">
      <c r="A56" s="37"/>
      <c r="B56" s="212"/>
      <c r="C56" s="212"/>
      <c r="D56" s="212"/>
      <c r="E56" s="212"/>
      <c r="F56" s="212"/>
      <c r="G56" s="212"/>
      <c r="H56" s="212"/>
      <c r="I56" s="212"/>
      <c r="J56" s="212"/>
      <c r="K56" s="212"/>
      <c r="L56" s="212"/>
      <c r="M56" s="212"/>
      <c r="N56" s="212"/>
      <c r="O56" s="212"/>
      <c r="P56" s="212"/>
      <c r="Q56" s="212"/>
      <c r="R56" s="212"/>
      <c r="S56" s="212"/>
      <c r="T56" s="212"/>
      <c r="U56" s="212"/>
      <c r="V56" s="212"/>
      <c r="W56" s="212"/>
      <c r="X56" s="212"/>
      <c r="Y56" s="212"/>
      <c r="Z56" s="212"/>
      <c r="AA56" s="212"/>
      <c r="AB56" s="212"/>
      <c r="AC56" s="212"/>
      <c r="AD56" s="212"/>
      <c r="AE56" s="212"/>
      <c r="AF56" s="212"/>
      <c r="AG56" s="212"/>
      <c r="AH56" s="212"/>
      <c r="AI56" s="212"/>
      <c r="AJ56" s="212"/>
      <c r="AK56" s="212"/>
      <c r="AL56" s="212"/>
      <c r="AM56" s="212"/>
      <c r="AN56" s="212"/>
    </row>
    <row r="57" spans="1:40" ht="15" thickBot="1" x14ac:dyDescent="0.25">
      <c r="A57" s="39"/>
      <c r="B57" s="36"/>
      <c r="C57" s="36"/>
      <c r="D57" s="36"/>
      <c r="E57" s="36"/>
      <c r="F57" s="36"/>
      <c r="G57" s="36"/>
      <c r="H57" s="36"/>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row>
    <row r="58" spans="1:40" ht="14.25" customHeight="1" x14ac:dyDescent="0.2">
      <c r="A58" s="41"/>
      <c r="B58" s="379" t="s">
        <v>42</v>
      </c>
      <c r="C58" s="380"/>
      <c r="D58" s="380"/>
      <c r="E58" s="380"/>
      <c r="F58" s="381"/>
      <c r="G58" s="379" t="s">
        <v>54</v>
      </c>
      <c r="H58" s="381"/>
      <c r="I58" s="379" t="s">
        <v>55</v>
      </c>
      <c r="J58" s="380"/>
      <c r="K58" s="380"/>
      <c r="L58" s="381"/>
      <c r="M58" s="379" t="s">
        <v>56</v>
      </c>
      <c r="N58" s="380"/>
      <c r="O58" s="380"/>
      <c r="P58" s="380"/>
      <c r="Q58" s="380"/>
      <c r="R58" s="380"/>
      <c r="S58" s="380"/>
      <c r="T58" s="380"/>
      <c r="U58" s="380"/>
      <c r="V58" s="380"/>
      <c r="W58" s="380"/>
      <c r="X58" s="381"/>
      <c r="Y58" s="379" t="s">
        <v>57</v>
      </c>
      <c r="Z58" s="380"/>
      <c r="AA58" s="380"/>
      <c r="AB58" s="380"/>
      <c r="AC58" s="380"/>
      <c r="AD58" s="380"/>
      <c r="AE58" s="380"/>
      <c r="AF58" s="380"/>
      <c r="AG58" s="380"/>
      <c r="AH58" s="380"/>
      <c r="AI58" s="380"/>
      <c r="AJ58" s="380"/>
      <c r="AK58" s="380"/>
      <c r="AL58" s="380"/>
      <c r="AM58" s="380"/>
      <c r="AN58" s="381"/>
    </row>
    <row r="59" spans="1:40" ht="14.25" customHeight="1" x14ac:dyDescent="0.2">
      <c r="A59" s="43"/>
      <c r="B59" s="382"/>
      <c r="C59" s="383"/>
      <c r="D59" s="383"/>
      <c r="E59" s="383"/>
      <c r="F59" s="384"/>
      <c r="G59" s="382"/>
      <c r="H59" s="384"/>
      <c r="I59" s="382"/>
      <c r="J59" s="383"/>
      <c r="K59" s="383"/>
      <c r="L59" s="384"/>
      <c r="M59" s="382"/>
      <c r="N59" s="383"/>
      <c r="O59" s="383"/>
      <c r="P59" s="383"/>
      <c r="Q59" s="383"/>
      <c r="R59" s="383"/>
      <c r="S59" s="383"/>
      <c r="T59" s="383"/>
      <c r="U59" s="383"/>
      <c r="V59" s="383"/>
      <c r="W59" s="383"/>
      <c r="X59" s="384"/>
      <c r="Y59" s="382"/>
      <c r="Z59" s="383"/>
      <c r="AA59" s="383"/>
      <c r="AB59" s="383"/>
      <c r="AC59" s="383"/>
      <c r="AD59" s="383"/>
      <c r="AE59" s="383"/>
      <c r="AF59" s="383"/>
      <c r="AG59" s="383"/>
      <c r="AH59" s="383"/>
      <c r="AI59" s="383"/>
      <c r="AJ59" s="383"/>
      <c r="AK59" s="383"/>
      <c r="AL59" s="383"/>
      <c r="AM59" s="383"/>
      <c r="AN59" s="384"/>
    </row>
    <row r="60" spans="1:40" ht="15" customHeight="1" thickBot="1" x14ac:dyDescent="0.25">
      <c r="A60" s="43"/>
      <c r="B60" s="385"/>
      <c r="C60" s="386"/>
      <c r="D60" s="386"/>
      <c r="E60" s="386"/>
      <c r="F60" s="387"/>
      <c r="G60" s="385"/>
      <c r="H60" s="387"/>
      <c r="I60" s="385"/>
      <c r="J60" s="386"/>
      <c r="K60" s="386"/>
      <c r="L60" s="387"/>
      <c r="M60" s="385"/>
      <c r="N60" s="386"/>
      <c r="O60" s="386"/>
      <c r="P60" s="386"/>
      <c r="Q60" s="386"/>
      <c r="R60" s="386"/>
      <c r="S60" s="386"/>
      <c r="T60" s="386"/>
      <c r="U60" s="386"/>
      <c r="V60" s="386"/>
      <c r="W60" s="386"/>
      <c r="X60" s="387"/>
      <c r="Y60" s="385"/>
      <c r="Z60" s="386"/>
      <c r="AA60" s="386"/>
      <c r="AB60" s="386"/>
      <c r="AC60" s="386"/>
      <c r="AD60" s="386"/>
      <c r="AE60" s="386"/>
      <c r="AF60" s="386"/>
      <c r="AG60" s="386"/>
      <c r="AH60" s="386"/>
      <c r="AI60" s="386"/>
      <c r="AJ60" s="386"/>
      <c r="AK60" s="386"/>
      <c r="AL60" s="386"/>
      <c r="AM60" s="386"/>
      <c r="AN60" s="387"/>
    </row>
    <row r="61" spans="1:40" ht="33" customHeight="1" thickBot="1" x14ac:dyDescent="0.25">
      <c r="A61" s="41"/>
      <c r="B61" s="446" t="s">
        <v>792</v>
      </c>
      <c r="C61" s="1068"/>
      <c r="D61" s="1068"/>
      <c r="E61" s="1068"/>
      <c r="F61" s="1069"/>
      <c r="G61" s="1070">
        <v>1</v>
      </c>
      <c r="H61" s="1071"/>
      <c r="I61" s="1072">
        <v>1</v>
      </c>
      <c r="J61" s="1073"/>
      <c r="K61" s="1073"/>
      <c r="L61" s="1074"/>
      <c r="M61" s="1072" t="s">
        <v>77</v>
      </c>
      <c r="N61" s="1073"/>
      <c r="O61" s="1073"/>
      <c r="P61" s="1073"/>
      <c r="Q61" s="1073"/>
      <c r="R61" s="1073"/>
      <c r="S61" s="1073"/>
      <c r="T61" s="1073"/>
      <c r="U61" s="1073"/>
      <c r="V61" s="1073"/>
      <c r="W61" s="1073"/>
      <c r="X61" s="1074"/>
      <c r="Y61" s="1086" t="s">
        <v>791</v>
      </c>
      <c r="Z61" s="1086"/>
      <c r="AA61" s="1086"/>
      <c r="AB61" s="1086"/>
      <c r="AC61" s="1086"/>
      <c r="AD61" s="1086"/>
      <c r="AE61" s="1086"/>
      <c r="AF61" s="1086"/>
      <c r="AG61" s="1086"/>
      <c r="AH61" s="1086"/>
      <c r="AI61" s="1086"/>
      <c r="AJ61" s="1086"/>
      <c r="AK61" s="1086"/>
      <c r="AL61" s="1086"/>
      <c r="AM61" s="1086"/>
      <c r="AN61" s="1087"/>
    </row>
    <row r="62" spans="1:40" ht="33" customHeight="1" x14ac:dyDescent="0.2">
      <c r="A62" s="41"/>
      <c r="B62" s="446" t="s">
        <v>790</v>
      </c>
      <c r="C62" s="1068"/>
      <c r="D62" s="1068"/>
      <c r="E62" s="1068"/>
      <c r="F62" s="1069"/>
      <c r="G62" s="1053"/>
      <c r="H62" s="1054"/>
      <c r="I62" s="1055"/>
      <c r="J62" s="1059"/>
      <c r="K62" s="1059"/>
      <c r="L62" s="1060"/>
      <c r="M62" s="1055"/>
      <c r="N62" s="1059"/>
      <c r="O62" s="1059"/>
      <c r="P62" s="1059"/>
      <c r="Q62" s="1059"/>
      <c r="R62" s="1059"/>
      <c r="S62" s="1059"/>
      <c r="T62" s="1059"/>
      <c r="U62" s="1059"/>
      <c r="V62" s="1059"/>
      <c r="W62" s="1059"/>
      <c r="X62" s="1060"/>
      <c r="Y62" s="907"/>
      <c r="Z62" s="907"/>
      <c r="AA62" s="907"/>
      <c r="AB62" s="907"/>
      <c r="AC62" s="907"/>
      <c r="AD62" s="907"/>
      <c r="AE62" s="907"/>
      <c r="AF62" s="907"/>
      <c r="AG62" s="907"/>
      <c r="AH62" s="907"/>
      <c r="AI62" s="907"/>
      <c r="AJ62" s="907"/>
      <c r="AK62" s="907"/>
      <c r="AL62" s="907"/>
      <c r="AM62" s="907"/>
      <c r="AN62" s="908"/>
    </row>
    <row r="63" spans="1:40" s="56" customFormat="1" ht="33" customHeight="1" x14ac:dyDescent="0.25">
      <c r="A63" s="54"/>
      <c r="B63" s="581" t="s">
        <v>789</v>
      </c>
      <c r="C63" s="582"/>
      <c r="D63" s="582"/>
      <c r="E63" s="582"/>
      <c r="F63" s="582"/>
      <c r="G63" s="1053"/>
      <c r="H63" s="1054"/>
      <c r="I63" s="1055"/>
      <c r="J63" s="1056"/>
      <c r="K63" s="1056"/>
      <c r="L63" s="1057"/>
      <c r="M63" s="1061"/>
      <c r="N63" s="1056"/>
      <c r="O63" s="1056"/>
      <c r="P63" s="1056"/>
      <c r="Q63" s="1056"/>
      <c r="R63" s="1056"/>
      <c r="S63" s="1056"/>
      <c r="T63" s="1056"/>
      <c r="U63" s="1056"/>
      <c r="V63" s="1056"/>
      <c r="W63" s="1056"/>
      <c r="X63" s="1057"/>
      <c r="Y63" s="1054"/>
      <c r="Z63" s="1054"/>
      <c r="AA63" s="1054"/>
      <c r="AB63" s="1054"/>
      <c r="AC63" s="1054"/>
      <c r="AD63" s="1054"/>
      <c r="AE63" s="1054"/>
      <c r="AF63" s="1054"/>
      <c r="AG63" s="1054"/>
      <c r="AH63" s="1054"/>
      <c r="AI63" s="1054"/>
      <c r="AJ63" s="1054"/>
      <c r="AK63" s="1054"/>
      <c r="AL63" s="1054"/>
      <c r="AM63" s="1054"/>
      <c r="AN63" s="1058"/>
    </row>
    <row r="64" spans="1:40" ht="28.5" customHeight="1" x14ac:dyDescent="0.2">
      <c r="A64" s="41"/>
      <c r="B64" s="581" t="s">
        <v>788</v>
      </c>
      <c r="C64" s="582"/>
      <c r="D64" s="582"/>
      <c r="E64" s="582"/>
      <c r="F64" s="582"/>
      <c r="G64" s="266"/>
      <c r="H64" s="266"/>
      <c r="I64" s="391"/>
      <c r="J64" s="392"/>
      <c r="K64" s="392"/>
      <c r="L64" s="393"/>
      <c r="M64" s="391"/>
      <c r="N64" s="392"/>
      <c r="O64" s="392"/>
      <c r="P64" s="392"/>
      <c r="Q64" s="392"/>
      <c r="R64" s="392"/>
      <c r="S64" s="392"/>
      <c r="T64" s="392"/>
      <c r="U64" s="392"/>
      <c r="V64" s="392"/>
      <c r="W64" s="392"/>
      <c r="X64" s="393"/>
      <c r="Y64" s="266"/>
      <c r="Z64" s="266"/>
      <c r="AA64" s="266"/>
      <c r="AB64" s="266"/>
      <c r="AC64" s="266"/>
      <c r="AD64" s="266"/>
      <c r="AE64" s="266"/>
      <c r="AF64" s="266"/>
      <c r="AG64" s="266"/>
      <c r="AH64" s="266"/>
      <c r="AI64" s="266"/>
      <c r="AJ64" s="266"/>
      <c r="AK64" s="266"/>
      <c r="AL64" s="266"/>
      <c r="AM64" s="266"/>
      <c r="AN64" s="603"/>
    </row>
    <row r="65" spans="1:40" x14ac:dyDescent="0.2">
      <c r="A65" s="41"/>
      <c r="B65" s="265"/>
      <c r="C65" s="266"/>
      <c r="D65" s="266"/>
      <c r="E65" s="266"/>
      <c r="F65" s="266"/>
      <c r="G65" s="266"/>
      <c r="H65" s="266"/>
      <c r="I65" s="391"/>
      <c r="J65" s="392"/>
      <c r="K65" s="392"/>
      <c r="L65" s="393"/>
      <c r="M65" s="391"/>
      <c r="N65" s="392"/>
      <c r="O65" s="392"/>
      <c r="P65" s="392"/>
      <c r="Q65" s="392"/>
      <c r="R65" s="392"/>
      <c r="S65" s="392"/>
      <c r="T65" s="392"/>
      <c r="U65" s="392"/>
      <c r="V65" s="392"/>
      <c r="W65" s="392"/>
      <c r="X65" s="393"/>
      <c r="Y65" s="266"/>
      <c r="Z65" s="266"/>
      <c r="AA65" s="266"/>
      <c r="AB65" s="266"/>
      <c r="AC65" s="266"/>
      <c r="AD65" s="266"/>
      <c r="AE65" s="266"/>
      <c r="AF65" s="266"/>
      <c r="AG65" s="266"/>
      <c r="AH65" s="266"/>
      <c r="AI65" s="266"/>
      <c r="AJ65" s="266"/>
      <c r="AK65" s="266"/>
      <c r="AL65" s="266"/>
      <c r="AM65" s="266"/>
      <c r="AN65" s="603"/>
    </row>
    <row r="66" spans="1:40" x14ac:dyDescent="0.2">
      <c r="A66" s="41"/>
      <c r="B66" s="265"/>
      <c r="C66" s="266"/>
      <c r="D66" s="266"/>
      <c r="E66" s="266"/>
      <c r="F66" s="266"/>
      <c r="G66" s="266"/>
      <c r="H66" s="266"/>
      <c r="I66" s="391"/>
      <c r="J66" s="392"/>
      <c r="K66" s="392"/>
      <c r="L66" s="393"/>
      <c r="M66" s="391"/>
      <c r="N66" s="392"/>
      <c r="O66" s="392"/>
      <c r="P66" s="392"/>
      <c r="Q66" s="392"/>
      <c r="R66" s="392"/>
      <c r="S66" s="392"/>
      <c r="T66" s="392"/>
      <c r="U66" s="392"/>
      <c r="V66" s="392"/>
      <c r="W66" s="392"/>
      <c r="X66" s="393"/>
      <c r="Y66" s="266"/>
      <c r="Z66" s="266"/>
      <c r="AA66" s="266"/>
      <c r="AB66" s="266"/>
      <c r="AC66" s="266"/>
      <c r="AD66" s="266"/>
      <c r="AE66" s="266"/>
      <c r="AF66" s="266"/>
      <c r="AG66" s="266"/>
      <c r="AH66" s="266"/>
      <c r="AI66" s="266"/>
      <c r="AJ66" s="266"/>
      <c r="AK66" s="266"/>
      <c r="AL66" s="266"/>
      <c r="AM66" s="266"/>
      <c r="AN66" s="603"/>
    </row>
    <row r="67" spans="1:40" x14ac:dyDescent="0.2">
      <c r="A67" s="41"/>
      <c r="B67" s="265"/>
      <c r="C67" s="266"/>
      <c r="D67" s="266"/>
      <c r="E67" s="266"/>
      <c r="F67" s="266"/>
      <c r="G67" s="266"/>
      <c r="H67" s="266"/>
      <c r="I67" s="391"/>
      <c r="J67" s="392"/>
      <c r="K67" s="392"/>
      <c r="L67" s="393"/>
      <c r="M67" s="391"/>
      <c r="N67" s="392"/>
      <c r="O67" s="392"/>
      <c r="P67" s="392"/>
      <c r="Q67" s="392"/>
      <c r="R67" s="392"/>
      <c r="S67" s="392"/>
      <c r="T67" s="392"/>
      <c r="U67" s="392"/>
      <c r="V67" s="392"/>
      <c r="W67" s="392"/>
      <c r="X67" s="393"/>
      <c r="Y67" s="266"/>
      <c r="Z67" s="266"/>
      <c r="AA67" s="266"/>
      <c r="AB67" s="266"/>
      <c r="AC67" s="266"/>
      <c r="AD67" s="266"/>
      <c r="AE67" s="266"/>
      <c r="AF67" s="266"/>
      <c r="AG67" s="266"/>
      <c r="AH67" s="266"/>
      <c r="AI67" s="266"/>
      <c r="AJ67" s="266"/>
      <c r="AK67" s="266"/>
      <c r="AL67" s="266"/>
      <c r="AM67" s="266"/>
      <c r="AN67" s="603"/>
    </row>
    <row r="68" spans="1:40" x14ac:dyDescent="0.2">
      <c r="A68" s="41"/>
      <c r="B68" s="265"/>
      <c r="C68" s="266"/>
      <c r="D68" s="266"/>
      <c r="E68" s="266"/>
      <c r="F68" s="266"/>
      <c r="G68" s="266"/>
      <c r="H68" s="266"/>
      <c r="I68" s="391"/>
      <c r="J68" s="392"/>
      <c r="K68" s="392"/>
      <c r="L68" s="393"/>
      <c r="M68" s="391"/>
      <c r="N68" s="392"/>
      <c r="O68" s="392"/>
      <c r="P68" s="392"/>
      <c r="Q68" s="392"/>
      <c r="R68" s="392"/>
      <c r="S68" s="392"/>
      <c r="T68" s="392"/>
      <c r="U68" s="392"/>
      <c r="V68" s="392"/>
      <c r="W68" s="392"/>
      <c r="X68" s="393"/>
      <c r="Y68" s="266"/>
      <c r="Z68" s="266"/>
      <c r="AA68" s="266"/>
      <c r="AB68" s="266"/>
      <c r="AC68" s="266"/>
      <c r="AD68" s="266"/>
      <c r="AE68" s="266"/>
      <c r="AF68" s="266"/>
      <c r="AG68" s="266"/>
      <c r="AH68" s="266"/>
      <c r="AI68" s="266"/>
      <c r="AJ68" s="266"/>
      <c r="AK68" s="266"/>
      <c r="AL68" s="266"/>
      <c r="AM68" s="266"/>
      <c r="AN68" s="603"/>
    </row>
    <row r="69" spans="1:40" x14ac:dyDescent="0.2">
      <c r="A69" s="41"/>
      <c r="B69" s="265"/>
      <c r="C69" s="266"/>
      <c r="D69" s="266"/>
      <c r="E69" s="266"/>
      <c r="F69" s="266"/>
      <c r="G69" s="266"/>
      <c r="H69" s="266"/>
      <c r="I69" s="391"/>
      <c r="J69" s="392"/>
      <c r="K69" s="392"/>
      <c r="L69" s="393"/>
      <c r="M69" s="391"/>
      <c r="N69" s="392"/>
      <c r="O69" s="392"/>
      <c r="P69" s="392"/>
      <c r="Q69" s="392"/>
      <c r="R69" s="392"/>
      <c r="S69" s="392"/>
      <c r="T69" s="392"/>
      <c r="U69" s="392"/>
      <c r="V69" s="392"/>
      <c r="W69" s="392"/>
      <c r="X69" s="393"/>
      <c r="Y69" s="266"/>
      <c r="Z69" s="266"/>
      <c r="AA69" s="266"/>
      <c r="AB69" s="266"/>
      <c r="AC69" s="266"/>
      <c r="AD69" s="266"/>
      <c r="AE69" s="266"/>
      <c r="AF69" s="266"/>
      <c r="AG69" s="266"/>
      <c r="AH69" s="266"/>
      <c r="AI69" s="266"/>
      <c r="AJ69" s="266"/>
      <c r="AK69" s="266"/>
      <c r="AL69" s="266"/>
      <c r="AM69" s="266"/>
      <c r="AN69" s="603"/>
    </row>
    <row r="70" spans="1:40" x14ac:dyDescent="0.2">
      <c r="A70" s="41"/>
      <c r="B70" s="265"/>
      <c r="C70" s="266"/>
      <c r="D70" s="266"/>
      <c r="E70" s="266"/>
      <c r="F70" s="266"/>
      <c r="G70" s="266"/>
      <c r="H70" s="266"/>
      <c r="I70" s="391"/>
      <c r="J70" s="392"/>
      <c r="K70" s="392"/>
      <c r="L70" s="393"/>
      <c r="M70" s="391"/>
      <c r="N70" s="392"/>
      <c r="O70" s="392"/>
      <c r="P70" s="392"/>
      <c r="Q70" s="392"/>
      <c r="R70" s="392"/>
      <c r="S70" s="392"/>
      <c r="T70" s="392"/>
      <c r="U70" s="392"/>
      <c r="V70" s="392"/>
      <c r="W70" s="392"/>
      <c r="X70" s="393"/>
      <c r="Y70" s="266"/>
      <c r="Z70" s="266"/>
      <c r="AA70" s="266"/>
      <c r="AB70" s="266"/>
      <c r="AC70" s="266"/>
      <c r="AD70" s="266"/>
      <c r="AE70" s="266"/>
      <c r="AF70" s="266"/>
      <c r="AG70" s="266"/>
      <c r="AH70" s="266"/>
      <c r="AI70" s="266"/>
      <c r="AJ70" s="266"/>
      <c r="AK70" s="266"/>
      <c r="AL70" s="266"/>
      <c r="AM70" s="266"/>
      <c r="AN70" s="603"/>
    </row>
    <row r="71" spans="1:40" x14ac:dyDescent="0.2">
      <c r="A71" s="41"/>
      <c r="B71" s="265"/>
      <c r="C71" s="266"/>
      <c r="D71" s="266"/>
      <c r="E71" s="266"/>
      <c r="F71" s="266"/>
      <c r="G71" s="266"/>
      <c r="H71" s="266"/>
      <c r="I71" s="391"/>
      <c r="J71" s="392"/>
      <c r="K71" s="392"/>
      <c r="L71" s="393"/>
      <c r="M71" s="391"/>
      <c r="N71" s="392"/>
      <c r="O71" s="392"/>
      <c r="P71" s="392"/>
      <c r="Q71" s="392"/>
      <c r="R71" s="392"/>
      <c r="S71" s="392"/>
      <c r="T71" s="392"/>
      <c r="U71" s="392"/>
      <c r="V71" s="392"/>
      <c r="W71" s="392"/>
      <c r="X71" s="393"/>
      <c r="Y71" s="266"/>
      <c r="Z71" s="266"/>
      <c r="AA71" s="266"/>
      <c r="AB71" s="266"/>
      <c r="AC71" s="266"/>
      <c r="AD71" s="266"/>
      <c r="AE71" s="266"/>
      <c r="AF71" s="266"/>
      <c r="AG71" s="266"/>
      <c r="AH71" s="266"/>
      <c r="AI71" s="266"/>
      <c r="AJ71" s="266"/>
      <c r="AK71" s="266"/>
      <c r="AL71" s="266"/>
      <c r="AM71" s="266"/>
      <c r="AN71" s="603"/>
    </row>
    <row r="72" spans="1:40" ht="15.75" customHeight="1" thickBot="1" x14ac:dyDescent="0.25">
      <c r="A72" s="41"/>
      <c r="B72" s="267"/>
      <c r="C72" s="268"/>
      <c r="D72" s="268"/>
      <c r="E72" s="268"/>
      <c r="F72" s="268"/>
      <c r="G72" s="268"/>
      <c r="H72" s="268"/>
      <c r="I72" s="422"/>
      <c r="J72" s="423"/>
      <c r="K72" s="423"/>
      <c r="L72" s="425"/>
      <c r="M72" s="422"/>
      <c r="N72" s="423"/>
      <c r="O72" s="423"/>
      <c r="P72" s="423"/>
      <c r="Q72" s="423"/>
      <c r="R72" s="423"/>
      <c r="S72" s="423"/>
      <c r="T72" s="423"/>
      <c r="U72" s="423"/>
      <c r="V72" s="423"/>
      <c r="W72" s="423"/>
      <c r="X72" s="425"/>
      <c r="Y72" s="268"/>
      <c r="Z72" s="268"/>
      <c r="AA72" s="268"/>
      <c r="AB72" s="268"/>
      <c r="AC72" s="268"/>
      <c r="AD72" s="268"/>
      <c r="AE72" s="268"/>
      <c r="AF72" s="268"/>
      <c r="AG72" s="268"/>
      <c r="AH72" s="268"/>
      <c r="AI72" s="268"/>
      <c r="AJ72" s="268"/>
      <c r="AK72" s="268"/>
      <c r="AL72" s="268"/>
      <c r="AM72" s="268"/>
      <c r="AN72" s="550"/>
    </row>
    <row r="73" spans="1:40" x14ac:dyDescent="0.2">
      <c r="A73" s="214"/>
      <c r="B73" s="212"/>
      <c r="C73" s="212"/>
      <c r="D73" s="212"/>
      <c r="E73" s="212"/>
      <c r="F73" s="212"/>
      <c r="G73" s="212"/>
      <c r="H73" s="212"/>
      <c r="I73" s="212"/>
      <c r="J73" s="212"/>
      <c r="K73" s="212"/>
      <c r="L73" s="212"/>
      <c r="M73" s="212"/>
      <c r="N73" s="212"/>
      <c r="O73" s="212"/>
      <c r="P73" s="212"/>
      <c r="Q73" s="212"/>
      <c r="R73" s="212"/>
      <c r="S73" s="212"/>
      <c r="T73" s="212"/>
      <c r="U73" s="212"/>
      <c r="V73" s="212"/>
      <c r="W73" s="212"/>
      <c r="X73" s="212"/>
      <c r="Y73" s="212"/>
      <c r="Z73" s="212"/>
      <c r="AA73" s="212"/>
      <c r="AB73" s="212"/>
      <c r="AC73" s="212"/>
      <c r="AD73" s="212"/>
      <c r="AE73" s="212"/>
      <c r="AF73" s="212"/>
      <c r="AG73" s="212"/>
      <c r="AH73" s="212"/>
      <c r="AI73" s="212"/>
      <c r="AJ73" s="212"/>
      <c r="AK73" s="212"/>
      <c r="AL73" s="212"/>
      <c r="AM73" s="212"/>
      <c r="AN73" s="212"/>
    </row>
    <row r="112" ht="6" customHeight="1" x14ac:dyDescent="0.2"/>
  </sheetData>
  <mergeCells count="124">
    <mergeCell ref="B34:F34"/>
    <mergeCell ref="M58:X60"/>
    <mergeCell ref="M61:X61"/>
    <mergeCell ref="B62:F62"/>
    <mergeCell ref="G62:H62"/>
    <mergeCell ref="I62:L62"/>
    <mergeCell ref="J28:AA28"/>
    <mergeCell ref="AB28:AD28"/>
    <mergeCell ref="B30:AN31"/>
    <mergeCell ref="J37:AN37"/>
    <mergeCell ref="B38:F38"/>
    <mergeCell ref="J38:AN38"/>
    <mergeCell ref="B41:AN42"/>
    <mergeCell ref="B43:AN55"/>
    <mergeCell ref="B58:F60"/>
    <mergeCell ref="G58:H60"/>
    <mergeCell ref="I58:L60"/>
    <mergeCell ref="Y58:AN60"/>
    <mergeCell ref="Y61:AN61"/>
    <mergeCell ref="B24:H24"/>
    <mergeCell ref="I24:AA24"/>
    <mergeCell ref="I32:I33"/>
    <mergeCell ref="M72:X72"/>
    <mergeCell ref="B16:G16"/>
    <mergeCell ref="H16:AN16"/>
    <mergeCell ref="B35:F35"/>
    <mergeCell ref="J32:AN33"/>
    <mergeCell ref="J34:AN34"/>
    <mergeCell ref="J35:AN35"/>
    <mergeCell ref="AB24:AN24"/>
    <mergeCell ref="B26:G26"/>
    <mergeCell ref="H26:AN26"/>
    <mergeCell ref="B23:H23"/>
    <mergeCell ref="I23:AA23"/>
    <mergeCell ref="AB23:AN23"/>
    <mergeCell ref="B32:F33"/>
    <mergeCell ref="G32:G33"/>
    <mergeCell ref="H32:H33"/>
    <mergeCell ref="AF28:AG28"/>
    <mergeCell ref="AI28:AM28"/>
    <mergeCell ref="B28:G28"/>
    <mergeCell ref="H28:I28"/>
    <mergeCell ref="B37:F37"/>
    <mergeCell ref="B10:G11"/>
    <mergeCell ref="H10:AB11"/>
    <mergeCell ref="AC10:AJ10"/>
    <mergeCell ref="AK10:AN10"/>
    <mergeCell ref="AC11:AJ11"/>
    <mergeCell ref="AK11:AN11"/>
    <mergeCell ref="A2:F4"/>
    <mergeCell ref="G2:AN2"/>
    <mergeCell ref="G3:Z3"/>
    <mergeCell ref="AA3:AN3"/>
    <mergeCell ref="G4:AN4"/>
    <mergeCell ref="B7:G8"/>
    <mergeCell ref="H7:AN8"/>
    <mergeCell ref="B13:G14"/>
    <mergeCell ref="H13:AD14"/>
    <mergeCell ref="AE13:AN13"/>
    <mergeCell ref="AE14:AN14"/>
    <mergeCell ref="B36:F36"/>
    <mergeCell ref="J36:AN36"/>
    <mergeCell ref="Y62:AN62"/>
    <mergeCell ref="B63:F63"/>
    <mergeCell ref="G63:H63"/>
    <mergeCell ref="I63:L63"/>
    <mergeCell ref="Y63:AN63"/>
    <mergeCell ref="M62:X62"/>
    <mergeCell ref="M63:X63"/>
    <mergeCell ref="B18:G18"/>
    <mergeCell ref="H18:AN18"/>
    <mergeCell ref="B20:G21"/>
    <mergeCell ref="H20:K21"/>
    <mergeCell ref="L20:AD20"/>
    <mergeCell ref="AE20:AN20"/>
    <mergeCell ref="L21:AD21"/>
    <mergeCell ref="AE21:AN21"/>
    <mergeCell ref="B61:F61"/>
    <mergeCell ref="G61:H61"/>
    <mergeCell ref="I61:L61"/>
    <mergeCell ref="B72:F72"/>
    <mergeCell ref="G72:H72"/>
    <mergeCell ref="I72:L72"/>
    <mergeCell ref="Y72:AN72"/>
    <mergeCell ref="Y70:AN70"/>
    <mergeCell ref="I65:L65"/>
    <mergeCell ref="Y65:AN65"/>
    <mergeCell ref="M64:X64"/>
    <mergeCell ref="M65:X65"/>
    <mergeCell ref="M66:X66"/>
    <mergeCell ref="M67:X67"/>
    <mergeCell ref="B64:F64"/>
    <mergeCell ref="G64:H64"/>
    <mergeCell ref="I64:L64"/>
    <mergeCell ref="Y64:AN64"/>
    <mergeCell ref="B65:F65"/>
    <mergeCell ref="G65:H65"/>
    <mergeCell ref="B69:F69"/>
    <mergeCell ref="G69:H69"/>
    <mergeCell ref="I69:L69"/>
    <mergeCell ref="Y69:AN69"/>
    <mergeCell ref="B70:F70"/>
    <mergeCell ref="G70:H70"/>
    <mergeCell ref="I70:L70"/>
    <mergeCell ref="B66:F66"/>
    <mergeCell ref="G66:H66"/>
    <mergeCell ref="I66:L66"/>
    <mergeCell ref="Y66:AN66"/>
    <mergeCell ref="B67:F67"/>
    <mergeCell ref="G67:H67"/>
    <mergeCell ref="M71:X71"/>
    <mergeCell ref="Y71:AN71"/>
    <mergeCell ref="B71:F71"/>
    <mergeCell ref="G71:H71"/>
    <mergeCell ref="I71:L71"/>
    <mergeCell ref="B68:F68"/>
    <mergeCell ref="G68:H68"/>
    <mergeCell ref="I68:L68"/>
    <mergeCell ref="Y68:AN68"/>
    <mergeCell ref="M68:X68"/>
    <mergeCell ref="M69:X69"/>
    <mergeCell ref="M70:X70"/>
    <mergeCell ref="I67:L67"/>
    <mergeCell ref="Y67:AN67"/>
  </mergeCells>
  <pageMargins left="0.70866141732283472" right="0.70866141732283472" top="0.74803149606299213" bottom="0.74803149606299213" header="0.31496062992125984" footer="0.31496062992125984"/>
  <pageSetup scale="60" orientation="portrait" r:id="rId1"/>
  <drawing r:id="rId2"/>
  <legacyDrawing r:id="rId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U105"/>
  <sheetViews>
    <sheetView topLeftCell="A22" zoomScale="80" zoomScaleNormal="80" workbookViewId="0">
      <selection activeCell="G34" sqref="G34:I34"/>
    </sheetView>
  </sheetViews>
  <sheetFormatPr baseColWidth="10" defaultColWidth="3.7109375" defaultRowHeight="14.25" x14ac:dyDescent="0.2"/>
  <cols>
    <col min="1" max="1" width="2.85546875" style="1" customWidth="1"/>
    <col min="2" max="5" width="2.7109375" style="1" customWidth="1"/>
    <col min="6" max="6" width="4.28515625" style="1" customWidth="1"/>
    <col min="7" max="7" width="14.28515625" style="1" customWidth="1"/>
    <col min="8" max="8" width="13.42578125" style="1" customWidth="1"/>
    <col min="9" max="9" width="15" style="1" customWidth="1"/>
    <col min="10" max="13" width="6.42578125" style="1" customWidth="1"/>
    <col min="14" max="14" width="6.42578125" style="1" hidden="1" customWidth="1"/>
    <col min="15" max="15" width="6.42578125" style="1" customWidth="1"/>
    <col min="16" max="16" width="4.28515625" style="1" customWidth="1"/>
    <col min="17" max="28" width="6.42578125" style="1" hidden="1" customWidth="1"/>
    <col min="29" max="29" width="12.140625" style="1" customWidth="1"/>
    <col min="30" max="31" width="6.42578125" style="1" customWidth="1"/>
    <col min="32" max="32" width="7.7109375" style="1" customWidth="1"/>
    <col min="33" max="33" width="3.42578125" style="1" customWidth="1"/>
    <col min="34" max="34" width="3.7109375" style="1"/>
    <col min="35" max="36" width="3.28515625" style="1" customWidth="1"/>
    <col min="37" max="37" width="10.28515625" style="1" customWidth="1"/>
    <col min="38" max="38" width="3.140625" style="1" customWidth="1"/>
    <col min="39" max="39" width="10.28515625" style="1" hidden="1" customWidth="1"/>
    <col min="40" max="40" width="1.28515625" style="1" customWidth="1"/>
    <col min="41" max="41" width="2" style="1" customWidth="1"/>
    <col min="42" max="42" width="6.42578125" style="1" customWidth="1"/>
    <col min="43" max="46" width="6" style="1" customWidth="1"/>
    <col min="47" max="47" width="2" style="1" customWidth="1"/>
    <col min="48" max="16384" width="3.7109375" style="1"/>
  </cols>
  <sheetData>
    <row r="1" spans="1:47" ht="9" customHeight="1" thickBot="1" x14ac:dyDescent="0.25">
      <c r="A1" s="2"/>
      <c r="B1" s="2"/>
      <c r="C1" s="2"/>
      <c r="D1" s="2"/>
      <c r="E1" s="2"/>
    </row>
    <row r="2" spans="1:47" ht="45.75" customHeight="1" x14ac:dyDescent="0.2">
      <c r="A2" s="263"/>
      <c r="B2" s="264"/>
      <c r="C2" s="264"/>
      <c r="D2" s="264"/>
      <c r="E2" s="264"/>
      <c r="F2" s="264"/>
      <c r="G2" s="269" t="s">
        <v>0</v>
      </c>
      <c r="H2" s="269"/>
      <c r="I2" s="269"/>
      <c r="J2" s="269"/>
      <c r="K2" s="269"/>
      <c r="L2" s="269"/>
      <c r="M2" s="269"/>
      <c r="N2" s="269"/>
      <c r="O2" s="269"/>
      <c r="P2" s="269"/>
      <c r="Q2" s="269"/>
      <c r="R2" s="269"/>
      <c r="S2" s="269"/>
      <c r="T2" s="269"/>
      <c r="U2" s="269"/>
      <c r="V2" s="269"/>
      <c r="W2" s="269"/>
      <c r="X2" s="269"/>
      <c r="Y2" s="269"/>
      <c r="Z2" s="269"/>
      <c r="AA2" s="269"/>
      <c r="AB2" s="269"/>
      <c r="AC2" s="269"/>
      <c r="AD2" s="269"/>
      <c r="AE2" s="269"/>
      <c r="AF2" s="269"/>
      <c r="AG2" s="269"/>
      <c r="AH2" s="269"/>
      <c r="AI2" s="269"/>
      <c r="AJ2" s="269"/>
      <c r="AK2" s="269"/>
      <c r="AL2" s="269"/>
      <c r="AM2" s="269"/>
      <c r="AN2" s="269"/>
      <c r="AO2" s="269"/>
      <c r="AP2" s="269"/>
      <c r="AQ2" s="269"/>
      <c r="AR2" s="269"/>
      <c r="AS2" s="269"/>
      <c r="AT2" s="269"/>
      <c r="AU2" s="270"/>
    </row>
    <row r="3" spans="1:47" ht="15" x14ac:dyDescent="0.2">
      <c r="A3" s="265"/>
      <c r="B3" s="266"/>
      <c r="C3" s="266"/>
      <c r="D3" s="266"/>
      <c r="E3" s="266"/>
      <c r="F3" s="266"/>
      <c r="G3" s="271" t="s">
        <v>1</v>
      </c>
      <c r="H3" s="271"/>
      <c r="I3" s="271"/>
      <c r="J3" s="271"/>
      <c r="K3" s="271"/>
      <c r="L3" s="271"/>
      <c r="M3" s="271"/>
      <c r="N3" s="271"/>
      <c r="O3" s="271"/>
      <c r="P3" s="271"/>
      <c r="Q3" s="271"/>
      <c r="R3" s="271"/>
      <c r="S3" s="271"/>
      <c r="T3" s="271"/>
      <c r="U3" s="271"/>
      <c r="V3" s="271"/>
      <c r="W3" s="271"/>
      <c r="X3" s="271"/>
      <c r="Y3" s="271"/>
      <c r="Z3" s="271"/>
      <c r="AA3" s="271"/>
      <c r="AB3" s="271"/>
      <c r="AC3" s="271"/>
      <c r="AD3" s="271"/>
      <c r="AE3" s="271"/>
      <c r="AF3" s="271" t="s">
        <v>2</v>
      </c>
      <c r="AG3" s="271"/>
      <c r="AH3" s="271"/>
      <c r="AI3" s="271"/>
      <c r="AJ3" s="271"/>
      <c r="AK3" s="271"/>
      <c r="AL3" s="271"/>
      <c r="AM3" s="271"/>
      <c r="AN3" s="271"/>
      <c r="AO3" s="271"/>
      <c r="AP3" s="271"/>
      <c r="AQ3" s="271"/>
      <c r="AR3" s="271"/>
      <c r="AS3" s="271"/>
      <c r="AT3" s="271"/>
      <c r="AU3" s="272"/>
    </row>
    <row r="4" spans="1:47" ht="15.75" thickBot="1" x14ac:dyDescent="0.25">
      <c r="A4" s="267"/>
      <c r="B4" s="268"/>
      <c r="C4" s="268"/>
      <c r="D4" s="268"/>
      <c r="E4" s="268"/>
      <c r="F4" s="268"/>
      <c r="G4" s="273" t="s">
        <v>3</v>
      </c>
      <c r="H4" s="273"/>
      <c r="I4" s="273"/>
      <c r="J4" s="273"/>
      <c r="K4" s="273"/>
      <c r="L4" s="273"/>
      <c r="M4" s="273"/>
      <c r="N4" s="273"/>
      <c r="O4" s="273"/>
      <c r="P4" s="273"/>
      <c r="Q4" s="273"/>
      <c r="R4" s="273"/>
      <c r="S4" s="273"/>
      <c r="T4" s="273"/>
      <c r="U4" s="273"/>
      <c r="V4" s="273"/>
      <c r="W4" s="273"/>
      <c r="X4" s="273"/>
      <c r="Y4" s="273"/>
      <c r="Z4" s="273"/>
      <c r="AA4" s="273"/>
      <c r="AB4" s="273"/>
      <c r="AC4" s="273"/>
      <c r="AD4" s="273"/>
      <c r="AE4" s="273"/>
      <c r="AF4" s="273"/>
      <c r="AG4" s="273"/>
      <c r="AH4" s="273"/>
      <c r="AI4" s="273"/>
      <c r="AJ4" s="273"/>
      <c r="AK4" s="273"/>
      <c r="AL4" s="273"/>
      <c r="AM4" s="273"/>
      <c r="AN4" s="273"/>
      <c r="AO4" s="273"/>
      <c r="AP4" s="273"/>
      <c r="AQ4" s="273"/>
      <c r="AR4" s="273"/>
      <c r="AS4" s="273"/>
      <c r="AT4" s="273"/>
      <c r="AU4" s="274"/>
    </row>
    <row r="5" spans="1:47" ht="7.5" customHeight="1" x14ac:dyDescent="0.2">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row>
    <row r="6" spans="1:47" ht="8.25" customHeight="1" thickBot="1" x14ac:dyDescent="0.25">
      <c r="A6" s="4"/>
      <c r="B6" s="5"/>
      <c r="C6" s="5"/>
      <c r="D6" s="5"/>
      <c r="E6" s="5"/>
      <c r="F6" s="5"/>
      <c r="G6" s="5"/>
      <c r="H6" s="6"/>
      <c r="I6" s="6"/>
      <c r="J6" s="6"/>
      <c r="K6" s="6"/>
      <c r="L6" s="6"/>
      <c r="M6" s="6"/>
      <c r="N6" s="6"/>
      <c r="O6" s="6"/>
      <c r="P6" s="6"/>
      <c r="Q6" s="6"/>
      <c r="R6" s="6"/>
      <c r="S6" s="6"/>
      <c r="T6" s="6"/>
      <c r="U6" s="6"/>
      <c r="V6" s="6"/>
      <c r="W6" s="6"/>
      <c r="X6" s="6"/>
      <c r="Y6" s="6"/>
      <c r="Z6" s="6"/>
      <c r="AA6" s="6"/>
      <c r="AB6" s="6"/>
      <c r="AC6" s="6"/>
      <c r="AD6" s="6"/>
      <c r="AE6" s="6"/>
      <c r="AF6" s="6"/>
      <c r="AG6" s="6"/>
      <c r="AH6" s="7"/>
      <c r="AI6" s="7"/>
      <c r="AJ6" s="7"/>
      <c r="AK6" s="7"/>
      <c r="AL6" s="7"/>
      <c r="AM6" s="7"/>
      <c r="AN6" s="7"/>
      <c r="AO6" s="7"/>
      <c r="AP6" s="7"/>
      <c r="AQ6" s="7"/>
      <c r="AR6" s="5"/>
      <c r="AS6" s="5"/>
      <c r="AT6" s="5"/>
      <c r="AU6" s="8"/>
    </row>
    <row r="7" spans="1:47" ht="15" customHeight="1" x14ac:dyDescent="0.2">
      <c r="A7" s="9"/>
      <c r="B7" s="275" t="s">
        <v>4</v>
      </c>
      <c r="C7" s="276"/>
      <c r="D7" s="276"/>
      <c r="E7" s="276"/>
      <c r="F7" s="276"/>
      <c r="G7" s="277"/>
      <c r="H7" s="281" t="s">
        <v>797</v>
      </c>
      <c r="I7" s="282"/>
      <c r="J7" s="282"/>
      <c r="K7" s="282"/>
      <c r="L7" s="282"/>
      <c r="M7" s="282"/>
      <c r="N7" s="282"/>
      <c r="O7" s="282"/>
      <c r="P7" s="282"/>
      <c r="Q7" s="282"/>
      <c r="R7" s="282"/>
      <c r="S7" s="282"/>
      <c r="T7" s="282"/>
      <c r="U7" s="282"/>
      <c r="V7" s="282"/>
      <c r="W7" s="282"/>
      <c r="X7" s="282"/>
      <c r="Y7" s="282"/>
      <c r="Z7" s="282"/>
      <c r="AA7" s="282"/>
      <c r="AB7" s="282"/>
      <c r="AC7" s="282"/>
      <c r="AD7" s="282"/>
      <c r="AE7" s="282"/>
      <c r="AF7" s="282"/>
      <c r="AG7" s="282"/>
      <c r="AH7" s="282"/>
      <c r="AI7" s="282"/>
      <c r="AJ7" s="282"/>
      <c r="AK7" s="282"/>
      <c r="AL7" s="282"/>
      <c r="AM7" s="282"/>
      <c r="AN7" s="282"/>
      <c r="AO7" s="282"/>
      <c r="AP7" s="282"/>
      <c r="AQ7" s="282"/>
      <c r="AR7" s="282"/>
      <c r="AS7" s="282"/>
      <c r="AT7" s="283"/>
      <c r="AU7" s="10"/>
    </row>
    <row r="8" spans="1:47" ht="15.75" thickBot="1" x14ac:dyDescent="0.25">
      <c r="A8" s="9"/>
      <c r="B8" s="278"/>
      <c r="C8" s="279"/>
      <c r="D8" s="279"/>
      <c r="E8" s="279"/>
      <c r="F8" s="279"/>
      <c r="G8" s="280"/>
      <c r="H8" s="284"/>
      <c r="I8" s="285"/>
      <c r="J8" s="285"/>
      <c r="K8" s="285"/>
      <c r="L8" s="285"/>
      <c r="M8" s="285"/>
      <c r="N8" s="285"/>
      <c r="O8" s="285"/>
      <c r="P8" s="285"/>
      <c r="Q8" s="285"/>
      <c r="R8" s="285"/>
      <c r="S8" s="285"/>
      <c r="T8" s="285"/>
      <c r="U8" s="285"/>
      <c r="V8" s="285"/>
      <c r="W8" s="285"/>
      <c r="X8" s="285"/>
      <c r="Y8" s="285"/>
      <c r="Z8" s="285"/>
      <c r="AA8" s="285"/>
      <c r="AB8" s="285"/>
      <c r="AC8" s="285"/>
      <c r="AD8" s="285"/>
      <c r="AE8" s="285"/>
      <c r="AF8" s="285"/>
      <c r="AG8" s="285"/>
      <c r="AH8" s="285"/>
      <c r="AI8" s="285"/>
      <c r="AJ8" s="285"/>
      <c r="AK8" s="285"/>
      <c r="AL8" s="285"/>
      <c r="AM8" s="285"/>
      <c r="AN8" s="285"/>
      <c r="AO8" s="285"/>
      <c r="AP8" s="285"/>
      <c r="AQ8" s="285"/>
      <c r="AR8" s="285"/>
      <c r="AS8" s="285"/>
      <c r="AT8" s="286"/>
      <c r="AU8" s="10"/>
    </row>
    <row r="9" spans="1:47" ht="15.75" thickBot="1" x14ac:dyDescent="0.25">
      <c r="A9" s="9"/>
      <c r="B9" s="11"/>
      <c r="C9" s="11"/>
      <c r="D9" s="11"/>
      <c r="E9" s="11"/>
      <c r="F9" s="11"/>
      <c r="G9" s="11"/>
      <c r="H9" s="12"/>
      <c r="I9" s="12"/>
      <c r="J9" s="12"/>
      <c r="K9" s="12"/>
      <c r="L9" s="12"/>
      <c r="M9" s="12"/>
      <c r="N9" s="12"/>
      <c r="O9" s="12"/>
      <c r="P9" s="12"/>
      <c r="Q9" s="12"/>
      <c r="R9" s="12"/>
      <c r="S9" s="12"/>
      <c r="T9" s="12"/>
      <c r="U9" s="12"/>
      <c r="V9" s="12"/>
      <c r="W9" s="12"/>
      <c r="X9" s="12"/>
      <c r="Y9" s="12"/>
      <c r="Z9" s="12"/>
      <c r="AA9" s="12"/>
      <c r="AB9" s="12"/>
      <c r="AC9" s="12"/>
      <c r="AD9" s="12"/>
      <c r="AE9" s="12"/>
      <c r="AF9" s="12"/>
      <c r="AG9" s="12"/>
      <c r="AH9" s="13"/>
      <c r="AI9" s="13"/>
      <c r="AJ9" s="13"/>
      <c r="AK9" s="13"/>
      <c r="AL9" s="13"/>
      <c r="AM9" s="13"/>
      <c r="AN9" s="13"/>
      <c r="AO9" s="13"/>
      <c r="AP9" s="13"/>
      <c r="AQ9" s="13"/>
      <c r="AR9" s="11"/>
      <c r="AS9" s="11"/>
      <c r="AT9" s="11"/>
      <c r="AU9" s="10"/>
    </row>
    <row r="10" spans="1:47" ht="15" customHeight="1" thickBot="1" x14ac:dyDescent="0.25">
      <c r="A10" s="9"/>
      <c r="B10" s="275" t="s">
        <v>6</v>
      </c>
      <c r="C10" s="276"/>
      <c r="D10" s="276"/>
      <c r="E10" s="276"/>
      <c r="F10" s="276"/>
      <c r="G10" s="277"/>
      <c r="H10" s="296" t="s">
        <v>814</v>
      </c>
      <c r="I10" s="297"/>
      <c r="J10" s="297"/>
      <c r="K10" s="297"/>
      <c r="L10" s="297"/>
      <c r="M10" s="297"/>
      <c r="N10" s="297"/>
      <c r="O10" s="297"/>
      <c r="P10" s="297"/>
      <c r="Q10" s="297"/>
      <c r="R10" s="297"/>
      <c r="S10" s="297"/>
      <c r="T10" s="297"/>
      <c r="U10" s="297"/>
      <c r="V10" s="297"/>
      <c r="W10" s="297"/>
      <c r="X10" s="297"/>
      <c r="Y10" s="297"/>
      <c r="Z10" s="297"/>
      <c r="AA10" s="297"/>
      <c r="AB10" s="297"/>
      <c r="AC10" s="297"/>
      <c r="AD10" s="297"/>
      <c r="AE10" s="297"/>
      <c r="AF10" s="297"/>
      <c r="AG10" s="298"/>
      <c r="AH10" s="293" t="s">
        <v>8</v>
      </c>
      <c r="AI10" s="294"/>
      <c r="AJ10" s="294"/>
      <c r="AK10" s="294"/>
      <c r="AL10" s="294"/>
      <c r="AM10" s="294"/>
      <c r="AN10" s="294"/>
      <c r="AO10" s="294"/>
      <c r="AP10" s="295"/>
      <c r="AQ10" s="287" t="s">
        <v>9</v>
      </c>
      <c r="AR10" s="288"/>
      <c r="AS10" s="288"/>
      <c r="AT10" s="289"/>
      <c r="AU10" s="10"/>
    </row>
    <row r="11" spans="1:47" ht="28.5" customHeight="1" thickBot="1" x14ac:dyDescent="0.25">
      <c r="A11" s="9"/>
      <c r="B11" s="278"/>
      <c r="C11" s="279"/>
      <c r="D11" s="279"/>
      <c r="E11" s="279"/>
      <c r="F11" s="279"/>
      <c r="G11" s="280"/>
      <c r="H11" s="299"/>
      <c r="I11" s="300"/>
      <c r="J11" s="300"/>
      <c r="K11" s="300"/>
      <c r="L11" s="300"/>
      <c r="M11" s="300"/>
      <c r="N11" s="300"/>
      <c r="O11" s="300"/>
      <c r="P11" s="300"/>
      <c r="Q11" s="300"/>
      <c r="R11" s="300"/>
      <c r="S11" s="300"/>
      <c r="T11" s="300"/>
      <c r="U11" s="300"/>
      <c r="V11" s="300"/>
      <c r="W11" s="300"/>
      <c r="X11" s="300"/>
      <c r="Y11" s="300"/>
      <c r="Z11" s="300"/>
      <c r="AA11" s="300"/>
      <c r="AB11" s="300"/>
      <c r="AC11" s="300"/>
      <c r="AD11" s="300"/>
      <c r="AE11" s="300"/>
      <c r="AF11" s="300"/>
      <c r="AG11" s="301"/>
      <c r="AH11" s="302" t="s">
        <v>813</v>
      </c>
      <c r="AI11" s="303"/>
      <c r="AJ11" s="303"/>
      <c r="AK11" s="303"/>
      <c r="AL11" s="303"/>
      <c r="AM11" s="303"/>
      <c r="AN11" s="303"/>
      <c r="AO11" s="303"/>
      <c r="AP11" s="304"/>
      <c r="AQ11" s="290" t="s">
        <v>68</v>
      </c>
      <c r="AR11" s="291"/>
      <c r="AS11" s="291"/>
      <c r="AT11" s="292"/>
      <c r="AU11" s="10"/>
    </row>
    <row r="12" spans="1:47" ht="15" thickBot="1" x14ac:dyDescent="0.25">
      <c r="A12" s="14"/>
      <c r="B12" s="15"/>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6"/>
    </row>
    <row r="13" spans="1:47" ht="15" customHeight="1" x14ac:dyDescent="0.2">
      <c r="A13" s="14"/>
      <c r="B13" s="275" t="s">
        <v>12</v>
      </c>
      <c r="C13" s="276"/>
      <c r="D13" s="276"/>
      <c r="E13" s="276"/>
      <c r="F13" s="276"/>
      <c r="G13" s="277"/>
      <c r="H13" s="305" t="s">
        <v>812</v>
      </c>
      <c r="I13" s="306"/>
      <c r="J13" s="306"/>
      <c r="K13" s="306"/>
      <c r="L13" s="306"/>
      <c r="M13" s="306"/>
      <c r="N13" s="306"/>
      <c r="O13" s="306"/>
      <c r="P13" s="306"/>
      <c r="Q13" s="306"/>
      <c r="R13" s="306"/>
      <c r="S13" s="306"/>
      <c r="T13" s="306"/>
      <c r="U13" s="306"/>
      <c r="V13" s="306"/>
      <c r="W13" s="306"/>
      <c r="X13" s="306"/>
      <c r="Y13" s="306"/>
      <c r="Z13" s="306"/>
      <c r="AA13" s="306"/>
      <c r="AB13" s="306"/>
      <c r="AC13" s="306"/>
      <c r="AD13" s="306"/>
      <c r="AE13" s="306"/>
      <c r="AF13" s="306"/>
      <c r="AG13" s="306"/>
      <c r="AH13" s="306"/>
      <c r="AI13" s="307"/>
      <c r="AJ13" s="249"/>
      <c r="AK13" s="275" t="s">
        <v>14</v>
      </c>
      <c r="AL13" s="1045"/>
      <c r="AM13" s="1045"/>
      <c r="AN13" s="1045"/>
      <c r="AO13" s="1045"/>
      <c r="AP13" s="276"/>
      <c r="AQ13" s="276"/>
      <c r="AR13" s="276"/>
      <c r="AS13" s="276"/>
      <c r="AT13" s="277"/>
      <c r="AU13" s="16"/>
    </row>
    <row r="14" spans="1:47" ht="30" customHeight="1" thickBot="1" x14ac:dyDescent="0.25">
      <c r="A14" s="14"/>
      <c r="B14" s="278"/>
      <c r="C14" s="279"/>
      <c r="D14" s="279"/>
      <c r="E14" s="279"/>
      <c r="F14" s="279"/>
      <c r="G14" s="280"/>
      <c r="H14" s="308"/>
      <c r="I14" s="309"/>
      <c r="J14" s="309"/>
      <c r="K14" s="309"/>
      <c r="L14" s="309"/>
      <c r="M14" s="309"/>
      <c r="N14" s="309"/>
      <c r="O14" s="309"/>
      <c r="P14" s="309"/>
      <c r="Q14" s="309"/>
      <c r="R14" s="309"/>
      <c r="S14" s="309"/>
      <c r="T14" s="309"/>
      <c r="U14" s="309"/>
      <c r="V14" s="309"/>
      <c r="W14" s="309"/>
      <c r="X14" s="309"/>
      <c r="Y14" s="309"/>
      <c r="Z14" s="309"/>
      <c r="AA14" s="309"/>
      <c r="AB14" s="309"/>
      <c r="AC14" s="309"/>
      <c r="AD14" s="309"/>
      <c r="AE14" s="309"/>
      <c r="AF14" s="309"/>
      <c r="AG14" s="309"/>
      <c r="AH14" s="309"/>
      <c r="AI14" s="310"/>
      <c r="AJ14" s="248"/>
      <c r="AK14" s="1046" t="s">
        <v>15</v>
      </c>
      <c r="AL14" s="1047"/>
      <c r="AM14" s="1047"/>
      <c r="AN14" s="1047"/>
      <c r="AO14" s="1047"/>
      <c r="AP14" s="1048"/>
      <c r="AQ14" s="1048"/>
      <c r="AR14" s="1048"/>
      <c r="AS14" s="1048"/>
      <c r="AT14" s="1049"/>
      <c r="AU14" s="16"/>
    </row>
    <row r="15" spans="1:47" ht="15" thickBot="1" x14ac:dyDescent="0.25">
      <c r="A15" s="14"/>
      <c r="B15" s="15"/>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6"/>
    </row>
    <row r="16" spans="1:47" ht="57.75" customHeight="1" thickBot="1" x14ac:dyDescent="0.25">
      <c r="A16" s="14"/>
      <c r="B16" s="320" t="s">
        <v>16</v>
      </c>
      <c r="C16" s="321"/>
      <c r="D16" s="321"/>
      <c r="E16" s="321"/>
      <c r="F16" s="321"/>
      <c r="G16" s="322"/>
      <c r="H16" s="323" t="s">
        <v>811</v>
      </c>
      <c r="I16" s="324"/>
      <c r="J16" s="324"/>
      <c r="K16" s="324"/>
      <c r="L16" s="324"/>
      <c r="M16" s="324"/>
      <c r="N16" s="324"/>
      <c r="O16" s="324"/>
      <c r="P16" s="324"/>
      <c r="Q16" s="324"/>
      <c r="R16" s="324"/>
      <c r="S16" s="324"/>
      <c r="T16" s="324"/>
      <c r="U16" s="324"/>
      <c r="V16" s="324"/>
      <c r="W16" s="324"/>
      <c r="X16" s="324"/>
      <c r="Y16" s="324"/>
      <c r="Z16" s="324"/>
      <c r="AA16" s="324"/>
      <c r="AB16" s="324"/>
      <c r="AC16" s="324"/>
      <c r="AD16" s="324"/>
      <c r="AE16" s="324"/>
      <c r="AF16" s="324"/>
      <c r="AG16" s="324"/>
      <c r="AH16" s="324"/>
      <c r="AI16" s="324"/>
      <c r="AJ16" s="324"/>
      <c r="AK16" s="324"/>
      <c r="AL16" s="324"/>
      <c r="AM16" s="324"/>
      <c r="AN16" s="324"/>
      <c r="AO16" s="324"/>
      <c r="AP16" s="324"/>
      <c r="AQ16" s="324"/>
      <c r="AR16" s="324"/>
      <c r="AS16" s="324"/>
      <c r="AT16" s="325"/>
      <c r="AU16" s="16"/>
    </row>
    <row r="17" spans="1:47" ht="16.5" customHeight="1" thickBot="1" x14ac:dyDescent="0.25">
      <c r="A17" s="14"/>
      <c r="B17" s="13"/>
      <c r="C17" s="13"/>
      <c r="D17" s="13"/>
      <c r="E17" s="13"/>
      <c r="F17" s="13"/>
      <c r="G17" s="13"/>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6"/>
    </row>
    <row r="18" spans="1:47" ht="77.25" customHeight="1" thickBot="1" x14ac:dyDescent="0.25">
      <c r="A18" s="14"/>
      <c r="B18" s="320" t="s">
        <v>88</v>
      </c>
      <c r="C18" s="321"/>
      <c r="D18" s="321"/>
      <c r="E18" s="321"/>
      <c r="F18" s="321"/>
      <c r="G18" s="322"/>
      <c r="H18" s="863" t="s">
        <v>810</v>
      </c>
      <c r="I18" s="1062"/>
      <c r="J18" s="1062"/>
      <c r="K18" s="1062"/>
      <c r="L18" s="1062"/>
      <c r="M18" s="1062"/>
      <c r="N18" s="1062"/>
      <c r="O18" s="1062"/>
      <c r="P18" s="1062"/>
      <c r="Q18" s="1062"/>
      <c r="R18" s="1062"/>
      <c r="S18" s="1062"/>
      <c r="T18" s="1062"/>
      <c r="U18" s="1062"/>
      <c r="V18" s="1062"/>
      <c r="W18" s="1062"/>
      <c r="X18" s="1062"/>
      <c r="Y18" s="1062"/>
      <c r="Z18" s="1062"/>
      <c r="AA18" s="1062"/>
      <c r="AB18" s="1062"/>
      <c r="AC18" s="1062"/>
      <c r="AD18" s="1062"/>
      <c r="AE18" s="1062"/>
      <c r="AF18" s="1062"/>
      <c r="AG18" s="1062"/>
      <c r="AH18" s="1062"/>
      <c r="AI18" s="1062"/>
      <c r="AJ18" s="1062"/>
      <c r="AK18" s="1062"/>
      <c r="AL18" s="1062"/>
      <c r="AM18" s="1062"/>
      <c r="AN18" s="1062"/>
      <c r="AO18" s="1062"/>
      <c r="AP18" s="1062"/>
      <c r="AQ18" s="1062"/>
      <c r="AR18" s="1062"/>
      <c r="AS18" s="1062"/>
      <c r="AT18" s="1063"/>
      <c r="AU18" s="16"/>
    </row>
    <row r="19" spans="1:47" ht="16.5" customHeight="1" thickBot="1" x14ac:dyDescent="0.25">
      <c r="A19" s="14"/>
      <c r="B19" s="13"/>
      <c r="C19" s="13"/>
      <c r="D19" s="13"/>
      <c r="E19" s="13"/>
      <c r="F19" s="13"/>
      <c r="G19" s="13"/>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6"/>
    </row>
    <row r="20" spans="1:47" ht="22.5" customHeight="1" x14ac:dyDescent="0.2">
      <c r="A20" s="14"/>
      <c r="B20" s="326" t="s">
        <v>20</v>
      </c>
      <c r="C20" s="327"/>
      <c r="D20" s="327"/>
      <c r="E20" s="327"/>
      <c r="F20" s="327"/>
      <c r="G20" s="328"/>
      <c r="H20" s="332" t="s">
        <v>798</v>
      </c>
      <c r="I20" s="333"/>
      <c r="J20" s="333"/>
      <c r="K20" s="334"/>
      <c r="L20" s="287" t="s">
        <v>22</v>
      </c>
      <c r="M20" s="288"/>
      <c r="N20" s="288"/>
      <c r="O20" s="288"/>
      <c r="P20" s="288"/>
      <c r="Q20" s="288"/>
      <c r="R20" s="288"/>
      <c r="S20" s="288"/>
      <c r="T20" s="288"/>
      <c r="U20" s="288"/>
      <c r="V20" s="288"/>
      <c r="W20" s="288"/>
      <c r="X20" s="288"/>
      <c r="Y20" s="288"/>
      <c r="Z20" s="288"/>
      <c r="AA20" s="288"/>
      <c r="AB20" s="288"/>
      <c r="AC20" s="288"/>
      <c r="AD20" s="288"/>
      <c r="AE20" s="288"/>
      <c r="AF20" s="288"/>
      <c r="AG20" s="288"/>
      <c r="AH20" s="288"/>
      <c r="AI20" s="289"/>
      <c r="AJ20" s="210"/>
      <c r="AK20" s="287" t="s">
        <v>23</v>
      </c>
      <c r="AL20" s="288"/>
      <c r="AM20" s="288"/>
      <c r="AN20" s="288"/>
      <c r="AO20" s="288"/>
      <c r="AP20" s="288"/>
      <c r="AQ20" s="288"/>
      <c r="AR20" s="288"/>
      <c r="AS20" s="288"/>
      <c r="AT20" s="289"/>
      <c r="AU20" s="16"/>
    </row>
    <row r="21" spans="1:47" ht="30.75" customHeight="1" thickBot="1" x14ac:dyDescent="0.25">
      <c r="A21" s="14"/>
      <c r="B21" s="329"/>
      <c r="C21" s="330"/>
      <c r="D21" s="330"/>
      <c r="E21" s="330"/>
      <c r="F21" s="330"/>
      <c r="G21" s="331"/>
      <c r="H21" s="335"/>
      <c r="I21" s="336"/>
      <c r="J21" s="336"/>
      <c r="K21" s="337"/>
      <c r="L21" s="338" t="s">
        <v>101</v>
      </c>
      <c r="M21" s="339"/>
      <c r="N21" s="339"/>
      <c r="O21" s="339"/>
      <c r="P21" s="339"/>
      <c r="Q21" s="339"/>
      <c r="R21" s="339"/>
      <c r="S21" s="339"/>
      <c r="T21" s="339"/>
      <c r="U21" s="339"/>
      <c r="V21" s="339"/>
      <c r="W21" s="339"/>
      <c r="X21" s="339"/>
      <c r="Y21" s="339"/>
      <c r="Z21" s="339"/>
      <c r="AA21" s="339"/>
      <c r="AB21" s="339"/>
      <c r="AC21" s="339"/>
      <c r="AD21" s="339"/>
      <c r="AE21" s="339"/>
      <c r="AF21" s="339"/>
      <c r="AG21" s="339"/>
      <c r="AH21" s="339"/>
      <c r="AI21" s="340"/>
      <c r="AJ21" s="211"/>
      <c r="AK21" s="1064" t="s">
        <v>357</v>
      </c>
      <c r="AL21" s="1065"/>
      <c r="AM21" s="1065"/>
      <c r="AN21" s="1065"/>
      <c r="AO21" s="1065"/>
      <c r="AP21" s="1066"/>
      <c r="AQ21" s="1066"/>
      <c r="AR21" s="1066"/>
      <c r="AS21" s="1066"/>
      <c r="AT21" s="1067"/>
      <c r="AU21" s="16"/>
    </row>
    <row r="22" spans="1:47" ht="15" thickBot="1" x14ac:dyDescent="0.25">
      <c r="A22" s="14"/>
      <c r="B22" s="15"/>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6"/>
    </row>
    <row r="23" spans="1:47" ht="31.5" customHeight="1" x14ac:dyDescent="0.2">
      <c r="A23" s="14"/>
      <c r="B23" s="287" t="s">
        <v>26</v>
      </c>
      <c r="C23" s="288"/>
      <c r="D23" s="288"/>
      <c r="E23" s="288"/>
      <c r="F23" s="288"/>
      <c r="G23" s="288"/>
      <c r="H23" s="289"/>
      <c r="I23" s="287" t="s">
        <v>27</v>
      </c>
      <c r="J23" s="288"/>
      <c r="K23" s="288"/>
      <c r="L23" s="288"/>
      <c r="M23" s="288"/>
      <c r="N23" s="288"/>
      <c r="O23" s="288"/>
      <c r="P23" s="288"/>
      <c r="Q23" s="288"/>
      <c r="R23" s="288"/>
      <c r="S23" s="288"/>
      <c r="T23" s="288"/>
      <c r="U23" s="288"/>
      <c r="V23" s="288"/>
      <c r="W23" s="288"/>
      <c r="X23" s="288"/>
      <c r="Y23" s="288"/>
      <c r="Z23" s="288"/>
      <c r="AA23" s="288"/>
      <c r="AB23" s="288"/>
      <c r="AC23" s="288"/>
      <c r="AD23" s="288"/>
      <c r="AE23" s="288"/>
      <c r="AF23" s="289"/>
      <c r="AG23" s="287" t="s">
        <v>28</v>
      </c>
      <c r="AH23" s="288"/>
      <c r="AI23" s="288"/>
      <c r="AJ23" s="288"/>
      <c r="AK23" s="288"/>
      <c r="AL23" s="288"/>
      <c r="AM23" s="288"/>
      <c r="AN23" s="288"/>
      <c r="AO23" s="288"/>
      <c r="AP23" s="288"/>
      <c r="AQ23" s="288"/>
      <c r="AR23" s="288"/>
      <c r="AS23" s="288"/>
      <c r="AT23" s="289"/>
      <c r="AU23" s="16"/>
    </row>
    <row r="24" spans="1:47" ht="37.5" customHeight="1" thickBot="1" x14ac:dyDescent="0.25">
      <c r="A24" s="14"/>
      <c r="B24" s="314" t="s">
        <v>809</v>
      </c>
      <c r="C24" s="315"/>
      <c r="D24" s="315"/>
      <c r="E24" s="315"/>
      <c r="F24" s="315"/>
      <c r="G24" s="315"/>
      <c r="H24" s="316"/>
      <c r="I24" s="314" t="s">
        <v>797</v>
      </c>
      <c r="J24" s="315"/>
      <c r="K24" s="315"/>
      <c r="L24" s="315"/>
      <c r="M24" s="315"/>
      <c r="N24" s="315"/>
      <c r="O24" s="315"/>
      <c r="P24" s="315"/>
      <c r="Q24" s="315"/>
      <c r="R24" s="315"/>
      <c r="S24" s="315"/>
      <c r="T24" s="315"/>
      <c r="U24" s="315"/>
      <c r="V24" s="315"/>
      <c r="W24" s="315"/>
      <c r="X24" s="315"/>
      <c r="Y24" s="315"/>
      <c r="Z24" s="315"/>
      <c r="AA24" s="315"/>
      <c r="AB24" s="315"/>
      <c r="AC24" s="315"/>
      <c r="AD24" s="315"/>
      <c r="AE24" s="315"/>
      <c r="AF24" s="316"/>
      <c r="AG24" s="317" t="s">
        <v>31</v>
      </c>
      <c r="AH24" s="318"/>
      <c r="AI24" s="318"/>
      <c r="AJ24" s="318"/>
      <c r="AK24" s="318"/>
      <c r="AL24" s="318"/>
      <c r="AM24" s="318"/>
      <c r="AN24" s="318"/>
      <c r="AO24" s="318"/>
      <c r="AP24" s="318"/>
      <c r="AQ24" s="318"/>
      <c r="AR24" s="318"/>
      <c r="AS24" s="318"/>
      <c r="AT24" s="319"/>
      <c r="AU24" s="16"/>
    </row>
    <row r="25" spans="1:47" ht="15" thickBot="1" x14ac:dyDescent="0.25">
      <c r="A25" s="14"/>
      <c r="B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6"/>
    </row>
    <row r="26" spans="1:47" ht="33" customHeight="1" thickBot="1" x14ac:dyDescent="0.25">
      <c r="A26" s="14"/>
      <c r="B26" s="320" t="s">
        <v>32</v>
      </c>
      <c r="C26" s="321"/>
      <c r="D26" s="321"/>
      <c r="E26" s="321"/>
      <c r="F26" s="321"/>
      <c r="G26" s="322"/>
      <c r="H26" s="323" t="s">
        <v>808</v>
      </c>
      <c r="I26" s="324"/>
      <c r="J26" s="324"/>
      <c r="K26" s="324"/>
      <c r="L26" s="324"/>
      <c r="M26" s="324"/>
      <c r="N26" s="324"/>
      <c r="O26" s="324"/>
      <c r="P26" s="324"/>
      <c r="Q26" s="324"/>
      <c r="R26" s="324"/>
      <c r="S26" s="324"/>
      <c r="T26" s="324"/>
      <c r="U26" s="324"/>
      <c r="V26" s="324"/>
      <c r="W26" s="324"/>
      <c r="X26" s="324"/>
      <c r="Y26" s="324"/>
      <c r="Z26" s="324"/>
      <c r="AA26" s="324"/>
      <c r="AB26" s="324"/>
      <c r="AC26" s="324"/>
      <c r="AD26" s="324"/>
      <c r="AE26" s="324"/>
      <c r="AF26" s="324"/>
      <c r="AG26" s="324"/>
      <c r="AH26" s="324"/>
      <c r="AI26" s="324"/>
      <c r="AJ26" s="324"/>
      <c r="AK26" s="324"/>
      <c r="AL26" s="324"/>
      <c r="AM26" s="324"/>
      <c r="AN26" s="324"/>
      <c r="AO26" s="324"/>
      <c r="AP26" s="324"/>
      <c r="AQ26" s="324"/>
      <c r="AR26" s="324"/>
      <c r="AS26" s="324"/>
      <c r="AT26" s="325"/>
      <c r="AU26" s="16"/>
    </row>
    <row r="27" spans="1:47" ht="15.75" thickBot="1" x14ac:dyDescent="0.25">
      <c r="A27" s="14"/>
      <c r="B27" s="13"/>
      <c r="C27" s="13"/>
      <c r="D27" s="13"/>
      <c r="E27" s="13"/>
      <c r="F27" s="13"/>
      <c r="G27" s="13"/>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6"/>
    </row>
    <row r="28" spans="1:47" ht="39.75" customHeight="1" thickBot="1" x14ac:dyDescent="0.25">
      <c r="A28" s="14"/>
      <c r="B28" s="320" t="s">
        <v>34</v>
      </c>
      <c r="C28" s="321"/>
      <c r="D28" s="321"/>
      <c r="E28" s="321"/>
      <c r="F28" s="321"/>
      <c r="G28" s="322"/>
      <c r="H28" s="441" t="s">
        <v>77</v>
      </c>
      <c r="I28" s="323"/>
      <c r="J28" s="320" t="s">
        <v>36</v>
      </c>
      <c r="K28" s="321"/>
      <c r="L28" s="321"/>
      <c r="M28" s="321"/>
      <c r="N28" s="321"/>
      <c r="O28" s="321"/>
      <c r="P28" s="321"/>
      <c r="Q28" s="321"/>
      <c r="R28" s="321"/>
      <c r="S28" s="321"/>
      <c r="T28" s="321"/>
      <c r="U28" s="321"/>
      <c r="V28" s="321"/>
      <c r="W28" s="321"/>
      <c r="X28" s="321"/>
      <c r="Y28" s="321"/>
      <c r="Z28" s="321"/>
      <c r="AA28" s="321"/>
      <c r="AB28" s="321"/>
      <c r="AC28" s="321"/>
      <c r="AD28" s="321"/>
      <c r="AE28" s="321"/>
      <c r="AF28" s="322"/>
      <c r="AG28" s="353" t="s">
        <v>37</v>
      </c>
      <c r="AH28" s="354"/>
      <c r="AI28" s="355"/>
      <c r="AJ28" s="209"/>
      <c r="AK28" s="18" t="s">
        <v>38</v>
      </c>
      <c r="AL28" s="18"/>
      <c r="AM28" s="60"/>
      <c r="AN28" s="60"/>
      <c r="AO28" s="354" t="s">
        <v>39</v>
      </c>
      <c r="AP28" s="354"/>
      <c r="AQ28" s="354"/>
      <c r="AR28" s="354"/>
      <c r="AS28" s="355"/>
      <c r="AT28" s="142" t="s">
        <v>40</v>
      </c>
      <c r="AU28" s="16"/>
    </row>
    <row r="29" spans="1:47" ht="15" thickBot="1" x14ac:dyDescent="0.25">
      <c r="A29" s="14"/>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6"/>
    </row>
    <row r="30" spans="1:47" s="21" customFormat="1" x14ac:dyDescent="0.2">
      <c r="A30" s="20"/>
      <c r="B30" s="359" t="s">
        <v>41</v>
      </c>
      <c r="C30" s="360"/>
      <c r="D30" s="360"/>
      <c r="E30" s="360"/>
      <c r="F30" s="360"/>
      <c r="G30" s="360"/>
      <c r="H30" s="360"/>
      <c r="I30" s="360"/>
      <c r="J30" s="360"/>
      <c r="K30" s="360"/>
      <c r="L30" s="360"/>
      <c r="M30" s="360"/>
      <c r="N30" s="360"/>
      <c r="O30" s="360"/>
      <c r="P30" s="360"/>
      <c r="Q30" s="360"/>
      <c r="R30" s="360"/>
      <c r="S30" s="360"/>
      <c r="T30" s="360"/>
      <c r="U30" s="360"/>
      <c r="V30" s="360"/>
      <c r="W30" s="360"/>
      <c r="X30" s="360"/>
      <c r="Y30" s="360"/>
      <c r="Z30" s="360"/>
      <c r="AA30" s="360"/>
      <c r="AB30" s="360"/>
      <c r="AC30" s="360"/>
      <c r="AD30" s="360"/>
      <c r="AE30" s="360"/>
      <c r="AF30" s="360"/>
      <c r="AG30" s="360"/>
      <c r="AH30" s="360"/>
      <c r="AI30" s="360"/>
      <c r="AJ30" s="360"/>
      <c r="AK30" s="360"/>
      <c r="AL30" s="360"/>
      <c r="AM30" s="360"/>
      <c r="AN30" s="360"/>
      <c r="AO30" s="360"/>
      <c r="AP30" s="360"/>
      <c r="AQ30" s="360"/>
      <c r="AR30" s="360"/>
      <c r="AS30" s="360"/>
      <c r="AT30" s="361"/>
      <c r="AU30" s="16"/>
    </row>
    <row r="31" spans="1:47" s="21" customFormat="1" ht="15" thickBot="1" x14ac:dyDescent="0.25">
      <c r="A31" s="20"/>
      <c r="B31" s="362"/>
      <c r="C31" s="363"/>
      <c r="D31" s="363"/>
      <c r="E31" s="363"/>
      <c r="F31" s="363"/>
      <c r="G31" s="363"/>
      <c r="H31" s="363"/>
      <c r="I31" s="363"/>
      <c r="J31" s="363"/>
      <c r="K31" s="363"/>
      <c r="L31" s="363"/>
      <c r="M31" s="363"/>
      <c r="N31" s="363"/>
      <c r="O31" s="363"/>
      <c r="P31" s="363"/>
      <c r="Q31" s="363"/>
      <c r="R31" s="363"/>
      <c r="S31" s="363"/>
      <c r="T31" s="363"/>
      <c r="U31" s="363"/>
      <c r="V31" s="363"/>
      <c r="W31" s="363"/>
      <c r="X31" s="363"/>
      <c r="Y31" s="363"/>
      <c r="Z31" s="363"/>
      <c r="AA31" s="363"/>
      <c r="AB31" s="363"/>
      <c r="AC31" s="363"/>
      <c r="AD31" s="363"/>
      <c r="AE31" s="363"/>
      <c r="AF31" s="363"/>
      <c r="AG31" s="363"/>
      <c r="AH31" s="363"/>
      <c r="AI31" s="363"/>
      <c r="AJ31" s="363"/>
      <c r="AK31" s="363"/>
      <c r="AL31" s="363"/>
      <c r="AM31" s="363"/>
      <c r="AN31" s="363"/>
      <c r="AO31" s="363"/>
      <c r="AP31" s="363"/>
      <c r="AQ31" s="363"/>
      <c r="AR31" s="363"/>
      <c r="AS31" s="363"/>
      <c r="AT31" s="364"/>
      <c r="AU31" s="16"/>
    </row>
    <row r="32" spans="1:47" s="21" customFormat="1" x14ac:dyDescent="0.2">
      <c r="A32" s="20"/>
      <c r="B32" s="359" t="s">
        <v>42</v>
      </c>
      <c r="C32" s="360"/>
      <c r="D32" s="360"/>
      <c r="E32" s="360"/>
      <c r="F32" s="361"/>
      <c r="G32" s="365" t="s">
        <v>807</v>
      </c>
      <c r="H32" s="365" t="s">
        <v>806</v>
      </c>
      <c r="I32" s="365" t="s">
        <v>45</v>
      </c>
      <c r="J32" s="444" t="s">
        <v>46</v>
      </c>
      <c r="K32" s="360"/>
      <c r="L32" s="360"/>
      <c r="M32" s="360"/>
      <c r="N32" s="360"/>
      <c r="O32" s="360"/>
      <c r="P32" s="360"/>
      <c r="Q32" s="360"/>
      <c r="R32" s="360"/>
      <c r="S32" s="360"/>
      <c r="T32" s="360"/>
      <c r="U32" s="360"/>
      <c r="V32" s="360"/>
      <c r="W32" s="360"/>
      <c r="X32" s="360"/>
      <c r="Y32" s="360"/>
      <c r="Z32" s="360"/>
      <c r="AA32" s="360"/>
      <c r="AB32" s="360"/>
      <c r="AC32" s="360"/>
      <c r="AD32" s="360"/>
      <c r="AE32" s="360"/>
      <c r="AF32" s="360"/>
      <c r="AG32" s="360"/>
      <c r="AH32" s="360"/>
      <c r="AI32" s="360"/>
      <c r="AJ32" s="360"/>
      <c r="AK32" s="360"/>
      <c r="AL32" s="360"/>
      <c r="AM32" s="360"/>
      <c r="AN32" s="360"/>
      <c r="AO32" s="360"/>
      <c r="AP32" s="360"/>
      <c r="AQ32" s="360"/>
      <c r="AR32" s="360"/>
      <c r="AS32" s="360"/>
      <c r="AT32" s="361"/>
      <c r="AU32" s="16"/>
    </row>
    <row r="33" spans="1:47" s="21" customFormat="1" ht="31.5" customHeight="1" thickBot="1" x14ac:dyDescent="0.25">
      <c r="A33" s="20"/>
      <c r="B33" s="362"/>
      <c r="C33" s="363"/>
      <c r="D33" s="363"/>
      <c r="E33" s="363"/>
      <c r="F33" s="364"/>
      <c r="G33" s="366"/>
      <c r="H33" s="366"/>
      <c r="I33" s="366"/>
      <c r="J33" s="445"/>
      <c r="K33" s="363"/>
      <c r="L33" s="363"/>
      <c r="M33" s="363"/>
      <c r="N33" s="363"/>
      <c r="O33" s="363"/>
      <c r="P33" s="363"/>
      <c r="Q33" s="363"/>
      <c r="R33" s="363"/>
      <c r="S33" s="363"/>
      <c r="T33" s="363"/>
      <c r="U33" s="363"/>
      <c r="V33" s="363"/>
      <c r="W33" s="363"/>
      <c r="X33" s="363"/>
      <c r="Y33" s="363"/>
      <c r="Z33" s="363"/>
      <c r="AA33" s="363"/>
      <c r="AB33" s="363"/>
      <c r="AC33" s="363"/>
      <c r="AD33" s="363"/>
      <c r="AE33" s="363"/>
      <c r="AF33" s="363"/>
      <c r="AG33" s="363"/>
      <c r="AH33" s="363"/>
      <c r="AI33" s="363"/>
      <c r="AJ33" s="363"/>
      <c r="AK33" s="363"/>
      <c r="AL33" s="363"/>
      <c r="AM33" s="363"/>
      <c r="AN33" s="363"/>
      <c r="AO33" s="363"/>
      <c r="AP33" s="363"/>
      <c r="AQ33" s="363"/>
      <c r="AR33" s="363"/>
      <c r="AS33" s="363"/>
      <c r="AT33" s="364"/>
      <c r="AU33" s="16"/>
    </row>
    <row r="34" spans="1:47" s="21" customFormat="1" ht="75.75" customHeight="1" x14ac:dyDescent="0.2">
      <c r="A34" s="20"/>
      <c r="B34" s="446" t="s">
        <v>792</v>
      </c>
      <c r="C34" s="447"/>
      <c r="D34" s="447"/>
      <c r="E34" s="447"/>
      <c r="F34" s="448"/>
      <c r="G34" s="247">
        <v>1058</v>
      </c>
      <c r="H34" s="247">
        <v>771</v>
      </c>
      <c r="I34" s="246">
        <f>+G34/H34</f>
        <v>1.3722438391699092</v>
      </c>
      <c r="J34" s="902" t="s">
        <v>805</v>
      </c>
      <c r="K34" s="903"/>
      <c r="L34" s="903"/>
      <c r="M34" s="903"/>
      <c r="N34" s="903"/>
      <c r="O34" s="903"/>
      <c r="P34" s="903"/>
      <c r="Q34" s="903"/>
      <c r="R34" s="903"/>
      <c r="S34" s="903"/>
      <c r="T34" s="903"/>
      <c r="U34" s="903"/>
      <c r="V34" s="903"/>
      <c r="W34" s="903"/>
      <c r="X34" s="903"/>
      <c r="Y34" s="903"/>
      <c r="Z34" s="903"/>
      <c r="AA34" s="903"/>
      <c r="AB34" s="903"/>
      <c r="AC34" s="903"/>
      <c r="AD34" s="903"/>
      <c r="AE34" s="903"/>
      <c r="AF34" s="903"/>
      <c r="AG34" s="903"/>
      <c r="AH34" s="903"/>
      <c r="AI34" s="903"/>
      <c r="AJ34" s="903"/>
      <c r="AK34" s="903"/>
      <c r="AL34" s="903"/>
      <c r="AM34" s="903"/>
      <c r="AN34" s="903"/>
      <c r="AO34" s="903"/>
      <c r="AP34" s="903"/>
      <c r="AQ34" s="903"/>
      <c r="AR34" s="903"/>
      <c r="AS34" s="903"/>
      <c r="AT34" s="904"/>
      <c r="AU34" s="16"/>
    </row>
    <row r="35" spans="1:47" s="21" customFormat="1" ht="30.75" customHeight="1" x14ac:dyDescent="0.2">
      <c r="A35" s="20"/>
      <c r="B35" s="341" t="s">
        <v>790</v>
      </c>
      <c r="C35" s="342"/>
      <c r="D35" s="342"/>
      <c r="E35" s="342"/>
      <c r="F35" s="343"/>
      <c r="G35" s="245"/>
      <c r="H35" s="245"/>
      <c r="I35" s="244" t="e">
        <f>+G35/H35</f>
        <v>#DIV/0!</v>
      </c>
      <c r="J35" s="902"/>
      <c r="K35" s="903"/>
      <c r="L35" s="903"/>
      <c r="M35" s="903"/>
      <c r="N35" s="903"/>
      <c r="O35" s="903"/>
      <c r="P35" s="903"/>
      <c r="Q35" s="903"/>
      <c r="R35" s="903"/>
      <c r="S35" s="903"/>
      <c r="T35" s="903"/>
      <c r="U35" s="903"/>
      <c r="V35" s="903"/>
      <c r="W35" s="903"/>
      <c r="X35" s="903"/>
      <c r="Y35" s="903"/>
      <c r="Z35" s="903"/>
      <c r="AA35" s="903"/>
      <c r="AB35" s="903"/>
      <c r="AC35" s="903"/>
      <c r="AD35" s="903"/>
      <c r="AE35" s="903"/>
      <c r="AF35" s="903"/>
      <c r="AG35" s="903"/>
      <c r="AH35" s="903"/>
      <c r="AI35" s="903"/>
      <c r="AJ35" s="903"/>
      <c r="AK35" s="903"/>
      <c r="AL35" s="903"/>
      <c r="AM35" s="903"/>
      <c r="AN35" s="903"/>
      <c r="AO35" s="903"/>
      <c r="AP35" s="903"/>
      <c r="AQ35" s="903"/>
      <c r="AR35" s="903"/>
      <c r="AS35" s="903"/>
      <c r="AT35" s="904"/>
      <c r="AU35" s="16"/>
    </row>
    <row r="36" spans="1:47" s="21" customFormat="1" ht="30.75" customHeight="1" x14ac:dyDescent="0.2">
      <c r="A36" s="20"/>
      <c r="B36" s="341" t="s">
        <v>789</v>
      </c>
      <c r="C36" s="342"/>
      <c r="D36" s="342"/>
      <c r="E36" s="342"/>
      <c r="F36" s="343"/>
      <c r="G36" s="245"/>
      <c r="H36" s="245"/>
      <c r="I36" s="244" t="e">
        <f>+G36/H36</f>
        <v>#DIV/0!</v>
      </c>
      <c r="J36" s="344"/>
      <c r="K36" s="345"/>
      <c r="L36" s="345"/>
      <c r="M36" s="345"/>
      <c r="N36" s="345"/>
      <c r="O36" s="345"/>
      <c r="P36" s="345"/>
      <c r="Q36" s="345"/>
      <c r="R36" s="345"/>
      <c r="S36" s="345"/>
      <c r="T36" s="345"/>
      <c r="U36" s="345"/>
      <c r="V36" s="345"/>
      <c r="W36" s="345"/>
      <c r="X36" s="345"/>
      <c r="Y36" s="345"/>
      <c r="Z36" s="345"/>
      <c r="AA36" s="345"/>
      <c r="AB36" s="345"/>
      <c r="AC36" s="345"/>
      <c r="AD36" s="345"/>
      <c r="AE36" s="345"/>
      <c r="AF36" s="345"/>
      <c r="AG36" s="345"/>
      <c r="AH36" s="345"/>
      <c r="AI36" s="345"/>
      <c r="AJ36" s="345"/>
      <c r="AK36" s="345"/>
      <c r="AL36" s="345"/>
      <c r="AM36" s="345"/>
      <c r="AN36" s="345"/>
      <c r="AO36" s="345"/>
      <c r="AP36" s="345"/>
      <c r="AQ36" s="345"/>
      <c r="AR36" s="345"/>
      <c r="AS36" s="345"/>
      <c r="AT36" s="346"/>
      <c r="AU36" s="16"/>
    </row>
    <row r="37" spans="1:47" s="21" customFormat="1" ht="30.75" customHeight="1" thickBot="1" x14ac:dyDescent="0.25">
      <c r="A37" s="20"/>
      <c r="B37" s="341" t="s">
        <v>788</v>
      </c>
      <c r="C37" s="342"/>
      <c r="D37" s="342"/>
      <c r="E37" s="342"/>
      <c r="F37" s="343"/>
      <c r="G37" s="245"/>
      <c r="H37" s="245"/>
      <c r="I37" s="244" t="e">
        <f>+G37/H37</f>
        <v>#DIV/0!</v>
      </c>
      <c r="J37" s="344"/>
      <c r="K37" s="345"/>
      <c r="L37" s="345"/>
      <c r="M37" s="345"/>
      <c r="N37" s="345"/>
      <c r="O37" s="345"/>
      <c r="P37" s="345"/>
      <c r="Q37" s="345"/>
      <c r="R37" s="345"/>
      <c r="S37" s="345"/>
      <c r="T37" s="345"/>
      <c r="U37" s="345"/>
      <c r="V37" s="345"/>
      <c r="W37" s="345"/>
      <c r="X37" s="345"/>
      <c r="Y37" s="345"/>
      <c r="Z37" s="345"/>
      <c r="AA37" s="345"/>
      <c r="AB37" s="345"/>
      <c r="AC37" s="345"/>
      <c r="AD37" s="345"/>
      <c r="AE37" s="345"/>
      <c r="AF37" s="345"/>
      <c r="AG37" s="345"/>
      <c r="AH37" s="345"/>
      <c r="AI37" s="345"/>
      <c r="AJ37" s="345"/>
      <c r="AK37" s="345"/>
      <c r="AL37" s="345"/>
      <c r="AM37" s="345"/>
      <c r="AN37" s="345"/>
      <c r="AO37" s="345"/>
      <c r="AP37" s="345"/>
      <c r="AQ37" s="345"/>
      <c r="AR37" s="345"/>
      <c r="AS37" s="345"/>
      <c r="AT37" s="346"/>
      <c r="AU37" s="16"/>
    </row>
    <row r="38" spans="1:47" s="21" customFormat="1" ht="15.75" customHeight="1" thickBot="1" x14ac:dyDescent="0.3">
      <c r="A38" s="20"/>
      <c r="B38" s="394" t="s">
        <v>51</v>
      </c>
      <c r="C38" s="395"/>
      <c r="D38" s="395"/>
      <c r="E38" s="395"/>
      <c r="F38" s="396"/>
      <c r="G38" s="110">
        <f>SUM(G34:G37)</f>
        <v>1058</v>
      </c>
      <c r="H38" s="110">
        <f>SUM(H34:H37)</f>
        <v>771</v>
      </c>
      <c r="I38" s="243">
        <f>G38/H38</f>
        <v>1.3722438391699092</v>
      </c>
      <c r="J38" s="397"/>
      <c r="K38" s="398"/>
      <c r="L38" s="398"/>
      <c r="M38" s="398"/>
      <c r="N38" s="398"/>
      <c r="O38" s="398"/>
      <c r="P38" s="398"/>
      <c r="Q38" s="398"/>
      <c r="R38" s="398"/>
      <c r="S38" s="398"/>
      <c r="T38" s="398"/>
      <c r="U38" s="398"/>
      <c r="V38" s="398"/>
      <c r="W38" s="398"/>
      <c r="X38" s="398"/>
      <c r="Y38" s="398"/>
      <c r="Z38" s="398"/>
      <c r="AA38" s="398"/>
      <c r="AB38" s="398"/>
      <c r="AC38" s="398"/>
      <c r="AD38" s="398"/>
      <c r="AE38" s="398"/>
      <c r="AF38" s="398"/>
      <c r="AG38" s="398"/>
      <c r="AH38" s="398"/>
      <c r="AI38" s="398"/>
      <c r="AJ38" s="398"/>
      <c r="AK38" s="398"/>
      <c r="AL38" s="398"/>
      <c r="AM38" s="398"/>
      <c r="AN38" s="398"/>
      <c r="AO38" s="398"/>
      <c r="AP38" s="398"/>
      <c r="AQ38" s="398"/>
      <c r="AR38" s="398"/>
      <c r="AS38" s="398"/>
      <c r="AT38" s="399"/>
      <c r="AU38" s="16"/>
    </row>
    <row r="39" spans="1:47" s="21" customFormat="1" ht="5.25" customHeight="1" x14ac:dyDescent="0.2">
      <c r="A39" s="20"/>
      <c r="B39" s="15"/>
      <c r="C39" s="15"/>
      <c r="D39" s="15"/>
      <c r="E39" s="15"/>
      <c r="F39" s="15"/>
      <c r="G39" s="34"/>
      <c r="H39" s="34"/>
      <c r="I39" s="3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6"/>
    </row>
    <row r="40" spans="1:47" s="21" customFormat="1" ht="15" thickBot="1" x14ac:dyDescent="0.25">
      <c r="A40" s="20"/>
      <c r="B40" s="15"/>
      <c r="C40" s="15"/>
      <c r="D40" s="15"/>
      <c r="E40" s="15"/>
      <c r="F40" s="15"/>
      <c r="G40" s="34"/>
      <c r="H40" s="34"/>
      <c r="I40" s="3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6"/>
    </row>
    <row r="41" spans="1:47" s="21" customFormat="1" x14ac:dyDescent="0.2">
      <c r="A41" s="20"/>
      <c r="B41" s="400" t="s">
        <v>52</v>
      </c>
      <c r="C41" s="401"/>
      <c r="D41" s="401"/>
      <c r="E41" s="401"/>
      <c r="F41" s="401"/>
      <c r="G41" s="401"/>
      <c r="H41" s="401"/>
      <c r="I41" s="401"/>
      <c r="J41" s="401"/>
      <c r="K41" s="401"/>
      <c r="L41" s="401"/>
      <c r="M41" s="401"/>
      <c r="N41" s="401"/>
      <c r="O41" s="401"/>
      <c r="P41" s="401"/>
      <c r="Q41" s="401"/>
      <c r="R41" s="401"/>
      <c r="S41" s="401"/>
      <c r="T41" s="401"/>
      <c r="U41" s="401"/>
      <c r="V41" s="401"/>
      <c r="W41" s="401"/>
      <c r="X41" s="401"/>
      <c r="Y41" s="401"/>
      <c r="Z41" s="401"/>
      <c r="AA41" s="401"/>
      <c r="AB41" s="401"/>
      <c r="AC41" s="401"/>
      <c r="AD41" s="401"/>
      <c r="AE41" s="401"/>
      <c r="AF41" s="401"/>
      <c r="AG41" s="401"/>
      <c r="AH41" s="401"/>
      <c r="AI41" s="401"/>
      <c r="AJ41" s="401"/>
      <c r="AK41" s="401"/>
      <c r="AL41" s="401"/>
      <c r="AM41" s="401"/>
      <c r="AN41" s="401"/>
      <c r="AO41" s="401"/>
      <c r="AP41" s="401"/>
      <c r="AQ41" s="401"/>
      <c r="AR41" s="401"/>
      <c r="AS41" s="401"/>
      <c r="AT41" s="402"/>
      <c r="AU41" s="16"/>
    </row>
    <row r="42" spans="1:47" ht="15" thickBot="1" x14ac:dyDescent="0.25">
      <c r="A42" s="14"/>
      <c r="B42" s="403"/>
      <c r="C42" s="404"/>
      <c r="D42" s="404"/>
      <c r="E42" s="404"/>
      <c r="F42" s="404"/>
      <c r="G42" s="404"/>
      <c r="H42" s="404"/>
      <c r="I42" s="404"/>
      <c r="J42" s="404"/>
      <c r="K42" s="404"/>
      <c r="L42" s="404"/>
      <c r="M42" s="404"/>
      <c r="N42" s="404"/>
      <c r="O42" s="404"/>
      <c r="P42" s="404"/>
      <c r="Q42" s="404"/>
      <c r="R42" s="404"/>
      <c r="S42" s="404"/>
      <c r="T42" s="404"/>
      <c r="U42" s="404"/>
      <c r="V42" s="404"/>
      <c r="W42" s="404"/>
      <c r="X42" s="404"/>
      <c r="Y42" s="404"/>
      <c r="Z42" s="404"/>
      <c r="AA42" s="404"/>
      <c r="AB42" s="404"/>
      <c r="AC42" s="404"/>
      <c r="AD42" s="404"/>
      <c r="AE42" s="404"/>
      <c r="AF42" s="404"/>
      <c r="AG42" s="404"/>
      <c r="AH42" s="404"/>
      <c r="AI42" s="404"/>
      <c r="AJ42" s="404"/>
      <c r="AK42" s="404"/>
      <c r="AL42" s="404"/>
      <c r="AM42" s="404"/>
      <c r="AN42" s="404"/>
      <c r="AO42" s="404"/>
      <c r="AP42" s="404"/>
      <c r="AQ42" s="404"/>
      <c r="AR42" s="404"/>
      <c r="AS42" s="404"/>
      <c r="AT42" s="405"/>
      <c r="AU42" s="16"/>
    </row>
    <row r="43" spans="1:47" x14ac:dyDescent="0.2">
      <c r="A43" s="14"/>
      <c r="B43" s="406" t="s">
        <v>53</v>
      </c>
      <c r="C43" s="407"/>
      <c r="D43" s="407"/>
      <c r="E43" s="407"/>
      <c r="F43" s="407"/>
      <c r="G43" s="407"/>
      <c r="H43" s="407"/>
      <c r="I43" s="407"/>
      <c r="J43" s="407"/>
      <c r="K43" s="407"/>
      <c r="L43" s="407"/>
      <c r="M43" s="407"/>
      <c r="N43" s="407"/>
      <c r="O43" s="407"/>
      <c r="P43" s="407"/>
      <c r="Q43" s="407"/>
      <c r="R43" s="407"/>
      <c r="S43" s="407"/>
      <c r="T43" s="407"/>
      <c r="U43" s="407"/>
      <c r="V43" s="407"/>
      <c r="W43" s="407"/>
      <c r="X43" s="407"/>
      <c r="Y43" s="407"/>
      <c r="Z43" s="407"/>
      <c r="AA43" s="407"/>
      <c r="AB43" s="407"/>
      <c r="AC43" s="407"/>
      <c r="AD43" s="407"/>
      <c r="AE43" s="407"/>
      <c r="AF43" s="407"/>
      <c r="AG43" s="407"/>
      <c r="AH43" s="407"/>
      <c r="AI43" s="407"/>
      <c r="AJ43" s="407"/>
      <c r="AK43" s="407"/>
      <c r="AL43" s="407"/>
      <c r="AM43" s="407"/>
      <c r="AN43" s="407"/>
      <c r="AO43" s="407"/>
      <c r="AP43" s="407"/>
      <c r="AQ43" s="407"/>
      <c r="AR43" s="407"/>
      <c r="AS43" s="407"/>
      <c r="AT43" s="408"/>
      <c r="AU43" s="16"/>
    </row>
    <row r="44" spans="1:47" x14ac:dyDescent="0.2">
      <c r="A44" s="14"/>
      <c r="B44" s="409"/>
      <c r="C44" s="410"/>
      <c r="D44" s="410"/>
      <c r="E44" s="410"/>
      <c r="F44" s="410"/>
      <c r="G44" s="410"/>
      <c r="H44" s="410"/>
      <c r="I44" s="410"/>
      <c r="J44" s="410"/>
      <c r="K44" s="410"/>
      <c r="L44" s="410"/>
      <c r="M44" s="410"/>
      <c r="N44" s="410"/>
      <c r="O44" s="410"/>
      <c r="P44" s="410"/>
      <c r="Q44" s="410"/>
      <c r="R44" s="410"/>
      <c r="S44" s="410"/>
      <c r="T44" s="410"/>
      <c r="U44" s="410"/>
      <c r="V44" s="410"/>
      <c r="W44" s="410"/>
      <c r="X44" s="410"/>
      <c r="Y44" s="410"/>
      <c r="Z44" s="410"/>
      <c r="AA44" s="410"/>
      <c r="AB44" s="410"/>
      <c r="AC44" s="410"/>
      <c r="AD44" s="410"/>
      <c r="AE44" s="410"/>
      <c r="AF44" s="410"/>
      <c r="AG44" s="410"/>
      <c r="AH44" s="410"/>
      <c r="AI44" s="410"/>
      <c r="AJ44" s="410"/>
      <c r="AK44" s="410"/>
      <c r="AL44" s="410"/>
      <c r="AM44" s="410"/>
      <c r="AN44" s="410"/>
      <c r="AO44" s="410"/>
      <c r="AP44" s="410"/>
      <c r="AQ44" s="410"/>
      <c r="AR44" s="410"/>
      <c r="AS44" s="410"/>
      <c r="AT44" s="411"/>
      <c r="AU44" s="16"/>
    </row>
    <row r="45" spans="1:47" x14ac:dyDescent="0.2">
      <c r="A45" s="14"/>
      <c r="B45" s="409"/>
      <c r="C45" s="410"/>
      <c r="D45" s="410"/>
      <c r="E45" s="410"/>
      <c r="F45" s="410"/>
      <c r="G45" s="410"/>
      <c r="H45" s="410"/>
      <c r="I45" s="410"/>
      <c r="J45" s="410"/>
      <c r="K45" s="410"/>
      <c r="L45" s="410"/>
      <c r="M45" s="410"/>
      <c r="N45" s="410"/>
      <c r="O45" s="410"/>
      <c r="P45" s="410"/>
      <c r="Q45" s="410"/>
      <c r="R45" s="410"/>
      <c r="S45" s="410"/>
      <c r="T45" s="410"/>
      <c r="U45" s="410"/>
      <c r="V45" s="410"/>
      <c r="W45" s="410"/>
      <c r="X45" s="410"/>
      <c r="Y45" s="410"/>
      <c r="Z45" s="410"/>
      <c r="AA45" s="410"/>
      <c r="AB45" s="410"/>
      <c r="AC45" s="410"/>
      <c r="AD45" s="410"/>
      <c r="AE45" s="410"/>
      <c r="AF45" s="410"/>
      <c r="AG45" s="410"/>
      <c r="AH45" s="410"/>
      <c r="AI45" s="410"/>
      <c r="AJ45" s="410"/>
      <c r="AK45" s="410"/>
      <c r="AL45" s="410"/>
      <c r="AM45" s="410"/>
      <c r="AN45" s="410"/>
      <c r="AO45" s="410"/>
      <c r="AP45" s="410"/>
      <c r="AQ45" s="410"/>
      <c r="AR45" s="410"/>
      <c r="AS45" s="410"/>
      <c r="AT45" s="411"/>
      <c r="AU45" s="16"/>
    </row>
    <row r="46" spans="1:47" x14ac:dyDescent="0.2">
      <c r="A46" s="14"/>
      <c r="B46" s="409"/>
      <c r="C46" s="410"/>
      <c r="D46" s="410"/>
      <c r="E46" s="410"/>
      <c r="F46" s="410"/>
      <c r="G46" s="410"/>
      <c r="H46" s="410"/>
      <c r="I46" s="410"/>
      <c r="J46" s="410"/>
      <c r="K46" s="410"/>
      <c r="L46" s="410"/>
      <c r="M46" s="410"/>
      <c r="N46" s="410"/>
      <c r="O46" s="410"/>
      <c r="P46" s="410"/>
      <c r="Q46" s="410"/>
      <c r="R46" s="410"/>
      <c r="S46" s="410"/>
      <c r="T46" s="410"/>
      <c r="U46" s="410"/>
      <c r="V46" s="410"/>
      <c r="W46" s="410"/>
      <c r="X46" s="410"/>
      <c r="Y46" s="410"/>
      <c r="Z46" s="410"/>
      <c r="AA46" s="410"/>
      <c r="AB46" s="410"/>
      <c r="AC46" s="410"/>
      <c r="AD46" s="410"/>
      <c r="AE46" s="410"/>
      <c r="AF46" s="410"/>
      <c r="AG46" s="410"/>
      <c r="AH46" s="410"/>
      <c r="AI46" s="410"/>
      <c r="AJ46" s="410"/>
      <c r="AK46" s="410"/>
      <c r="AL46" s="410"/>
      <c r="AM46" s="410"/>
      <c r="AN46" s="410"/>
      <c r="AO46" s="410"/>
      <c r="AP46" s="410"/>
      <c r="AQ46" s="410"/>
      <c r="AR46" s="410"/>
      <c r="AS46" s="410"/>
      <c r="AT46" s="411"/>
      <c r="AU46" s="16"/>
    </row>
    <row r="47" spans="1:47" x14ac:dyDescent="0.2">
      <c r="A47" s="14"/>
      <c r="B47" s="409"/>
      <c r="C47" s="410"/>
      <c r="D47" s="410"/>
      <c r="E47" s="410"/>
      <c r="F47" s="410"/>
      <c r="G47" s="410"/>
      <c r="H47" s="410"/>
      <c r="I47" s="410"/>
      <c r="J47" s="410"/>
      <c r="K47" s="410"/>
      <c r="L47" s="410"/>
      <c r="M47" s="410"/>
      <c r="N47" s="410"/>
      <c r="O47" s="410"/>
      <c r="P47" s="410"/>
      <c r="Q47" s="410"/>
      <c r="R47" s="410"/>
      <c r="S47" s="410"/>
      <c r="T47" s="410"/>
      <c r="U47" s="410"/>
      <c r="V47" s="410"/>
      <c r="W47" s="410"/>
      <c r="X47" s="410"/>
      <c r="Y47" s="410"/>
      <c r="Z47" s="410"/>
      <c r="AA47" s="410"/>
      <c r="AB47" s="410"/>
      <c r="AC47" s="410"/>
      <c r="AD47" s="410"/>
      <c r="AE47" s="410"/>
      <c r="AF47" s="410"/>
      <c r="AG47" s="410"/>
      <c r="AH47" s="410"/>
      <c r="AI47" s="410"/>
      <c r="AJ47" s="410"/>
      <c r="AK47" s="410"/>
      <c r="AL47" s="410"/>
      <c r="AM47" s="410"/>
      <c r="AN47" s="410"/>
      <c r="AO47" s="410"/>
      <c r="AP47" s="410"/>
      <c r="AQ47" s="410"/>
      <c r="AR47" s="410"/>
      <c r="AS47" s="410"/>
      <c r="AT47" s="411"/>
      <c r="AU47" s="16"/>
    </row>
    <row r="48" spans="1:47" x14ac:dyDescent="0.2">
      <c r="A48" s="14"/>
      <c r="B48" s="409"/>
      <c r="C48" s="410"/>
      <c r="D48" s="410"/>
      <c r="E48" s="410"/>
      <c r="F48" s="410"/>
      <c r="G48" s="410"/>
      <c r="H48" s="410"/>
      <c r="I48" s="410"/>
      <c r="J48" s="410"/>
      <c r="K48" s="410"/>
      <c r="L48" s="410"/>
      <c r="M48" s="410"/>
      <c r="N48" s="410"/>
      <c r="O48" s="410"/>
      <c r="P48" s="410"/>
      <c r="Q48" s="410"/>
      <c r="R48" s="410"/>
      <c r="S48" s="410"/>
      <c r="T48" s="410"/>
      <c r="U48" s="410"/>
      <c r="V48" s="410"/>
      <c r="W48" s="410"/>
      <c r="X48" s="410"/>
      <c r="Y48" s="410"/>
      <c r="Z48" s="410"/>
      <c r="AA48" s="410"/>
      <c r="AB48" s="410"/>
      <c r="AC48" s="410"/>
      <c r="AD48" s="410"/>
      <c r="AE48" s="410"/>
      <c r="AF48" s="410"/>
      <c r="AG48" s="410"/>
      <c r="AH48" s="410"/>
      <c r="AI48" s="410"/>
      <c r="AJ48" s="410"/>
      <c r="AK48" s="410"/>
      <c r="AL48" s="410"/>
      <c r="AM48" s="410"/>
      <c r="AN48" s="410"/>
      <c r="AO48" s="410"/>
      <c r="AP48" s="410"/>
      <c r="AQ48" s="410"/>
      <c r="AR48" s="410"/>
      <c r="AS48" s="410"/>
      <c r="AT48" s="411"/>
      <c r="AU48" s="16"/>
    </row>
    <row r="49" spans="1:47" x14ac:dyDescent="0.2">
      <c r="A49" s="14"/>
      <c r="B49" s="409"/>
      <c r="C49" s="410"/>
      <c r="D49" s="410"/>
      <c r="E49" s="410"/>
      <c r="F49" s="410"/>
      <c r="G49" s="410"/>
      <c r="H49" s="410"/>
      <c r="I49" s="410"/>
      <c r="J49" s="410"/>
      <c r="K49" s="410"/>
      <c r="L49" s="410"/>
      <c r="M49" s="410"/>
      <c r="N49" s="410"/>
      <c r="O49" s="410"/>
      <c r="P49" s="410"/>
      <c r="Q49" s="410"/>
      <c r="R49" s="410"/>
      <c r="S49" s="410"/>
      <c r="T49" s="410"/>
      <c r="U49" s="410"/>
      <c r="V49" s="410"/>
      <c r="W49" s="410"/>
      <c r="X49" s="410"/>
      <c r="Y49" s="410"/>
      <c r="Z49" s="410"/>
      <c r="AA49" s="410"/>
      <c r="AB49" s="410"/>
      <c r="AC49" s="410"/>
      <c r="AD49" s="410"/>
      <c r="AE49" s="410"/>
      <c r="AF49" s="410"/>
      <c r="AG49" s="410"/>
      <c r="AH49" s="410"/>
      <c r="AI49" s="410"/>
      <c r="AJ49" s="410"/>
      <c r="AK49" s="410"/>
      <c r="AL49" s="410"/>
      <c r="AM49" s="410"/>
      <c r="AN49" s="410"/>
      <c r="AO49" s="410"/>
      <c r="AP49" s="410"/>
      <c r="AQ49" s="410"/>
      <c r="AR49" s="410"/>
      <c r="AS49" s="410"/>
      <c r="AT49" s="411"/>
      <c r="AU49" s="16"/>
    </row>
    <row r="50" spans="1:47" x14ac:dyDescent="0.2">
      <c r="A50" s="14"/>
      <c r="B50" s="409"/>
      <c r="C50" s="410"/>
      <c r="D50" s="410"/>
      <c r="E50" s="410"/>
      <c r="F50" s="410"/>
      <c r="G50" s="410"/>
      <c r="H50" s="410"/>
      <c r="I50" s="410"/>
      <c r="J50" s="410"/>
      <c r="K50" s="410"/>
      <c r="L50" s="410"/>
      <c r="M50" s="410"/>
      <c r="N50" s="410"/>
      <c r="O50" s="410"/>
      <c r="P50" s="410"/>
      <c r="Q50" s="410"/>
      <c r="R50" s="410"/>
      <c r="S50" s="410"/>
      <c r="T50" s="410"/>
      <c r="U50" s="410"/>
      <c r="V50" s="410"/>
      <c r="W50" s="410"/>
      <c r="X50" s="410"/>
      <c r="Y50" s="410"/>
      <c r="Z50" s="410"/>
      <c r="AA50" s="410"/>
      <c r="AB50" s="410"/>
      <c r="AC50" s="410"/>
      <c r="AD50" s="410"/>
      <c r="AE50" s="410"/>
      <c r="AF50" s="410"/>
      <c r="AG50" s="410"/>
      <c r="AH50" s="410"/>
      <c r="AI50" s="410"/>
      <c r="AJ50" s="410"/>
      <c r="AK50" s="410"/>
      <c r="AL50" s="410"/>
      <c r="AM50" s="410"/>
      <c r="AN50" s="410"/>
      <c r="AO50" s="410"/>
      <c r="AP50" s="410"/>
      <c r="AQ50" s="410"/>
      <c r="AR50" s="410"/>
      <c r="AS50" s="410"/>
      <c r="AT50" s="411"/>
      <c r="AU50" s="16"/>
    </row>
    <row r="51" spans="1:47" x14ac:dyDescent="0.2">
      <c r="A51" s="14"/>
      <c r="B51" s="409"/>
      <c r="C51" s="410"/>
      <c r="D51" s="410"/>
      <c r="E51" s="410"/>
      <c r="F51" s="410"/>
      <c r="G51" s="410"/>
      <c r="H51" s="410"/>
      <c r="I51" s="410"/>
      <c r="J51" s="410"/>
      <c r="K51" s="410"/>
      <c r="L51" s="410"/>
      <c r="M51" s="410"/>
      <c r="N51" s="410"/>
      <c r="O51" s="410"/>
      <c r="P51" s="410"/>
      <c r="Q51" s="410"/>
      <c r="R51" s="410"/>
      <c r="S51" s="410"/>
      <c r="T51" s="410"/>
      <c r="U51" s="410"/>
      <c r="V51" s="410"/>
      <c r="W51" s="410"/>
      <c r="X51" s="410"/>
      <c r="Y51" s="410"/>
      <c r="Z51" s="410"/>
      <c r="AA51" s="410"/>
      <c r="AB51" s="410"/>
      <c r="AC51" s="410"/>
      <c r="AD51" s="410"/>
      <c r="AE51" s="410"/>
      <c r="AF51" s="410"/>
      <c r="AG51" s="410"/>
      <c r="AH51" s="410"/>
      <c r="AI51" s="410"/>
      <c r="AJ51" s="410"/>
      <c r="AK51" s="410"/>
      <c r="AL51" s="410"/>
      <c r="AM51" s="410"/>
      <c r="AN51" s="410"/>
      <c r="AO51" s="410"/>
      <c r="AP51" s="410"/>
      <c r="AQ51" s="410"/>
      <c r="AR51" s="410"/>
      <c r="AS51" s="410"/>
      <c r="AT51" s="411"/>
      <c r="AU51" s="16"/>
    </row>
    <row r="52" spans="1:47" x14ac:dyDescent="0.2">
      <c r="A52" s="14"/>
      <c r="B52" s="409"/>
      <c r="C52" s="410"/>
      <c r="D52" s="410"/>
      <c r="E52" s="410"/>
      <c r="F52" s="410"/>
      <c r="G52" s="410"/>
      <c r="H52" s="410"/>
      <c r="I52" s="410"/>
      <c r="J52" s="410"/>
      <c r="K52" s="410"/>
      <c r="L52" s="410"/>
      <c r="M52" s="410"/>
      <c r="N52" s="410"/>
      <c r="O52" s="410"/>
      <c r="P52" s="410"/>
      <c r="Q52" s="410"/>
      <c r="R52" s="410"/>
      <c r="S52" s="410"/>
      <c r="T52" s="410"/>
      <c r="U52" s="410"/>
      <c r="V52" s="410"/>
      <c r="W52" s="410"/>
      <c r="X52" s="410"/>
      <c r="Y52" s="410"/>
      <c r="Z52" s="410"/>
      <c r="AA52" s="410"/>
      <c r="AB52" s="410"/>
      <c r="AC52" s="410"/>
      <c r="AD52" s="410"/>
      <c r="AE52" s="410"/>
      <c r="AF52" s="410"/>
      <c r="AG52" s="410"/>
      <c r="AH52" s="410"/>
      <c r="AI52" s="410"/>
      <c r="AJ52" s="410"/>
      <c r="AK52" s="410"/>
      <c r="AL52" s="410"/>
      <c r="AM52" s="410"/>
      <c r="AN52" s="410"/>
      <c r="AO52" s="410"/>
      <c r="AP52" s="410"/>
      <c r="AQ52" s="410"/>
      <c r="AR52" s="410"/>
      <c r="AS52" s="410"/>
      <c r="AT52" s="411"/>
      <c r="AU52" s="16"/>
    </row>
    <row r="53" spans="1:47" x14ac:dyDescent="0.2">
      <c r="A53" s="14"/>
      <c r="B53" s="409"/>
      <c r="C53" s="410"/>
      <c r="D53" s="410"/>
      <c r="E53" s="410"/>
      <c r="F53" s="410"/>
      <c r="G53" s="410"/>
      <c r="H53" s="410"/>
      <c r="I53" s="410"/>
      <c r="J53" s="410"/>
      <c r="K53" s="410"/>
      <c r="L53" s="410"/>
      <c r="M53" s="410"/>
      <c r="N53" s="410"/>
      <c r="O53" s="410"/>
      <c r="P53" s="410"/>
      <c r="Q53" s="410"/>
      <c r="R53" s="410"/>
      <c r="S53" s="410"/>
      <c r="T53" s="410"/>
      <c r="U53" s="410"/>
      <c r="V53" s="410"/>
      <c r="W53" s="410"/>
      <c r="X53" s="410"/>
      <c r="Y53" s="410"/>
      <c r="Z53" s="410"/>
      <c r="AA53" s="410"/>
      <c r="AB53" s="410"/>
      <c r="AC53" s="410"/>
      <c r="AD53" s="410"/>
      <c r="AE53" s="410"/>
      <c r="AF53" s="410"/>
      <c r="AG53" s="410"/>
      <c r="AH53" s="410"/>
      <c r="AI53" s="410"/>
      <c r="AJ53" s="410"/>
      <c r="AK53" s="410"/>
      <c r="AL53" s="410"/>
      <c r="AM53" s="410"/>
      <c r="AN53" s="410"/>
      <c r="AO53" s="410"/>
      <c r="AP53" s="410"/>
      <c r="AQ53" s="410"/>
      <c r="AR53" s="410"/>
      <c r="AS53" s="410"/>
      <c r="AT53" s="411"/>
      <c r="AU53" s="16"/>
    </row>
    <row r="54" spans="1:47" x14ac:dyDescent="0.2">
      <c r="A54" s="14"/>
      <c r="B54" s="409"/>
      <c r="C54" s="410"/>
      <c r="D54" s="410"/>
      <c r="E54" s="410"/>
      <c r="F54" s="410"/>
      <c r="G54" s="410"/>
      <c r="H54" s="410"/>
      <c r="I54" s="410"/>
      <c r="J54" s="410"/>
      <c r="K54" s="410"/>
      <c r="L54" s="410"/>
      <c r="M54" s="410"/>
      <c r="N54" s="410"/>
      <c r="O54" s="410"/>
      <c r="P54" s="410"/>
      <c r="Q54" s="410"/>
      <c r="R54" s="410"/>
      <c r="S54" s="410"/>
      <c r="T54" s="410"/>
      <c r="U54" s="410"/>
      <c r="V54" s="410"/>
      <c r="W54" s="410"/>
      <c r="X54" s="410"/>
      <c r="Y54" s="410"/>
      <c r="Z54" s="410"/>
      <c r="AA54" s="410"/>
      <c r="AB54" s="410"/>
      <c r="AC54" s="410"/>
      <c r="AD54" s="410"/>
      <c r="AE54" s="410"/>
      <c r="AF54" s="410"/>
      <c r="AG54" s="410"/>
      <c r="AH54" s="410"/>
      <c r="AI54" s="410"/>
      <c r="AJ54" s="410"/>
      <c r="AK54" s="410"/>
      <c r="AL54" s="410"/>
      <c r="AM54" s="410"/>
      <c r="AN54" s="410"/>
      <c r="AO54" s="410"/>
      <c r="AP54" s="410"/>
      <c r="AQ54" s="410"/>
      <c r="AR54" s="410"/>
      <c r="AS54" s="410"/>
      <c r="AT54" s="411"/>
      <c r="AU54" s="16"/>
    </row>
    <row r="55" spans="1:47" ht="15" thickBot="1" x14ac:dyDescent="0.25">
      <c r="A55" s="14"/>
      <c r="B55" s="412"/>
      <c r="C55" s="413"/>
      <c r="D55" s="413"/>
      <c r="E55" s="413"/>
      <c r="F55" s="413"/>
      <c r="G55" s="413"/>
      <c r="H55" s="413"/>
      <c r="I55" s="413"/>
      <c r="J55" s="413"/>
      <c r="K55" s="413"/>
      <c r="L55" s="413"/>
      <c r="M55" s="413"/>
      <c r="N55" s="413"/>
      <c r="O55" s="413"/>
      <c r="P55" s="413"/>
      <c r="Q55" s="413"/>
      <c r="R55" s="413"/>
      <c r="S55" s="413"/>
      <c r="T55" s="413"/>
      <c r="U55" s="413"/>
      <c r="V55" s="413"/>
      <c r="W55" s="413"/>
      <c r="X55" s="413"/>
      <c r="Y55" s="413"/>
      <c r="Z55" s="413"/>
      <c r="AA55" s="413"/>
      <c r="AB55" s="413"/>
      <c r="AC55" s="413"/>
      <c r="AD55" s="413"/>
      <c r="AE55" s="413"/>
      <c r="AF55" s="413"/>
      <c r="AG55" s="413"/>
      <c r="AH55" s="413"/>
      <c r="AI55" s="413"/>
      <c r="AJ55" s="413"/>
      <c r="AK55" s="413"/>
      <c r="AL55" s="413"/>
      <c r="AM55" s="413"/>
      <c r="AN55" s="413"/>
      <c r="AO55" s="413"/>
      <c r="AP55" s="413"/>
      <c r="AQ55" s="413"/>
      <c r="AR55" s="413"/>
      <c r="AS55" s="413"/>
      <c r="AT55" s="414"/>
      <c r="AU55" s="16"/>
    </row>
    <row r="56" spans="1:47" x14ac:dyDescent="0.2">
      <c r="A56" s="37"/>
      <c r="B56" s="212"/>
      <c r="C56" s="212"/>
      <c r="D56" s="212"/>
      <c r="E56" s="212"/>
      <c r="F56" s="212"/>
      <c r="G56" s="212"/>
      <c r="H56" s="212"/>
      <c r="I56" s="212"/>
      <c r="J56" s="212"/>
      <c r="K56" s="212"/>
      <c r="L56" s="212"/>
      <c r="M56" s="212"/>
      <c r="N56" s="212"/>
      <c r="O56" s="212"/>
      <c r="P56" s="212"/>
      <c r="Q56" s="212"/>
      <c r="R56" s="212"/>
      <c r="S56" s="212"/>
      <c r="T56" s="212"/>
      <c r="U56" s="212"/>
      <c r="V56" s="212"/>
      <c r="W56" s="212"/>
      <c r="X56" s="212"/>
      <c r="Y56" s="212"/>
      <c r="Z56" s="212"/>
      <c r="AA56" s="212"/>
      <c r="AB56" s="212"/>
      <c r="AC56" s="212"/>
      <c r="AD56" s="212"/>
      <c r="AE56" s="212"/>
      <c r="AF56" s="212"/>
      <c r="AG56" s="212"/>
      <c r="AH56" s="212"/>
      <c r="AI56" s="212"/>
      <c r="AJ56" s="212"/>
      <c r="AK56" s="212"/>
      <c r="AL56" s="212"/>
      <c r="AM56" s="212"/>
      <c r="AN56" s="212"/>
      <c r="AO56" s="212"/>
      <c r="AP56" s="212"/>
      <c r="AQ56" s="212"/>
      <c r="AR56" s="212"/>
      <c r="AS56" s="212"/>
      <c r="AT56" s="212"/>
      <c r="AU56" s="38"/>
    </row>
    <row r="57" spans="1:47" ht="15" thickBot="1" x14ac:dyDescent="0.25">
      <c r="A57" s="39"/>
      <c r="B57" s="36"/>
      <c r="C57" s="36"/>
      <c r="D57" s="36"/>
      <c r="E57" s="36"/>
      <c r="F57" s="36"/>
      <c r="G57" s="36"/>
      <c r="H57" s="36"/>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c r="AQ57" s="36"/>
      <c r="AR57" s="36"/>
      <c r="AS57" s="36"/>
      <c r="AT57" s="36"/>
      <c r="AU57" s="40"/>
    </row>
    <row r="58" spans="1:47" ht="14.25" customHeight="1" x14ac:dyDescent="0.2">
      <c r="A58" s="41"/>
      <c r="B58" s="379" t="s">
        <v>42</v>
      </c>
      <c r="C58" s="380"/>
      <c r="D58" s="380"/>
      <c r="E58" s="380"/>
      <c r="F58" s="381"/>
      <c r="G58" s="379" t="s">
        <v>54</v>
      </c>
      <c r="H58" s="381"/>
      <c r="I58" s="379" t="s">
        <v>55</v>
      </c>
      <c r="J58" s="380"/>
      <c r="K58" s="380"/>
      <c r="L58" s="381"/>
      <c r="M58" s="379" t="s">
        <v>56</v>
      </c>
      <c r="N58" s="380"/>
      <c r="O58" s="380"/>
      <c r="P58" s="380"/>
      <c r="Q58" s="380"/>
      <c r="R58" s="380"/>
      <c r="S58" s="380"/>
      <c r="T58" s="380"/>
      <c r="U58" s="380"/>
      <c r="V58" s="380"/>
      <c r="W58" s="380"/>
      <c r="X58" s="380"/>
      <c r="Y58" s="380"/>
      <c r="Z58" s="380"/>
      <c r="AA58" s="380"/>
      <c r="AB58" s="380"/>
      <c r="AC58" s="381"/>
      <c r="AD58" s="379" t="s">
        <v>57</v>
      </c>
      <c r="AE58" s="380"/>
      <c r="AF58" s="380"/>
      <c r="AG58" s="380"/>
      <c r="AH58" s="380"/>
      <c r="AI58" s="380"/>
      <c r="AJ58" s="380"/>
      <c r="AK58" s="380"/>
      <c r="AL58" s="380"/>
      <c r="AM58" s="380"/>
      <c r="AN58" s="380"/>
      <c r="AO58" s="380"/>
      <c r="AP58" s="380"/>
      <c r="AQ58" s="380"/>
      <c r="AR58" s="380"/>
      <c r="AS58" s="380"/>
      <c r="AT58" s="381"/>
      <c r="AU58" s="42"/>
    </row>
    <row r="59" spans="1:47" ht="14.25" customHeight="1" x14ac:dyDescent="0.2">
      <c r="A59" s="43"/>
      <c r="B59" s="382"/>
      <c r="C59" s="383"/>
      <c r="D59" s="383"/>
      <c r="E59" s="383"/>
      <c r="F59" s="384"/>
      <c r="G59" s="382"/>
      <c r="H59" s="384"/>
      <c r="I59" s="382"/>
      <c r="J59" s="383"/>
      <c r="K59" s="383"/>
      <c r="L59" s="384"/>
      <c r="M59" s="382"/>
      <c r="N59" s="383"/>
      <c r="O59" s="383"/>
      <c r="P59" s="383"/>
      <c r="Q59" s="383"/>
      <c r="R59" s="383"/>
      <c r="S59" s="383"/>
      <c r="T59" s="383"/>
      <c r="U59" s="383"/>
      <c r="V59" s="383"/>
      <c r="W59" s="383"/>
      <c r="X59" s="383"/>
      <c r="Y59" s="383"/>
      <c r="Z59" s="383"/>
      <c r="AA59" s="383"/>
      <c r="AB59" s="383"/>
      <c r="AC59" s="384"/>
      <c r="AD59" s="382"/>
      <c r="AE59" s="383"/>
      <c r="AF59" s="383"/>
      <c r="AG59" s="383"/>
      <c r="AH59" s="383"/>
      <c r="AI59" s="383"/>
      <c r="AJ59" s="383"/>
      <c r="AK59" s="383"/>
      <c r="AL59" s="383"/>
      <c r="AM59" s="383"/>
      <c r="AN59" s="383"/>
      <c r="AO59" s="383"/>
      <c r="AP59" s="383"/>
      <c r="AQ59" s="383"/>
      <c r="AR59" s="383"/>
      <c r="AS59" s="383"/>
      <c r="AT59" s="384"/>
      <c r="AU59" s="42"/>
    </row>
    <row r="60" spans="1:47" ht="15" customHeight="1" thickBot="1" x14ac:dyDescent="0.25">
      <c r="A60" s="43"/>
      <c r="B60" s="382"/>
      <c r="C60" s="383"/>
      <c r="D60" s="383"/>
      <c r="E60" s="383"/>
      <c r="F60" s="384"/>
      <c r="G60" s="382"/>
      <c r="H60" s="384"/>
      <c r="I60" s="382"/>
      <c r="J60" s="383"/>
      <c r="K60" s="383"/>
      <c r="L60" s="384"/>
      <c r="M60" s="385"/>
      <c r="N60" s="386"/>
      <c r="O60" s="386"/>
      <c r="P60" s="386"/>
      <c r="Q60" s="386"/>
      <c r="R60" s="386"/>
      <c r="S60" s="386"/>
      <c r="T60" s="386"/>
      <c r="U60" s="386"/>
      <c r="V60" s="386"/>
      <c r="W60" s="386"/>
      <c r="X60" s="386"/>
      <c r="Y60" s="386"/>
      <c r="Z60" s="386"/>
      <c r="AA60" s="386"/>
      <c r="AB60" s="386"/>
      <c r="AC60" s="387"/>
      <c r="AD60" s="382"/>
      <c r="AE60" s="383"/>
      <c r="AF60" s="383"/>
      <c r="AG60" s="383"/>
      <c r="AH60" s="383"/>
      <c r="AI60" s="383"/>
      <c r="AJ60" s="383"/>
      <c r="AK60" s="383"/>
      <c r="AL60" s="383"/>
      <c r="AM60" s="383"/>
      <c r="AN60" s="383"/>
      <c r="AO60" s="383"/>
      <c r="AP60" s="383"/>
      <c r="AQ60" s="383"/>
      <c r="AR60" s="383"/>
      <c r="AS60" s="383"/>
      <c r="AT60" s="384"/>
      <c r="AU60" s="42"/>
    </row>
    <row r="61" spans="1:47" s="56" customFormat="1" ht="131.25" customHeight="1" x14ac:dyDescent="0.25">
      <c r="A61" s="54"/>
      <c r="B61" s="1088" t="s">
        <v>792</v>
      </c>
      <c r="C61" s="1089"/>
      <c r="D61" s="1089"/>
      <c r="E61" s="1089"/>
      <c r="F61" s="1089"/>
      <c r="G61" s="1090">
        <v>1.5</v>
      </c>
      <c r="H61" s="1090"/>
      <c r="I61" s="1090">
        <v>1.37</v>
      </c>
      <c r="J61" s="1090"/>
      <c r="K61" s="1090"/>
      <c r="L61" s="1090"/>
      <c r="M61" s="1091" t="s">
        <v>804</v>
      </c>
      <c r="N61" s="1092"/>
      <c r="O61" s="1092"/>
      <c r="P61" s="1092"/>
      <c r="Q61" s="1092"/>
      <c r="R61" s="1092"/>
      <c r="S61" s="1092"/>
      <c r="T61" s="1092"/>
      <c r="U61" s="1092"/>
      <c r="V61" s="1092"/>
      <c r="W61" s="1092"/>
      <c r="X61" s="1092"/>
      <c r="Y61" s="1092"/>
      <c r="Z61" s="1092"/>
      <c r="AA61" s="1092"/>
      <c r="AB61" s="1092"/>
      <c r="AC61" s="1093"/>
      <c r="AD61" s="907" t="s">
        <v>791</v>
      </c>
      <c r="AE61" s="907"/>
      <c r="AF61" s="907"/>
      <c r="AG61" s="907"/>
      <c r="AH61" s="907"/>
      <c r="AI61" s="907"/>
      <c r="AJ61" s="907"/>
      <c r="AK61" s="907"/>
      <c r="AL61" s="907"/>
      <c r="AM61" s="907"/>
      <c r="AN61" s="907"/>
      <c r="AO61" s="907"/>
      <c r="AP61" s="907"/>
      <c r="AQ61" s="907"/>
      <c r="AR61" s="907"/>
      <c r="AS61" s="907"/>
      <c r="AT61" s="908"/>
      <c r="AU61" s="55"/>
    </row>
    <row r="62" spans="1:47" s="56" customFormat="1" ht="30" customHeight="1" x14ac:dyDescent="0.25">
      <c r="A62" s="54"/>
      <c r="B62" s="1096" t="s">
        <v>790</v>
      </c>
      <c r="C62" s="1097"/>
      <c r="D62" s="1097"/>
      <c r="E62" s="1097"/>
      <c r="F62" s="1097"/>
      <c r="G62" s="1054"/>
      <c r="H62" s="1054"/>
      <c r="I62" s="1054"/>
      <c r="J62" s="1054"/>
      <c r="K62" s="1054"/>
      <c r="L62" s="1054"/>
      <c r="M62" s="1061"/>
      <c r="N62" s="1056"/>
      <c r="O62" s="1056"/>
      <c r="P62" s="1056"/>
      <c r="Q62" s="1056"/>
      <c r="R62" s="1056"/>
      <c r="S62" s="1056"/>
      <c r="T62" s="1056"/>
      <c r="U62" s="1056"/>
      <c r="V62" s="1056"/>
      <c r="W62" s="1056"/>
      <c r="X62" s="1056"/>
      <c r="Y62" s="1056"/>
      <c r="Z62" s="1056"/>
      <c r="AA62" s="1056"/>
      <c r="AB62" s="1056"/>
      <c r="AC62" s="1057"/>
      <c r="AD62" s="1098"/>
      <c r="AE62" s="1098"/>
      <c r="AF62" s="1098"/>
      <c r="AG62" s="1098"/>
      <c r="AH62" s="1098"/>
      <c r="AI62" s="1098"/>
      <c r="AJ62" s="1098"/>
      <c r="AK62" s="1098"/>
      <c r="AL62" s="1098"/>
      <c r="AM62" s="1098"/>
      <c r="AN62" s="1098"/>
      <c r="AO62" s="1098"/>
      <c r="AP62" s="1098"/>
      <c r="AQ62" s="1098"/>
      <c r="AR62" s="1098"/>
      <c r="AS62" s="1098"/>
      <c r="AT62" s="1099"/>
      <c r="AU62" s="55"/>
    </row>
    <row r="63" spans="1:47" ht="30" customHeight="1" x14ac:dyDescent="0.2">
      <c r="A63" s="41"/>
      <c r="B63" s="1096" t="s">
        <v>789</v>
      </c>
      <c r="C63" s="1097"/>
      <c r="D63" s="1097"/>
      <c r="E63" s="1097"/>
      <c r="F63" s="1097"/>
      <c r="G63" s="491"/>
      <c r="H63" s="491"/>
      <c r="I63" s="491"/>
      <c r="J63" s="491"/>
      <c r="K63" s="491"/>
      <c r="L63" s="491"/>
      <c r="M63" s="645"/>
      <c r="N63" s="646"/>
      <c r="O63" s="646"/>
      <c r="P63" s="646"/>
      <c r="Q63" s="646"/>
      <c r="R63" s="646"/>
      <c r="S63" s="646"/>
      <c r="T63" s="646"/>
      <c r="U63" s="646"/>
      <c r="V63" s="646"/>
      <c r="W63" s="646"/>
      <c r="X63" s="646"/>
      <c r="Y63" s="646"/>
      <c r="Z63" s="646"/>
      <c r="AA63" s="646"/>
      <c r="AB63" s="646"/>
      <c r="AC63" s="647"/>
      <c r="AD63" s="1094"/>
      <c r="AE63" s="1094"/>
      <c r="AF63" s="1094"/>
      <c r="AG63" s="1094"/>
      <c r="AH63" s="1094"/>
      <c r="AI63" s="1094"/>
      <c r="AJ63" s="1094"/>
      <c r="AK63" s="1094"/>
      <c r="AL63" s="1094"/>
      <c r="AM63" s="1094"/>
      <c r="AN63" s="1094"/>
      <c r="AO63" s="1094"/>
      <c r="AP63" s="1094"/>
      <c r="AQ63" s="1094"/>
      <c r="AR63" s="1094"/>
      <c r="AS63" s="1094"/>
      <c r="AT63" s="1095"/>
      <c r="AU63" s="44"/>
    </row>
    <row r="64" spans="1:47" ht="30" customHeight="1" x14ac:dyDescent="0.2">
      <c r="A64" s="41"/>
      <c r="B64" s="1096" t="s">
        <v>788</v>
      </c>
      <c r="C64" s="1097"/>
      <c r="D64" s="1097"/>
      <c r="E64" s="1097"/>
      <c r="F64" s="1097"/>
      <c r="G64" s="266"/>
      <c r="H64" s="266"/>
      <c r="I64" s="266"/>
      <c r="J64" s="266"/>
      <c r="K64" s="266"/>
      <c r="L64" s="266"/>
      <c r="M64" s="391"/>
      <c r="N64" s="392"/>
      <c r="O64" s="392"/>
      <c r="P64" s="392"/>
      <c r="Q64" s="392"/>
      <c r="R64" s="392"/>
      <c r="S64" s="392"/>
      <c r="T64" s="392"/>
      <c r="U64" s="392"/>
      <c r="V64" s="392"/>
      <c r="W64" s="392"/>
      <c r="X64" s="392"/>
      <c r="Y64" s="392"/>
      <c r="Z64" s="392"/>
      <c r="AA64" s="392"/>
      <c r="AB64" s="392"/>
      <c r="AC64" s="393"/>
      <c r="AD64" s="266"/>
      <c r="AE64" s="266"/>
      <c r="AF64" s="266"/>
      <c r="AG64" s="266"/>
      <c r="AH64" s="266"/>
      <c r="AI64" s="266"/>
      <c r="AJ64" s="266"/>
      <c r="AK64" s="266"/>
      <c r="AL64" s="266"/>
      <c r="AM64" s="266"/>
      <c r="AN64" s="266"/>
      <c r="AO64" s="266"/>
      <c r="AP64" s="266"/>
      <c r="AQ64" s="266"/>
      <c r="AR64" s="266"/>
      <c r="AS64" s="266"/>
      <c r="AT64" s="603"/>
      <c r="AU64" s="44"/>
    </row>
    <row r="65" spans="1:47" x14ac:dyDescent="0.2">
      <c r="A65" s="41"/>
      <c r="B65" s="265"/>
      <c r="C65" s="266"/>
      <c r="D65" s="266"/>
      <c r="E65" s="266"/>
      <c r="F65" s="266"/>
      <c r="G65" s="266"/>
      <c r="H65" s="266"/>
      <c r="I65" s="266"/>
      <c r="J65" s="266"/>
      <c r="K65" s="266"/>
      <c r="L65" s="266"/>
      <c r="M65" s="266"/>
      <c r="N65" s="266"/>
      <c r="O65" s="266"/>
      <c r="P65" s="266"/>
      <c r="Q65" s="208"/>
      <c r="R65" s="208"/>
      <c r="S65" s="208"/>
      <c r="T65" s="208"/>
      <c r="U65" s="208"/>
      <c r="V65" s="208"/>
      <c r="W65" s="208"/>
      <c r="X65" s="208"/>
      <c r="Y65" s="208"/>
      <c r="Z65" s="208"/>
      <c r="AA65" s="208"/>
      <c r="AB65" s="208"/>
      <c r="AC65" s="208"/>
      <c r="AD65" s="266"/>
      <c r="AE65" s="266"/>
      <c r="AF65" s="266"/>
      <c r="AG65" s="266"/>
      <c r="AH65" s="266"/>
      <c r="AI65" s="266"/>
      <c r="AJ65" s="266"/>
      <c r="AK65" s="266"/>
      <c r="AL65" s="266"/>
      <c r="AM65" s="266"/>
      <c r="AN65" s="266"/>
      <c r="AO65" s="266"/>
      <c r="AP65" s="266"/>
      <c r="AQ65" s="266"/>
      <c r="AR65" s="266"/>
      <c r="AS65" s="266"/>
      <c r="AT65" s="603"/>
      <c r="AU65" s="44"/>
    </row>
    <row r="66" spans="1:47" x14ac:dyDescent="0.2">
      <c r="A66" s="214"/>
      <c r="B66" s="212"/>
      <c r="C66" s="212"/>
      <c r="D66" s="212"/>
      <c r="E66" s="212"/>
      <c r="F66" s="212"/>
      <c r="G66" s="212"/>
      <c r="H66" s="212"/>
      <c r="I66" s="212"/>
      <c r="J66" s="212"/>
      <c r="K66" s="212"/>
      <c r="L66" s="212"/>
      <c r="M66" s="212"/>
      <c r="N66" s="212"/>
      <c r="O66" s="212"/>
      <c r="P66" s="212"/>
      <c r="Q66" s="212"/>
      <c r="R66" s="212"/>
      <c r="S66" s="212"/>
      <c r="T66" s="212"/>
      <c r="U66" s="212"/>
      <c r="V66" s="212"/>
      <c r="W66" s="212"/>
      <c r="X66" s="212"/>
      <c r="Y66" s="212"/>
      <c r="Z66" s="212"/>
      <c r="AA66" s="212"/>
      <c r="AB66" s="212"/>
      <c r="AC66" s="212"/>
      <c r="AD66" s="212"/>
      <c r="AE66" s="212"/>
      <c r="AF66" s="212"/>
      <c r="AG66" s="212"/>
      <c r="AH66" s="212"/>
      <c r="AI66" s="212"/>
      <c r="AJ66" s="212"/>
      <c r="AK66" s="212"/>
      <c r="AL66" s="212"/>
      <c r="AM66" s="212"/>
      <c r="AN66" s="212"/>
      <c r="AO66" s="212"/>
      <c r="AP66" s="212"/>
      <c r="AQ66" s="212"/>
      <c r="AR66" s="212"/>
      <c r="AS66" s="212"/>
      <c r="AT66" s="212"/>
      <c r="AU66" s="213"/>
    </row>
    <row r="82" spans="13:15" x14ac:dyDescent="0.2">
      <c r="M82" s="1">
        <v>1.5</v>
      </c>
      <c r="O82" s="1">
        <f>M82-M83</f>
        <v>0.12999999999999989</v>
      </c>
    </row>
    <row r="83" spans="13:15" x14ac:dyDescent="0.2">
      <c r="M83" s="1">
        <v>1.37</v>
      </c>
    </row>
    <row r="105" ht="6" customHeight="1" x14ac:dyDescent="0.2"/>
  </sheetData>
  <mergeCells count="88">
    <mergeCell ref="B64:F64"/>
    <mergeCell ref="G64:H64"/>
    <mergeCell ref="I64:L64"/>
    <mergeCell ref="AD64:AT64"/>
    <mergeCell ref="M64:AC64"/>
    <mergeCell ref="B65:F65"/>
    <mergeCell ref="G65:H65"/>
    <mergeCell ref="I65:L65"/>
    <mergeCell ref="AD65:AT65"/>
    <mergeCell ref="M65:P65"/>
    <mergeCell ref="G63:H63"/>
    <mergeCell ref="I63:L63"/>
    <mergeCell ref="AD63:AT63"/>
    <mergeCell ref="B62:F62"/>
    <mergeCell ref="G62:H62"/>
    <mergeCell ref="I62:L62"/>
    <mergeCell ref="AD62:AT62"/>
    <mergeCell ref="M62:AC62"/>
    <mergeCell ref="M63:AC63"/>
    <mergeCell ref="B63:F63"/>
    <mergeCell ref="B37:F37"/>
    <mergeCell ref="J37:AT37"/>
    <mergeCell ref="B38:F38"/>
    <mergeCell ref="J38:AT38"/>
    <mergeCell ref="B41:AT42"/>
    <mergeCell ref="B61:F61"/>
    <mergeCell ref="G61:H61"/>
    <mergeCell ref="I61:L61"/>
    <mergeCell ref="AD61:AT61"/>
    <mergeCell ref="M61:AC61"/>
    <mergeCell ref="B43:AT55"/>
    <mergeCell ref="B58:F60"/>
    <mergeCell ref="G58:H60"/>
    <mergeCell ref="I58:L60"/>
    <mergeCell ref="AD58:AT60"/>
    <mergeCell ref="M58:AC60"/>
    <mergeCell ref="B34:F34"/>
    <mergeCell ref="J34:AT34"/>
    <mergeCell ref="B35:F35"/>
    <mergeCell ref="J35:AT35"/>
    <mergeCell ref="B36:F36"/>
    <mergeCell ref="J36:AT36"/>
    <mergeCell ref="B30:AT31"/>
    <mergeCell ref="B32:F33"/>
    <mergeCell ref="G32:G33"/>
    <mergeCell ref="H32:H33"/>
    <mergeCell ref="I32:I33"/>
    <mergeCell ref="J32:AT33"/>
    <mergeCell ref="B26:G26"/>
    <mergeCell ref="H26:AT26"/>
    <mergeCell ref="B28:G28"/>
    <mergeCell ref="H28:I28"/>
    <mergeCell ref="J28:AF28"/>
    <mergeCell ref="AG28:AI28"/>
    <mergeCell ref="AO28:AS28"/>
    <mergeCell ref="B23:H23"/>
    <mergeCell ref="I23:AF23"/>
    <mergeCell ref="AG23:AT23"/>
    <mergeCell ref="B24:H24"/>
    <mergeCell ref="I24:AF24"/>
    <mergeCell ref="AG24:AT24"/>
    <mergeCell ref="B16:G16"/>
    <mergeCell ref="H16:AT16"/>
    <mergeCell ref="B18:G18"/>
    <mergeCell ref="H18:AT18"/>
    <mergeCell ref="B20:G21"/>
    <mergeCell ref="H20:K21"/>
    <mergeCell ref="L20:AI20"/>
    <mergeCell ref="AK20:AT20"/>
    <mergeCell ref="L21:AI21"/>
    <mergeCell ref="AK21:AT21"/>
    <mergeCell ref="A2:F4"/>
    <mergeCell ref="G2:AU2"/>
    <mergeCell ref="G3:AE3"/>
    <mergeCell ref="AF3:AU3"/>
    <mergeCell ref="G4:AU4"/>
    <mergeCell ref="B13:G14"/>
    <mergeCell ref="H13:AI14"/>
    <mergeCell ref="AK13:AT13"/>
    <mergeCell ref="AK14:AT14"/>
    <mergeCell ref="B7:G8"/>
    <mergeCell ref="H7:AT8"/>
    <mergeCell ref="AQ10:AT10"/>
    <mergeCell ref="AQ11:AT11"/>
    <mergeCell ref="AH10:AP10"/>
    <mergeCell ref="H10:AG11"/>
    <mergeCell ref="AH11:AP11"/>
    <mergeCell ref="B10:G11"/>
  </mergeCells>
  <pageMargins left="0.70866141732283472" right="0.70866141732283472" top="0.74803149606299213" bottom="1.1023622047244095" header="0.31496062992125984" footer="0.31496062992125984"/>
  <pageSetup scale="70" fitToHeight="0" orientation="portrait" r:id="rId1"/>
  <headerFooter>
    <oddFooter>&amp;LCalle 26 No.57-41 Torre 8, Pisos 7 y 8 CEMSA – C.P. 111321
PBX: 3779555 – Información: Línea 195
www.umv.gov.co&amp;CDESI-FM-007
&amp;P de &amp;N</oddFooter>
  </headerFooter>
  <rowBreaks count="1" manualBreakCount="1">
    <brk id="39" max="24"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AN113"/>
  <sheetViews>
    <sheetView view="pageBreakPreview" topLeftCell="A25" zoomScaleSheetLayoutView="100" workbookViewId="0">
      <selection activeCell="H34" sqref="H34:I34"/>
    </sheetView>
  </sheetViews>
  <sheetFormatPr baseColWidth="10" defaultColWidth="3.7109375" defaultRowHeight="14.25" x14ac:dyDescent="0.2"/>
  <cols>
    <col min="1" max="1" width="3.7109375" style="1"/>
    <col min="2" max="2" width="2.85546875" style="1" customWidth="1"/>
    <col min="3" max="6" width="2.7109375" style="1" customWidth="1"/>
    <col min="7" max="7" width="4.28515625" style="1" customWidth="1"/>
    <col min="8" max="8" width="14.28515625" style="1" customWidth="1"/>
    <col min="9" max="9" width="13.42578125" style="1" customWidth="1"/>
    <col min="10" max="10" width="15" style="1" customWidth="1"/>
    <col min="11" max="12" width="3.42578125" style="1" customWidth="1"/>
    <col min="13" max="27" width="2.7109375" style="1" customWidth="1"/>
    <col min="28" max="28" width="7.7109375" style="1" customWidth="1"/>
    <col min="29" max="29" width="3.42578125" style="1" customWidth="1"/>
    <col min="30" max="30" width="3.7109375" style="1"/>
    <col min="31" max="32" width="3.28515625" style="1" customWidth="1"/>
    <col min="33" max="33" width="10.28515625" style="1" customWidth="1"/>
    <col min="34" max="34" width="3.28515625" style="1" customWidth="1"/>
    <col min="35" max="35" width="6.42578125" style="1" customWidth="1"/>
    <col min="36" max="36" width="3.7109375" style="1" customWidth="1"/>
    <col min="37" max="38" width="5" style="1" customWidth="1"/>
    <col min="39" max="39" width="4.140625" style="1" customWidth="1"/>
    <col min="40" max="40" width="2" style="1" customWidth="1"/>
    <col min="41" max="51" width="3.7109375" style="1" customWidth="1"/>
    <col min="52" max="16384" width="3.7109375" style="1"/>
  </cols>
  <sheetData>
    <row r="1" spans="2:40" ht="15" thickBot="1" x14ac:dyDescent="0.25">
      <c r="B1" s="2"/>
      <c r="C1" s="2"/>
      <c r="D1" s="2"/>
      <c r="E1" s="2"/>
      <c r="F1" s="2"/>
    </row>
    <row r="2" spans="2:40" ht="45.75" customHeight="1" x14ac:dyDescent="0.2">
      <c r="B2" s="263"/>
      <c r="C2" s="264"/>
      <c r="D2" s="264"/>
      <c r="E2" s="264"/>
      <c r="F2" s="264"/>
      <c r="G2" s="264"/>
      <c r="H2" s="269" t="s">
        <v>0</v>
      </c>
      <c r="I2" s="269"/>
      <c r="J2" s="269"/>
      <c r="K2" s="269"/>
      <c r="L2" s="269"/>
      <c r="M2" s="269"/>
      <c r="N2" s="269"/>
      <c r="O2" s="269"/>
      <c r="P2" s="269"/>
      <c r="Q2" s="269"/>
      <c r="R2" s="269"/>
      <c r="S2" s="269"/>
      <c r="T2" s="269"/>
      <c r="U2" s="269"/>
      <c r="V2" s="269"/>
      <c r="W2" s="269"/>
      <c r="X2" s="269"/>
      <c r="Y2" s="269"/>
      <c r="Z2" s="269"/>
      <c r="AA2" s="269"/>
      <c r="AB2" s="269"/>
      <c r="AC2" s="269"/>
      <c r="AD2" s="269"/>
      <c r="AE2" s="269"/>
      <c r="AF2" s="269"/>
      <c r="AG2" s="269"/>
      <c r="AH2" s="269"/>
      <c r="AI2" s="269"/>
      <c r="AJ2" s="269"/>
      <c r="AK2" s="269"/>
      <c r="AL2" s="269"/>
      <c r="AM2" s="269"/>
      <c r="AN2" s="270"/>
    </row>
    <row r="3" spans="2:40" ht="15" x14ac:dyDescent="0.2">
      <c r="B3" s="265"/>
      <c r="C3" s="266"/>
      <c r="D3" s="266"/>
      <c r="E3" s="266"/>
      <c r="F3" s="266"/>
      <c r="G3" s="266"/>
      <c r="H3" s="271" t="s">
        <v>1</v>
      </c>
      <c r="I3" s="271"/>
      <c r="J3" s="271"/>
      <c r="K3" s="271"/>
      <c r="L3" s="271"/>
      <c r="M3" s="271"/>
      <c r="N3" s="271"/>
      <c r="O3" s="271"/>
      <c r="P3" s="271"/>
      <c r="Q3" s="271"/>
      <c r="R3" s="271"/>
      <c r="S3" s="271"/>
      <c r="T3" s="271"/>
      <c r="U3" s="271"/>
      <c r="V3" s="271"/>
      <c r="W3" s="271"/>
      <c r="X3" s="271"/>
      <c r="Y3" s="271"/>
      <c r="Z3" s="271"/>
      <c r="AA3" s="271"/>
      <c r="AB3" s="271" t="s">
        <v>2</v>
      </c>
      <c r="AC3" s="271"/>
      <c r="AD3" s="271"/>
      <c r="AE3" s="271"/>
      <c r="AF3" s="271"/>
      <c r="AG3" s="271"/>
      <c r="AH3" s="271"/>
      <c r="AI3" s="271"/>
      <c r="AJ3" s="271"/>
      <c r="AK3" s="271"/>
      <c r="AL3" s="271"/>
      <c r="AM3" s="271"/>
      <c r="AN3" s="272"/>
    </row>
    <row r="4" spans="2:40" ht="15.75" thickBot="1" x14ac:dyDescent="0.25">
      <c r="B4" s="267"/>
      <c r="C4" s="268"/>
      <c r="D4" s="268"/>
      <c r="E4" s="268"/>
      <c r="F4" s="268"/>
      <c r="G4" s="268"/>
      <c r="H4" s="273" t="s">
        <v>3</v>
      </c>
      <c r="I4" s="273"/>
      <c r="J4" s="273"/>
      <c r="K4" s="273"/>
      <c r="L4" s="273"/>
      <c r="M4" s="273"/>
      <c r="N4" s="273"/>
      <c r="O4" s="273"/>
      <c r="P4" s="273"/>
      <c r="Q4" s="273"/>
      <c r="R4" s="273"/>
      <c r="S4" s="273"/>
      <c r="T4" s="273"/>
      <c r="U4" s="273"/>
      <c r="V4" s="273"/>
      <c r="W4" s="273"/>
      <c r="X4" s="273"/>
      <c r="Y4" s="273"/>
      <c r="Z4" s="273"/>
      <c r="AA4" s="273"/>
      <c r="AB4" s="273"/>
      <c r="AC4" s="273"/>
      <c r="AD4" s="273"/>
      <c r="AE4" s="273"/>
      <c r="AF4" s="273"/>
      <c r="AG4" s="273"/>
      <c r="AH4" s="273"/>
      <c r="AI4" s="273"/>
      <c r="AJ4" s="273"/>
      <c r="AK4" s="273"/>
      <c r="AL4" s="273"/>
      <c r="AM4" s="273"/>
      <c r="AN4" s="274"/>
    </row>
    <row r="5" spans="2:40" ht="15" x14ac:dyDescent="0.2">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row>
    <row r="6" spans="2:40" ht="15.75" thickBot="1" x14ac:dyDescent="0.25">
      <c r="B6" s="4"/>
      <c r="C6" s="5"/>
      <c r="D6" s="5"/>
      <c r="E6" s="5"/>
      <c r="F6" s="5"/>
      <c r="G6" s="5"/>
      <c r="H6" s="5"/>
      <c r="I6" s="6"/>
      <c r="J6" s="6"/>
      <c r="K6" s="6"/>
      <c r="L6" s="6"/>
      <c r="M6" s="6"/>
      <c r="N6" s="6"/>
      <c r="O6" s="6"/>
      <c r="P6" s="6"/>
      <c r="Q6" s="6"/>
      <c r="R6" s="6"/>
      <c r="S6" s="6"/>
      <c r="T6" s="6"/>
      <c r="U6" s="6"/>
      <c r="V6" s="6"/>
      <c r="W6" s="6"/>
      <c r="X6" s="6"/>
      <c r="Y6" s="6"/>
      <c r="Z6" s="6"/>
      <c r="AA6" s="6"/>
      <c r="AB6" s="6"/>
      <c r="AC6" s="6"/>
      <c r="AD6" s="7"/>
      <c r="AE6" s="7"/>
      <c r="AF6" s="7"/>
      <c r="AG6" s="7"/>
      <c r="AH6" s="7"/>
      <c r="AI6" s="7"/>
      <c r="AJ6" s="7"/>
      <c r="AK6" s="5"/>
      <c r="AL6" s="5"/>
      <c r="AM6" s="5"/>
      <c r="AN6" s="8"/>
    </row>
    <row r="7" spans="2:40" ht="15" customHeight="1" x14ac:dyDescent="0.2">
      <c r="B7" s="9"/>
      <c r="C7" s="275" t="s">
        <v>4</v>
      </c>
      <c r="D7" s="276"/>
      <c r="E7" s="276"/>
      <c r="F7" s="276"/>
      <c r="G7" s="276"/>
      <c r="H7" s="277"/>
      <c r="I7" s="426" t="s">
        <v>5</v>
      </c>
      <c r="J7" s="427"/>
      <c r="K7" s="427"/>
      <c r="L7" s="427"/>
      <c r="M7" s="427"/>
      <c r="N7" s="427"/>
      <c r="O7" s="427"/>
      <c r="P7" s="427"/>
      <c r="Q7" s="427"/>
      <c r="R7" s="427"/>
      <c r="S7" s="427"/>
      <c r="T7" s="427"/>
      <c r="U7" s="427"/>
      <c r="V7" s="427"/>
      <c r="W7" s="427"/>
      <c r="X7" s="427"/>
      <c r="Y7" s="427"/>
      <c r="Z7" s="427"/>
      <c r="AA7" s="427"/>
      <c r="AB7" s="427"/>
      <c r="AC7" s="427"/>
      <c r="AD7" s="427"/>
      <c r="AE7" s="427"/>
      <c r="AF7" s="427"/>
      <c r="AG7" s="427"/>
      <c r="AH7" s="427"/>
      <c r="AI7" s="427"/>
      <c r="AJ7" s="427"/>
      <c r="AK7" s="427"/>
      <c r="AL7" s="427"/>
      <c r="AM7" s="428"/>
      <c r="AN7" s="10"/>
    </row>
    <row r="8" spans="2:40" ht="15.75" thickBot="1" x14ac:dyDescent="0.25">
      <c r="B8" s="9"/>
      <c r="C8" s="278"/>
      <c r="D8" s="279"/>
      <c r="E8" s="279"/>
      <c r="F8" s="279"/>
      <c r="G8" s="279"/>
      <c r="H8" s="280"/>
      <c r="I8" s="429"/>
      <c r="J8" s="430"/>
      <c r="K8" s="430"/>
      <c r="L8" s="430"/>
      <c r="M8" s="430"/>
      <c r="N8" s="430"/>
      <c r="O8" s="430"/>
      <c r="P8" s="430"/>
      <c r="Q8" s="430"/>
      <c r="R8" s="430"/>
      <c r="S8" s="430"/>
      <c r="T8" s="430"/>
      <c r="U8" s="430"/>
      <c r="V8" s="430"/>
      <c r="W8" s="430"/>
      <c r="X8" s="430"/>
      <c r="Y8" s="430"/>
      <c r="Z8" s="430"/>
      <c r="AA8" s="430"/>
      <c r="AB8" s="430"/>
      <c r="AC8" s="430"/>
      <c r="AD8" s="430"/>
      <c r="AE8" s="430"/>
      <c r="AF8" s="430"/>
      <c r="AG8" s="430"/>
      <c r="AH8" s="430"/>
      <c r="AI8" s="430"/>
      <c r="AJ8" s="430"/>
      <c r="AK8" s="430"/>
      <c r="AL8" s="430"/>
      <c r="AM8" s="431"/>
      <c r="AN8" s="10"/>
    </row>
    <row r="9" spans="2:40" ht="15.75" thickBot="1" x14ac:dyDescent="0.25">
      <c r="B9" s="9"/>
      <c r="C9" s="11"/>
      <c r="D9" s="11"/>
      <c r="E9" s="11"/>
      <c r="F9" s="11"/>
      <c r="G9" s="11"/>
      <c r="H9" s="11"/>
      <c r="I9" s="12"/>
      <c r="J9" s="12"/>
      <c r="K9" s="12"/>
      <c r="L9" s="12"/>
      <c r="M9" s="12"/>
      <c r="N9" s="12"/>
      <c r="O9" s="12"/>
      <c r="P9" s="12"/>
      <c r="Q9" s="12"/>
      <c r="R9" s="12"/>
      <c r="S9" s="12"/>
      <c r="T9" s="12"/>
      <c r="U9" s="12"/>
      <c r="V9" s="12"/>
      <c r="W9" s="12"/>
      <c r="X9" s="12"/>
      <c r="Y9" s="12"/>
      <c r="Z9" s="12"/>
      <c r="AA9" s="12"/>
      <c r="AB9" s="12"/>
      <c r="AC9" s="12"/>
      <c r="AD9" s="13"/>
      <c r="AE9" s="13"/>
      <c r="AF9" s="13"/>
      <c r="AG9" s="13"/>
      <c r="AH9" s="13"/>
      <c r="AI9" s="13"/>
      <c r="AJ9" s="13"/>
      <c r="AK9" s="11"/>
      <c r="AL9" s="11"/>
      <c r="AM9" s="11"/>
      <c r="AN9" s="10"/>
    </row>
    <row r="10" spans="2:40" ht="15" customHeight="1" thickBot="1" x14ac:dyDescent="0.25">
      <c r="B10" s="9"/>
      <c r="C10" s="275" t="s">
        <v>6</v>
      </c>
      <c r="D10" s="276"/>
      <c r="E10" s="276"/>
      <c r="F10" s="276"/>
      <c r="G10" s="276"/>
      <c r="H10" s="277"/>
      <c r="I10" s="296" t="s">
        <v>62</v>
      </c>
      <c r="J10" s="297"/>
      <c r="K10" s="297"/>
      <c r="L10" s="297"/>
      <c r="M10" s="297"/>
      <c r="N10" s="297"/>
      <c r="O10" s="297"/>
      <c r="P10" s="297"/>
      <c r="Q10" s="297"/>
      <c r="R10" s="297"/>
      <c r="S10" s="297"/>
      <c r="T10" s="297"/>
      <c r="U10" s="297"/>
      <c r="V10" s="297"/>
      <c r="W10" s="297"/>
      <c r="X10" s="297"/>
      <c r="Y10" s="297"/>
      <c r="Z10" s="297"/>
      <c r="AA10" s="297"/>
      <c r="AB10" s="297"/>
      <c r="AC10" s="298"/>
      <c r="AD10" s="293" t="s">
        <v>8</v>
      </c>
      <c r="AE10" s="294"/>
      <c r="AF10" s="294"/>
      <c r="AG10" s="294"/>
      <c r="AH10" s="294"/>
      <c r="AI10" s="295"/>
      <c r="AJ10" s="287" t="s">
        <v>9</v>
      </c>
      <c r="AK10" s="288"/>
      <c r="AL10" s="288"/>
      <c r="AM10" s="289"/>
      <c r="AN10" s="10"/>
    </row>
    <row r="11" spans="2:40" ht="28.5" customHeight="1" thickBot="1" x14ac:dyDescent="0.25">
      <c r="B11" s="9"/>
      <c r="C11" s="278"/>
      <c r="D11" s="279"/>
      <c r="E11" s="279"/>
      <c r="F11" s="279"/>
      <c r="G11" s="279"/>
      <c r="H11" s="280"/>
      <c r="I11" s="299"/>
      <c r="J11" s="300"/>
      <c r="K11" s="300"/>
      <c r="L11" s="300"/>
      <c r="M11" s="300"/>
      <c r="N11" s="300"/>
      <c r="O11" s="300"/>
      <c r="P11" s="300"/>
      <c r="Q11" s="300"/>
      <c r="R11" s="300"/>
      <c r="S11" s="300"/>
      <c r="T11" s="300"/>
      <c r="U11" s="300"/>
      <c r="V11" s="300"/>
      <c r="W11" s="300"/>
      <c r="X11" s="300"/>
      <c r="Y11" s="300"/>
      <c r="Z11" s="300"/>
      <c r="AA11" s="300"/>
      <c r="AB11" s="300"/>
      <c r="AC11" s="301"/>
      <c r="AD11" s="302" t="s">
        <v>10</v>
      </c>
      <c r="AE11" s="303"/>
      <c r="AF11" s="303"/>
      <c r="AG11" s="303"/>
      <c r="AH11" s="303"/>
      <c r="AI11" s="304"/>
      <c r="AJ11" s="290" t="s">
        <v>11</v>
      </c>
      <c r="AK11" s="291"/>
      <c r="AL11" s="291"/>
      <c r="AM11" s="292"/>
      <c r="AN11" s="10"/>
    </row>
    <row r="12" spans="2:40" ht="15"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6"/>
    </row>
    <row r="13" spans="2:40" ht="15" customHeight="1" x14ac:dyDescent="0.2">
      <c r="B13" s="14"/>
      <c r="C13" s="275" t="s">
        <v>12</v>
      </c>
      <c r="D13" s="276"/>
      <c r="E13" s="276"/>
      <c r="F13" s="276"/>
      <c r="G13" s="276"/>
      <c r="H13" s="277"/>
      <c r="I13" s="432" t="s">
        <v>63</v>
      </c>
      <c r="J13" s="433"/>
      <c r="K13" s="433"/>
      <c r="L13" s="433"/>
      <c r="M13" s="433"/>
      <c r="N13" s="433"/>
      <c r="O13" s="433"/>
      <c r="P13" s="433"/>
      <c r="Q13" s="433"/>
      <c r="R13" s="433"/>
      <c r="S13" s="433"/>
      <c r="T13" s="433"/>
      <c r="U13" s="433"/>
      <c r="V13" s="433"/>
      <c r="W13" s="433"/>
      <c r="X13" s="433"/>
      <c r="Y13" s="433"/>
      <c r="Z13" s="433"/>
      <c r="AA13" s="433"/>
      <c r="AB13" s="433"/>
      <c r="AC13" s="433"/>
      <c r="AD13" s="433"/>
      <c r="AE13" s="433"/>
      <c r="AF13" s="433"/>
      <c r="AG13" s="434"/>
      <c r="AH13" s="275" t="s">
        <v>14</v>
      </c>
      <c r="AI13" s="276"/>
      <c r="AJ13" s="276"/>
      <c r="AK13" s="276"/>
      <c r="AL13" s="276"/>
      <c r="AM13" s="277"/>
      <c r="AN13" s="16"/>
    </row>
    <row r="14" spans="2:40" ht="42.75" customHeight="1" thickBot="1" x14ac:dyDescent="0.25">
      <c r="B14" s="14"/>
      <c r="C14" s="278"/>
      <c r="D14" s="279"/>
      <c r="E14" s="279"/>
      <c r="F14" s="279"/>
      <c r="G14" s="279"/>
      <c r="H14" s="280"/>
      <c r="I14" s="435"/>
      <c r="J14" s="436"/>
      <c r="K14" s="436"/>
      <c r="L14" s="436"/>
      <c r="M14" s="436"/>
      <c r="N14" s="436"/>
      <c r="O14" s="436"/>
      <c r="P14" s="436"/>
      <c r="Q14" s="436"/>
      <c r="R14" s="436"/>
      <c r="S14" s="436"/>
      <c r="T14" s="436"/>
      <c r="U14" s="436"/>
      <c r="V14" s="436"/>
      <c r="W14" s="436"/>
      <c r="X14" s="436"/>
      <c r="Y14" s="436"/>
      <c r="Z14" s="436"/>
      <c r="AA14" s="436"/>
      <c r="AB14" s="436"/>
      <c r="AC14" s="436"/>
      <c r="AD14" s="436"/>
      <c r="AE14" s="436"/>
      <c r="AF14" s="436"/>
      <c r="AG14" s="437"/>
      <c r="AH14" s="311" t="s">
        <v>15</v>
      </c>
      <c r="AI14" s="312"/>
      <c r="AJ14" s="312"/>
      <c r="AK14" s="312"/>
      <c r="AL14" s="312"/>
      <c r="AM14" s="313"/>
      <c r="AN14" s="16"/>
    </row>
    <row r="15" spans="2:40" ht="15"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6"/>
    </row>
    <row r="16" spans="2:40" ht="57.75" customHeight="1" thickBot="1" x14ac:dyDescent="0.25">
      <c r="B16" s="14"/>
      <c r="C16" s="320" t="s">
        <v>16</v>
      </c>
      <c r="D16" s="321"/>
      <c r="E16" s="321"/>
      <c r="F16" s="321"/>
      <c r="G16" s="321"/>
      <c r="H16" s="322"/>
      <c r="I16" s="323" t="s">
        <v>17</v>
      </c>
      <c r="J16" s="324"/>
      <c r="K16" s="324"/>
      <c r="L16" s="324"/>
      <c r="M16" s="324"/>
      <c r="N16" s="324"/>
      <c r="O16" s="324"/>
      <c r="P16" s="324"/>
      <c r="Q16" s="324"/>
      <c r="R16" s="324"/>
      <c r="S16" s="324"/>
      <c r="T16" s="324"/>
      <c r="U16" s="324"/>
      <c r="V16" s="324"/>
      <c r="W16" s="324"/>
      <c r="X16" s="324"/>
      <c r="Y16" s="324"/>
      <c r="Z16" s="324"/>
      <c r="AA16" s="324"/>
      <c r="AB16" s="324"/>
      <c r="AC16" s="324"/>
      <c r="AD16" s="324"/>
      <c r="AE16" s="324"/>
      <c r="AF16" s="324"/>
      <c r="AG16" s="324"/>
      <c r="AH16" s="324"/>
      <c r="AI16" s="324"/>
      <c r="AJ16" s="324"/>
      <c r="AK16" s="324"/>
      <c r="AL16" s="324"/>
      <c r="AM16" s="325"/>
      <c r="AN16" s="16"/>
    </row>
    <row r="17" spans="2:40" ht="16.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6"/>
    </row>
    <row r="18" spans="2:40" ht="52.5" customHeight="1" thickBot="1" x14ac:dyDescent="0.25">
      <c r="B18" s="14"/>
      <c r="C18" s="320" t="s">
        <v>18</v>
      </c>
      <c r="D18" s="321"/>
      <c r="E18" s="321"/>
      <c r="F18" s="321"/>
      <c r="G18" s="321"/>
      <c r="H18" s="322"/>
      <c r="I18" s="323" t="s">
        <v>64</v>
      </c>
      <c r="J18" s="324"/>
      <c r="K18" s="324"/>
      <c r="L18" s="324"/>
      <c r="M18" s="324"/>
      <c r="N18" s="324"/>
      <c r="O18" s="324"/>
      <c r="P18" s="324"/>
      <c r="Q18" s="324"/>
      <c r="R18" s="324"/>
      <c r="S18" s="324"/>
      <c r="T18" s="324"/>
      <c r="U18" s="324"/>
      <c r="V18" s="324"/>
      <c r="W18" s="324"/>
      <c r="X18" s="324"/>
      <c r="Y18" s="324"/>
      <c r="Z18" s="324"/>
      <c r="AA18" s="324"/>
      <c r="AB18" s="324"/>
      <c r="AC18" s="324"/>
      <c r="AD18" s="324"/>
      <c r="AE18" s="324"/>
      <c r="AF18" s="324"/>
      <c r="AG18" s="324"/>
      <c r="AH18" s="324"/>
      <c r="AI18" s="324"/>
      <c r="AJ18" s="324"/>
      <c r="AK18" s="324"/>
      <c r="AL18" s="324"/>
      <c r="AM18" s="325"/>
      <c r="AN18" s="16"/>
    </row>
    <row r="19" spans="2:40" ht="16.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6"/>
    </row>
    <row r="20" spans="2:40" ht="22.5" customHeight="1" x14ac:dyDescent="0.2">
      <c r="B20" s="14"/>
      <c r="C20" s="326" t="s">
        <v>20</v>
      </c>
      <c r="D20" s="327"/>
      <c r="E20" s="327"/>
      <c r="F20" s="327"/>
      <c r="G20" s="327"/>
      <c r="H20" s="328"/>
      <c r="I20" s="332" t="s">
        <v>21</v>
      </c>
      <c r="J20" s="333"/>
      <c r="K20" s="333"/>
      <c r="L20" s="334"/>
      <c r="M20" s="287" t="s">
        <v>22</v>
      </c>
      <c r="N20" s="288"/>
      <c r="O20" s="288"/>
      <c r="P20" s="288"/>
      <c r="Q20" s="288"/>
      <c r="R20" s="288"/>
      <c r="S20" s="288"/>
      <c r="T20" s="288"/>
      <c r="U20" s="288"/>
      <c r="V20" s="288"/>
      <c r="W20" s="288"/>
      <c r="X20" s="288"/>
      <c r="Y20" s="288"/>
      <c r="Z20" s="288"/>
      <c r="AA20" s="288"/>
      <c r="AB20" s="288"/>
      <c r="AC20" s="288"/>
      <c r="AD20" s="288"/>
      <c r="AE20" s="288"/>
      <c r="AF20" s="288"/>
      <c r="AG20" s="289"/>
      <c r="AH20" s="287" t="s">
        <v>23</v>
      </c>
      <c r="AI20" s="288"/>
      <c r="AJ20" s="288"/>
      <c r="AK20" s="288"/>
      <c r="AL20" s="288"/>
      <c r="AM20" s="289"/>
      <c r="AN20" s="16"/>
    </row>
    <row r="21" spans="2:40" ht="30.75" customHeight="1" thickBot="1" x14ac:dyDescent="0.25">
      <c r="B21" s="14"/>
      <c r="C21" s="329"/>
      <c r="D21" s="330"/>
      <c r="E21" s="330"/>
      <c r="F21" s="330"/>
      <c r="G21" s="330"/>
      <c r="H21" s="331"/>
      <c r="I21" s="335"/>
      <c r="J21" s="336"/>
      <c r="K21" s="336"/>
      <c r="L21" s="337"/>
      <c r="M21" s="338" t="s">
        <v>24</v>
      </c>
      <c r="N21" s="339"/>
      <c r="O21" s="339"/>
      <c r="P21" s="339"/>
      <c r="Q21" s="339"/>
      <c r="R21" s="339"/>
      <c r="S21" s="339"/>
      <c r="T21" s="339"/>
      <c r="U21" s="339"/>
      <c r="V21" s="339"/>
      <c r="W21" s="339"/>
      <c r="X21" s="339"/>
      <c r="Y21" s="339"/>
      <c r="Z21" s="339"/>
      <c r="AA21" s="339"/>
      <c r="AB21" s="339"/>
      <c r="AC21" s="339"/>
      <c r="AD21" s="339"/>
      <c r="AE21" s="339"/>
      <c r="AF21" s="339"/>
      <c r="AG21" s="340"/>
      <c r="AH21" s="438" t="s">
        <v>25</v>
      </c>
      <c r="AI21" s="439"/>
      <c r="AJ21" s="439"/>
      <c r="AK21" s="439"/>
      <c r="AL21" s="439"/>
      <c r="AM21" s="440"/>
      <c r="AN21" s="16"/>
    </row>
    <row r="22" spans="2:40" ht="15"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6"/>
    </row>
    <row r="23" spans="2:40" ht="31.5" customHeight="1" x14ac:dyDescent="0.2">
      <c r="B23" s="14"/>
      <c r="C23" s="287" t="s">
        <v>26</v>
      </c>
      <c r="D23" s="288"/>
      <c r="E23" s="288"/>
      <c r="F23" s="288"/>
      <c r="G23" s="288"/>
      <c r="H23" s="288"/>
      <c r="I23" s="289"/>
      <c r="J23" s="287" t="s">
        <v>27</v>
      </c>
      <c r="K23" s="288"/>
      <c r="L23" s="288"/>
      <c r="M23" s="288"/>
      <c r="N23" s="288"/>
      <c r="O23" s="288"/>
      <c r="P23" s="288"/>
      <c r="Q23" s="288"/>
      <c r="R23" s="288"/>
      <c r="S23" s="288"/>
      <c r="T23" s="288"/>
      <c r="U23" s="288"/>
      <c r="V23" s="288"/>
      <c r="W23" s="288"/>
      <c r="X23" s="288"/>
      <c r="Y23" s="288"/>
      <c r="Z23" s="288"/>
      <c r="AA23" s="288"/>
      <c r="AB23" s="289"/>
      <c r="AC23" s="287" t="s">
        <v>28</v>
      </c>
      <c r="AD23" s="288"/>
      <c r="AE23" s="288"/>
      <c r="AF23" s="288"/>
      <c r="AG23" s="288"/>
      <c r="AH23" s="288"/>
      <c r="AI23" s="288"/>
      <c r="AJ23" s="288"/>
      <c r="AK23" s="288"/>
      <c r="AL23" s="288"/>
      <c r="AM23" s="289"/>
      <c r="AN23" s="16"/>
    </row>
    <row r="24" spans="2:40" ht="47.25" customHeight="1" thickBot="1" x14ac:dyDescent="0.25">
      <c r="B24" s="14"/>
      <c r="C24" s="314" t="s">
        <v>29</v>
      </c>
      <c r="D24" s="315"/>
      <c r="E24" s="315"/>
      <c r="F24" s="315"/>
      <c r="G24" s="315"/>
      <c r="H24" s="315"/>
      <c r="I24" s="316"/>
      <c r="J24" s="314" t="s">
        <v>30</v>
      </c>
      <c r="K24" s="315"/>
      <c r="L24" s="315"/>
      <c r="M24" s="315"/>
      <c r="N24" s="315"/>
      <c r="O24" s="315"/>
      <c r="P24" s="315"/>
      <c r="Q24" s="315"/>
      <c r="R24" s="315"/>
      <c r="S24" s="315"/>
      <c r="T24" s="315"/>
      <c r="U24" s="315"/>
      <c r="V24" s="315"/>
      <c r="W24" s="315"/>
      <c r="X24" s="315"/>
      <c r="Y24" s="315"/>
      <c r="Z24" s="315"/>
      <c r="AA24" s="315"/>
      <c r="AB24" s="316"/>
      <c r="AC24" s="317" t="s">
        <v>31</v>
      </c>
      <c r="AD24" s="318"/>
      <c r="AE24" s="318"/>
      <c r="AF24" s="318"/>
      <c r="AG24" s="318"/>
      <c r="AH24" s="318"/>
      <c r="AI24" s="318"/>
      <c r="AJ24" s="318"/>
      <c r="AK24" s="318"/>
      <c r="AL24" s="318"/>
      <c r="AM24" s="319"/>
      <c r="AN24" s="16"/>
    </row>
    <row r="25" spans="2:40" ht="15"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6"/>
    </row>
    <row r="26" spans="2:40" ht="50.25" customHeight="1" thickBot="1" x14ac:dyDescent="0.25">
      <c r="B26" s="14"/>
      <c r="C26" s="320" t="s">
        <v>32</v>
      </c>
      <c r="D26" s="321"/>
      <c r="E26" s="321"/>
      <c r="F26" s="321"/>
      <c r="G26" s="321"/>
      <c r="H26" s="322"/>
      <c r="I26" s="323" t="s">
        <v>65</v>
      </c>
      <c r="J26" s="324"/>
      <c r="K26" s="324"/>
      <c r="L26" s="324"/>
      <c r="M26" s="324"/>
      <c r="N26" s="324"/>
      <c r="O26" s="324"/>
      <c r="P26" s="324"/>
      <c r="Q26" s="324"/>
      <c r="R26" s="324"/>
      <c r="S26" s="324"/>
      <c r="T26" s="324"/>
      <c r="U26" s="324"/>
      <c r="V26" s="324"/>
      <c r="W26" s="324"/>
      <c r="X26" s="324"/>
      <c r="Y26" s="324"/>
      <c r="Z26" s="324"/>
      <c r="AA26" s="324"/>
      <c r="AB26" s="324"/>
      <c r="AC26" s="324"/>
      <c r="AD26" s="324"/>
      <c r="AE26" s="324"/>
      <c r="AF26" s="324"/>
      <c r="AG26" s="324"/>
      <c r="AH26" s="324"/>
      <c r="AI26" s="324"/>
      <c r="AJ26" s="324"/>
      <c r="AK26" s="324"/>
      <c r="AL26" s="324"/>
      <c r="AM26" s="325"/>
      <c r="AN26" s="16"/>
    </row>
    <row r="27" spans="2:40" ht="15.75"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6"/>
    </row>
    <row r="28" spans="2:40" ht="39.75" customHeight="1" thickBot="1" x14ac:dyDescent="0.25">
      <c r="B28" s="14"/>
      <c r="C28" s="320" t="s">
        <v>34</v>
      </c>
      <c r="D28" s="321"/>
      <c r="E28" s="321"/>
      <c r="F28" s="321"/>
      <c r="G28" s="321"/>
      <c r="H28" s="322"/>
      <c r="I28" s="441" t="s">
        <v>35</v>
      </c>
      <c r="J28" s="323"/>
      <c r="K28" s="320" t="s">
        <v>36</v>
      </c>
      <c r="L28" s="321"/>
      <c r="M28" s="321"/>
      <c r="N28" s="321"/>
      <c r="O28" s="321"/>
      <c r="P28" s="321"/>
      <c r="Q28" s="321"/>
      <c r="R28" s="321"/>
      <c r="S28" s="321"/>
      <c r="T28" s="321"/>
      <c r="U28" s="321"/>
      <c r="V28" s="321"/>
      <c r="W28" s="321"/>
      <c r="X28" s="321"/>
      <c r="Y28" s="321"/>
      <c r="Z28" s="321"/>
      <c r="AA28" s="321"/>
      <c r="AB28" s="322"/>
      <c r="AC28" s="353" t="s">
        <v>37</v>
      </c>
      <c r="AD28" s="354"/>
      <c r="AE28" s="355"/>
      <c r="AF28" s="67"/>
      <c r="AG28" s="67" t="s">
        <v>38</v>
      </c>
      <c r="AH28" s="18"/>
      <c r="AI28" s="354" t="s">
        <v>39</v>
      </c>
      <c r="AJ28" s="354"/>
      <c r="AK28" s="354"/>
      <c r="AL28" s="355"/>
      <c r="AM28" s="19" t="s">
        <v>40</v>
      </c>
      <c r="AN28" s="16"/>
    </row>
    <row r="29" spans="2:40" ht="15"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6"/>
    </row>
    <row r="30" spans="2:40" s="21" customFormat="1" x14ac:dyDescent="0.2">
      <c r="B30" s="20"/>
      <c r="C30" s="359" t="s">
        <v>41</v>
      </c>
      <c r="D30" s="360"/>
      <c r="E30" s="360"/>
      <c r="F30" s="360"/>
      <c r="G30" s="360"/>
      <c r="H30" s="360"/>
      <c r="I30" s="360"/>
      <c r="J30" s="360"/>
      <c r="K30" s="360"/>
      <c r="L30" s="360"/>
      <c r="M30" s="360"/>
      <c r="N30" s="360"/>
      <c r="O30" s="360"/>
      <c r="P30" s="360"/>
      <c r="Q30" s="360"/>
      <c r="R30" s="360"/>
      <c r="S30" s="360"/>
      <c r="T30" s="360"/>
      <c r="U30" s="360"/>
      <c r="V30" s="360"/>
      <c r="W30" s="360"/>
      <c r="X30" s="360"/>
      <c r="Y30" s="360"/>
      <c r="Z30" s="360"/>
      <c r="AA30" s="360"/>
      <c r="AB30" s="360"/>
      <c r="AC30" s="360"/>
      <c r="AD30" s="360"/>
      <c r="AE30" s="360"/>
      <c r="AF30" s="360"/>
      <c r="AG30" s="360"/>
      <c r="AH30" s="360"/>
      <c r="AI30" s="360"/>
      <c r="AJ30" s="360"/>
      <c r="AK30" s="360"/>
      <c r="AL30" s="360"/>
      <c r="AM30" s="361"/>
      <c r="AN30" s="16"/>
    </row>
    <row r="31" spans="2:40" s="21" customFormat="1" ht="15" thickBot="1" x14ac:dyDescent="0.25">
      <c r="B31" s="20"/>
      <c r="C31" s="362"/>
      <c r="D31" s="363"/>
      <c r="E31" s="363"/>
      <c r="F31" s="363"/>
      <c r="G31" s="363"/>
      <c r="H31" s="363"/>
      <c r="I31" s="363"/>
      <c r="J31" s="363"/>
      <c r="K31" s="363"/>
      <c r="L31" s="363"/>
      <c r="M31" s="363"/>
      <c r="N31" s="363"/>
      <c r="O31" s="363"/>
      <c r="P31" s="363"/>
      <c r="Q31" s="363"/>
      <c r="R31" s="363"/>
      <c r="S31" s="363"/>
      <c r="T31" s="363"/>
      <c r="U31" s="363"/>
      <c r="V31" s="363"/>
      <c r="W31" s="363"/>
      <c r="X31" s="363"/>
      <c r="Y31" s="363"/>
      <c r="Z31" s="363"/>
      <c r="AA31" s="363"/>
      <c r="AB31" s="363"/>
      <c r="AC31" s="363"/>
      <c r="AD31" s="363"/>
      <c r="AE31" s="363"/>
      <c r="AF31" s="363"/>
      <c r="AG31" s="363"/>
      <c r="AH31" s="363"/>
      <c r="AI31" s="363"/>
      <c r="AJ31" s="363"/>
      <c r="AK31" s="363"/>
      <c r="AL31" s="363"/>
      <c r="AM31" s="364"/>
      <c r="AN31" s="16"/>
    </row>
    <row r="32" spans="2:40" s="21" customFormat="1" ht="34.5" customHeight="1" x14ac:dyDescent="0.2">
      <c r="B32" s="20"/>
      <c r="C32" s="359" t="s">
        <v>42</v>
      </c>
      <c r="D32" s="360"/>
      <c r="E32" s="360"/>
      <c r="F32" s="360"/>
      <c r="G32" s="361"/>
      <c r="H32" s="442" t="s">
        <v>43</v>
      </c>
      <c r="I32" s="442" t="s">
        <v>44</v>
      </c>
      <c r="J32" s="365" t="s">
        <v>45</v>
      </c>
      <c r="K32" s="444" t="s">
        <v>46</v>
      </c>
      <c r="L32" s="360"/>
      <c r="M32" s="360"/>
      <c r="N32" s="360"/>
      <c r="O32" s="360"/>
      <c r="P32" s="360"/>
      <c r="Q32" s="360"/>
      <c r="R32" s="360"/>
      <c r="S32" s="360"/>
      <c r="T32" s="360"/>
      <c r="U32" s="360"/>
      <c r="V32" s="360"/>
      <c r="W32" s="360"/>
      <c r="X32" s="360"/>
      <c r="Y32" s="360"/>
      <c r="Z32" s="360"/>
      <c r="AA32" s="360"/>
      <c r="AB32" s="360"/>
      <c r="AC32" s="360"/>
      <c r="AD32" s="360"/>
      <c r="AE32" s="360"/>
      <c r="AF32" s="360"/>
      <c r="AG32" s="360"/>
      <c r="AH32" s="360"/>
      <c r="AI32" s="360"/>
      <c r="AJ32" s="360"/>
      <c r="AK32" s="360"/>
      <c r="AL32" s="360"/>
      <c r="AM32" s="361"/>
      <c r="AN32" s="16"/>
    </row>
    <row r="33" spans="2:40" s="21" customFormat="1" ht="34.5" customHeight="1" thickBot="1" x14ac:dyDescent="0.25">
      <c r="B33" s="20"/>
      <c r="C33" s="362"/>
      <c r="D33" s="363"/>
      <c r="E33" s="363"/>
      <c r="F33" s="363"/>
      <c r="G33" s="364"/>
      <c r="H33" s="443"/>
      <c r="I33" s="443"/>
      <c r="J33" s="366"/>
      <c r="K33" s="445"/>
      <c r="L33" s="363"/>
      <c r="M33" s="363"/>
      <c r="N33" s="363"/>
      <c r="O33" s="363"/>
      <c r="P33" s="363"/>
      <c r="Q33" s="363"/>
      <c r="R33" s="363"/>
      <c r="S33" s="363"/>
      <c r="T33" s="363"/>
      <c r="U33" s="363"/>
      <c r="V33" s="363"/>
      <c r="W33" s="363"/>
      <c r="X33" s="363"/>
      <c r="Y33" s="363"/>
      <c r="Z33" s="363"/>
      <c r="AA33" s="363"/>
      <c r="AB33" s="363"/>
      <c r="AC33" s="363"/>
      <c r="AD33" s="363"/>
      <c r="AE33" s="363"/>
      <c r="AF33" s="363"/>
      <c r="AG33" s="363"/>
      <c r="AH33" s="363"/>
      <c r="AI33" s="363"/>
      <c r="AJ33" s="363"/>
      <c r="AK33" s="363"/>
      <c r="AL33" s="363"/>
      <c r="AM33" s="364"/>
      <c r="AN33" s="16"/>
    </row>
    <row r="34" spans="2:40" s="21" customFormat="1" ht="34.5" customHeight="1" x14ac:dyDescent="0.2">
      <c r="B34" s="20"/>
      <c r="C34" s="341" t="s">
        <v>47</v>
      </c>
      <c r="D34" s="342"/>
      <c r="E34" s="342"/>
      <c r="F34" s="342"/>
      <c r="G34" s="343"/>
      <c r="H34" s="22">
        <v>0</v>
      </c>
      <c r="I34" s="22">
        <v>0</v>
      </c>
      <c r="J34" s="23" t="e">
        <f>+H34/I34</f>
        <v>#DIV/0!</v>
      </c>
      <c r="K34" s="347" t="s">
        <v>165</v>
      </c>
      <c r="L34" s="348"/>
      <c r="M34" s="348"/>
      <c r="N34" s="348"/>
      <c r="O34" s="348"/>
      <c r="P34" s="348"/>
      <c r="Q34" s="348"/>
      <c r="R34" s="348"/>
      <c r="S34" s="348"/>
      <c r="T34" s="348"/>
      <c r="U34" s="348"/>
      <c r="V34" s="348"/>
      <c r="W34" s="348"/>
      <c r="X34" s="348"/>
      <c r="Y34" s="348"/>
      <c r="Z34" s="348"/>
      <c r="AA34" s="348"/>
      <c r="AB34" s="348"/>
      <c r="AC34" s="348"/>
      <c r="AD34" s="348"/>
      <c r="AE34" s="348"/>
      <c r="AF34" s="348"/>
      <c r="AG34" s="348"/>
      <c r="AH34" s="348"/>
      <c r="AI34" s="348"/>
      <c r="AJ34" s="348"/>
      <c r="AK34" s="348"/>
      <c r="AL34" s="348"/>
      <c r="AM34" s="349"/>
      <c r="AN34" s="16"/>
    </row>
    <row r="35" spans="2:40" s="21" customFormat="1" x14ac:dyDescent="0.2">
      <c r="B35" s="20"/>
      <c r="C35" s="341" t="s">
        <v>48</v>
      </c>
      <c r="D35" s="342"/>
      <c r="E35" s="342"/>
      <c r="F35" s="342"/>
      <c r="G35" s="343"/>
      <c r="H35" s="22"/>
      <c r="I35" s="24"/>
      <c r="J35" s="23" t="e">
        <f>+H35/I35</f>
        <v>#DIV/0!</v>
      </c>
      <c r="K35" s="347"/>
      <c r="L35" s="348"/>
      <c r="M35" s="348"/>
      <c r="N35" s="348"/>
      <c r="O35" s="348"/>
      <c r="P35" s="348"/>
      <c r="Q35" s="348"/>
      <c r="R35" s="348"/>
      <c r="S35" s="348"/>
      <c r="T35" s="348"/>
      <c r="U35" s="348"/>
      <c r="V35" s="348"/>
      <c r="W35" s="348"/>
      <c r="X35" s="348"/>
      <c r="Y35" s="348"/>
      <c r="Z35" s="348"/>
      <c r="AA35" s="348"/>
      <c r="AB35" s="348"/>
      <c r="AC35" s="348"/>
      <c r="AD35" s="348"/>
      <c r="AE35" s="348"/>
      <c r="AF35" s="348"/>
      <c r="AG35" s="348"/>
      <c r="AH35" s="348"/>
      <c r="AI35" s="348"/>
      <c r="AJ35" s="348"/>
      <c r="AK35" s="348"/>
      <c r="AL35" s="348"/>
      <c r="AM35" s="349"/>
      <c r="AN35" s="16"/>
    </row>
    <row r="36" spans="2:40" s="30" customFormat="1" x14ac:dyDescent="0.2">
      <c r="B36" s="25"/>
      <c r="C36" s="446" t="s">
        <v>49</v>
      </c>
      <c r="D36" s="447"/>
      <c r="E36" s="447"/>
      <c r="F36" s="447"/>
      <c r="G36" s="448"/>
      <c r="H36" s="26"/>
      <c r="I36" s="27"/>
      <c r="J36" s="28" t="e">
        <f>+H36/I36</f>
        <v>#DIV/0!</v>
      </c>
      <c r="K36" s="449"/>
      <c r="L36" s="450"/>
      <c r="M36" s="450"/>
      <c r="N36" s="450"/>
      <c r="O36" s="450"/>
      <c r="P36" s="450"/>
      <c r="Q36" s="450"/>
      <c r="R36" s="450"/>
      <c r="S36" s="450"/>
      <c r="T36" s="450"/>
      <c r="U36" s="450"/>
      <c r="V36" s="450"/>
      <c r="W36" s="450"/>
      <c r="X36" s="450"/>
      <c r="Y36" s="450"/>
      <c r="Z36" s="450"/>
      <c r="AA36" s="450"/>
      <c r="AB36" s="450"/>
      <c r="AC36" s="450"/>
      <c r="AD36" s="450"/>
      <c r="AE36" s="450"/>
      <c r="AF36" s="450"/>
      <c r="AG36" s="450"/>
      <c r="AH36" s="450"/>
      <c r="AI36" s="450"/>
      <c r="AJ36" s="450"/>
      <c r="AK36" s="450"/>
      <c r="AL36" s="450"/>
      <c r="AM36" s="451"/>
      <c r="AN36" s="29"/>
    </row>
    <row r="37" spans="2:40" s="21" customFormat="1" ht="15" thickBot="1" x14ac:dyDescent="0.25">
      <c r="B37" s="20"/>
      <c r="C37" s="341" t="s">
        <v>50</v>
      </c>
      <c r="D37" s="342"/>
      <c r="E37" s="342"/>
      <c r="F37" s="342"/>
      <c r="G37" s="343"/>
      <c r="H37" s="22"/>
      <c r="I37" s="24"/>
      <c r="J37" s="28" t="e">
        <f>+H37/I37</f>
        <v>#DIV/0!</v>
      </c>
      <c r="K37" s="344"/>
      <c r="L37" s="345"/>
      <c r="M37" s="345"/>
      <c r="N37" s="345"/>
      <c r="O37" s="345"/>
      <c r="P37" s="345"/>
      <c r="Q37" s="345"/>
      <c r="R37" s="345"/>
      <c r="S37" s="345"/>
      <c r="T37" s="345"/>
      <c r="U37" s="345"/>
      <c r="V37" s="345"/>
      <c r="W37" s="345"/>
      <c r="X37" s="345"/>
      <c r="Y37" s="345"/>
      <c r="Z37" s="345"/>
      <c r="AA37" s="345"/>
      <c r="AB37" s="345"/>
      <c r="AC37" s="345"/>
      <c r="AD37" s="345"/>
      <c r="AE37" s="345"/>
      <c r="AF37" s="345"/>
      <c r="AG37" s="345"/>
      <c r="AH37" s="345"/>
      <c r="AI37" s="345"/>
      <c r="AJ37" s="345"/>
      <c r="AK37" s="345"/>
      <c r="AL37" s="345"/>
      <c r="AM37" s="346"/>
      <c r="AN37" s="16"/>
    </row>
    <row r="38" spans="2:40" s="21" customFormat="1" ht="15.75" thickBot="1" x14ac:dyDescent="0.3">
      <c r="B38" s="20"/>
      <c r="C38" s="394" t="s">
        <v>51</v>
      </c>
      <c r="D38" s="395"/>
      <c r="E38" s="395"/>
      <c r="F38" s="395"/>
      <c r="G38" s="396"/>
      <c r="H38" s="31">
        <f>SUM(H34:H37)</f>
        <v>0</v>
      </c>
      <c r="I38" s="32">
        <f>SUM(I34:I37)</f>
        <v>0</v>
      </c>
      <c r="J38" s="33"/>
      <c r="K38" s="397"/>
      <c r="L38" s="398"/>
      <c r="M38" s="398"/>
      <c r="N38" s="398"/>
      <c r="O38" s="398"/>
      <c r="P38" s="398"/>
      <c r="Q38" s="398"/>
      <c r="R38" s="398"/>
      <c r="S38" s="398"/>
      <c r="T38" s="398"/>
      <c r="U38" s="398"/>
      <c r="V38" s="398"/>
      <c r="W38" s="398"/>
      <c r="X38" s="398"/>
      <c r="Y38" s="398"/>
      <c r="Z38" s="398"/>
      <c r="AA38" s="398"/>
      <c r="AB38" s="398"/>
      <c r="AC38" s="398"/>
      <c r="AD38" s="398"/>
      <c r="AE38" s="398"/>
      <c r="AF38" s="398"/>
      <c r="AG38" s="398"/>
      <c r="AH38" s="398"/>
      <c r="AI38" s="398"/>
      <c r="AJ38" s="398"/>
      <c r="AK38" s="398"/>
      <c r="AL38" s="398"/>
      <c r="AM38" s="399"/>
      <c r="AN38" s="16"/>
    </row>
    <row r="39" spans="2:40" s="21" customFormat="1" x14ac:dyDescent="0.2">
      <c r="B39" s="20"/>
      <c r="C39" s="15"/>
      <c r="D39" s="15"/>
      <c r="E39" s="15"/>
      <c r="F39" s="15"/>
      <c r="G39" s="15"/>
      <c r="H39" s="34"/>
      <c r="I39" s="34"/>
      <c r="J39" s="3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6"/>
    </row>
    <row r="40" spans="2:40" s="21" customFormat="1" ht="15" thickBot="1" x14ac:dyDescent="0.25">
      <c r="B40" s="20"/>
      <c r="C40" s="15"/>
      <c r="D40" s="15"/>
      <c r="E40" s="15"/>
      <c r="F40" s="15"/>
      <c r="G40" s="15"/>
      <c r="H40" s="34"/>
      <c r="I40" s="34"/>
      <c r="J40" s="3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6"/>
    </row>
    <row r="41" spans="2:40" s="21" customFormat="1" x14ac:dyDescent="0.2">
      <c r="B41" s="20"/>
      <c r="C41" s="400" t="s">
        <v>52</v>
      </c>
      <c r="D41" s="401"/>
      <c r="E41" s="401"/>
      <c r="F41" s="401"/>
      <c r="G41" s="401"/>
      <c r="H41" s="401"/>
      <c r="I41" s="401"/>
      <c r="J41" s="401"/>
      <c r="K41" s="401"/>
      <c r="L41" s="401"/>
      <c r="M41" s="401"/>
      <c r="N41" s="401"/>
      <c r="O41" s="401"/>
      <c r="P41" s="401"/>
      <c r="Q41" s="401"/>
      <c r="R41" s="401"/>
      <c r="S41" s="401"/>
      <c r="T41" s="401"/>
      <c r="U41" s="401"/>
      <c r="V41" s="401"/>
      <c r="W41" s="401"/>
      <c r="X41" s="401"/>
      <c r="Y41" s="401"/>
      <c r="Z41" s="401"/>
      <c r="AA41" s="401"/>
      <c r="AB41" s="401"/>
      <c r="AC41" s="401"/>
      <c r="AD41" s="401"/>
      <c r="AE41" s="401"/>
      <c r="AF41" s="401"/>
      <c r="AG41" s="401"/>
      <c r="AH41" s="401"/>
      <c r="AI41" s="401"/>
      <c r="AJ41" s="401"/>
      <c r="AK41" s="401"/>
      <c r="AL41" s="401"/>
      <c r="AM41" s="402"/>
      <c r="AN41" s="16"/>
    </row>
    <row r="42" spans="2:40" s="21" customFormat="1" ht="15" thickBot="1" x14ac:dyDescent="0.25">
      <c r="B42" s="20"/>
      <c r="C42" s="403"/>
      <c r="D42" s="404"/>
      <c r="E42" s="404"/>
      <c r="F42" s="404"/>
      <c r="G42" s="404"/>
      <c r="H42" s="404"/>
      <c r="I42" s="404"/>
      <c r="J42" s="404"/>
      <c r="K42" s="404"/>
      <c r="L42" s="404"/>
      <c r="M42" s="404"/>
      <c r="N42" s="404"/>
      <c r="O42" s="404"/>
      <c r="P42" s="404"/>
      <c r="Q42" s="404"/>
      <c r="R42" s="404"/>
      <c r="S42" s="404"/>
      <c r="T42" s="404"/>
      <c r="U42" s="404"/>
      <c r="V42" s="404"/>
      <c r="W42" s="404"/>
      <c r="X42" s="404"/>
      <c r="Y42" s="404"/>
      <c r="Z42" s="404"/>
      <c r="AA42" s="404"/>
      <c r="AB42" s="404"/>
      <c r="AC42" s="404"/>
      <c r="AD42" s="404"/>
      <c r="AE42" s="404"/>
      <c r="AF42" s="404"/>
      <c r="AG42" s="404"/>
      <c r="AH42" s="404"/>
      <c r="AI42" s="404"/>
      <c r="AJ42" s="404"/>
      <c r="AK42" s="404"/>
      <c r="AL42" s="404"/>
      <c r="AM42" s="405"/>
      <c r="AN42" s="16"/>
    </row>
    <row r="43" spans="2:40" s="21" customFormat="1" x14ac:dyDescent="0.2">
      <c r="B43" s="20"/>
      <c r="C43" s="406" t="s">
        <v>53</v>
      </c>
      <c r="D43" s="407"/>
      <c r="E43" s="407"/>
      <c r="F43" s="407"/>
      <c r="G43" s="407"/>
      <c r="H43" s="407"/>
      <c r="I43" s="407"/>
      <c r="J43" s="407"/>
      <c r="K43" s="407"/>
      <c r="L43" s="407"/>
      <c r="M43" s="407"/>
      <c r="N43" s="407"/>
      <c r="O43" s="407"/>
      <c r="P43" s="407"/>
      <c r="Q43" s="407"/>
      <c r="R43" s="407"/>
      <c r="S43" s="407"/>
      <c r="T43" s="407"/>
      <c r="U43" s="407"/>
      <c r="V43" s="407"/>
      <c r="W43" s="407"/>
      <c r="X43" s="407"/>
      <c r="Y43" s="407"/>
      <c r="Z43" s="407"/>
      <c r="AA43" s="407"/>
      <c r="AB43" s="407"/>
      <c r="AC43" s="407"/>
      <c r="AD43" s="407"/>
      <c r="AE43" s="407"/>
      <c r="AF43" s="407"/>
      <c r="AG43" s="407"/>
      <c r="AH43" s="407"/>
      <c r="AI43" s="407"/>
      <c r="AJ43" s="407"/>
      <c r="AK43" s="407"/>
      <c r="AL43" s="407"/>
      <c r="AM43" s="408"/>
      <c r="AN43" s="16"/>
    </row>
    <row r="44" spans="2:40" s="21" customFormat="1" x14ac:dyDescent="0.2">
      <c r="B44" s="20"/>
      <c r="C44" s="409"/>
      <c r="D44" s="410"/>
      <c r="E44" s="410"/>
      <c r="F44" s="410"/>
      <c r="G44" s="410"/>
      <c r="H44" s="410"/>
      <c r="I44" s="410"/>
      <c r="J44" s="410"/>
      <c r="K44" s="410"/>
      <c r="L44" s="410"/>
      <c r="M44" s="410"/>
      <c r="N44" s="410"/>
      <c r="O44" s="410"/>
      <c r="P44" s="410"/>
      <c r="Q44" s="410"/>
      <c r="R44" s="410"/>
      <c r="S44" s="410"/>
      <c r="T44" s="410"/>
      <c r="U44" s="410"/>
      <c r="V44" s="410"/>
      <c r="W44" s="410"/>
      <c r="X44" s="410"/>
      <c r="Y44" s="410"/>
      <c r="Z44" s="410"/>
      <c r="AA44" s="410"/>
      <c r="AB44" s="410"/>
      <c r="AC44" s="410"/>
      <c r="AD44" s="410"/>
      <c r="AE44" s="410"/>
      <c r="AF44" s="410"/>
      <c r="AG44" s="410"/>
      <c r="AH44" s="410"/>
      <c r="AI44" s="410"/>
      <c r="AJ44" s="410"/>
      <c r="AK44" s="410"/>
      <c r="AL44" s="410"/>
      <c r="AM44" s="411"/>
      <c r="AN44" s="16"/>
    </row>
    <row r="45" spans="2:40" s="21" customFormat="1" x14ac:dyDescent="0.2">
      <c r="B45" s="20"/>
      <c r="C45" s="409"/>
      <c r="D45" s="410"/>
      <c r="E45" s="410"/>
      <c r="F45" s="410"/>
      <c r="G45" s="410"/>
      <c r="H45" s="410"/>
      <c r="I45" s="410"/>
      <c r="J45" s="410"/>
      <c r="K45" s="410"/>
      <c r="L45" s="410"/>
      <c r="M45" s="410"/>
      <c r="N45" s="410"/>
      <c r="O45" s="410"/>
      <c r="P45" s="410"/>
      <c r="Q45" s="410"/>
      <c r="R45" s="410"/>
      <c r="S45" s="410"/>
      <c r="T45" s="410"/>
      <c r="U45" s="410"/>
      <c r="V45" s="410"/>
      <c r="W45" s="410"/>
      <c r="X45" s="410"/>
      <c r="Y45" s="410"/>
      <c r="Z45" s="410"/>
      <c r="AA45" s="410"/>
      <c r="AB45" s="410"/>
      <c r="AC45" s="410"/>
      <c r="AD45" s="410"/>
      <c r="AE45" s="410"/>
      <c r="AF45" s="410"/>
      <c r="AG45" s="410"/>
      <c r="AH45" s="410"/>
      <c r="AI45" s="410"/>
      <c r="AJ45" s="410"/>
      <c r="AK45" s="410"/>
      <c r="AL45" s="410"/>
      <c r="AM45" s="411"/>
      <c r="AN45" s="16"/>
    </row>
    <row r="46" spans="2:40" s="21" customFormat="1" ht="15.75" customHeight="1" x14ac:dyDescent="0.2">
      <c r="B46" s="20"/>
      <c r="C46" s="409"/>
      <c r="D46" s="410"/>
      <c r="E46" s="410"/>
      <c r="F46" s="410"/>
      <c r="G46" s="410"/>
      <c r="H46" s="410"/>
      <c r="I46" s="410"/>
      <c r="J46" s="410"/>
      <c r="K46" s="410"/>
      <c r="L46" s="410"/>
      <c r="M46" s="410"/>
      <c r="N46" s="410"/>
      <c r="O46" s="410"/>
      <c r="P46" s="410"/>
      <c r="Q46" s="410"/>
      <c r="R46" s="410"/>
      <c r="S46" s="410"/>
      <c r="T46" s="410"/>
      <c r="U46" s="410"/>
      <c r="V46" s="410"/>
      <c r="W46" s="410"/>
      <c r="X46" s="410"/>
      <c r="Y46" s="410"/>
      <c r="Z46" s="410"/>
      <c r="AA46" s="410"/>
      <c r="AB46" s="410"/>
      <c r="AC46" s="410"/>
      <c r="AD46" s="410"/>
      <c r="AE46" s="410"/>
      <c r="AF46" s="410"/>
      <c r="AG46" s="410"/>
      <c r="AH46" s="410"/>
      <c r="AI46" s="410"/>
      <c r="AJ46" s="410"/>
      <c r="AK46" s="410"/>
      <c r="AL46" s="410"/>
      <c r="AM46" s="411"/>
      <c r="AN46" s="16"/>
    </row>
    <row r="47" spans="2:40" s="21" customFormat="1" ht="5.25" customHeight="1" x14ac:dyDescent="0.2">
      <c r="B47" s="20"/>
      <c r="C47" s="409"/>
      <c r="D47" s="410"/>
      <c r="E47" s="410"/>
      <c r="F47" s="410"/>
      <c r="G47" s="410"/>
      <c r="H47" s="410"/>
      <c r="I47" s="410"/>
      <c r="J47" s="410"/>
      <c r="K47" s="410"/>
      <c r="L47" s="410"/>
      <c r="M47" s="410"/>
      <c r="N47" s="410"/>
      <c r="O47" s="410"/>
      <c r="P47" s="410"/>
      <c r="Q47" s="410"/>
      <c r="R47" s="410"/>
      <c r="S47" s="410"/>
      <c r="T47" s="410"/>
      <c r="U47" s="410"/>
      <c r="V47" s="410"/>
      <c r="W47" s="410"/>
      <c r="X47" s="410"/>
      <c r="Y47" s="410"/>
      <c r="Z47" s="410"/>
      <c r="AA47" s="410"/>
      <c r="AB47" s="410"/>
      <c r="AC47" s="410"/>
      <c r="AD47" s="410"/>
      <c r="AE47" s="410"/>
      <c r="AF47" s="410"/>
      <c r="AG47" s="410"/>
      <c r="AH47" s="410"/>
      <c r="AI47" s="410"/>
      <c r="AJ47" s="410"/>
      <c r="AK47" s="410"/>
      <c r="AL47" s="410"/>
      <c r="AM47" s="411"/>
      <c r="AN47" s="16"/>
    </row>
    <row r="48" spans="2:40" s="21" customFormat="1" x14ac:dyDescent="0.2">
      <c r="B48" s="20"/>
      <c r="C48" s="409"/>
      <c r="D48" s="410"/>
      <c r="E48" s="410"/>
      <c r="F48" s="410"/>
      <c r="G48" s="410"/>
      <c r="H48" s="410"/>
      <c r="I48" s="410"/>
      <c r="J48" s="410"/>
      <c r="K48" s="410"/>
      <c r="L48" s="410"/>
      <c r="M48" s="410"/>
      <c r="N48" s="410"/>
      <c r="O48" s="410"/>
      <c r="P48" s="410"/>
      <c r="Q48" s="410"/>
      <c r="R48" s="410"/>
      <c r="S48" s="410"/>
      <c r="T48" s="410"/>
      <c r="U48" s="410"/>
      <c r="V48" s="410"/>
      <c r="W48" s="410"/>
      <c r="X48" s="410"/>
      <c r="Y48" s="410"/>
      <c r="Z48" s="410"/>
      <c r="AA48" s="410"/>
      <c r="AB48" s="410"/>
      <c r="AC48" s="410"/>
      <c r="AD48" s="410"/>
      <c r="AE48" s="410"/>
      <c r="AF48" s="410"/>
      <c r="AG48" s="410"/>
      <c r="AH48" s="410"/>
      <c r="AI48" s="410"/>
      <c r="AJ48" s="410"/>
      <c r="AK48" s="410"/>
      <c r="AL48" s="410"/>
      <c r="AM48" s="411"/>
      <c r="AN48" s="16"/>
    </row>
    <row r="49" spans="2:40" s="21" customFormat="1" x14ac:dyDescent="0.2">
      <c r="B49" s="20"/>
      <c r="C49" s="409"/>
      <c r="D49" s="410"/>
      <c r="E49" s="410"/>
      <c r="F49" s="410"/>
      <c r="G49" s="410"/>
      <c r="H49" s="410"/>
      <c r="I49" s="410"/>
      <c r="J49" s="410"/>
      <c r="K49" s="410"/>
      <c r="L49" s="410"/>
      <c r="M49" s="410"/>
      <c r="N49" s="410"/>
      <c r="O49" s="410"/>
      <c r="P49" s="410"/>
      <c r="Q49" s="410"/>
      <c r="R49" s="410"/>
      <c r="S49" s="410"/>
      <c r="T49" s="410"/>
      <c r="U49" s="410"/>
      <c r="V49" s="410"/>
      <c r="W49" s="410"/>
      <c r="X49" s="410"/>
      <c r="Y49" s="410"/>
      <c r="Z49" s="410"/>
      <c r="AA49" s="410"/>
      <c r="AB49" s="410"/>
      <c r="AC49" s="410"/>
      <c r="AD49" s="410"/>
      <c r="AE49" s="410"/>
      <c r="AF49" s="410"/>
      <c r="AG49" s="410"/>
      <c r="AH49" s="410"/>
      <c r="AI49" s="410"/>
      <c r="AJ49" s="410"/>
      <c r="AK49" s="410"/>
      <c r="AL49" s="410"/>
      <c r="AM49" s="411"/>
      <c r="AN49" s="16"/>
    </row>
    <row r="50" spans="2:40" x14ac:dyDescent="0.2">
      <c r="B50" s="14"/>
      <c r="C50" s="409"/>
      <c r="D50" s="410"/>
      <c r="E50" s="410"/>
      <c r="F50" s="410"/>
      <c r="G50" s="410"/>
      <c r="H50" s="410"/>
      <c r="I50" s="410"/>
      <c r="J50" s="410"/>
      <c r="K50" s="410"/>
      <c r="L50" s="410"/>
      <c r="M50" s="410"/>
      <c r="N50" s="410"/>
      <c r="O50" s="410"/>
      <c r="P50" s="410"/>
      <c r="Q50" s="410"/>
      <c r="R50" s="410"/>
      <c r="S50" s="410"/>
      <c r="T50" s="410"/>
      <c r="U50" s="410"/>
      <c r="V50" s="410"/>
      <c r="W50" s="410"/>
      <c r="X50" s="410"/>
      <c r="Y50" s="410"/>
      <c r="Z50" s="410"/>
      <c r="AA50" s="410"/>
      <c r="AB50" s="410"/>
      <c r="AC50" s="410"/>
      <c r="AD50" s="410"/>
      <c r="AE50" s="410"/>
      <c r="AF50" s="410"/>
      <c r="AG50" s="410"/>
      <c r="AH50" s="410"/>
      <c r="AI50" s="410"/>
      <c r="AJ50" s="410"/>
      <c r="AK50" s="410"/>
      <c r="AL50" s="410"/>
      <c r="AM50" s="411"/>
      <c r="AN50" s="16"/>
    </row>
    <row r="51" spans="2:40" x14ac:dyDescent="0.2">
      <c r="B51" s="14"/>
      <c r="C51" s="409"/>
      <c r="D51" s="410"/>
      <c r="E51" s="410"/>
      <c r="F51" s="410"/>
      <c r="G51" s="410"/>
      <c r="H51" s="410"/>
      <c r="I51" s="410"/>
      <c r="J51" s="410"/>
      <c r="K51" s="410"/>
      <c r="L51" s="410"/>
      <c r="M51" s="410"/>
      <c r="N51" s="410"/>
      <c r="O51" s="410"/>
      <c r="P51" s="410"/>
      <c r="Q51" s="410"/>
      <c r="R51" s="410"/>
      <c r="S51" s="410"/>
      <c r="T51" s="410"/>
      <c r="U51" s="410"/>
      <c r="V51" s="410"/>
      <c r="W51" s="410"/>
      <c r="X51" s="410"/>
      <c r="Y51" s="410"/>
      <c r="Z51" s="410"/>
      <c r="AA51" s="410"/>
      <c r="AB51" s="410"/>
      <c r="AC51" s="410"/>
      <c r="AD51" s="410"/>
      <c r="AE51" s="410"/>
      <c r="AF51" s="410"/>
      <c r="AG51" s="410"/>
      <c r="AH51" s="410"/>
      <c r="AI51" s="410"/>
      <c r="AJ51" s="410"/>
      <c r="AK51" s="410"/>
      <c r="AL51" s="410"/>
      <c r="AM51" s="411"/>
      <c r="AN51" s="16"/>
    </row>
    <row r="52" spans="2:40" x14ac:dyDescent="0.2">
      <c r="B52" s="14"/>
      <c r="C52" s="409"/>
      <c r="D52" s="410"/>
      <c r="E52" s="410"/>
      <c r="F52" s="410"/>
      <c r="G52" s="410"/>
      <c r="H52" s="410"/>
      <c r="I52" s="410"/>
      <c r="J52" s="410"/>
      <c r="K52" s="410"/>
      <c r="L52" s="410"/>
      <c r="M52" s="410"/>
      <c r="N52" s="410"/>
      <c r="O52" s="410"/>
      <c r="P52" s="410"/>
      <c r="Q52" s="410"/>
      <c r="R52" s="410"/>
      <c r="S52" s="410"/>
      <c r="T52" s="410"/>
      <c r="U52" s="410"/>
      <c r="V52" s="410"/>
      <c r="W52" s="410"/>
      <c r="X52" s="410"/>
      <c r="Y52" s="410"/>
      <c r="Z52" s="410"/>
      <c r="AA52" s="410"/>
      <c r="AB52" s="410"/>
      <c r="AC52" s="410"/>
      <c r="AD52" s="410"/>
      <c r="AE52" s="410"/>
      <c r="AF52" s="410"/>
      <c r="AG52" s="410"/>
      <c r="AH52" s="410"/>
      <c r="AI52" s="410"/>
      <c r="AJ52" s="410"/>
      <c r="AK52" s="410"/>
      <c r="AL52" s="410"/>
      <c r="AM52" s="411"/>
      <c r="AN52" s="16"/>
    </row>
    <row r="53" spans="2:40" x14ac:dyDescent="0.2">
      <c r="B53" s="14"/>
      <c r="C53" s="409"/>
      <c r="D53" s="410"/>
      <c r="E53" s="410"/>
      <c r="F53" s="410"/>
      <c r="G53" s="410"/>
      <c r="H53" s="410"/>
      <c r="I53" s="410"/>
      <c r="J53" s="410"/>
      <c r="K53" s="410"/>
      <c r="L53" s="410"/>
      <c r="M53" s="410"/>
      <c r="N53" s="410"/>
      <c r="O53" s="410"/>
      <c r="P53" s="410"/>
      <c r="Q53" s="410"/>
      <c r="R53" s="410"/>
      <c r="S53" s="410"/>
      <c r="T53" s="410"/>
      <c r="U53" s="410"/>
      <c r="V53" s="410"/>
      <c r="W53" s="410"/>
      <c r="X53" s="410"/>
      <c r="Y53" s="410"/>
      <c r="Z53" s="410"/>
      <c r="AA53" s="410"/>
      <c r="AB53" s="410"/>
      <c r="AC53" s="410"/>
      <c r="AD53" s="410"/>
      <c r="AE53" s="410"/>
      <c r="AF53" s="410"/>
      <c r="AG53" s="410"/>
      <c r="AH53" s="410"/>
      <c r="AI53" s="410"/>
      <c r="AJ53" s="410"/>
      <c r="AK53" s="410"/>
      <c r="AL53" s="410"/>
      <c r="AM53" s="411"/>
      <c r="AN53" s="16"/>
    </row>
    <row r="54" spans="2:40" x14ac:dyDescent="0.2">
      <c r="B54" s="14"/>
      <c r="C54" s="409"/>
      <c r="D54" s="410"/>
      <c r="E54" s="410"/>
      <c r="F54" s="410"/>
      <c r="G54" s="410"/>
      <c r="H54" s="410"/>
      <c r="I54" s="410"/>
      <c r="J54" s="410"/>
      <c r="K54" s="410"/>
      <c r="L54" s="410"/>
      <c r="M54" s="410"/>
      <c r="N54" s="410"/>
      <c r="O54" s="410"/>
      <c r="P54" s="410"/>
      <c r="Q54" s="410"/>
      <c r="R54" s="410"/>
      <c r="S54" s="410"/>
      <c r="T54" s="410"/>
      <c r="U54" s="410"/>
      <c r="V54" s="410"/>
      <c r="W54" s="410"/>
      <c r="X54" s="410"/>
      <c r="Y54" s="410"/>
      <c r="Z54" s="410"/>
      <c r="AA54" s="410"/>
      <c r="AB54" s="410"/>
      <c r="AC54" s="410"/>
      <c r="AD54" s="410"/>
      <c r="AE54" s="410"/>
      <c r="AF54" s="410"/>
      <c r="AG54" s="410"/>
      <c r="AH54" s="410"/>
      <c r="AI54" s="410"/>
      <c r="AJ54" s="410"/>
      <c r="AK54" s="410"/>
      <c r="AL54" s="410"/>
      <c r="AM54" s="411"/>
      <c r="AN54" s="16"/>
    </row>
    <row r="55" spans="2:40" ht="49.5" customHeight="1" thickBot="1" x14ac:dyDescent="0.25">
      <c r="B55" s="14"/>
      <c r="C55" s="412"/>
      <c r="D55" s="413"/>
      <c r="E55" s="413"/>
      <c r="F55" s="413"/>
      <c r="G55" s="413"/>
      <c r="H55" s="413"/>
      <c r="I55" s="413"/>
      <c r="J55" s="413"/>
      <c r="K55" s="413"/>
      <c r="L55" s="413"/>
      <c r="M55" s="413"/>
      <c r="N55" s="413"/>
      <c r="O55" s="413"/>
      <c r="P55" s="413"/>
      <c r="Q55" s="413"/>
      <c r="R55" s="413"/>
      <c r="S55" s="413"/>
      <c r="T55" s="413"/>
      <c r="U55" s="413"/>
      <c r="V55" s="413"/>
      <c r="W55" s="413"/>
      <c r="X55" s="413"/>
      <c r="Y55" s="413"/>
      <c r="Z55" s="413"/>
      <c r="AA55" s="413"/>
      <c r="AB55" s="413"/>
      <c r="AC55" s="413"/>
      <c r="AD55" s="413"/>
      <c r="AE55" s="413"/>
      <c r="AF55" s="413"/>
      <c r="AG55" s="413"/>
      <c r="AH55" s="413"/>
      <c r="AI55" s="413"/>
      <c r="AJ55" s="413"/>
      <c r="AK55" s="413"/>
      <c r="AL55" s="413"/>
      <c r="AM55" s="414"/>
      <c r="AN55" s="16"/>
    </row>
    <row r="56" spans="2:40" x14ac:dyDescent="0.2">
      <c r="B56" s="14"/>
      <c r="C56" s="64"/>
      <c r="D56" s="64"/>
      <c r="E56" s="64"/>
      <c r="F56" s="64"/>
      <c r="G56" s="64"/>
      <c r="H56" s="64"/>
      <c r="I56" s="64"/>
      <c r="J56" s="64"/>
      <c r="K56" s="64"/>
      <c r="L56" s="64"/>
      <c r="M56" s="64"/>
      <c r="N56" s="64"/>
      <c r="O56" s="64"/>
      <c r="P56" s="64"/>
      <c r="Q56" s="64"/>
      <c r="R56" s="64"/>
      <c r="S56" s="64"/>
      <c r="T56" s="64"/>
      <c r="U56" s="64"/>
      <c r="V56" s="64"/>
      <c r="W56" s="64"/>
      <c r="X56" s="64"/>
      <c r="Y56" s="64"/>
      <c r="Z56" s="64"/>
      <c r="AA56" s="64"/>
      <c r="AB56" s="64"/>
      <c r="AC56" s="64"/>
      <c r="AD56" s="64"/>
      <c r="AE56" s="64"/>
      <c r="AF56" s="64"/>
      <c r="AG56" s="64"/>
      <c r="AH56" s="64"/>
      <c r="AI56" s="64"/>
      <c r="AJ56" s="64"/>
      <c r="AK56" s="64"/>
      <c r="AL56" s="64"/>
      <c r="AM56" s="64"/>
      <c r="AN56" s="16"/>
    </row>
    <row r="57" spans="2:40" ht="15" thickBot="1" x14ac:dyDescent="0.25">
      <c r="B57" s="14"/>
      <c r="C57" s="36"/>
      <c r="D57" s="36"/>
      <c r="E57" s="36"/>
      <c r="F57" s="36"/>
      <c r="G57" s="36"/>
      <c r="H57" s="36"/>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16"/>
    </row>
    <row r="58" spans="2:40" ht="14.25" customHeight="1" x14ac:dyDescent="0.2">
      <c r="B58" s="14"/>
      <c r="C58" s="379" t="s">
        <v>42</v>
      </c>
      <c r="D58" s="380"/>
      <c r="E58" s="380"/>
      <c r="F58" s="380"/>
      <c r="G58" s="381"/>
      <c r="H58" s="379" t="s">
        <v>54</v>
      </c>
      <c r="I58" s="381"/>
      <c r="J58" s="379" t="s">
        <v>55</v>
      </c>
      <c r="K58" s="380"/>
      <c r="L58" s="380"/>
      <c r="M58" s="381"/>
      <c r="N58" s="379" t="s">
        <v>56</v>
      </c>
      <c r="O58" s="380"/>
      <c r="P58" s="380"/>
      <c r="Q58" s="380"/>
      <c r="R58" s="380"/>
      <c r="S58" s="380"/>
      <c r="T58" s="380"/>
      <c r="U58" s="380"/>
      <c r="V58" s="380"/>
      <c r="W58" s="380"/>
      <c r="X58" s="380"/>
      <c r="Y58" s="381"/>
      <c r="Z58" s="379" t="s">
        <v>57</v>
      </c>
      <c r="AA58" s="380"/>
      <c r="AB58" s="380"/>
      <c r="AC58" s="380"/>
      <c r="AD58" s="380"/>
      <c r="AE58" s="380"/>
      <c r="AF58" s="380"/>
      <c r="AG58" s="380"/>
      <c r="AH58" s="380"/>
      <c r="AI58" s="380"/>
      <c r="AJ58" s="380"/>
      <c r="AK58" s="380"/>
      <c r="AL58" s="380"/>
      <c r="AM58" s="381"/>
      <c r="AN58" s="16"/>
    </row>
    <row r="59" spans="2:40" ht="14.25" customHeight="1" x14ac:dyDescent="0.2">
      <c r="B59" s="14"/>
      <c r="C59" s="382"/>
      <c r="D59" s="383"/>
      <c r="E59" s="383"/>
      <c r="F59" s="383"/>
      <c r="G59" s="384"/>
      <c r="H59" s="382"/>
      <c r="I59" s="384"/>
      <c r="J59" s="382"/>
      <c r="K59" s="383"/>
      <c r="L59" s="383"/>
      <c r="M59" s="384"/>
      <c r="N59" s="382"/>
      <c r="O59" s="383"/>
      <c r="P59" s="383"/>
      <c r="Q59" s="383"/>
      <c r="R59" s="383"/>
      <c r="S59" s="383"/>
      <c r="T59" s="383"/>
      <c r="U59" s="383"/>
      <c r="V59" s="383"/>
      <c r="W59" s="383"/>
      <c r="X59" s="383"/>
      <c r="Y59" s="384"/>
      <c r="Z59" s="382"/>
      <c r="AA59" s="383"/>
      <c r="AB59" s="383"/>
      <c r="AC59" s="383"/>
      <c r="AD59" s="383"/>
      <c r="AE59" s="383"/>
      <c r="AF59" s="383"/>
      <c r="AG59" s="383"/>
      <c r="AH59" s="383"/>
      <c r="AI59" s="383"/>
      <c r="AJ59" s="383"/>
      <c r="AK59" s="383"/>
      <c r="AL59" s="383"/>
      <c r="AM59" s="384"/>
      <c r="AN59" s="16"/>
    </row>
    <row r="60" spans="2:40" ht="15" customHeight="1" thickBot="1" x14ac:dyDescent="0.25">
      <c r="B60" s="14"/>
      <c r="C60" s="385"/>
      <c r="D60" s="386"/>
      <c r="E60" s="386"/>
      <c r="F60" s="386"/>
      <c r="G60" s="387"/>
      <c r="H60" s="385"/>
      <c r="I60" s="387"/>
      <c r="J60" s="385"/>
      <c r="K60" s="386"/>
      <c r="L60" s="386"/>
      <c r="M60" s="387"/>
      <c r="N60" s="385"/>
      <c r="O60" s="386"/>
      <c r="P60" s="386"/>
      <c r="Q60" s="386"/>
      <c r="R60" s="386"/>
      <c r="S60" s="386"/>
      <c r="T60" s="386"/>
      <c r="U60" s="386"/>
      <c r="V60" s="386"/>
      <c r="W60" s="386"/>
      <c r="X60" s="386"/>
      <c r="Y60" s="387"/>
      <c r="Z60" s="385"/>
      <c r="AA60" s="386"/>
      <c r="AB60" s="386"/>
      <c r="AC60" s="386"/>
      <c r="AD60" s="386"/>
      <c r="AE60" s="386"/>
      <c r="AF60" s="386"/>
      <c r="AG60" s="386"/>
      <c r="AH60" s="386"/>
      <c r="AI60" s="386"/>
      <c r="AJ60" s="386"/>
      <c r="AK60" s="386"/>
      <c r="AL60" s="386"/>
      <c r="AM60" s="387"/>
      <c r="AN60" s="16"/>
    </row>
    <row r="61" spans="2:40" ht="15" customHeight="1" x14ac:dyDescent="0.2">
      <c r="B61" s="14"/>
      <c r="C61" s="463"/>
      <c r="D61" s="464"/>
      <c r="E61" s="464"/>
      <c r="F61" s="464"/>
      <c r="G61" s="465"/>
      <c r="H61" s="466"/>
      <c r="I61" s="465"/>
      <c r="J61" s="466"/>
      <c r="K61" s="464"/>
      <c r="L61" s="464"/>
      <c r="M61" s="465"/>
      <c r="N61" s="467"/>
      <c r="O61" s="467"/>
      <c r="P61" s="467"/>
      <c r="Q61" s="467"/>
      <c r="R61" s="467"/>
      <c r="S61" s="467"/>
      <c r="T61" s="467"/>
      <c r="U61" s="467"/>
      <c r="V61" s="467"/>
      <c r="W61" s="467"/>
      <c r="X61" s="467"/>
      <c r="Y61" s="467"/>
      <c r="Z61" s="466"/>
      <c r="AA61" s="464"/>
      <c r="AB61" s="464"/>
      <c r="AC61" s="464"/>
      <c r="AD61" s="464"/>
      <c r="AE61" s="464"/>
      <c r="AF61" s="464"/>
      <c r="AG61" s="464"/>
      <c r="AH61" s="464"/>
      <c r="AI61" s="464"/>
      <c r="AJ61" s="464"/>
      <c r="AK61" s="464"/>
      <c r="AL61" s="464"/>
      <c r="AM61" s="468"/>
      <c r="AN61" s="16"/>
    </row>
    <row r="62" spans="2:40" x14ac:dyDescent="0.2">
      <c r="B62" s="14"/>
      <c r="C62" s="452"/>
      <c r="D62" s="392"/>
      <c r="E62" s="392"/>
      <c r="F62" s="392"/>
      <c r="G62" s="393"/>
      <c r="H62" s="391"/>
      <c r="I62" s="393"/>
      <c r="J62" s="391"/>
      <c r="K62" s="392"/>
      <c r="L62" s="392"/>
      <c r="M62" s="393"/>
      <c r="N62" s="266"/>
      <c r="O62" s="266"/>
      <c r="P62" s="266"/>
      <c r="Q62" s="266"/>
      <c r="R62" s="266"/>
      <c r="S62" s="266"/>
      <c r="T62" s="266"/>
      <c r="U62" s="266"/>
      <c r="V62" s="266"/>
      <c r="W62" s="266"/>
      <c r="X62" s="266"/>
      <c r="Y62" s="266"/>
      <c r="Z62" s="391"/>
      <c r="AA62" s="392"/>
      <c r="AB62" s="392"/>
      <c r="AC62" s="392"/>
      <c r="AD62" s="392"/>
      <c r="AE62" s="392"/>
      <c r="AF62" s="392"/>
      <c r="AG62" s="392"/>
      <c r="AH62" s="392"/>
      <c r="AI62" s="392"/>
      <c r="AJ62" s="392"/>
      <c r="AK62" s="392"/>
      <c r="AL62" s="392"/>
      <c r="AM62" s="418"/>
      <c r="AN62" s="16"/>
    </row>
    <row r="63" spans="2:40" x14ac:dyDescent="0.2">
      <c r="B63" s="14"/>
      <c r="C63" s="452"/>
      <c r="D63" s="392"/>
      <c r="E63" s="392"/>
      <c r="F63" s="392"/>
      <c r="G63" s="393"/>
      <c r="H63" s="391"/>
      <c r="I63" s="393"/>
      <c r="J63" s="391"/>
      <c r="K63" s="392"/>
      <c r="L63" s="392"/>
      <c r="M63" s="393"/>
      <c r="N63" s="266"/>
      <c r="O63" s="266"/>
      <c r="P63" s="266"/>
      <c r="Q63" s="266"/>
      <c r="R63" s="266"/>
      <c r="S63" s="266"/>
      <c r="T63" s="266"/>
      <c r="U63" s="266"/>
      <c r="V63" s="266"/>
      <c r="W63" s="266"/>
      <c r="X63" s="266"/>
      <c r="Y63" s="266"/>
      <c r="Z63" s="391"/>
      <c r="AA63" s="392"/>
      <c r="AB63" s="392"/>
      <c r="AC63" s="392"/>
      <c r="AD63" s="392"/>
      <c r="AE63" s="392"/>
      <c r="AF63" s="392"/>
      <c r="AG63" s="392"/>
      <c r="AH63" s="392"/>
      <c r="AI63" s="392"/>
      <c r="AJ63" s="392"/>
      <c r="AK63" s="392"/>
      <c r="AL63" s="392"/>
      <c r="AM63" s="418"/>
      <c r="AN63" s="16"/>
    </row>
    <row r="64" spans="2:40" x14ac:dyDescent="0.2">
      <c r="B64" s="37"/>
      <c r="C64" s="452"/>
      <c r="D64" s="392"/>
      <c r="E64" s="392"/>
      <c r="F64" s="392"/>
      <c r="G64" s="393"/>
      <c r="H64" s="391"/>
      <c r="I64" s="393"/>
      <c r="J64" s="391"/>
      <c r="K64" s="392"/>
      <c r="L64" s="392"/>
      <c r="M64" s="393"/>
      <c r="N64" s="266"/>
      <c r="O64" s="266"/>
      <c r="P64" s="266"/>
      <c r="Q64" s="266"/>
      <c r="R64" s="266"/>
      <c r="S64" s="266"/>
      <c r="T64" s="266"/>
      <c r="U64" s="266"/>
      <c r="V64" s="266"/>
      <c r="W64" s="266"/>
      <c r="X64" s="266"/>
      <c r="Y64" s="266"/>
      <c r="Z64" s="391"/>
      <c r="AA64" s="392"/>
      <c r="AB64" s="392"/>
      <c r="AC64" s="392"/>
      <c r="AD64" s="392"/>
      <c r="AE64" s="392"/>
      <c r="AF64" s="392"/>
      <c r="AG64" s="392"/>
      <c r="AH64" s="392"/>
      <c r="AI64" s="392"/>
      <c r="AJ64" s="392"/>
      <c r="AK64" s="392"/>
      <c r="AL64" s="392"/>
      <c r="AM64" s="418"/>
      <c r="AN64" s="38"/>
    </row>
    <row r="65" spans="2:40" x14ac:dyDescent="0.2">
      <c r="B65" s="39"/>
      <c r="C65" s="452"/>
      <c r="D65" s="392"/>
      <c r="E65" s="392"/>
      <c r="F65" s="392"/>
      <c r="G65" s="393"/>
      <c r="H65" s="391"/>
      <c r="I65" s="393"/>
      <c r="J65" s="391"/>
      <c r="K65" s="392"/>
      <c r="L65" s="392"/>
      <c r="M65" s="393"/>
      <c r="N65" s="266"/>
      <c r="O65" s="266"/>
      <c r="P65" s="266"/>
      <c r="Q65" s="266"/>
      <c r="R65" s="266"/>
      <c r="S65" s="266"/>
      <c r="T65" s="266"/>
      <c r="U65" s="266"/>
      <c r="V65" s="266"/>
      <c r="W65" s="266"/>
      <c r="X65" s="266"/>
      <c r="Y65" s="266"/>
      <c r="Z65" s="391"/>
      <c r="AA65" s="392"/>
      <c r="AB65" s="392"/>
      <c r="AC65" s="392"/>
      <c r="AD65" s="392"/>
      <c r="AE65" s="392"/>
      <c r="AF65" s="392"/>
      <c r="AG65" s="392"/>
      <c r="AH65" s="392"/>
      <c r="AI65" s="392"/>
      <c r="AJ65" s="392"/>
      <c r="AK65" s="392"/>
      <c r="AL65" s="392"/>
      <c r="AM65" s="418"/>
      <c r="AN65" s="40"/>
    </row>
    <row r="66" spans="2:40" ht="14.25" customHeight="1" x14ac:dyDescent="0.2">
      <c r="B66" s="41"/>
      <c r="C66" s="452"/>
      <c r="D66" s="392"/>
      <c r="E66" s="392"/>
      <c r="F66" s="392"/>
      <c r="G66" s="393"/>
      <c r="H66" s="391"/>
      <c r="I66" s="393"/>
      <c r="J66" s="391"/>
      <c r="K66" s="392"/>
      <c r="L66" s="392"/>
      <c r="M66" s="393"/>
      <c r="N66" s="266"/>
      <c r="O66" s="266"/>
      <c r="P66" s="266"/>
      <c r="Q66" s="266"/>
      <c r="R66" s="266"/>
      <c r="S66" s="266"/>
      <c r="T66" s="266"/>
      <c r="U66" s="266"/>
      <c r="V66" s="266"/>
      <c r="W66" s="266"/>
      <c r="X66" s="266"/>
      <c r="Y66" s="266"/>
      <c r="Z66" s="391"/>
      <c r="AA66" s="392"/>
      <c r="AB66" s="392"/>
      <c r="AC66" s="392"/>
      <c r="AD66" s="392"/>
      <c r="AE66" s="392"/>
      <c r="AF66" s="392"/>
      <c r="AG66" s="392"/>
      <c r="AH66" s="392"/>
      <c r="AI66" s="392"/>
      <c r="AJ66" s="392"/>
      <c r="AK66" s="392"/>
      <c r="AL66" s="392"/>
      <c r="AM66" s="418"/>
      <c r="AN66" s="42"/>
    </row>
    <row r="67" spans="2:40" ht="14.25" customHeight="1" x14ac:dyDescent="0.2">
      <c r="B67" s="43"/>
      <c r="C67" s="452"/>
      <c r="D67" s="392"/>
      <c r="E67" s="392"/>
      <c r="F67" s="392"/>
      <c r="G67" s="393"/>
      <c r="H67" s="391"/>
      <c r="I67" s="393"/>
      <c r="J67" s="391"/>
      <c r="K67" s="392"/>
      <c r="L67" s="392"/>
      <c r="M67" s="393"/>
      <c r="N67" s="266"/>
      <c r="O67" s="266"/>
      <c r="P67" s="266"/>
      <c r="Q67" s="266"/>
      <c r="R67" s="266"/>
      <c r="S67" s="266"/>
      <c r="T67" s="266"/>
      <c r="U67" s="266"/>
      <c r="V67" s="266"/>
      <c r="W67" s="266"/>
      <c r="X67" s="266"/>
      <c r="Y67" s="266"/>
      <c r="Z67" s="391"/>
      <c r="AA67" s="392"/>
      <c r="AB67" s="392"/>
      <c r="AC67" s="392"/>
      <c r="AD67" s="392"/>
      <c r="AE67" s="392"/>
      <c r="AF67" s="392"/>
      <c r="AG67" s="392"/>
      <c r="AH67" s="392"/>
      <c r="AI67" s="392"/>
      <c r="AJ67" s="392"/>
      <c r="AK67" s="392"/>
      <c r="AL67" s="392"/>
      <c r="AM67" s="418"/>
      <c r="AN67" s="42"/>
    </row>
    <row r="68" spans="2:40" ht="15" customHeight="1" x14ac:dyDescent="0.2">
      <c r="B68" s="43"/>
      <c r="C68" s="452"/>
      <c r="D68" s="392"/>
      <c r="E68" s="392"/>
      <c r="F68" s="392"/>
      <c r="G68" s="393"/>
      <c r="H68" s="391"/>
      <c r="I68" s="393"/>
      <c r="J68" s="391"/>
      <c r="K68" s="392"/>
      <c r="L68" s="392"/>
      <c r="M68" s="393"/>
      <c r="N68" s="266"/>
      <c r="O68" s="266"/>
      <c r="P68" s="266"/>
      <c r="Q68" s="266"/>
      <c r="R68" s="266"/>
      <c r="S68" s="266"/>
      <c r="T68" s="266"/>
      <c r="U68" s="266"/>
      <c r="V68" s="266"/>
      <c r="W68" s="266"/>
      <c r="X68" s="266"/>
      <c r="Y68" s="266"/>
      <c r="Z68" s="391"/>
      <c r="AA68" s="392"/>
      <c r="AB68" s="392"/>
      <c r="AC68" s="392"/>
      <c r="AD68" s="392"/>
      <c r="AE68" s="392"/>
      <c r="AF68" s="392"/>
      <c r="AG68" s="392"/>
      <c r="AH68" s="392"/>
      <c r="AI68" s="392"/>
      <c r="AJ68" s="392"/>
      <c r="AK68" s="392"/>
      <c r="AL68" s="392"/>
      <c r="AM68" s="418"/>
      <c r="AN68" s="42"/>
    </row>
    <row r="69" spans="2:40" x14ac:dyDescent="0.2">
      <c r="B69" s="41"/>
      <c r="C69" s="452"/>
      <c r="D69" s="392"/>
      <c r="E69" s="392"/>
      <c r="F69" s="392"/>
      <c r="G69" s="393"/>
      <c r="H69" s="391"/>
      <c r="I69" s="393"/>
      <c r="J69" s="391"/>
      <c r="K69" s="392"/>
      <c r="L69" s="392"/>
      <c r="M69" s="393"/>
      <c r="N69" s="266"/>
      <c r="O69" s="266"/>
      <c r="P69" s="266"/>
      <c r="Q69" s="266"/>
      <c r="R69" s="266"/>
      <c r="S69" s="266"/>
      <c r="T69" s="266"/>
      <c r="U69" s="266"/>
      <c r="V69" s="266"/>
      <c r="W69" s="266"/>
      <c r="X69" s="266"/>
      <c r="Y69" s="266"/>
      <c r="Z69" s="391"/>
      <c r="AA69" s="392"/>
      <c r="AB69" s="392"/>
      <c r="AC69" s="392"/>
      <c r="AD69" s="392"/>
      <c r="AE69" s="392"/>
      <c r="AF69" s="392"/>
      <c r="AG69" s="392"/>
      <c r="AH69" s="392"/>
      <c r="AI69" s="392"/>
      <c r="AJ69" s="392"/>
      <c r="AK69" s="392"/>
      <c r="AL69" s="392"/>
      <c r="AM69" s="418"/>
      <c r="AN69" s="44"/>
    </row>
    <row r="70" spans="2:40" x14ac:dyDescent="0.2">
      <c r="B70" s="41"/>
      <c r="C70" s="452"/>
      <c r="D70" s="392"/>
      <c r="E70" s="392"/>
      <c r="F70" s="392"/>
      <c r="G70" s="393"/>
      <c r="H70" s="391"/>
      <c r="I70" s="393"/>
      <c r="J70" s="391"/>
      <c r="K70" s="392"/>
      <c r="L70" s="392"/>
      <c r="M70" s="393"/>
      <c r="N70" s="266"/>
      <c r="O70" s="266"/>
      <c r="P70" s="266"/>
      <c r="Q70" s="266"/>
      <c r="R70" s="266"/>
      <c r="S70" s="266"/>
      <c r="T70" s="266"/>
      <c r="U70" s="266"/>
      <c r="V70" s="266"/>
      <c r="W70" s="266"/>
      <c r="X70" s="266"/>
      <c r="Y70" s="266"/>
      <c r="Z70" s="391"/>
      <c r="AA70" s="392"/>
      <c r="AB70" s="392"/>
      <c r="AC70" s="392"/>
      <c r="AD70" s="392"/>
      <c r="AE70" s="392"/>
      <c r="AF70" s="392"/>
      <c r="AG70" s="392"/>
      <c r="AH70" s="392"/>
      <c r="AI70" s="392"/>
      <c r="AJ70" s="392"/>
      <c r="AK70" s="392"/>
      <c r="AL70" s="392"/>
      <c r="AM70" s="418"/>
      <c r="AN70" s="44"/>
    </row>
    <row r="71" spans="2:40" x14ac:dyDescent="0.2">
      <c r="B71" s="41"/>
      <c r="C71" s="452"/>
      <c r="D71" s="392"/>
      <c r="E71" s="392"/>
      <c r="F71" s="392"/>
      <c r="G71" s="393"/>
      <c r="H71" s="391"/>
      <c r="I71" s="393"/>
      <c r="J71" s="391"/>
      <c r="K71" s="392"/>
      <c r="L71" s="392"/>
      <c r="M71" s="393"/>
      <c r="N71" s="266"/>
      <c r="O71" s="266"/>
      <c r="P71" s="266"/>
      <c r="Q71" s="266"/>
      <c r="R71" s="266"/>
      <c r="S71" s="266"/>
      <c r="T71" s="266"/>
      <c r="U71" s="266"/>
      <c r="V71" s="266"/>
      <c r="W71" s="266"/>
      <c r="X71" s="266"/>
      <c r="Y71" s="266"/>
      <c r="Z71" s="391"/>
      <c r="AA71" s="392"/>
      <c r="AB71" s="392"/>
      <c r="AC71" s="392"/>
      <c r="AD71" s="392"/>
      <c r="AE71" s="392"/>
      <c r="AF71" s="392"/>
      <c r="AG71" s="392"/>
      <c r="AH71" s="392"/>
      <c r="AI71" s="392"/>
      <c r="AJ71" s="392"/>
      <c r="AK71" s="392"/>
      <c r="AL71" s="392"/>
      <c r="AM71" s="418"/>
      <c r="AN71" s="44"/>
    </row>
    <row r="72" spans="2:40" ht="15" thickBot="1" x14ac:dyDescent="0.25">
      <c r="B72" s="41"/>
      <c r="C72" s="462"/>
      <c r="D72" s="423"/>
      <c r="E72" s="423"/>
      <c r="F72" s="423"/>
      <c r="G72" s="425"/>
      <c r="H72" s="422"/>
      <c r="I72" s="425"/>
      <c r="J72" s="422"/>
      <c r="K72" s="423"/>
      <c r="L72" s="423"/>
      <c r="M72" s="425"/>
      <c r="N72" s="268"/>
      <c r="O72" s="268"/>
      <c r="P72" s="268"/>
      <c r="Q72" s="268"/>
      <c r="R72" s="268"/>
      <c r="S72" s="268"/>
      <c r="T72" s="268"/>
      <c r="U72" s="268"/>
      <c r="V72" s="268"/>
      <c r="W72" s="268"/>
      <c r="X72" s="268"/>
      <c r="Y72" s="268"/>
      <c r="Z72" s="422"/>
      <c r="AA72" s="423"/>
      <c r="AB72" s="423"/>
      <c r="AC72" s="423"/>
      <c r="AD72" s="423"/>
      <c r="AE72" s="423"/>
      <c r="AF72" s="423"/>
      <c r="AG72" s="423"/>
      <c r="AH72" s="423"/>
      <c r="AI72" s="423"/>
      <c r="AJ72" s="423"/>
      <c r="AK72" s="423"/>
      <c r="AL72" s="423"/>
      <c r="AM72" s="424"/>
      <c r="AN72" s="44"/>
    </row>
    <row r="73" spans="2:40" x14ac:dyDescent="0.2">
      <c r="B73" s="41"/>
      <c r="C73" s="64"/>
      <c r="D73" s="64"/>
      <c r="E73" s="64"/>
      <c r="F73" s="64"/>
      <c r="G73" s="64"/>
      <c r="H73" s="64"/>
      <c r="I73" s="64"/>
      <c r="J73" s="64"/>
      <c r="K73" s="64"/>
      <c r="L73" s="64"/>
      <c r="M73" s="64"/>
      <c r="N73" s="64"/>
      <c r="O73" s="64"/>
      <c r="P73" s="64"/>
      <c r="Q73" s="64"/>
      <c r="R73" s="64"/>
      <c r="S73" s="64"/>
      <c r="T73" s="64"/>
      <c r="U73" s="64"/>
      <c r="V73" s="64"/>
      <c r="W73" s="64"/>
      <c r="X73" s="64"/>
      <c r="Y73" s="64"/>
      <c r="Z73" s="64"/>
      <c r="AA73" s="64"/>
      <c r="AB73" s="64"/>
      <c r="AC73" s="64"/>
      <c r="AD73" s="64"/>
      <c r="AE73" s="64"/>
      <c r="AF73" s="64"/>
      <c r="AG73" s="64"/>
      <c r="AH73" s="64"/>
      <c r="AI73" s="64"/>
      <c r="AJ73" s="64"/>
      <c r="AK73" s="64"/>
      <c r="AL73" s="64"/>
      <c r="AM73" s="64"/>
      <c r="AN73" s="44"/>
    </row>
    <row r="74" spans="2:40" x14ac:dyDescent="0.2">
      <c r="B74" s="41"/>
      <c r="AN74" s="44"/>
    </row>
    <row r="113" ht="6" customHeight="1" x14ac:dyDescent="0.2"/>
  </sheetData>
  <mergeCells count="123">
    <mergeCell ref="B2:G4"/>
    <mergeCell ref="H2:AN2"/>
    <mergeCell ref="H3:AA3"/>
    <mergeCell ref="AB3:AN3"/>
    <mergeCell ref="H4:AN4"/>
    <mergeCell ref="C7:H8"/>
    <mergeCell ref="I7:AM8"/>
    <mergeCell ref="AH21:AM21"/>
    <mergeCell ref="C16:H16"/>
    <mergeCell ref="I16:AM16"/>
    <mergeCell ref="C10:H11"/>
    <mergeCell ref="I10:AC11"/>
    <mergeCell ref="AD10:AI10"/>
    <mergeCell ref="AJ10:AM10"/>
    <mergeCell ref="AD11:AI11"/>
    <mergeCell ref="AJ11:AM11"/>
    <mergeCell ref="C13:H14"/>
    <mergeCell ref="C18:H18"/>
    <mergeCell ref="I18:AM18"/>
    <mergeCell ref="C20:H21"/>
    <mergeCell ref="I20:L21"/>
    <mergeCell ref="M20:AG20"/>
    <mergeCell ref="AH20:AM20"/>
    <mergeCell ref="M21:AG21"/>
    <mergeCell ref="I13:AG14"/>
    <mergeCell ref="AH13:AM13"/>
    <mergeCell ref="AH14:AM14"/>
    <mergeCell ref="C34:G34"/>
    <mergeCell ref="K34:AM34"/>
    <mergeCell ref="C35:G35"/>
    <mergeCell ref="K35:AM35"/>
    <mergeCell ref="C23:I23"/>
    <mergeCell ref="J23:AB23"/>
    <mergeCell ref="AC23:AM23"/>
    <mergeCell ref="C36:G36"/>
    <mergeCell ref="K36:AM36"/>
    <mergeCell ref="C37:G37"/>
    <mergeCell ref="K37:AM37"/>
    <mergeCell ref="C24:I24"/>
    <mergeCell ref="J24:AB24"/>
    <mergeCell ref="AC24:AM24"/>
    <mergeCell ref="C26:H26"/>
    <mergeCell ref="I26:AM26"/>
    <mergeCell ref="C28:H28"/>
    <mergeCell ref="I28:J28"/>
    <mergeCell ref="K28:AB28"/>
    <mergeCell ref="AC28:AE28"/>
    <mergeCell ref="AI28:AL28"/>
    <mergeCell ref="C30:AM31"/>
    <mergeCell ref="C32:G33"/>
    <mergeCell ref="H32:H33"/>
    <mergeCell ref="I32:I33"/>
    <mergeCell ref="J32:J33"/>
    <mergeCell ref="K32:AM33"/>
    <mergeCell ref="C38:G38"/>
    <mergeCell ref="K38:AM38"/>
    <mergeCell ref="C41:AM42"/>
    <mergeCell ref="C58:G60"/>
    <mergeCell ref="H58:I60"/>
    <mergeCell ref="J58:M60"/>
    <mergeCell ref="C63:G63"/>
    <mergeCell ref="H63:I63"/>
    <mergeCell ref="J63:M63"/>
    <mergeCell ref="N63:Y63"/>
    <mergeCell ref="Z63:AM63"/>
    <mergeCell ref="C62:G62"/>
    <mergeCell ref="H62:I62"/>
    <mergeCell ref="J62:M62"/>
    <mergeCell ref="N62:Y62"/>
    <mergeCell ref="Z62:AM62"/>
    <mergeCell ref="C61:G61"/>
    <mergeCell ref="H61:I61"/>
    <mergeCell ref="J61:M61"/>
    <mergeCell ref="N61:Y61"/>
    <mergeCell ref="Z61:AM61"/>
    <mergeCell ref="N58:Y60"/>
    <mergeCell ref="Z58:AM60"/>
    <mergeCell ref="C43:AM55"/>
    <mergeCell ref="C64:G64"/>
    <mergeCell ref="H64:I64"/>
    <mergeCell ref="J64:M64"/>
    <mergeCell ref="N64:Y64"/>
    <mergeCell ref="Z64:AM64"/>
    <mergeCell ref="C65:G65"/>
    <mergeCell ref="H65:I65"/>
    <mergeCell ref="J65:M65"/>
    <mergeCell ref="N65:Y65"/>
    <mergeCell ref="Z65:AM65"/>
    <mergeCell ref="C66:G66"/>
    <mergeCell ref="H66:I66"/>
    <mergeCell ref="J66:M66"/>
    <mergeCell ref="N66:Y66"/>
    <mergeCell ref="Z66:AM66"/>
    <mergeCell ref="C67:G67"/>
    <mergeCell ref="H67:I67"/>
    <mergeCell ref="J67:M67"/>
    <mergeCell ref="N67:Y67"/>
    <mergeCell ref="Z67:AM67"/>
    <mergeCell ref="C68:G68"/>
    <mergeCell ref="H68:I68"/>
    <mergeCell ref="J68:M68"/>
    <mergeCell ref="N68:Y68"/>
    <mergeCell ref="Z68:AM68"/>
    <mergeCell ref="C69:G69"/>
    <mergeCell ref="H69:I69"/>
    <mergeCell ref="J69:M69"/>
    <mergeCell ref="N69:Y69"/>
    <mergeCell ref="Z69:AM69"/>
    <mergeCell ref="C72:G72"/>
    <mergeCell ref="H72:I72"/>
    <mergeCell ref="J72:M72"/>
    <mergeCell ref="N72:Y72"/>
    <mergeCell ref="Z72:AM72"/>
    <mergeCell ref="C70:G70"/>
    <mergeCell ref="H70:I70"/>
    <mergeCell ref="J70:M70"/>
    <mergeCell ref="N70:Y70"/>
    <mergeCell ref="Z70:AM70"/>
    <mergeCell ref="C71:G71"/>
    <mergeCell ref="H71:I71"/>
    <mergeCell ref="J71:M71"/>
    <mergeCell ref="N71:Y71"/>
    <mergeCell ref="Z71:AM71"/>
  </mergeCells>
  <pageMargins left="0.70866141732283472" right="0.70866141732283472" top="0.74803149606299213" bottom="1.1098214285714285" header="0.31496062992125984" footer="0.31496062992125984"/>
  <pageSetup scale="44" orientation="portrait" r:id="rId1"/>
  <headerFooter>
    <oddFooter>&amp;LCalle 26 No.57-41 Torre 8, Pisos 7 y 8 CEMSA – C.P. 111321
PBX: 3779555 – Información: Línea 195
www.umv.gov.co&amp;CDESI-FM-007
&amp;P de &amp;N</oddFooter>
  </headerFooter>
  <rowBreaks count="1" manualBreakCount="1">
    <brk id="47" min="1" max="39" man="1"/>
  </rowBreaks>
  <drawing r:id="rId2"/>
  <legacyDrawing r:id="rId3"/>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B1:AB113"/>
  <sheetViews>
    <sheetView view="pageBreakPreview" topLeftCell="A25" zoomScaleNormal="100" zoomScaleSheetLayoutView="100" zoomScalePageLayoutView="70" workbookViewId="0">
      <selection activeCell="H34" sqref="H34:J34"/>
    </sheetView>
  </sheetViews>
  <sheetFormatPr baseColWidth="10" defaultColWidth="3.7109375" defaultRowHeight="14.25" x14ac:dyDescent="0.2"/>
  <cols>
    <col min="1" max="1" width="3.7109375" style="1"/>
    <col min="2" max="2" width="2.85546875" style="1" customWidth="1"/>
    <col min="3" max="6" width="2.7109375" style="1" customWidth="1"/>
    <col min="7" max="7" width="4.28515625" style="1" customWidth="1"/>
    <col min="8" max="8" width="14.28515625" style="1" customWidth="1"/>
    <col min="9" max="9" width="13.42578125" style="1" customWidth="1"/>
    <col min="10" max="10" width="19" style="1" customWidth="1"/>
    <col min="11" max="12" width="3.42578125" style="1" customWidth="1"/>
    <col min="13" max="15" width="2.7109375" style="1" customWidth="1"/>
    <col min="16" max="16" width="3.42578125" style="1" customWidth="1"/>
    <col min="17" max="17" width="3.5703125" style="1" customWidth="1"/>
    <col min="18" max="18" width="3.7109375" style="1"/>
    <col min="19" max="19" width="3.28515625" style="1" customWidth="1"/>
    <col min="20" max="20" width="7.42578125" style="1" customWidth="1"/>
    <col min="21" max="21" width="3.5703125" style="1" customWidth="1"/>
    <col min="22" max="22" width="3.7109375" style="1"/>
    <col min="23" max="25" width="5" style="1" customWidth="1"/>
    <col min="26" max="26" width="6.7109375" style="1" customWidth="1"/>
    <col min="27" max="27" width="4.140625" style="1" customWidth="1"/>
    <col min="28" max="28" width="2" style="1" customWidth="1"/>
    <col min="29" max="16384" width="3.7109375" style="1"/>
  </cols>
  <sheetData>
    <row r="1" spans="2:28" ht="15" thickBot="1" x14ac:dyDescent="0.25">
      <c r="B1" s="2"/>
      <c r="C1" s="2"/>
      <c r="D1" s="2"/>
      <c r="E1" s="2"/>
      <c r="F1" s="2"/>
    </row>
    <row r="2" spans="2:28" ht="45.75" customHeight="1" x14ac:dyDescent="0.2">
      <c r="B2" s="263"/>
      <c r="C2" s="264"/>
      <c r="D2" s="264"/>
      <c r="E2" s="264"/>
      <c r="F2" s="264"/>
      <c r="G2" s="264"/>
      <c r="H2" s="269" t="s">
        <v>0</v>
      </c>
      <c r="I2" s="269"/>
      <c r="J2" s="269"/>
      <c r="K2" s="269"/>
      <c r="L2" s="269"/>
      <c r="M2" s="269"/>
      <c r="N2" s="269"/>
      <c r="O2" s="269"/>
      <c r="P2" s="269"/>
      <c r="Q2" s="269"/>
      <c r="R2" s="269"/>
      <c r="S2" s="269"/>
      <c r="T2" s="269"/>
      <c r="U2" s="269"/>
      <c r="V2" s="269"/>
      <c r="W2" s="269"/>
      <c r="X2" s="269"/>
      <c r="Y2" s="269"/>
      <c r="Z2" s="269"/>
      <c r="AA2" s="269"/>
      <c r="AB2" s="270"/>
    </row>
    <row r="3" spans="2:28" ht="15" x14ac:dyDescent="0.2">
      <c r="B3" s="265"/>
      <c r="C3" s="266"/>
      <c r="D3" s="266"/>
      <c r="E3" s="266"/>
      <c r="F3" s="266"/>
      <c r="G3" s="266"/>
      <c r="H3" s="271" t="s">
        <v>1</v>
      </c>
      <c r="I3" s="271"/>
      <c r="J3" s="271"/>
      <c r="K3" s="271"/>
      <c r="L3" s="271"/>
      <c r="M3" s="271"/>
      <c r="N3" s="271"/>
      <c r="O3" s="271"/>
      <c r="P3" s="271" t="s">
        <v>2</v>
      </c>
      <c r="Q3" s="271"/>
      <c r="R3" s="271"/>
      <c r="S3" s="271"/>
      <c r="T3" s="271"/>
      <c r="U3" s="271"/>
      <c r="V3" s="271"/>
      <c r="W3" s="271"/>
      <c r="X3" s="271"/>
      <c r="Y3" s="271"/>
      <c r="Z3" s="271"/>
      <c r="AA3" s="271"/>
      <c r="AB3" s="272"/>
    </row>
    <row r="4" spans="2:28" ht="15.75" thickBot="1" x14ac:dyDescent="0.25">
      <c r="B4" s="267"/>
      <c r="C4" s="268"/>
      <c r="D4" s="268"/>
      <c r="E4" s="268"/>
      <c r="F4" s="268"/>
      <c r="G4" s="268"/>
      <c r="H4" s="273" t="s">
        <v>3</v>
      </c>
      <c r="I4" s="273"/>
      <c r="J4" s="273"/>
      <c r="K4" s="273"/>
      <c r="L4" s="273"/>
      <c r="M4" s="273"/>
      <c r="N4" s="273"/>
      <c r="O4" s="273"/>
      <c r="P4" s="273"/>
      <c r="Q4" s="273"/>
      <c r="R4" s="273"/>
      <c r="S4" s="273"/>
      <c r="T4" s="273"/>
      <c r="U4" s="273"/>
      <c r="V4" s="273"/>
      <c r="W4" s="273"/>
      <c r="X4" s="273"/>
      <c r="Y4" s="273"/>
      <c r="Z4" s="273"/>
      <c r="AA4" s="273"/>
      <c r="AB4" s="274"/>
    </row>
    <row r="5" spans="2:28" ht="15" x14ac:dyDescent="0.2">
      <c r="H5" s="3"/>
      <c r="I5" s="3"/>
      <c r="J5" s="3"/>
      <c r="K5" s="3"/>
      <c r="L5" s="3"/>
      <c r="M5" s="3"/>
      <c r="N5" s="3"/>
      <c r="O5" s="3"/>
      <c r="P5" s="3"/>
      <c r="Q5" s="3"/>
      <c r="R5" s="3"/>
      <c r="S5" s="3"/>
      <c r="T5" s="3"/>
      <c r="U5" s="3"/>
      <c r="V5" s="3"/>
      <c r="W5" s="3"/>
      <c r="X5" s="3"/>
      <c r="Y5" s="3"/>
      <c r="Z5" s="3"/>
      <c r="AA5" s="3"/>
      <c r="AB5" s="3"/>
    </row>
    <row r="6" spans="2:28" ht="15.75"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275" t="s">
        <v>4</v>
      </c>
      <c r="D7" s="276"/>
      <c r="E7" s="276"/>
      <c r="F7" s="276"/>
      <c r="G7" s="276"/>
      <c r="H7" s="277"/>
      <c r="I7" s="281" t="s">
        <v>608</v>
      </c>
      <c r="J7" s="282"/>
      <c r="K7" s="282"/>
      <c r="L7" s="282"/>
      <c r="M7" s="282"/>
      <c r="N7" s="282"/>
      <c r="O7" s="282"/>
      <c r="P7" s="282"/>
      <c r="Q7" s="282"/>
      <c r="R7" s="282"/>
      <c r="S7" s="282"/>
      <c r="T7" s="282"/>
      <c r="U7" s="282"/>
      <c r="V7" s="282"/>
      <c r="W7" s="282"/>
      <c r="X7" s="282"/>
      <c r="Y7" s="282"/>
      <c r="Z7" s="282"/>
      <c r="AA7" s="283"/>
      <c r="AB7" s="10"/>
    </row>
    <row r="8" spans="2:28" ht="15.75" thickBot="1" x14ac:dyDescent="0.25">
      <c r="B8" s="9"/>
      <c r="C8" s="278"/>
      <c r="D8" s="279"/>
      <c r="E8" s="279"/>
      <c r="F8" s="279"/>
      <c r="G8" s="279"/>
      <c r="H8" s="280"/>
      <c r="I8" s="284"/>
      <c r="J8" s="285"/>
      <c r="K8" s="285"/>
      <c r="L8" s="285"/>
      <c r="M8" s="285"/>
      <c r="N8" s="285"/>
      <c r="O8" s="285"/>
      <c r="P8" s="285"/>
      <c r="Q8" s="285"/>
      <c r="R8" s="285"/>
      <c r="S8" s="285"/>
      <c r="T8" s="285"/>
      <c r="U8" s="285"/>
      <c r="V8" s="285"/>
      <c r="W8" s="285"/>
      <c r="X8" s="285"/>
      <c r="Y8" s="285"/>
      <c r="Z8" s="285"/>
      <c r="AA8" s="286"/>
      <c r="AB8" s="10"/>
    </row>
    <row r="9" spans="2:28" ht="15.75"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275" t="s">
        <v>6</v>
      </c>
      <c r="D10" s="276"/>
      <c r="E10" s="276"/>
      <c r="F10" s="276"/>
      <c r="G10" s="276"/>
      <c r="H10" s="277"/>
      <c r="I10" s="296" t="s">
        <v>607</v>
      </c>
      <c r="J10" s="297"/>
      <c r="K10" s="297"/>
      <c r="L10" s="297"/>
      <c r="M10" s="297"/>
      <c r="N10" s="297"/>
      <c r="O10" s="297"/>
      <c r="P10" s="297"/>
      <c r="Q10" s="298"/>
      <c r="R10" s="293" t="s">
        <v>8</v>
      </c>
      <c r="S10" s="294"/>
      <c r="T10" s="294"/>
      <c r="U10" s="295"/>
      <c r="V10" s="287" t="s">
        <v>9</v>
      </c>
      <c r="W10" s="288"/>
      <c r="X10" s="288"/>
      <c r="Y10" s="288"/>
      <c r="Z10" s="288"/>
      <c r="AA10" s="289"/>
      <c r="AB10" s="10"/>
    </row>
    <row r="11" spans="2:28" ht="28.5" customHeight="1" thickBot="1" x14ac:dyDescent="0.25">
      <c r="B11" s="9"/>
      <c r="C11" s="278"/>
      <c r="D11" s="279"/>
      <c r="E11" s="279"/>
      <c r="F11" s="279"/>
      <c r="G11" s="279"/>
      <c r="H11" s="280"/>
      <c r="I11" s="299"/>
      <c r="J11" s="300"/>
      <c r="K11" s="300"/>
      <c r="L11" s="300"/>
      <c r="M11" s="300"/>
      <c r="N11" s="300"/>
      <c r="O11" s="300"/>
      <c r="P11" s="300"/>
      <c r="Q11" s="301"/>
      <c r="R11" s="302" t="s">
        <v>606</v>
      </c>
      <c r="S11" s="303"/>
      <c r="T11" s="303"/>
      <c r="U11" s="304"/>
      <c r="V11" s="290">
        <v>3</v>
      </c>
      <c r="W11" s="291"/>
      <c r="X11" s="291"/>
      <c r="Y11" s="291"/>
      <c r="Z11" s="291"/>
      <c r="AA11" s="292"/>
      <c r="AB11" s="10"/>
    </row>
    <row r="12" spans="2:28" ht="15"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5" customHeight="1" x14ac:dyDescent="0.2">
      <c r="B13" s="14"/>
      <c r="C13" s="275" t="s">
        <v>12</v>
      </c>
      <c r="D13" s="276"/>
      <c r="E13" s="276"/>
      <c r="F13" s="276"/>
      <c r="G13" s="276"/>
      <c r="H13" s="277"/>
      <c r="I13" s="305" t="s">
        <v>605</v>
      </c>
      <c r="J13" s="306"/>
      <c r="K13" s="306"/>
      <c r="L13" s="306"/>
      <c r="M13" s="306"/>
      <c r="N13" s="306"/>
      <c r="O13" s="306"/>
      <c r="P13" s="306"/>
      <c r="Q13" s="306"/>
      <c r="R13" s="306"/>
      <c r="S13" s="307"/>
      <c r="T13" s="275" t="s">
        <v>14</v>
      </c>
      <c r="U13" s="276"/>
      <c r="V13" s="276"/>
      <c r="W13" s="276"/>
      <c r="X13" s="276"/>
      <c r="Y13" s="276"/>
      <c r="Z13" s="276"/>
      <c r="AA13" s="277"/>
      <c r="AB13" s="16"/>
    </row>
    <row r="14" spans="2:28" ht="30" customHeight="1" thickBot="1" x14ac:dyDescent="0.25">
      <c r="B14" s="14"/>
      <c r="C14" s="278"/>
      <c r="D14" s="279"/>
      <c r="E14" s="279"/>
      <c r="F14" s="279"/>
      <c r="G14" s="279"/>
      <c r="H14" s="280"/>
      <c r="I14" s="308"/>
      <c r="J14" s="309"/>
      <c r="K14" s="309"/>
      <c r="L14" s="309"/>
      <c r="M14" s="309"/>
      <c r="N14" s="309"/>
      <c r="O14" s="309"/>
      <c r="P14" s="309"/>
      <c r="Q14" s="309"/>
      <c r="R14" s="309"/>
      <c r="S14" s="310"/>
      <c r="T14" s="311" t="s">
        <v>112</v>
      </c>
      <c r="U14" s="312"/>
      <c r="V14" s="312"/>
      <c r="W14" s="312"/>
      <c r="X14" s="312"/>
      <c r="Y14" s="312"/>
      <c r="Z14" s="312"/>
      <c r="AA14" s="313"/>
      <c r="AB14" s="16"/>
    </row>
    <row r="15" spans="2:28" ht="15"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57.75" customHeight="1" thickBot="1" x14ac:dyDescent="0.25">
      <c r="B16" s="14"/>
      <c r="C16" s="320" t="s">
        <v>16</v>
      </c>
      <c r="D16" s="321"/>
      <c r="E16" s="321"/>
      <c r="F16" s="321"/>
      <c r="G16" s="321"/>
      <c r="H16" s="322"/>
      <c r="I16" s="323" t="s">
        <v>604</v>
      </c>
      <c r="J16" s="324"/>
      <c r="K16" s="324"/>
      <c r="L16" s="324"/>
      <c r="M16" s="324"/>
      <c r="N16" s="324"/>
      <c r="O16" s="324"/>
      <c r="P16" s="324"/>
      <c r="Q16" s="324"/>
      <c r="R16" s="324"/>
      <c r="S16" s="324"/>
      <c r="T16" s="324"/>
      <c r="U16" s="324"/>
      <c r="V16" s="324"/>
      <c r="W16" s="324"/>
      <c r="X16" s="324"/>
      <c r="Y16" s="324"/>
      <c r="Z16" s="324"/>
      <c r="AA16" s="325"/>
      <c r="AB16" s="16"/>
    </row>
    <row r="17" spans="2:28" ht="16.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8" ht="52.5" customHeight="1" thickBot="1" x14ac:dyDescent="0.25">
      <c r="B18" s="14"/>
      <c r="C18" s="320" t="s">
        <v>88</v>
      </c>
      <c r="D18" s="321"/>
      <c r="E18" s="321"/>
      <c r="F18" s="321"/>
      <c r="G18" s="321"/>
      <c r="H18" s="322"/>
      <c r="I18" s="323" t="s">
        <v>603</v>
      </c>
      <c r="J18" s="324"/>
      <c r="K18" s="324"/>
      <c r="L18" s="324"/>
      <c r="M18" s="324"/>
      <c r="N18" s="324"/>
      <c r="O18" s="324"/>
      <c r="P18" s="324"/>
      <c r="Q18" s="324"/>
      <c r="R18" s="324"/>
      <c r="S18" s="324"/>
      <c r="T18" s="324"/>
      <c r="U18" s="324"/>
      <c r="V18" s="324"/>
      <c r="W18" s="324"/>
      <c r="X18" s="324"/>
      <c r="Y18" s="324"/>
      <c r="Z18" s="324"/>
      <c r="AA18" s="325"/>
      <c r="AB18" s="16"/>
    </row>
    <row r="19" spans="2:28" ht="16.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8" ht="22.5" customHeight="1" x14ac:dyDescent="0.2">
      <c r="B20" s="14"/>
      <c r="C20" s="326" t="s">
        <v>20</v>
      </c>
      <c r="D20" s="327"/>
      <c r="E20" s="327"/>
      <c r="F20" s="327"/>
      <c r="G20" s="327"/>
      <c r="H20" s="328"/>
      <c r="I20" s="332" t="s">
        <v>602</v>
      </c>
      <c r="J20" s="333"/>
      <c r="K20" s="333"/>
      <c r="L20" s="334"/>
      <c r="M20" s="287" t="s">
        <v>22</v>
      </c>
      <c r="N20" s="288"/>
      <c r="O20" s="288"/>
      <c r="P20" s="288"/>
      <c r="Q20" s="288"/>
      <c r="R20" s="288"/>
      <c r="S20" s="289"/>
      <c r="T20" s="287" t="s">
        <v>23</v>
      </c>
      <c r="U20" s="288"/>
      <c r="V20" s="288"/>
      <c r="W20" s="288"/>
      <c r="X20" s="288"/>
      <c r="Y20" s="288"/>
      <c r="Z20" s="288"/>
      <c r="AA20" s="289"/>
      <c r="AB20" s="16"/>
    </row>
    <row r="21" spans="2:28" ht="30.75" customHeight="1" thickBot="1" x14ac:dyDescent="0.25">
      <c r="B21" s="14"/>
      <c r="C21" s="329"/>
      <c r="D21" s="330"/>
      <c r="E21" s="330"/>
      <c r="F21" s="330"/>
      <c r="G21" s="330"/>
      <c r="H21" s="331"/>
      <c r="I21" s="335"/>
      <c r="J21" s="336"/>
      <c r="K21" s="336"/>
      <c r="L21" s="337"/>
      <c r="M21" s="338" t="s">
        <v>113</v>
      </c>
      <c r="N21" s="339"/>
      <c r="O21" s="339"/>
      <c r="P21" s="339"/>
      <c r="Q21" s="339"/>
      <c r="R21" s="339"/>
      <c r="S21" s="340"/>
      <c r="T21" s="290" t="s">
        <v>120</v>
      </c>
      <c r="U21" s="339"/>
      <c r="V21" s="339"/>
      <c r="W21" s="339"/>
      <c r="X21" s="339"/>
      <c r="Y21" s="339"/>
      <c r="Z21" s="339"/>
      <c r="AA21" s="340"/>
      <c r="AB21" s="16"/>
    </row>
    <row r="22" spans="2:28" ht="15"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8" ht="31.5" customHeight="1" x14ac:dyDescent="0.2">
      <c r="B23" s="14"/>
      <c r="C23" s="287" t="s">
        <v>26</v>
      </c>
      <c r="D23" s="288"/>
      <c r="E23" s="288"/>
      <c r="F23" s="288"/>
      <c r="G23" s="288"/>
      <c r="H23" s="288"/>
      <c r="I23" s="289"/>
      <c r="J23" s="287" t="s">
        <v>27</v>
      </c>
      <c r="K23" s="288"/>
      <c r="L23" s="288"/>
      <c r="M23" s="288"/>
      <c r="N23" s="288"/>
      <c r="O23" s="288"/>
      <c r="P23" s="289"/>
      <c r="Q23" s="287" t="s">
        <v>28</v>
      </c>
      <c r="R23" s="288"/>
      <c r="S23" s="288"/>
      <c r="T23" s="288"/>
      <c r="U23" s="288"/>
      <c r="V23" s="288"/>
      <c r="W23" s="288"/>
      <c r="X23" s="288"/>
      <c r="Y23" s="288"/>
      <c r="Z23" s="288"/>
      <c r="AA23" s="289"/>
      <c r="AB23" s="16"/>
    </row>
    <row r="24" spans="2:28" ht="30" customHeight="1" thickBot="1" x14ac:dyDescent="0.25">
      <c r="B24" s="14"/>
      <c r="C24" s="314" t="s">
        <v>601</v>
      </c>
      <c r="D24" s="315"/>
      <c r="E24" s="315"/>
      <c r="F24" s="315"/>
      <c r="G24" s="315"/>
      <c r="H24" s="315"/>
      <c r="I24" s="316"/>
      <c r="J24" s="314" t="s">
        <v>600</v>
      </c>
      <c r="K24" s="315"/>
      <c r="L24" s="315"/>
      <c r="M24" s="315"/>
      <c r="N24" s="315"/>
      <c r="O24" s="315"/>
      <c r="P24" s="316"/>
      <c r="Q24" s="469" t="s">
        <v>599</v>
      </c>
      <c r="R24" s="470"/>
      <c r="S24" s="470"/>
      <c r="T24" s="470"/>
      <c r="U24" s="470"/>
      <c r="V24" s="470"/>
      <c r="W24" s="470"/>
      <c r="X24" s="470"/>
      <c r="Y24" s="470"/>
      <c r="Z24" s="470"/>
      <c r="AA24" s="471"/>
      <c r="AB24" s="16"/>
    </row>
    <row r="25" spans="2:28" ht="15"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8" ht="33" customHeight="1" thickBot="1" x14ac:dyDescent="0.25">
      <c r="B26" s="14"/>
      <c r="C26" s="320" t="s">
        <v>32</v>
      </c>
      <c r="D26" s="321"/>
      <c r="E26" s="321"/>
      <c r="F26" s="321"/>
      <c r="G26" s="321"/>
      <c r="H26" s="322"/>
      <c r="I26" s="323" t="s">
        <v>598</v>
      </c>
      <c r="J26" s="324"/>
      <c r="K26" s="324"/>
      <c r="L26" s="324"/>
      <c r="M26" s="324"/>
      <c r="N26" s="324"/>
      <c r="O26" s="324"/>
      <c r="P26" s="324"/>
      <c r="Q26" s="324"/>
      <c r="R26" s="324"/>
      <c r="S26" s="324"/>
      <c r="T26" s="324"/>
      <c r="U26" s="324"/>
      <c r="V26" s="324"/>
      <c r="W26" s="324"/>
      <c r="X26" s="324"/>
      <c r="Y26" s="324"/>
      <c r="Z26" s="324"/>
      <c r="AA26" s="325"/>
      <c r="AB26" s="16"/>
    </row>
    <row r="27" spans="2:28" ht="15.75"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8" ht="53.25" customHeight="1" thickBot="1" x14ac:dyDescent="0.25">
      <c r="B28" s="14"/>
      <c r="C28" s="320" t="s">
        <v>34</v>
      </c>
      <c r="D28" s="321"/>
      <c r="E28" s="321"/>
      <c r="F28" s="321"/>
      <c r="G28" s="321"/>
      <c r="H28" s="322"/>
      <c r="I28" s="441"/>
      <c r="J28" s="323"/>
      <c r="K28" s="350" t="s">
        <v>36</v>
      </c>
      <c r="L28" s="351"/>
      <c r="M28" s="351"/>
      <c r="N28" s="352"/>
      <c r="O28" s="353" t="s">
        <v>37</v>
      </c>
      <c r="P28" s="354"/>
      <c r="Q28" s="355"/>
      <c r="R28" s="47" t="s">
        <v>40</v>
      </c>
      <c r="S28" s="353" t="s">
        <v>38</v>
      </c>
      <c r="T28" s="354"/>
      <c r="U28" s="47"/>
      <c r="V28" s="356" t="s">
        <v>39</v>
      </c>
      <c r="W28" s="357"/>
      <c r="X28" s="357"/>
      <c r="Y28" s="357"/>
      <c r="Z28" s="358"/>
      <c r="AA28" s="19"/>
      <c r="AB28" s="16"/>
    </row>
    <row r="29" spans="2:28" ht="15"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8" s="21" customFormat="1" x14ac:dyDescent="0.2">
      <c r="B30" s="20"/>
      <c r="C30" s="359" t="s">
        <v>41</v>
      </c>
      <c r="D30" s="360"/>
      <c r="E30" s="360"/>
      <c r="F30" s="360"/>
      <c r="G30" s="360"/>
      <c r="H30" s="360"/>
      <c r="I30" s="360"/>
      <c r="J30" s="360"/>
      <c r="K30" s="360"/>
      <c r="L30" s="360"/>
      <c r="M30" s="360"/>
      <c r="N30" s="360"/>
      <c r="O30" s="360"/>
      <c r="P30" s="360"/>
      <c r="Q30" s="360"/>
      <c r="R30" s="360"/>
      <c r="S30" s="360"/>
      <c r="T30" s="360"/>
      <c r="U30" s="360"/>
      <c r="V30" s="360"/>
      <c r="W30" s="360"/>
      <c r="X30" s="360"/>
      <c r="Y30" s="360"/>
      <c r="Z30" s="360"/>
      <c r="AA30" s="361"/>
      <c r="AB30" s="16"/>
    </row>
    <row r="31" spans="2:28" s="21" customFormat="1" ht="15" thickBot="1" x14ac:dyDescent="0.25">
      <c r="B31" s="20"/>
      <c r="C31" s="362"/>
      <c r="D31" s="363"/>
      <c r="E31" s="363"/>
      <c r="F31" s="363"/>
      <c r="G31" s="363"/>
      <c r="H31" s="363"/>
      <c r="I31" s="363"/>
      <c r="J31" s="363"/>
      <c r="K31" s="363"/>
      <c r="L31" s="363"/>
      <c r="M31" s="363"/>
      <c r="N31" s="363"/>
      <c r="O31" s="363"/>
      <c r="P31" s="363"/>
      <c r="Q31" s="363"/>
      <c r="R31" s="363"/>
      <c r="S31" s="363"/>
      <c r="T31" s="363"/>
      <c r="U31" s="363"/>
      <c r="V31" s="363"/>
      <c r="W31" s="363"/>
      <c r="X31" s="363"/>
      <c r="Y31" s="363"/>
      <c r="Z31" s="363"/>
      <c r="AA31" s="364"/>
      <c r="AB31" s="16"/>
    </row>
    <row r="32" spans="2:28" s="21" customFormat="1" ht="15" customHeight="1" x14ac:dyDescent="0.2">
      <c r="B32" s="20"/>
      <c r="C32" s="359" t="s">
        <v>42</v>
      </c>
      <c r="D32" s="360"/>
      <c r="E32" s="360"/>
      <c r="F32" s="360"/>
      <c r="G32" s="361"/>
      <c r="H32" s="365" t="s">
        <v>597</v>
      </c>
      <c r="I32" s="365" t="s">
        <v>596</v>
      </c>
      <c r="J32" s="365" t="s">
        <v>595</v>
      </c>
      <c r="K32" s="367" t="s">
        <v>46</v>
      </c>
      <c r="L32" s="368"/>
      <c r="M32" s="368"/>
      <c r="N32" s="368"/>
      <c r="O32" s="368"/>
      <c r="P32" s="368"/>
      <c r="Q32" s="368"/>
      <c r="R32" s="368"/>
      <c r="S32" s="368"/>
      <c r="T32" s="368"/>
      <c r="U32" s="368"/>
      <c r="V32" s="368"/>
      <c r="W32" s="368"/>
      <c r="X32" s="368"/>
      <c r="Y32" s="368"/>
      <c r="Z32" s="368"/>
      <c r="AA32" s="369"/>
      <c r="AB32" s="16"/>
    </row>
    <row r="33" spans="2:28" s="21" customFormat="1" ht="98.25" customHeight="1" thickBot="1" x14ac:dyDescent="0.25">
      <c r="B33" s="20"/>
      <c r="C33" s="362"/>
      <c r="D33" s="363"/>
      <c r="E33" s="363"/>
      <c r="F33" s="363"/>
      <c r="G33" s="364"/>
      <c r="H33" s="366"/>
      <c r="I33" s="366"/>
      <c r="J33" s="366"/>
      <c r="K33" s="370"/>
      <c r="L33" s="371"/>
      <c r="M33" s="371"/>
      <c r="N33" s="371"/>
      <c r="O33" s="371"/>
      <c r="P33" s="371"/>
      <c r="Q33" s="371"/>
      <c r="R33" s="371"/>
      <c r="S33" s="371"/>
      <c r="T33" s="371"/>
      <c r="U33" s="371"/>
      <c r="V33" s="371"/>
      <c r="W33" s="371"/>
      <c r="X33" s="371"/>
      <c r="Y33" s="371"/>
      <c r="Z33" s="371"/>
      <c r="AA33" s="372"/>
      <c r="AB33" s="16"/>
    </row>
    <row r="34" spans="2:28" s="21" customFormat="1" ht="27" customHeight="1" x14ac:dyDescent="0.2">
      <c r="B34" s="20"/>
      <c r="C34" s="1101" t="s">
        <v>594</v>
      </c>
      <c r="D34" s="1102"/>
      <c r="E34" s="1102"/>
      <c r="F34" s="1102"/>
      <c r="G34" s="1103"/>
      <c r="H34" s="93">
        <v>3</v>
      </c>
      <c r="I34" s="93">
        <v>0</v>
      </c>
      <c r="J34" s="23">
        <v>1</v>
      </c>
      <c r="K34" s="347" t="s">
        <v>593</v>
      </c>
      <c r="L34" s="348"/>
      <c r="M34" s="348"/>
      <c r="N34" s="348"/>
      <c r="O34" s="348"/>
      <c r="P34" s="348"/>
      <c r="Q34" s="348"/>
      <c r="R34" s="348"/>
      <c r="S34" s="348"/>
      <c r="T34" s="348"/>
      <c r="U34" s="348"/>
      <c r="V34" s="348"/>
      <c r="W34" s="348"/>
      <c r="X34" s="348"/>
      <c r="Y34" s="348"/>
      <c r="Z34" s="348"/>
      <c r="AA34" s="349"/>
      <c r="AB34" s="16"/>
    </row>
    <row r="35" spans="2:28" s="21" customFormat="1" x14ac:dyDescent="0.2">
      <c r="B35" s="20"/>
      <c r="C35" s="341"/>
      <c r="D35" s="342"/>
      <c r="E35" s="342"/>
      <c r="F35" s="342"/>
      <c r="G35" s="343"/>
      <c r="H35" s="24"/>
      <c r="I35" s="24"/>
      <c r="J35" s="23" t="e">
        <f>+H35/I35</f>
        <v>#DIV/0!</v>
      </c>
      <c r="K35" s="344"/>
      <c r="L35" s="345"/>
      <c r="M35" s="345"/>
      <c r="N35" s="345"/>
      <c r="O35" s="345"/>
      <c r="P35" s="345"/>
      <c r="Q35" s="345"/>
      <c r="R35" s="345"/>
      <c r="S35" s="345"/>
      <c r="T35" s="345"/>
      <c r="U35" s="345"/>
      <c r="V35" s="345"/>
      <c r="W35" s="345"/>
      <c r="X35" s="345"/>
      <c r="Y35" s="345"/>
      <c r="Z35" s="345"/>
      <c r="AA35" s="346"/>
      <c r="AB35" s="16"/>
    </row>
    <row r="36" spans="2:28" s="21" customFormat="1" x14ac:dyDescent="0.2">
      <c r="B36" s="20"/>
      <c r="C36" s="341"/>
      <c r="D36" s="342"/>
      <c r="E36" s="342"/>
      <c r="F36" s="342"/>
      <c r="G36" s="343"/>
      <c r="H36" s="24"/>
      <c r="I36" s="24"/>
      <c r="J36" s="23" t="e">
        <f>+H36/I36</f>
        <v>#DIV/0!</v>
      </c>
      <c r="K36" s="344"/>
      <c r="L36" s="345"/>
      <c r="M36" s="345"/>
      <c r="N36" s="345"/>
      <c r="O36" s="345"/>
      <c r="P36" s="345"/>
      <c r="Q36" s="345"/>
      <c r="R36" s="345"/>
      <c r="S36" s="345"/>
      <c r="T36" s="345"/>
      <c r="U36" s="345"/>
      <c r="V36" s="345"/>
      <c r="W36" s="345"/>
      <c r="X36" s="345"/>
      <c r="Y36" s="345"/>
      <c r="Z36" s="345"/>
      <c r="AA36" s="346"/>
      <c r="AB36" s="16"/>
    </row>
    <row r="37" spans="2:28" s="21" customFormat="1" x14ac:dyDescent="0.2">
      <c r="B37" s="20"/>
      <c r="C37" s="341"/>
      <c r="D37" s="342"/>
      <c r="E37" s="342"/>
      <c r="F37" s="342"/>
      <c r="G37" s="343"/>
      <c r="H37" s="24"/>
      <c r="I37" s="24"/>
      <c r="J37" s="23" t="e">
        <f>+H37/I37</f>
        <v>#DIV/0!</v>
      </c>
      <c r="K37" s="344"/>
      <c r="L37" s="345"/>
      <c r="M37" s="345"/>
      <c r="N37" s="345"/>
      <c r="O37" s="345"/>
      <c r="P37" s="345"/>
      <c r="Q37" s="345"/>
      <c r="R37" s="345"/>
      <c r="S37" s="345"/>
      <c r="T37" s="345"/>
      <c r="U37" s="345"/>
      <c r="V37" s="345"/>
      <c r="W37" s="345"/>
      <c r="X37" s="345"/>
      <c r="Y37" s="345"/>
      <c r="Z37" s="345"/>
      <c r="AA37" s="346"/>
      <c r="AB37" s="16"/>
    </row>
    <row r="38" spans="2:28" s="21" customFormat="1" ht="15" thickBot="1" x14ac:dyDescent="0.25">
      <c r="B38" s="20"/>
      <c r="C38" s="341"/>
      <c r="D38" s="342"/>
      <c r="E38" s="342"/>
      <c r="F38" s="342"/>
      <c r="G38" s="343"/>
      <c r="H38" s="24"/>
      <c r="I38" s="24"/>
      <c r="J38" s="23" t="e">
        <f>+H38/I38</f>
        <v>#DIV/0!</v>
      </c>
      <c r="K38" s="344"/>
      <c r="L38" s="345"/>
      <c r="M38" s="345"/>
      <c r="N38" s="345"/>
      <c r="O38" s="345"/>
      <c r="P38" s="345"/>
      <c r="Q38" s="345"/>
      <c r="R38" s="345"/>
      <c r="S38" s="345"/>
      <c r="T38" s="345"/>
      <c r="U38" s="345"/>
      <c r="V38" s="345"/>
      <c r="W38" s="345"/>
      <c r="X38" s="345"/>
      <c r="Y38" s="345"/>
      <c r="Z38" s="345"/>
      <c r="AA38" s="346"/>
      <c r="AB38" s="16"/>
    </row>
    <row r="39" spans="2:28" s="21" customFormat="1" ht="15.75" customHeight="1" thickBot="1" x14ac:dyDescent="0.3">
      <c r="B39" s="20"/>
      <c r="C39" s="394" t="s">
        <v>51</v>
      </c>
      <c r="D39" s="395"/>
      <c r="E39" s="395"/>
      <c r="F39" s="395"/>
      <c r="G39" s="396"/>
      <c r="H39" s="31"/>
      <c r="I39" s="31"/>
      <c r="J39" s="33"/>
      <c r="K39" s="397"/>
      <c r="L39" s="398"/>
      <c r="M39" s="398"/>
      <c r="N39" s="398"/>
      <c r="O39" s="398"/>
      <c r="P39" s="398"/>
      <c r="Q39" s="398"/>
      <c r="R39" s="398"/>
      <c r="S39" s="398"/>
      <c r="T39" s="398"/>
      <c r="U39" s="398"/>
      <c r="V39" s="398"/>
      <c r="W39" s="398"/>
      <c r="X39" s="398"/>
      <c r="Y39" s="398"/>
      <c r="Z39" s="398"/>
      <c r="AA39" s="399"/>
      <c r="AB39" s="16"/>
    </row>
    <row r="40" spans="2:28" s="21" customFormat="1" ht="5.25" customHeight="1" x14ac:dyDescent="0.2">
      <c r="B40" s="20"/>
      <c r="C40" s="15"/>
      <c r="D40" s="15"/>
      <c r="E40" s="15"/>
      <c r="F40" s="15"/>
      <c r="G40" s="15"/>
      <c r="H40" s="34"/>
      <c r="I40" s="34"/>
      <c r="J40" s="35"/>
      <c r="K40" s="15"/>
      <c r="L40" s="15"/>
      <c r="M40" s="15"/>
      <c r="N40" s="15"/>
      <c r="O40" s="15"/>
      <c r="P40" s="15"/>
      <c r="Q40" s="15"/>
      <c r="R40" s="15"/>
      <c r="S40" s="15"/>
      <c r="T40" s="15"/>
      <c r="U40" s="15"/>
      <c r="V40" s="15"/>
      <c r="W40" s="15"/>
      <c r="X40" s="15"/>
      <c r="Y40" s="15"/>
      <c r="Z40" s="15"/>
      <c r="AA40" s="15"/>
      <c r="AB40" s="16"/>
    </row>
    <row r="41" spans="2:28" s="21" customFormat="1" ht="15" thickBot="1" x14ac:dyDescent="0.25">
      <c r="B41" s="20"/>
      <c r="C41" s="15"/>
      <c r="D41" s="15"/>
      <c r="E41" s="15"/>
      <c r="F41" s="15"/>
      <c r="G41" s="15"/>
      <c r="H41" s="34"/>
      <c r="I41" s="34"/>
      <c r="J41" s="35"/>
      <c r="K41" s="15"/>
      <c r="L41" s="15"/>
      <c r="M41" s="15"/>
      <c r="N41" s="15"/>
      <c r="O41" s="15"/>
      <c r="P41" s="15"/>
      <c r="Q41" s="15"/>
      <c r="R41" s="15"/>
      <c r="S41" s="15"/>
      <c r="T41" s="15"/>
      <c r="U41" s="15"/>
      <c r="V41" s="15"/>
      <c r="W41" s="15"/>
      <c r="X41" s="15"/>
      <c r="Y41" s="15"/>
      <c r="Z41" s="15"/>
      <c r="AA41" s="15"/>
      <c r="AB41" s="16"/>
    </row>
    <row r="42" spans="2:28" s="21" customFormat="1" x14ac:dyDescent="0.2">
      <c r="B42" s="20"/>
      <c r="C42" s="400" t="s">
        <v>52</v>
      </c>
      <c r="D42" s="401"/>
      <c r="E42" s="401"/>
      <c r="F42" s="401"/>
      <c r="G42" s="401"/>
      <c r="H42" s="401"/>
      <c r="I42" s="401"/>
      <c r="J42" s="401"/>
      <c r="K42" s="401"/>
      <c r="L42" s="401"/>
      <c r="M42" s="401"/>
      <c r="N42" s="401"/>
      <c r="O42" s="401"/>
      <c r="P42" s="401"/>
      <c r="Q42" s="401"/>
      <c r="R42" s="401"/>
      <c r="S42" s="401"/>
      <c r="T42" s="401"/>
      <c r="U42" s="401"/>
      <c r="V42" s="401"/>
      <c r="W42" s="401"/>
      <c r="X42" s="401"/>
      <c r="Y42" s="401"/>
      <c r="Z42" s="401"/>
      <c r="AA42" s="402"/>
      <c r="AB42" s="16"/>
    </row>
    <row r="43" spans="2:28" ht="15" thickBot="1" x14ac:dyDescent="0.25">
      <c r="B43" s="14"/>
      <c r="C43" s="403"/>
      <c r="D43" s="404"/>
      <c r="E43" s="404"/>
      <c r="F43" s="404"/>
      <c r="G43" s="404"/>
      <c r="H43" s="404"/>
      <c r="I43" s="404"/>
      <c r="J43" s="404"/>
      <c r="K43" s="404"/>
      <c r="L43" s="404"/>
      <c r="M43" s="404"/>
      <c r="N43" s="404"/>
      <c r="O43" s="404"/>
      <c r="P43" s="404"/>
      <c r="Q43" s="404"/>
      <c r="R43" s="404"/>
      <c r="S43" s="404"/>
      <c r="T43" s="404"/>
      <c r="U43" s="404"/>
      <c r="V43" s="404"/>
      <c r="W43" s="404"/>
      <c r="X43" s="404"/>
      <c r="Y43" s="404"/>
      <c r="Z43" s="404"/>
      <c r="AA43" s="405"/>
      <c r="AB43" s="16"/>
    </row>
    <row r="44" spans="2:28" x14ac:dyDescent="0.2">
      <c r="B44" s="14"/>
      <c r="C44" s="406" t="s">
        <v>121</v>
      </c>
      <c r="D44" s="407"/>
      <c r="E44" s="407"/>
      <c r="F44" s="407"/>
      <c r="G44" s="407"/>
      <c r="H44" s="407"/>
      <c r="I44" s="407"/>
      <c r="J44" s="407"/>
      <c r="K44" s="407"/>
      <c r="L44" s="407"/>
      <c r="M44" s="407"/>
      <c r="N44" s="407"/>
      <c r="O44" s="407"/>
      <c r="P44" s="407"/>
      <c r="Q44" s="407"/>
      <c r="R44" s="407"/>
      <c r="S44" s="407"/>
      <c r="T44" s="407"/>
      <c r="U44" s="407"/>
      <c r="V44" s="407"/>
      <c r="W44" s="407"/>
      <c r="X44" s="407"/>
      <c r="Y44" s="407"/>
      <c r="Z44" s="407"/>
      <c r="AA44" s="408"/>
      <c r="AB44" s="16"/>
    </row>
    <row r="45" spans="2:28" x14ac:dyDescent="0.2">
      <c r="B45" s="14"/>
      <c r="C45" s="409"/>
      <c r="D45" s="410"/>
      <c r="E45" s="410"/>
      <c r="F45" s="410"/>
      <c r="G45" s="410"/>
      <c r="H45" s="410"/>
      <c r="I45" s="410"/>
      <c r="J45" s="410"/>
      <c r="K45" s="410"/>
      <c r="L45" s="410"/>
      <c r="M45" s="410"/>
      <c r="N45" s="410"/>
      <c r="O45" s="410"/>
      <c r="P45" s="410"/>
      <c r="Q45" s="410"/>
      <c r="R45" s="410"/>
      <c r="S45" s="410"/>
      <c r="T45" s="410"/>
      <c r="U45" s="410"/>
      <c r="V45" s="410"/>
      <c r="W45" s="410"/>
      <c r="X45" s="410"/>
      <c r="Y45" s="410"/>
      <c r="Z45" s="410"/>
      <c r="AA45" s="411"/>
      <c r="AB45" s="16"/>
    </row>
    <row r="46" spans="2:28" x14ac:dyDescent="0.2">
      <c r="B46" s="14"/>
      <c r="C46" s="409"/>
      <c r="D46" s="410"/>
      <c r="E46" s="410"/>
      <c r="F46" s="410"/>
      <c r="G46" s="410"/>
      <c r="H46" s="410"/>
      <c r="I46" s="410"/>
      <c r="J46" s="410"/>
      <c r="K46" s="410"/>
      <c r="L46" s="410"/>
      <c r="M46" s="410"/>
      <c r="N46" s="410"/>
      <c r="O46" s="410"/>
      <c r="P46" s="410"/>
      <c r="Q46" s="410"/>
      <c r="R46" s="410"/>
      <c r="S46" s="410"/>
      <c r="T46" s="410"/>
      <c r="U46" s="410"/>
      <c r="V46" s="410"/>
      <c r="W46" s="410"/>
      <c r="X46" s="410"/>
      <c r="Y46" s="410"/>
      <c r="Z46" s="410"/>
      <c r="AA46" s="411"/>
      <c r="AB46" s="16"/>
    </row>
    <row r="47" spans="2:28" x14ac:dyDescent="0.2">
      <c r="B47" s="14"/>
      <c r="C47" s="409"/>
      <c r="D47" s="410"/>
      <c r="E47" s="410"/>
      <c r="F47" s="410"/>
      <c r="G47" s="410"/>
      <c r="H47" s="410"/>
      <c r="I47" s="410"/>
      <c r="J47" s="410"/>
      <c r="K47" s="410"/>
      <c r="L47" s="410"/>
      <c r="M47" s="410"/>
      <c r="N47" s="410"/>
      <c r="O47" s="410"/>
      <c r="P47" s="410"/>
      <c r="Q47" s="410"/>
      <c r="R47" s="410"/>
      <c r="S47" s="410"/>
      <c r="T47" s="410"/>
      <c r="U47" s="410"/>
      <c r="V47" s="410"/>
      <c r="W47" s="410"/>
      <c r="X47" s="410"/>
      <c r="Y47" s="410"/>
      <c r="Z47" s="410"/>
      <c r="AA47" s="411"/>
      <c r="AB47" s="16"/>
    </row>
    <row r="48" spans="2:28" x14ac:dyDescent="0.2">
      <c r="B48" s="14"/>
      <c r="C48" s="409"/>
      <c r="D48" s="410"/>
      <c r="E48" s="410"/>
      <c r="F48" s="410"/>
      <c r="G48" s="410"/>
      <c r="H48" s="410"/>
      <c r="I48" s="410"/>
      <c r="J48" s="410"/>
      <c r="K48" s="410"/>
      <c r="L48" s="410"/>
      <c r="M48" s="410"/>
      <c r="N48" s="410"/>
      <c r="O48" s="410"/>
      <c r="P48" s="410"/>
      <c r="Q48" s="410"/>
      <c r="R48" s="410"/>
      <c r="S48" s="410"/>
      <c r="T48" s="410"/>
      <c r="U48" s="410"/>
      <c r="V48" s="410"/>
      <c r="W48" s="410"/>
      <c r="X48" s="410"/>
      <c r="Y48" s="410"/>
      <c r="Z48" s="410"/>
      <c r="AA48" s="411"/>
      <c r="AB48" s="16"/>
    </row>
    <row r="49" spans="2:28" x14ac:dyDescent="0.2">
      <c r="B49" s="14"/>
      <c r="C49" s="409"/>
      <c r="D49" s="410"/>
      <c r="E49" s="410"/>
      <c r="F49" s="410"/>
      <c r="G49" s="410"/>
      <c r="H49" s="410"/>
      <c r="I49" s="410"/>
      <c r="J49" s="410"/>
      <c r="K49" s="410"/>
      <c r="L49" s="410"/>
      <c r="M49" s="410"/>
      <c r="N49" s="410"/>
      <c r="O49" s="410"/>
      <c r="P49" s="410"/>
      <c r="Q49" s="410"/>
      <c r="R49" s="410"/>
      <c r="S49" s="410"/>
      <c r="T49" s="410"/>
      <c r="U49" s="410"/>
      <c r="V49" s="410"/>
      <c r="W49" s="410"/>
      <c r="X49" s="410"/>
      <c r="Y49" s="410"/>
      <c r="Z49" s="410"/>
      <c r="AA49" s="411"/>
      <c r="AB49" s="16"/>
    </row>
    <row r="50" spans="2:28" x14ac:dyDescent="0.2">
      <c r="B50" s="14"/>
      <c r="C50" s="409"/>
      <c r="D50" s="410"/>
      <c r="E50" s="410"/>
      <c r="F50" s="410"/>
      <c r="G50" s="410"/>
      <c r="H50" s="410"/>
      <c r="I50" s="410"/>
      <c r="J50" s="410"/>
      <c r="K50" s="410"/>
      <c r="L50" s="410"/>
      <c r="M50" s="410"/>
      <c r="N50" s="410"/>
      <c r="O50" s="410"/>
      <c r="P50" s="410"/>
      <c r="Q50" s="410"/>
      <c r="R50" s="410"/>
      <c r="S50" s="410"/>
      <c r="T50" s="410"/>
      <c r="U50" s="410"/>
      <c r="V50" s="410"/>
      <c r="W50" s="410"/>
      <c r="X50" s="410"/>
      <c r="Y50" s="410"/>
      <c r="Z50" s="410"/>
      <c r="AA50" s="411"/>
      <c r="AB50" s="16"/>
    </row>
    <row r="51" spans="2:28" x14ac:dyDescent="0.2">
      <c r="B51" s="14"/>
      <c r="C51" s="409"/>
      <c r="D51" s="410"/>
      <c r="E51" s="410"/>
      <c r="F51" s="410"/>
      <c r="G51" s="410"/>
      <c r="H51" s="410"/>
      <c r="I51" s="410"/>
      <c r="J51" s="410"/>
      <c r="K51" s="410"/>
      <c r="L51" s="410"/>
      <c r="M51" s="410"/>
      <c r="N51" s="410"/>
      <c r="O51" s="410"/>
      <c r="P51" s="410"/>
      <c r="Q51" s="410"/>
      <c r="R51" s="410"/>
      <c r="S51" s="410"/>
      <c r="T51" s="410"/>
      <c r="U51" s="410"/>
      <c r="V51" s="410"/>
      <c r="W51" s="410"/>
      <c r="X51" s="410"/>
      <c r="Y51" s="410"/>
      <c r="Z51" s="410"/>
      <c r="AA51" s="411"/>
      <c r="AB51" s="16"/>
    </row>
    <row r="52" spans="2:28" x14ac:dyDescent="0.2">
      <c r="B52" s="14"/>
      <c r="C52" s="409"/>
      <c r="D52" s="410"/>
      <c r="E52" s="410"/>
      <c r="F52" s="410"/>
      <c r="G52" s="410"/>
      <c r="H52" s="410"/>
      <c r="I52" s="410"/>
      <c r="J52" s="410"/>
      <c r="K52" s="410"/>
      <c r="L52" s="410"/>
      <c r="M52" s="410"/>
      <c r="N52" s="410"/>
      <c r="O52" s="410"/>
      <c r="P52" s="410"/>
      <c r="Q52" s="410"/>
      <c r="R52" s="410"/>
      <c r="S52" s="410"/>
      <c r="T52" s="410"/>
      <c r="U52" s="410"/>
      <c r="V52" s="410"/>
      <c r="W52" s="410"/>
      <c r="X52" s="410"/>
      <c r="Y52" s="410"/>
      <c r="Z52" s="410"/>
      <c r="AA52" s="411"/>
      <c r="AB52" s="16"/>
    </row>
    <row r="53" spans="2:28" x14ac:dyDescent="0.2">
      <c r="B53" s="14"/>
      <c r="C53" s="409"/>
      <c r="D53" s="410"/>
      <c r="E53" s="410"/>
      <c r="F53" s="410"/>
      <c r="G53" s="410"/>
      <c r="H53" s="410"/>
      <c r="I53" s="410"/>
      <c r="J53" s="410"/>
      <c r="K53" s="410"/>
      <c r="L53" s="410"/>
      <c r="M53" s="410"/>
      <c r="N53" s="410"/>
      <c r="O53" s="410"/>
      <c r="P53" s="410"/>
      <c r="Q53" s="410"/>
      <c r="R53" s="410"/>
      <c r="S53" s="410"/>
      <c r="T53" s="410"/>
      <c r="U53" s="410"/>
      <c r="V53" s="410"/>
      <c r="W53" s="410"/>
      <c r="X53" s="410"/>
      <c r="Y53" s="410"/>
      <c r="Z53" s="410"/>
      <c r="AA53" s="411"/>
      <c r="AB53" s="16"/>
    </row>
    <row r="54" spans="2:28" x14ac:dyDescent="0.2">
      <c r="B54" s="14"/>
      <c r="C54" s="409"/>
      <c r="D54" s="410"/>
      <c r="E54" s="410"/>
      <c r="F54" s="410"/>
      <c r="G54" s="410"/>
      <c r="H54" s="410"/>
      <c r="I54" s="410"/>
      <c r="J54" s="410"/>
      <c r="K54" s="410"/>
      <c r="L54" s="410"/>
      <c r="M54" s="410"/>
      <c r="N54" s="410"/>
      <c r="O54" s="410"/>
      <c r="P54" s="410"/>
      <c r="Q54" s="410"/>
      <c r="R54" s="410"/>
      <c r="S54" s="410"/>
      <c r="T54" s="410"/>
      <c r="U54" s="410"/>
      <c r="V54" s="410"/>
      <c r="W54" s="410"/>
      <c r="X54" s="410"/>
      <c r="Y54" s="410"/>
      <c r="Z54" s="410"/>
      <c r="AA54" s="411"/>
      <c r="AB54" s="16"/>
    </row>
    <row r="55" spans="2:28" x14ac:dyDescent="0.2">
      <c r="B55" s="14"/>
      <c r="C55" s="409"/>
      <c r="D55" s="410"/>
      <c r="E55" s="410"/>
      <c r="F55" s="410"/>
      <c r="G55" s="410"/>
      <c r="H55" s="410"/>
      <c r="I55" s="410"/>
      <c r="J55" s="410"/>
      <c r="K55" s="410"/>
      <c r="L55" s="410"/>
      <c r="M55" s="410"/>
      <c r="N55" s="410"/>
      <c r="O55" s="410"/>
      <c r="P55" s="410"/>
      <c r="Q55" s="410"/>
      <c r="R55" s="410"/>
      <c r="S55" s="410"/>
      <c r="T55" s="410"/>
      <c r="U55" s="410"/>
      <c r="V55" s="410"/>
      <c r="W55" s="410"/>
      <c r="X55" s="410"/>
      <c r="Y55" s="410"/>
      <c r="Z55" s="410"/>
      <c r="AA55" s="411"/>
      <c r="AB55" s="16"/>
    </row>
    <row r="56" spans="2:28" ht="15" thickBot="1" x14ac:dyDescent="0.25">
      <c r="B56" s="14"/>
      <c r="C56" s="412"/>
      <c r="D56" s="413"/>
      <c r="E56" s="413"/>
      <c r="F56" s="413"/>
      <c r="G56" s="413"/>
      <c r="H56" s="413"/>
      <c r="I56" s="413"/>
      <c r="J56" s="413"/>
      <c r="K56" s="413"/>
      <c r="L56" s="413"/>
      <c r="M56" s="413"/>
      <c r="N56" s="413"/>
      <c r="O56" s="413"/>
      <c r="P56" s="413"/>
      <c r="Q56" s="413"/>
      <c r="R56" s="413"/>
      <c r="S56" s="413"/>
      <c r="T56" s="413"/>
      <c r="U56" s="413"/>
      <c r="V56" s="413"/>
      <c r="W56" s="413"/>
      <c r="X56" s="413"/>
      <c r="Y56" s="413"/>
      <c r="Z56" s="413"/>
      <c r="AA56" s="414"/>
      <c r="AB56" s="16"/>
    </row>
    <row r="57" spans="2:28" x14ac:dyDescent="0.2">
      <c r="B57" s="37"/>
      <c r="C57" s="88"/>
      <c r="D57" s="88"/>
      <c r="E57" s="88"/>
      <c r="F57" s="88"/>
      <c r="G57" s="88"/>
      <c r="H57" s="88"/>
      <c r="I57" s="88"/>
      <c r="J57" s="88"/>
      <c r="K57" s="88"/>
      <c r="L57" s="88"/>
      <c r="M57" s="88"/>
      <c r="N57" s="88"/>
      <c r="O57" s="88"/>
      <c r="P57" s="88"/>
      <c r="Q57" s="88"/>
      <c r="R57" s="88"/>
      <c r="S57" s="88"/>
      <c r="T57" s="88"/>
      <c r="U57" s="88"/>
      <c r="V57" s="88"/>
      <c r="W57" s="88"/>
      <c r="X57" s="88"/>
      <c r="Y57" s="88"/>
      <c r="Z57" s="88"/>
      <c r="AA57" s="88"/>
      <c r="AB57" s="38"/>
    </row>
    <row r="58" spans="2:28" ht="15" thickBot="1" x14ac:dyDescent="0.25">
      <c r="B58" s="39"/>
      <c r="C58" s="36"/>
      <c r="D58" s="36"/>
      <c r="E58" s="36"/>
      <c r="F58" s="36"/>
      <c r="G58" s="36"/>
      <c r="H58" s="36"/>
      <c r="I58" s="36"/>
      <c r="J58" s="36"/>
      <c r="K58" s="36"/>
      <c r="L58" s="36"/>
      <c r="M58" s="36"/>
      <c r="N58" s="36"/>
      <c r="O58" s="36"/>
      <c r="P58" s="36"/>
      <c r="Q58" s="36"/>
      <c r="R58" s="36"/>
      <c r="S58" s="36"/>
      <c r="T58" s="36"/>
      <c r="U58" s="36"/>
      <c r="V58" s="36"/>
      <c r="W58" s="36"/>
      <c r="X58" s="36"/>
      <c r="Y58" s="36"/>
      <c r="Z58" s="36"/>
      <c r="AA58" s="36"/>
      <c r="AB58" s="40"/>
    </row>
    <row r="59" spans="2:28" ht="15.75" x14ac:dyDescent="0.2">
      <c r="B59" s="41"/>
      <c r="C59" s="379" t="s">
        <v>42</v>
      </c>
      <c r="D59" s="380"/>
      <c r="E59" s="380"/>
      <c r="F59" s="380"/>
      <c r="G59" s="381"/>
      <c r="H59" s="379" t="s">
        <v>54</v>
      </c>
      <c r="I59" s="381"/>
      <c r="J59" s="379" t="s">
        <v>55</v>
      </c>
      <c r="K59" s="380"/>
      <c r="L59" s="380"/>
      <c r="M59" s="381"/>
      <c r="N59" s="379" t="s">
        <v>56</v>
      </c>
      <c r="O59" s="380"/>
      <c r="P59" s="380"/>
      <c r="Q59" s="380"/>
      <c r="R59" s="380"/>
      <c r="S59" s="380"/>
      <c r="T59" s="380"/>
      <c r="U59" s="381"/>
      <c r="V59" s="373" t="s">
        <v>57</v>
      </c>
      <c r="W59" s="373"/>
      <c r="X59" s="373"/>
      <c r="Y59" s="373"/>
      <c r="Z59" s="373"/>
      <c r="AA59" s="374"/>
      <c r="AB59" s="42"/>
    </row>
    <row r="60" spans="2:28" ht="15.75" x14ac:dyDescent="0.2">
      <c r="B60" s="43"/>
      <c r="C60" s="382"/>
      <c r="D60" s="383"/>
      <c r="E60" s="383"/>
      <c r="F60" s="383"/>
      <c r="G60" s="384"/>
      <c r="H60" s="382"/>
      <c r="I60" s="384"/>
      <c r="J60" s="382"/>
      <c r="K60" s="383"/>
      <c r="L60" s="383"/>
      <c r="M60" s="384"/>
      <c r="N60" s="382"/>
      <c r="O60" s="383"/>
      <c r="P60" s="383"/>
      <c r="Q60" s="383"/>
      <c r="R60" s="383"/>
      <c r="S60" s="383"/>
      <c r="T60" s="383"/>
      <c r="U60" s="384"/>
      <c r="V60" s="375"/>
      <c r="W60" s="375"/>
      <c r="X60" s="375"/>
      <c r="Y60" s="375"/>
      <c r="Z60" s="375"/>
      <c r="AA60" s="376"/>
      <c r="AB60" s="42"/>
    </row>
    <row r="61" spans="2:28" ht="16.5" thickBot="1" x14ac:dyDescent="0.25">
      <c r="B61" s="43"/>
      <c r="C61" s="382"/>
      <c r="D61" s="383"/>
      <c r="E61" s="383"/>
      <c r="F61" s="383"/>
      <c r="G61" s="384"/>
      <c r="H61" s="382"/>
      <c r="I61" s="384"/>
      <c r="J61" s="382"/>
      <c r="K61" s="383"/>
      <c r="L61" s="383"/>
      <c r="M61" s="384"/>
      <c r="N61" s="385"/>
      <c r="O61" s="386"/>
      <c r="P61" s="386"/>
      <c r="Q61" s="386"/>
      <c r="R61" s="386"/>
      <c r="S61" s="386"/>
      <c r="T61" s="386"/>
      <c r="U61" s="387"/>
      <c r="V61" s="377"/>
      <c r="W61" s="377"/>
      <c r="X61" s="377"/>
      <c r="Y61" s="377"/>
      <c r="Z61" s="377"/>
      <c r="AA61" s="378"/>
      <c r="AB61" s="42"/>
    </row>
    <row r="62" spans="2:28" ht="65.25" customHeight="1" x14ac:dyDescent="0.2">
      <c r="B62" s="41"/>
      <c r="C62" s="1100" t="s">
        <v>592</v>
      </c>
      <c r="D62" s="1021"/>
      <c r="E62" s="1021"/>
      <c r="F62" s="1021"/>
      <c r="G62" s="1021"/>
      <c r="H62" s="1021" t="s">
        <v>591</v>
      </c>
      <c r="I62" s="1021"/>
      <c r="J62" s="421">
        <v>1</v>
      </c>
      <c r="K62" s="420"/>
      <c r="L62" s="420"/>
      <c r="M62" s="420"/>
      <c r="N62" s="388" t="s">
        <v>179</v>
      </c>
      <c r="O62" s="389"/>
      <c r="P62" s="389"/>
      <c r="Q62" s="389"/>
      <c r="R62" s="389"/>
      <c r="S62" s="389"/>
      <c r="T62" s="389"/>
      <c r="U62" s="390"/>
      <c r="V62" s="415" t="s">
        <v>590</v>
      </c>
      <c r="W62" s="416"/>
      <c r="X62" s="416"/>
      <c r="Y62" s="416"/>
      <c r="Z62" s="416"/>
      <c r="AA62" s="417"/>
      <c r="AB62" s="44"/>
    </row>
    <row r="63" spans="2:28" x14ac:dyDescent="0.2">
      <c r="B63" s="41"/>
      <c r="C63" s="265"/>
      <c r="D63" s="266"/>
      <c r="E63" s="266"/>
      <c r="F63" s="266"/>
      <c r="G63" s="266"/>
      <c r="H63" s="266"/>
      <c r="I63" s="266"/>
      <c r="J63" s="266"/>
      <c r="K63" s="266"/>
      <c r="L63" s="266"/>
      <c r="M63" s="266"/>
      <c r="N63" s="391"/>
      <c r="O63" s="392"/>
      <c r="P63" s="392"/>
      <c r="Q63" s="392"/>
      <c r="R63" s="392"/>
      <c r="S63" s="392"/>
      <c r="T63" s="392"/>
      <c r="U63" s="393"/>
      <c r="V63" s="391"/>
      <c r="W63" s="392"/>
      <c r="X63" s="392"/>
      <c r="Y63" s="392"/>
      <c r="Z63" s="392"/>
      <c r="AA63" s="418"/>
      <c r="AB63" s="44"/>
    </row>
    <row r="64" spans="2:28" x14ac:dyDescent="0.2">
      <c r="B64" s="41"/>
      <c r="C64" s="265"/>
      <c r="D64" s="266"/>
      <c r="E64" s="266"/>
      <c r="F64" s="266"/>
      <c r="G64" s="266"/>
      <c r="H64" s="266"/>
      <c r="I64" s="266"/>
      <c r="J64" s="266"/>
      <c r="K64" s="266"/>
      <c r="L64" s="266"/>
      <c r="M64" s="266"/>
      <c r="N64" s="391"/>
      <c r="O64" s="392"/>
      <c r="P64" s="392"/>
      <c r="Q64" s="392"/>
      <c r="R64" s="392"/>
      <c r="S64" s="392"/>
      <c r="T64" s="392"/>
      <c r="U64" s="393"/>
      <c r="V64" s="391"/>
      <c r="W64" s="392"/>
      <c r="X64" s="392"/>
      <c r="Y64" s="392"/>
      <c r="Z64" s="392"/>
      <c r="AA64" s="418"/>
      <c r="AB64" s="44"/>
    </row>
    <row r="65" spans="2:28" x14ac:dyDescent="0.2">
      <c r="B65" s="41"/>
      <c r="C65" s="265"/>
      <c r="D65" s="266"/>
      <c r="E65" s="266"/>
      <c r="F65" s="266"/>
      <c r="G65" s="266"/>
      <c r="H65" s="266"/>
      <c r="I65" s="266"/>
      <c r="J65" s="266"/>
      <c r="K65" s="266"/>
      <c r="L65" s="266"/>
      <c r="M65" s="266"/>
      <c r="N65" s="391"/>
      <c r="O65" s="392"/>
      <c r="P65" s="392"/>
      <c r="Q65" s="392"/>
      <c r="R65" s="392"/>
      <c r="S65" s="392"/>
      <c r="T65" s="392"/>
      <c r="U65" s="393"/>
      <c r="V65" s="391"/>
      <c r="W65" s="392"/>
      <c r="X65" s="392"/>
      <c r="Y65" s="392"/>
      <c r="Z65" s="392"/>
      <c r="AA65" s="418"/>
      <c r="AB65" s="44"/>
    </row>
    <row r="66" spans="2:28" x14ac:dyDescent="0.2">
      <c r="B66" s="41"/>
      <c r="C66" s="265"/>
      <c r="D66" s="266"/>
      <c r="E66" s="266"/>
      <c r="F66" s="266"/>
      <c r="G66" s="266"/>
      <c r="H66" s="266"/>
      <c r="I66" s="266"/>
      <c r="J66" s="266"/>
      <c r="K66" s="266"/>
      <c r="L66" s="266"/>
      <c r="M66" s="266"/>
      <c r="N66" s="391"/>
      <c r="O66" s="392"/>
      <c r="P66" s="392"/>
      <c r="Q66" s="392"/>
      <c r="R66" s="392"/>
      <c r="S66" s="392"/>
      <c r="T66" s="392"/>
      <c r="U66" s="393"/>
      <c r="V66" s="391"/>
      <c r="W66" s="392"/>
      <c r="X66" s="392"/>
      <c r="Y66" s="392"/>
      <c r="Z66" s="392"/>
      <c r="AA66" s="418"/>
      <c r="AB66" s="44"/>
    </row>
    <row r="67" spans="2:28" x14ac:dyDescent="0.2">
      <c r="B67" s="41"/>
      <c r="C67" s="265"/>
      <c r="D67" s="266"/>
      <c r="E67" s="266"/>
      <c r="F67" s="266"/>
      <c r="G67" s="266"/>
      <c r="H67" s="266"/>
      <c r="I67" s="266"/>
      <c r="J67" s="266"/>
      <c r="K67" s="266"/>
      <c r="L67" s="266"/>
      <c r="M67" s="266"/>
      <c r="N67" s="391"/>
      <c r="O67" s="392"/>
      <c r="P67" s="392"/>
      <c r="Q67" s="392"/>
      <c r="R67" s="392"/>
      <c r="S67" s="392"/>
      <c r="T67" s="392"/>
      <c r="U67" s="393"/>
      <c r="V67" s="391"/>
      <c r="W67" s="392"/>
      <c r="X67" s="392"/>
      <c r="Y67" s="392"/>
      <c r="Z67" s="392"/>
      <c r="AA67" s="418"/>
      <c r="AB67" s="44"/>
    </row>
    <row r="68" spans="2:28" x14ac:dyDescent="0.2">
      <c r="B68" s="41"/>
      <c r="C68" s="265"/>
      <c r="D68" s="266"/>
      <c r="E68" s="266"/>
      <c r="F68" s="266"/>
      <c r="G68" s="266"/>
      <c r="H68" s="266"/>
      <c r="I68" s="266"/>
      <c r="J68" s="266"/>
      <c r="K68" s="266"/>
      <c r="L68" s="266"/>
      <c r="M68" s="266"/>
      <c r="N68" s="391"/>
      <c r="O68" s="392"/>
      <c r="P68" s="392"/>
      <c r="Q68" s="392"/>
      <c r="R68" s="392"/>
      <c r="S68" s="392"/>
      <c r="T68" s="392"/>
      <c r="U68" s="393"/>
      <c r="V68" s="391"/>
      <c r="W68" s="392"/>
      <c r="X68" s="392"/>
      <c r="Y68" s="392"/>
      <c r="Z68" s="392"/>
      <c r="AA68" s="418"/>
      <c r="AB68" s="44"/>
    </row>
    <row r="69" spans="2:28" x14ac:dyDescent="0.2">
      <c r="B69" s="41"/>
      <c r="C69" s="265"/>
      <c r="D69" s="266"/>
      <c r="E69" s="266"/>
      <c r="F69" s="266"/>
      <c r="G69" s="266"/>
      <c r="H69" s="266"/>
      <c r="I69" s="266"/>
      <c r="J69" s="266"/>
      <c r="K69" s="266"/>
      <c r="L69" s="266"/>
      <c r="M69" s="266"/>
      <c r="N69" s="391"/>
      <c r="O69" s="392"/>
      <c r="P69" s="392"/>
      <c r="Q69" s="392"/>
      <c r="R69" s="392"/>
      <c r="S69" s="392"/>
      <c r="T69" s="392"/>
      <c r="U69" s="393"/>
      <c r="V69" s="391"/>
      <c r="W69" s="392"/>
      <c r="X69" s="392"/>
      <c r="Y69" s="392"/>
      <c r="Z69" s="392"/>
      <c r="AA69" s="418"/>
      <c r="AB69" s="44"/>
    </row>
    <row r="70" spans="2:28" x14ac:dyDescent="0.2">
      <c r="B70" s="41"/>
      <c r="C70" s="265"/>
      <c r="D70" s="266"/>
      <c r="E70" s="266"/>
      <c r="F70" s="266"/>
      <c r="G70" s="266"/>
      <c r="H70" s="266"/>
      <c r="I70" s="266"/>
      <c r="J70" s="266"/>
      <c r="K70" s="266"/>
      <c r="L70" s="266"/>
      <c r="M70" s="266"/>
      <c r="N70" s="391"/>
      <c r="O70" s="392"/>
      <c r="P70" s="392"/>
      <c r="Q70" s="392"/>
      <c r="R70" s="392"/>
      <c r="S70" s="392"/>
      <c r="T70" s="392"/>
      <c r="U70" s="393"/>
      <c r="V70" s="391"/>
      <c r="W70" s="392"/>
      <c r="X70" s="392"/>
      <c r="Y70" s="392"/>
      <c r="Z70" s="392"/>
      <c r="AA70" s="418"/>
      <c r="AB70" s="44"/>
    </row>
    <row r="71" spans="2:28" x14ac:dyDescent="0.2">
      <c r="B71" s="41"/>
      <c r="C71" s="265"/>
      <c r="D71" s="266"/>
      <c r="E71" s="266"/>
      <c r="F71" s="266"/>
      <c r="G71" s="266"/>
      <c r="H71" s="266"/>
      <c r="I71" s="266"/>
      <c r="J71" s="266"/>
      <c r="K71" s="266"/>
      <c r="L71" s="266"/>
      <c r="M71" s="266"/>
      <c r="N71" s="391"/>
      <c r="O71" s="392"/>
      <c r="P71" s="392"/>
      <c r="Q71" s="392"/>
      <c r="R71" s="392"/>
      <c r="S71" s="392"/>
      <c r="T71" s="392"/>
      <c r="U71" s="393"/>
      <c r="V71" s="391"/>
      <c r="W71" s="392"/>
      <c r="X71" s="392"/>
      <c r="Y71" s="392"/>
      <c r="Z71" s="392"/>
      <c r="AA71" s="418"/>
      <c r="AB71" s="44"/>
    </row>
    <row r="72" spans="2:28" x14ac:dyDescent="0.2">
      <c r="B72" s="41"/>
      <c r="C72" s="265"/>
      <c r="D72" s="266"/>
      <c r="E72" s="266"/>
      <c r="F72" s="266"/>
      <c r="G72" s="266"/>
      <c r="H72" s="266"/>
      <c r="I72" s="266"/>
      <c r="J72" s="266"/>
      <c r="K72" s="266"/>
      <c r="L72" s="266"/>
      <c r="M72" s="266"/>
      <c r="N72" s="391"/>
      <c r="O72" s="392"/>
      <c r="P72" s="392"/>
      <c r="Q72" s="392"/>
      <c r="R72" s="392"/>
      <c r="S72" s="392"/>
      <c r="T72" s="392"/>
      <c r="U72" s="393"/>
      <c r="V72" s="391"/>
      <c r="W72" s="392"/>
      <c r="X72" s="392"/>
      <c r="Y72" s="392"/>
      <c r="Z72" s="392"/>
      <c r="AA72" s="418"/>
      <c r="AB72" s="44"/>
    </row>
    <row r="73" spans="2:28" ht="15.75" customHeight="1" thickBot="1" x14ac:dyDescent="0.25">
      <c r="B73" s="41"/>
      <c r="C73" s="267"/>
      <c r="D73" s="268"/>
      <c r="E73" s="268"/>
      <c r="F73" s="268"/>
      <c r="G73" s="268"/>
      <c r="H73" s="268"/>
      <c r="I73" s="268"/>
      <c r="J73" s="268"/>
      <c r="K73" s="268"/>
      <c r="L73" s="268"/>
      <c r="M73" s="268"/>
      <c r="N73" s="422"/>
      <c r="O73" s="423"/>
      <c r="P73" s="423"/>
      <c r="Q73" s="423"/>
      <c r="R73" s="423"/>
      <c r="S73" s="423"/>
      <c r="T73" s="423"/>
      <c r="U73" s="425"/>
      <c r="V73" s="422"/>
      <c r="W73" s="423"/>
      <c r="X73" s="423"/>
      <c r="Y73" s="423"/>
      <c r="Z73" s="423"/>
      <c r="AA73" s="424"/>
      <c r="AB73" s="44"/>
    </row>
    <row r="74" spans="2:28" x14ac:dyDescent="0.2">
      <c r="B74" s="90"/>
      <c r="C74" s="88"/>
      <c r="D74" s="88"/>
      <c r="E74" s="88"/>
      <c r="F74" s="88"/>
      <c r="G74" s="88"/>
      <c r="H74" s="88"/>
      <c r="I74" s="88"/>
      <c r="J74" s="88"/>
      <c r="K74" s="88"/>
      <c r="L74" s="88"/>
      <c r="M74" s="88"/>
      <c r="N74" s="88"/>
      <c r="O74" s="88"/>
      <c r="P74" s="88"/>
      <c r="Q74" s="88"/>
      <c r="R74" s="88"/>
      <c r="S74" s="88"/>
      <c r="T74" s="88"/>
      <c r="U74" s="88"/>
      <c r="V74" s="88"/>
      <c r="W74" s="88"/>
      <c r="X74" s="88"/>
      <c r="Y74" s="88"/>
      <c r="Z74" s="88"/>
      <c r="AA74" s="88"/>
      <c r="AB74" s="89"/>
    </row>
    <row r="113" ht="6" customHeight="1" x14ac:dyDescent="0.2"/>
  </sheetData>
  <mergeCells count="126">
    <mergeCell ref="B2:G4"/>
    <mergeCell ref="H2:AB2"/>
    <mergeCell ref="H3:O3"/>
    <mergeCell ref="P3:AB3"/>
    <mergeCell ref="H4:AB4"/>
    <mergeCell ref="C7:H8"/>
    <mergeCell ref="I7:AA8"/>
    <mergeCell ref="V10:AA10"/>
    <mergeCell ref="V11:AA11"/>
    <mergeCell ref="R10:U10"/>
    <mergeCell ref="I10:Q11"/>
    <mergeCell ref="R11:U11"/>
    <mergeCell ref="C10:H11"/>
    <mergeCell ref="C13:H14"/>
    <mergeCell ref="I13:S14"/>
    <mergeCell ref="T13:AA13"/>
    <mergeCell ref="T14:AA14"/>
    <mergeCell ref="C23:I23"/>
    <mergeCell ref="J23:P23"/>
    <mergeCell ref="Q23:AA23"/>
    <mergeCell ref="C24:I24"/>
    <mergeCell ref="J24:P24"/>
    <mergeCell ref="Q24:AA24"/>
    <mergeCell ref="C16:H16"/>
    <mergeCell ref="I16:AA16"/>
    <mergeCell ref="C18:H18"/>
    <mergeCell ref="I18:AA18"/>
    <mergeCell ref="C20:H21"/>
    <mergeCell ref="I20:L21"/>
    <mergeCell ref="M20:S20"/>
    <mergeCell ref="T20:AA20"/>
    <mergeCell ref="M21:S21"/>
    <mergeCell ref="T21:AA21"/>
    <mergeCell ref="C35:G35"/>
    <mergeCell ref="K35:AA35"/>
    <mergeCell ref="C36:G36"/>
    <mergeCell ref="K36:AA36"/>
    <mergeCell ref="C38:G38"/>
    <mergeCell ref="K38:AA38"/>
    <mergeCell ref="C37:G37"/>
    <mergeCell ref="K37:AA37"/>
    <mergeCell ref="C26:H26"/>
    <mergeCell ref="I26:AA26"/>
    <mergeCell ref="C28:H28"/>
    <mergeCell ref="I28:J28"/>
    <mergeCell ref="C34:G34"/>
    <mergeCell ref="K34:AA34"/>
    <mergeCell ref="K28:N28"/>
    <mergeCell ref="O28:Q28"/>
    <mergeCell ref="S28:T28"/>
    <mergeCell ref="V28:Z28"/>
    <mergeCell ref="C30:AA31"/>
    <mergeCell ref="C32:G33"/>
    <mergeCell ref="H32:H33"/>
    <mergeCell ref="I32:I33"/>
    <mergeCell ref="J32:J33"/>
    <mergeCell ref="K32:AA33"/>
    <mergeCell ref="C39:G39"/>
    <mergeCell ref="K39:AA39"/>
    <mergeCell ref="J65:M65"/>
    <mergeCell ref="C62:G62"/>
    <mergeCell ref="H62:I62"/>
    <mergeCell ref="J62:M62"/>
    <mergeCell ref="C63:G63"/>
    <mergeCell ref="H63:I63"/>
    <mergeCell ref="J63:M63"/>
    <mergeCell ref="C42:AA43"/>
    <mergeCell ref="C44:AA56"/>
    <mergeCell ref="C59:G61"/>
    <mergeCell ref="H59:I61"/>
    <mergeCell ref="J59:M61"/>
    <mergeCell ref="C64:G64"/>
    <mergeCell ref="H64:I64"/>
    <mergeCell ref="J64:M64"/>
    <mergeCell ref="V59:AA61"/>
    <mergeCell ref="N59:U61"/>
    <mergeCell ref="N62:U62"/>
    <mergeCell ref="N63:U63"/>
    <mergeCell ref="N64:U64"/>
    <mergeCell ref="N65:U65"/>
    <mergeCell ref="V62:AA62"/>
    <mergeCell ref="V63:AA63"/>
    <mergeCell ref="V64:AA64"/>
    <mergeCell ref="V65:AA65"/>
    <mergeCell ref="C65:G65"/>
    <mergeCell ref="H65:I65"/>
    <mergeCell ref="N66:U66"/>
    <mergeCell ref="N67:U67"/>
    <mergeCell ref="N68:U68"/>
    <mergeCell ref="N69:U69"/>
    <mergeCell ref="V66:AA66"/>
    <mergeCell ref="V67:AA67"/>
    <mergeCell ref="V68:AA68"/>
    <mergeCell ref="V69:AA69"/>
    <mergeCell ref="C66:G66"/>
    <mergeCell ref="H66:I66"/>
    <mergeCell ref="J66:M66"/>
    <mergeCell ref="C67:G67"/>
    <mergeCell ref="H67:I67"/>
    <mergeCell ref="J67:M67"/>
    <mergeCell ref="C68:G68"/>
    <mergeCell ref="H68:I68"/>
    <mergeCell ref="J68:M68"/>
    <mergeCell ref="C69:G69"/>
    <mergeCell ref="H69:I69"/>
    <mergeCell ref="J69:M69"/>
    <mergeCell ref="J72:M72"/>
    <mergeCell ref="H73:I73"/>
    <mergeCell ref="J73:M73"/>
    <mergeCell ref="N70:U70"/>
    <mergeCell ref="N71:U71"/>
    <mergeCell ref="N72:U72"/>
    <mergeCell ref="N73:U73"/>
    <mergeCell ref="C72:G72"/>
    <mergeCell ref="V70:AA70"/>
    <mergeCell ref="V71:AA71"/>
    <mergeCell ref="V72:AA72"/>
    <mergeCell ref="C73:G73"/>
    <mergeCell ref="C70:G70"/>
    <mergeCell ref="H70:I70"/>
    <mergeCell ref="J71:M71"/>
    <mergeCell ref="J70:M70"/>
    <mergeCell ref="C71:G71"/>
    <mergeCell ref="H71:I71"/>
    <mergeCell ref="V73:AA73"/>
    <mergeCell ref="H72:I72"/>
  </mergeCells>
  <pageMargins left="0.70866141732283472" right="0.70866141732283472" top="0.74803149606299213" bottom="1.1098214285714285" header="0.31496062992125984" footer="0.31496062992125984"/>
  <pageSetup scale="67" fitToHeight="0" orientation="portrait" r:id="rId1"/>
  <headerFooter>
    <oddFooter>&amp;LCalle 26 No.57-41 Torre 8, Pisos 7 y 8 CEMSA – C.P. 111321
PBX: 3779555 – Información: Línea 195
www.umv.gov.co&amp;CDESI-FM-007
&amp;P de &amp;N</oddFooter>
  </headerFooter>
  <rowBreaks count="1" manualBreakCount="1">
    <brk id="41" min="1" max="27" man="1"/>
  </rowBreaks>
  <drawing r:id="rId2"/>
  <legacyDrawing r:id="rId3"/>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B1:AB107"/>
  <sheetViews>
    <sheetView view="pageBreakPreview" topLeftCell="A28" zoomScaleNormal="100" zoomScaleSheetLayoutView="100" zoomScalePageLayoutView="70" workbookViewId="0">
      <selection activeCell="H34" sqref="H34:J34"/>
    </sheetView>
  </sheetViews>
  <sheetFormatPr baseColWidth="10" defaultColWidth="3.7109375" defaultRowHeight="14.25" x14ac:dyDescent="0.2"/>
  <cols>
    <col min="1" max="1" width="3.7109375" style="1"/>
    <col min="2" max="2" width="2.85546875" style="1" customWidth="1"/>
    <col min="3" max="6" width="2.7109375" style="1" customWidth="1"/>
    <col min="7" max="7" width="4.28515625" style="1" customWidth="1"/>
    <col min="8" max="8" width="14.28515625" style="1" customWidth="1"/>
    <col min="9" max="9" width="13.42578125" style="1" customWidth="1"/>
    <col min="10" max="10" width="15" style="1" customWidth="1"/>
    <col min="11" max="12" width="3.42578125" style="1" customWidth="1"/>
    <col min="13" max="15" width="2.7109375" style="1" customWidth="1"/>
    <col min="16" max="16" width="3.42578125" style="1" customWidth="1"/>
    <col min="17" max="17" width="3.5703125" style="1" customWidth="1"/>
    <col min="18" max="18" width="3.7109375" style="1"/>
    <col min="19" max="19" width="3.28515625" style="1" customWidth="1"/>
    <col min="20" max="20" width="7.42578125" style="1" customWidth="1"/>
    <col min="21" max="21" width="3.5703125" style="1" customWidth="1"/>
    <col min="22" max="22" width="3.7109375" style="1"/>
    <col min="23" max="25" width="5" style="1" customWidth="1"/>
    <col min="26" max="26" width="6.7109375" style="1" customWidth="1"/>
    <col min="27" max="27" width="4.140625" style="1" customWidth="1"/>
    <col min="28" max="28" width="2" style="1" customWidth="1"/>
    <col min="29" max="16384" width="3.7109375" style="1"/>
  </cols>
  <sheetData>
    <row r="1" spans="2:28" ht="15" thickBot="1" x14ac:dyDescent="0.25">
      <c r="B1" s="2"/>
      <c r="C1" s="2"/>
      <c r="D1" s="2"/>
      <c r="E1" s="2"/>
      <c r="F1" s="2"/>
    </row>
    <row r="2" spans="2:28" ht="45.75" customHeight="1" x14ac:dyDescent="0.2">
      <c r="B2" s="263"/>
      <c r="C2" s="264"/>
      <c r="D2" s="264"/>
      <c r="E2" s="264"/>
      <c r="F2" s="264"/>
      <c r="G2" s="264"/>
      <c r="H2" s="269" t="s">
        <v>0</v>
      </c>
      <c r="I2" s="269"/>
      <c r="J2" s="269"/>
      <c r="K2" s="269"/>
      <c r="L2" s="269"/>
      <c r="M2" s="269"/>
      <c r="N2" s="269"/>
      <c r="O2" s="269"/>
      <c r="P2" s="269"/>
      <c r="Q2" s="269"/>
      <c r="R2" s="269"/>
      <c r="S2" s="269"/>
      <c r="T2" s="269"/>
      <c r="U2" s="269"/>
      <c r="V2" s="269"/>
      <c r="W2" s="269"/>
      <c r="X2" s="269"/>
      <c r="Y2" s="269"/>
      <c r="Z2" s="269"/>
      <c r="AA2" s="269"/>
      <c r="AB2" s="270"/>
    </row>
    <row r="3" spans="2:28" ht="15" x14ac:dyDescent="0.2">
      <c r="B3" s="265"/>
      <c r="C3" s="266"/>
      <c r="D3" s="266"/>
      <c r="E3" s="266"/>
      <c r="F3" s="266"/>
      <c r="G3" s="266"/>
      <c r="H3" s="271" t="s">
        <v>1</v>
      </c>
      <c r="I3" s="271"/>
      <c r="J3" s="271"/>
      <c r="K3" s="271"/>
      <c r="L3" s="271"/>
      <c r="M3" s="271"/>
      <c r="N3" s="271"/>
      <c r="O3" s="271"/>
      <c r="P3" s="271" t="s">
        <v>2</v>
      </c>
      <c r="Q3" s="271"/>
      <c r="R3" s="271"/>
      <c r="S3" s="271"/>
      <c r="T3" s="271"/>
      <c r="U3" s="271"/>
      <c r="V3" s="271"/>
      <c r="W3" s="271"/>
      <c r="X3" s="271"/>
      <c r="Y3" s="271"/>
      <c r="Z3" s="271"/>
      <c r="AA3" s="271"/>
      <c r="AB3" s="272"/>
    </row>
    <row r="4" spans="2:28" ht="15.75" thickBot="1" x14ac:dyDescent="0.25">
      <c r="B4" s="267"/>
      <c r="C4" s="268"/>
      <c r="D4" s="268"/>
      <c r="E4" s="268"/>
      <c r="F4" s="268"/>
      <c r="G4" s="268"/>
      <c r="H4" s="273" t="s">
        <v>3</v>
      </c>
      <c r="I4" s="273"/>
      <c r="J4" s="273"/>
      <c r="K4" s="273"/>
      <c r="L4" s="273"/>
      <c r="M4" s="273"/>
      <c r="N4" s="273"/>
      <c r="O4" s="273"/>
      <c r="P4" s="273"/>
      <c r="Q4" s="273"/>
      <c r="R4" s="273"/>
      <c r="S4" s="273"/>
      <c r="T4" s="273"/>
      <c r="U4" s="273"/>
      <c r="V4" s="273"/>
      <c r="W4" s="273"/>
      <c r="X4" s="273"/>
      <c r="Y4" s="273"/>
      <c r="Z4" s="273"/>
      <c r="AA4" s="273"/>
      <c r="AB4" s="274"/>
    </row>
    <row r="5" spans="2:28" ht="15" x14ac:dyDescent="0.2">
      <c r="H5" s="3"/>
      <c r="I5" s="3"/>
      <c r="J5" s="3"/>
      <c r="K5" s="3"/>
      <c r="L5" s="3"/>
      <c r="M5" s="3"/>
      <c r="N5" s="3"/>
      <c r="O5" s="3"/>
      <c r="P5" s="3"/>
      <c r="Q5" s="3"/>
      <c r="R5" s="3"/>
      <c r="S5" s="3"/>
      <c r="T5" s="3"/>
      <c r="U5" s="3"/>
      <c r="V5" s="3"/>
      <c r="W5" s="3"/>
      <c r="X5" s="3"/>
      <c r="Y5" s="3"/>
      <c r="Z5" s="3"/>
      <c r="AA5" s="3"/>
      <c r="AB5" s="3"/>
    </row>
    <row r="6" spans="2:28" ht="15.75"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275" t="s">
        <v>4</v>
      </c>
      <c r="D7" s="276"/>
      <c r="E7" s="276"/>
      <c r="F7" s="276"/>
      <c r="G7" s="276"/>
      <c r="H7" s="277"/>
      <c r="I7" s="281" t="s">
        <v>612</v>
      </c>
      <c r="J7" s="282"/>
      <c r="K7" s="282"/>
      <c r="L7" s="282"/>
      <c r="M7" s="282"/>
      <c r="N7" s="282"/>
      <c r="O7" s="282"/>
      <c r="P7" s="282"/>
      <c r="Q7" s="282"/>
      <c r="R7" s="282"/>
      <c r="S7" s="282"/>
      <c r="T7" s="282"/>
      <c r="U7" s="282"/>
      <c r="V7" s="282"/>
      <c r="W7" s="282"/>
      <c r="X7" s="282"/>
      <c r="Y7" s="282"/>
      <c r="Z7" s="282"/>
      <c r="AA7" s="283"/>
      <c r="AB7" s="10"/>
    </row>
    <row r="8" spans="2:28" ht="15.75" thickBot="1" x14ac:dyDescent="0.25">
      <c r="B8" s="9"/>
      <c r="C8" s="278"/>
      <c r="D8" s="279"/>
      <c r="E8" s="279"/>
      <c r="F8" s="279"/>
      <c r="G8" s="279"/>
      <c r="H8" s="280"/>
      <c r="I8" s="284"/>
      <c r="J8" s="285"/>
      <c r="K8" s="285"/>
      <c r="L8" s="285"/>
      <c r="M8" s="285"/>
      <c r="N8" s="285"/>
      <c r="O8" s="285"/>
      <c r="P8" s="285"/>
      <c r="Q8" s="285"/>
      <c r="R8" s="285"/>
      <c r="S8" s="285"/>
      <c r="T8" s="285"/>
      <c r="U8" s="285"/>
      <c r="V8" s="285"/>
      <c r="W8" s="285"/>
      <c r="X8" s="285"/>
      <c r="Y8" s="285"/>
      <c r="Z8" s="285"/>
      <c r="AA8" s="286"/>
      <c r="AB8" s="10"/>
    </row>
    <row r="9" spans="2:28" ht="15.75"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275" t="s">
        <v>6</v>
      </c>
      <c r="D10" s="276"/>
      <c r="E10" s="276"/>
      <c r="F10" s="276"/>
      <c r="G10" s="276"/>
      <c r="H10" s="277"/>
      <c r="I10" s="296" t="s">
        <v>618</v>
      </c>
      <c r="J10" s="297"/>
      <c r="K10" s="297"/>
      <c r="L10" s="297"/>
      <c r="M10" s="297"/>
      <c r="N10" s="297"/>
      <c r="O10" s="297"/>
      <c r="P10" s="297"/>
      <c r="Q10" s="298"/>
      <c r="R10" s="293" t="s">
        <v>8</v>
      </c>
      <c r="S10" s="294"/>
      <c r="T10" s="294"/>
      <c r="U10" s="295"/>
      <c r="V10" s="287" t="s">
        <v>9</v>
      </c>
      <c r="W10" s="288"/>
      <c r="X10" s="288"/>
      <c r="Y10" s="288"/>
      <c r="Z10" s="288"/>
      <c r="AA10" s="289"/>
      <c r="AB10" s="10"/>
    </row>
    <row r="11" spans="2:28" ht="28.5" customHeight="1" thickBot="1" x14ac:dyDescent="0.25">
      <c r="B11" s="9"/>
      <c r="C11" s="278"/>
      <c r="D11" s="279"/>
      <c r="E11" s="279"/>
      <c r="F11" s="279"/>
      <c r="G11" s="279"/>
      <c r="H11" s="280"/>
      <c r="I11" s="299"/>
      <c r="J11" s="300"/>
      <c r="K11" s="300"/>
      <c r="L11" s="300"/>
      <c r="M11" s="300"/>
      <c r="N11" s="300"/>
      <c r="O11" s="300"/>
      <c r="P11" s="300"/>
      <c r="Q11" s="301"/>
      <c r="R11" s="302" t="s">
        <v>617</v>
      </c>
      <c r="S11" s="303"/>
      <c r="T11" s="303"/>
      <c r="U11" s="304"/>
      <c r="V11" s="290" t="s">
        <v>2</v>
      </c>
      <c r="W11" s="291"/>
      <c r="X11" s="291"/>
      <c r="Y11" s="291"/>
      <c r="Z11" s="291"/>
      <c r="AA11" s="292"/>
      <c r="AB11" s="10"/>
    </row>
    <row r="12" spans="2:28" ht="15"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5" customHeight="1" x14ac:dyDescent="0.2">
      <c r="B13" s="14"/>
      <c r="C13" s="275" t="s">
        <v>12</v>
      </c>
      <c r="D13" s="276"/>
      <c r="E13" s="276"/>
      <c r="F13" s="276"/>
      <c r="G13" s="276"/>
      <c r="H13" s="277"/>
      <c r="I13" s="305" t="s">
        <v>616</v>
      </c>
      <c r="J13" s="306"/>
      <c r="K13" s="306"/>
      <c r="L13" s="306"/>
      <c r="M13" s="306"/>
      <c r="N13" s="306"/>
      <c r="O13" s="306"/>
      <c r="P13" s="306"/>
      <c r="Q13" s="306"/>
      <c r="R13" s="306"/>
      <c r="S13" s="307"/>
      <c r="T13" s="275" t="s">
        <v>14</v>
      </c>
      <c r="U13" s="276"/>
      <c r="V13" s="276"/>
      <c r="W13" s="276"/>
      <c r="X13" s="276"/>
      <c r="Y13" s="276"/>
      <c r="Z13" s="276"/>
      <c r="AA13" s="277"/>
      <c r="AB13" s="16"/>
    </row>
    <row r="14" spans="2:28" ht="42.75" customHeight="1" thickBot="1" x14ac:dyDescent="0.25">
      <c r="B14" s="14"/>
      <c r="C14" s="278"/>
      <c r="D14" s="279"/>
      <c r="E14" s="279"/>
      <c r="F14" s="279"/>
      <c r="G14" s="279"/>
      <c r="H14" s="280"/>
      <c r="I14" s="308"/>
      <c r="J14" s="309"/>
      <c r="K14" s="309"/>
      <c r="L14" s="309"/>
      <c r="M14" s="309"/>
      <c r="N14" s="309"/>
      <c r="O14" s="309"/>
      <c r="P14" s="309"/>
      <c r="Q14" s="309"/>
      <c r="R14" s="309"/>
      <c r="S14" s="310"/>
      <c r="T14" s="311" t="s">
        <v>15</v>
      </c>
      <c r="U14" s="312"/>
      <c r="V14" s="312"/>
      <c r="W14" s="312"/>
      <c r="X14" s="312"/>
      <c r="Y14" s="312"/>
      <c r="Z14" s="312"/>
      <c r="AA14" s="313"/>
      <c r="AB14" s="16"/>
    </row>
    <row r="15" spans="2:28" ht="15"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57.75" customHeight="1" thickBot="1" x14ac:dyDescent="0.25">
      <c r="B16" s="14"/>
      <c r="C16" s="320" t="s">
        <v>16</v>
      </c>
      <c r="D16" s="321"/>
      <c r="E16" s="321"/>
      <c r="F16" s="321"/>
      <c r="G16" s="321"/>
      <c r="H16" s="322"/>
      <c r="I16" s="323" t="s">
        <v>615</v>
      </c>
      <c r="J16" s="324"/>
      <c r="K16" s="324"/>
      <c r="L16" s="324"/>
      <c r="M16" s="324"/>
      <c r="N16" s="324"/>
      <c r="O16" s="324"/>
      <c r="P16" s="324"/>
      <c r="Q16" s="324"/>
      <c r="R16" s="324"/>
      <c r="S16" s="324"/>
      <c r="T16" s="324"/>
      <c r="U16" s="324"/>
      <c r="V16" s="324"/>
      <c r="W16" s="324"/>
      <c r="X16" s="324"/>
      <c r="Y16" s="324"/>
      <c r="Z16" s="324"/>
      <c r="AA16" s="325"/>
      <c r="AB16" s="16"/>
    </row>
    <row r="17" spans="2:28" ht="16.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8" ht="52.5" customHeight="1" thickBot="1" x14ac:dyDescent="0.25">
      <c r="B18" s="14"/>
      <c r="C18" s="320" t="s">
        <v>18</v>
      </c>
      <c r="D18" s="321"/>
      <c r="E18" s="321"/>
      <c r="F18" s="321"/>
      <c r="G18" s="321"/>
      <c r="H18" s="322"/>
      <c r="I18" s="323" t="s">
        <v>614</v>
      </c>
      <c r="J18" s="324"/>
      <c r="K18" s="324"/>
      <c r="L18" s="324"/>
      <c r="M18" s="324"/>
      <c r="N18" s="324"/>
      <c r="O18" s="324"/>
      <c r="P18" s="324"/>
      <c r="Q18" s="324"/>
      <c r="R18" s="324"/>
      <c r="S18" s="324"/>
      <c r="T18" s="324"/>
      <c r="U18" s="324"/>
      <c r="V18" s="324"/>
      <c r="W18" s="324"/>
      <c r="X18" s="324"/>
      <c r="Y18" s="324"/>
      <c r="Z18" s="324"/>
      <c r="AA18" s="325"/>
      <c r="AB18" s="16"/>
    </row>
    <row r="19" spans="2:28" ht="16.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8" ht="22.5" customHeight="1" x14ac:dyDescent="0.2">
      <c r="B20" s="14"/>
      <c r="C20" s="326" t="s">
        <v>20</v>
      </c>
      <c r="D20" s="327"/>
      <c r="E20" s="327"/>
      <c r="F20" s="327"/>
      <c r="G20" s="327"/>
      <c r="H20" s="328"/>
      <c r="I20" s="332" t="s">
        <v>21</v>
      </c>
      <c r="J20" s="333"/>
      <c r="K20" s="333"/>
      <c r="L20" s="334"/>
      <c r="M20" s="287" t="s">
        <v>22</v>
      </c>
      <c r="N20" s="288"/>
      <c r="O20" s="288"/>
      <c r="P20" s="288"/>
      <c r="Q20" s="288"/>
      <c r="R20" s="288"/>
      <c r="S20" s="289"/>
      <c r="T20" s="287" t="s">
        <v>23</v>
      </c>
      <c r="U20" s="288"/>
      <c r="V20" s="288"/>
      <c r="W20" s="288"/>
      <c r="X20" s="288"/>
      <c r="Y20" s="288"/>
      <c r="Z20" s="288"/>
      <c r="AA20" s="289"/>
      <c r="AB20" s="16"/>
    </row>
    <row r="21" spans="2:28" ht="30.75" customHeight="1" thickBot="1" x14ac:dyDescent="0.25">
      <c r="B21" s="14"/>
      <c r="C21" s="329"/>
      <c r="D21" s="330"/>
      <c r="E21" s="330"/>
      <c r="F21" s="330"/>
      <c r="G21" s="330"/>
      <c r="H21" s="331"/>
      <c r="I21" s="335"/>
      <c r="J21" s="336"/>
      <c r="K21" s="336"/>
      <c r="L21" s="337"/>
      <c r="M21" s="338" t="s">
        <v>101</v>
      </c>
      <c r="N21" s="339"/>
      <c r="O21" s="339"/>
      <c r="P21" s="339"/>
      <c r="Q21" s="339"/>
      <c r="R21" s="339"/>
      <c r="S21" s="340"/>
      <c r="T21" s="438" t="s">
        <v>25</v>
      </c>
      <c r="U21" s="439"/>
      <c r="V21" s="439"/>
      <c r="W21" s="439"/>
      <c r="X21" s="439"/>
      <c r="Y21" s="439"/>
      <c r="Z21" s="439"/>
      <c r="AA21" s="440"/>
      <c r="AB21" s="16"/>
    </row>
    <row r="22" spans="2:28" ht="15"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8" ht="31.5" customHeight="1" x14ac:dyDescent="0.2">
      <c r="B23" s="14"/>
      <c r="C23" s="287" t="s">
        <v>26</v>
      </c>
      <c r="D23" s="288"/>
      <c r="E23" s="288"/>
      <c r="F23" s="288"/>
      <c r="G23" s="288"/>
      <c r="H23" s="288"/>
      <c r="I23" s="289"/>
      <c r="J23" s="287" t="s">
        <v>27</v>
      </c>
      <c r="K23" s="288"/>
      <c r="L23" s="288"/>
      <c r="M23" s="288"/>
      <c r="N23" s="288"/>
      <c r="O23" s="288"/>
      <c r="P23" s="289"/>
      <c r="Q23" s="287" t="s">
        <v>28</v>
      </c>
      <c r="R23" s="288"/>
      <c r="S23" s="288"/>
      <c r="T23" s="288"/>
      <c r="U23" s="288"/>
      <c r="V23" s="288"/>
      <c r="W23" s="288"/>
      <c r="X23" s="288"/>
      <c r="Y23" s="288"/>
      <c r="Z23" s="288"/>
      <c r="AA23" s="289"/>
      <c r="AB23" s="16"/>
    </row>
    <row r="24" spans="2:28" ht="31.5" customHeight="1" thickBot="1" x14ac:dyDescent="0.25">
      <c r="B24" s="14"/>
      <c r="C24" s="314" t="s">
        <v>613</v>
      </c>
      <c r="D24" s="315"/>
      <c r="E24" s="315"/>
      <c r="F24" s="315"/>
      <c r="G24" s="315"/>
      <c r="H24" s="315"/>
      <c r="I24" s="316"/>
      <c r="J24" s="314" t="s">
        <v>612</v>
      </c>
      <c r="K24" s="315"/>
      <c r="L24" s="315"/>
      <c r="M24" s="315"/>
      <c r="N24" s="315"/>
      <c r="O24" s="315"/>
      <c r="P24" s="316"/>
      <c r="Q24" s="317" t="s">
        <v>31</v>
      </c>
      <c r="R24" s="318"/>
      <c r="S24" s="318"/>
      <c r="T24" s="318"/>
      <c r="U24" s="318"/>
      <c r="V24" s="318"/>
      <c r="W24" s="318"/>
      <c r="X24" s="318"/>
      <c r="Y24" s="318"/>
      <c r="Z24" s="318"/>
      <c r="AA24" s="319"/>
      <c r="AB24" s="16"/>
    </row>
    <row r="25" spans="2:28" ht="15"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8" ht="33" customHeight="1" thickBot="1" x14ac:dyDescent="0.25">
      <c r="B26" s="14"/>
      <c r="C26" s="320" t="s">
        <v>32</v>
      </c>
      <c r="D26" s="321"/>
      <c r="E26" s="321"/>
      <c r="F26" s="321"/>
      <c r="G26" s="321"/>
      <c r="H26" s="322"/>
      <c r="I26" s="323" t="s">
        <v>611</v>
      </c>
      <c r="J26" s="324"/>
      <c r="K26" s="324"/>
      <c r="L26" s="324"/>
      <c r="M26" s="324"/>
      <c r="N26" s="324"/>
      <c r="O26" s="324"/>
      <c r="P26" s="324"/>
      <c r="Q26" s="324"/>
      <c r="R26" s="324"/>
      <c r="S26" s="324"/>
      <c r="T26" s="324"/>
      <c r="U26" s="324"/>
      <c r="V26" s="324"/>
      <c r="W26" s="324"/>
      <c r="X26" s="324"/>
      <c r="Y26" s="324"/>
      <c r="Z26" s="324"/>
      <c r="AA26" s="325"/>
      <c r="AB26" s="16"/>
    </row>
    <row r="27" spans="2:28" ht="15.75"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8" ht="53.25" customHeight="1" thickBot="1" x14ac:dyDescent="0.25">
      <c r="B28" s="14"/>
      <c r="C28" s="320" t="s">
        <v>34</v>
      </c>
      <c r="D28" s="321"/>
      <c r="E28" s="321"/>
      <c r="F28" s="321"/>
      <c r="G28" s="321"/>
      <c r="H28" s="322"/>
      <c r="I28" s="302">
        <v>1</v>
      </c>
      <c r="J28" s="323"/>
      <c r="K28" s="350" t="s">
        <v>36</v>
      </c>
      <c r="L28" s="351"/>
      <c r="M28" s="351"/>
      <c r="N28" s="352"/>
      <c r="O28" s="353" t="s">
        <v>37</v>
      </c>
      <c r="P28" s="354"/>
      <c r="Q28" s="355"/>
      <c r="R28" s="47" t="s">
        <v>40</v>
      </c>
      <c r="S28" s="353" t="s">
        <v>38</v>
      </c>
      <c r="T28" s="354"/>
      <c r="U28" s="47"/>
      <c r="V28" s="356" t="s">
        <v>39</v>
      </c>
      <c r="W28" s="357"/>
      <c r="X28" s="357"/>
      <c r="Y28" s="357"/>
      <c r="Z28" s="358"/>
      <c r="AA28" s="19"/>
      <c r="AB28" s="16"/>
    </row>
    <row r="29" spans="2:28" ht="15"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8" s="21" customFormat="1" x14ac:dyDescent="0.2">
      <c r="B30" s="20"/>
      <c r="C30" s="359" t="s">
        <v>41</v>
      </c>
      <c r="D30" s="360"/>
      <c r="E30" s="360"/>
      <c r="F30" s="360"/>
      <c r="G30" s="360"/>
      <c r="H30" s="360"/>
      <c r="I30" s="360"/>
      <c r="J30" s="360"/>
      <c r="K30" s="360"/>
      <c r="L30" s="360"/>
      <c r="M30" s="360"/>
      <c r="N30" s="360"/>
      <c r="O30" s="360"/>
      <c r="P30" s="360"/>
      <c r="Q30" s="360"/>
      <c r="R30" s="360"/>
      <c r="S30" s="360"/>
      <c r="T30" s="360"/>
      <c r="U30" s="360"/>
      <c r="V30" s="360"/>
      <c r="W30" s="360"/>
      <c r="X30" s="360"/>
      <c r="Y30" s="360"/>
      <c r="Z30" s="360"/>
      <c r="AA30" s="361"/>
      <c r="AB30" s="16"/>
    </row>
    <row r="31" spans="2:28" s="21" customFormat="1" ht="15" thickBot="1" x14ac:dyDescent="0.25">
      <c r="B31" s="20"/>
      <c r="C31" s="362"/>
      <c r="D31" s="363"/>
      <c r="E31" s="363"/>
      <c r="F31" s="363"/>
      <c r="G31" s="363"/>
      <c r="H31" s="363"/>
      <c r="I31" s="363"/>
      <c r="J31" s="363"/>
      <c r="K31" s="363"/>
      <c r="L31" s="363"/>
      <c r="M31" s="363"/>
      <c r="N31" s="363"/>
      <c r="O31" s="363"/>
      <c r="P31" s="363"/>
      <c r="Q31" s="363"/>
      <c r="R31" s="363"/>
      <c r="S31" s="363"/>
      <c r="T31" s="363"/>
      <c r="U31" s="363"/>
      <c r="V31" s="363"/>
      <c r="W31" s="363"/>
      <c r="X31" s="363"/>
      <c r="Y31" s="363"/>
      <c r="Z31" s="363"/>
      <c r="AA31" s="364"/>
      <c r="AB31" s="16"/>
    </row>
    <row r="32" spans="2:28" s="21" customFormat="1" ht="15" customHeight="1" x14ac:dyDescent="0.2">
      <c r="B32" s="20"/>
      <c r="C32" s="359" t="s">
        <v>42</v>
      </c>
      <c r="D32" s="360"/>
      <c r="E32" s="360"/>
      <c r="F32" s="360"/>
      <c r="G32" s="361"/>
      <c r="H32" s="365" t="s">
        <v>114</v>
      </c>
      <c r="I32" s="365" t="s">
        <v>115</v>
      </c>
      <c r="J32" s="365" t="s">
        <v>45</v>
      </c>
      <c r="K32" s="367" t="s">
        <v>46</v>
      </c>
      <c r="L32" s="368"/>
      <c r="M32" s="368"/>
      <c r="N32" s="368"/>
      <c r="O32" s="368"/>
      <c r="P32" s="368"/>
      <c r="Q32" s="368"/>
      <c r="R32" s="368"/>
      <c r="S32" s="368"/>
      <c r="T32" s="368"/>
      <c r="U32" s="368"/>
      <c r="V32" s="368"/>
      <c r="W32" s="368"/>
      <c r="X32" s="368"/>
      <c r="Y32" s="368"/>
      <c r="Z32" s="368"/>
      <c r="AA32" s="369"/>
      <c r="AB32" s="16"/>
    </row>
    <row r="33" spans="2:28" s="21" customFormat="1" ht="31.5" customHeight="1" thickBot="1" x14ac:dyDescent="0.25">
      <c r="B33" s="20"/>
      <c r="C33" s="362"/>
      <c r="D33" s="363"/>
      <c r="E33" s="363"/>
      <c r="F33" s="363"/>
      <c r="G33" s="364"/>
      <c r="H33" s="366"/>
      <c r="I33" s="366"/>
      <c r="J33" s="366"/>
      <c r="K33" s="370"/>
      <c r="L33" s="371"/>
      <c r="M33" s="371"/>
      <c r="N33" s="371"/>
      <c r="O33" s="371"/>
      <c r="P33" s="371"/>
      <c r="Q33" s="371"/>
      <c r="R33" s="371"/>
      <c r="S33" s="371"/>
      <c r="T33" s="371"/>
      <c r="U33" s="371"/>
      <c r="V33" s="371"/>
      <c r="W33" s="371"/>
      <c r="X33" s="371"/>
      <c r="Y33" s="371"/>
      <c r="Z33" s="371"/>
      <c r="AA33" s="372"/>
      <c r="AB33" s="16"/>
    </row>
    <row r="34" spans="2:28" s="21" customFormat="1" ht="39.75" customHeight="1" x14ac:dyDescent="0.2">
      <c r="B34" s="20"/>
      <c r="C34" s="341" t="s">
        <v>47</v>
      </c>
      <c r="D34" s="342"/>
      <c r="E34" s="342"/>
      <c r="F34" s="342"/>
      <c r="G34" s="343"/>
      <c r="H34" s="26">
        <v>69</v>
      </c>
      <c r="I34" s="26">
        <v>69</v>
      </c>
      <c r="J34" s="23">
        <f>+H34/I34</f>
        <v>1</v>
      </c>
      <c r="K34" s="347" t="s">
        <v>610</v>
      </c>
      <c r="L34" s="348"/>
      <c r="M34" s="348"/>
      <c r="N34" s="348"/>
      <c r="O34" s="348"/>
      <c r="P34" s="348"/>
      <c r="Q34" s="348"/>
      <c r="R34" s="348"/>
      <c r="S34" s="348"/>
      <c r="T34" s="348"/>
      <c r="U34" s="348"/>
      <c r="V34" s="348"/>
      <c r="W34" s="348"/>
      <c r="X34" s="348"/>
      <c r="Y34" s="348"/>
      <c r="Z34" s="348"/>
      <c r="AA34" s="349"/>
      <c r="AB34" s="16"/>
    </row>
    <row r="35" spans="2:28" s="21" customFormat="1" x14ac:dyDescent="0.2">
      <c r="B35" s="20"/>
      <c r="C35" s="341" t="s">
        <v>48</v>
      </c>
      <c r="D35" s="342"/>
      <c r="E35" s="342"/>
      <c r="F35" s="342"/>
      <c r="G35" s="343"/>
      <c r="H35" s="24"/>
      <c r="I35" s="24"/>
      <c r="J35" s="23" t="e">
        <f>+H35/I35</f>
        <v>#DIV/0!</v>
      </c>
      <c r="K35" s="344"/>
      <c r="L35" s="345"/>
      <c r="M35" s="345"/>
      <c r="N35" s="345"/>
      <c r="O35" s="345"/>
      <c r="P35" s="345"/>
      <c r="Q35" s="345"/>
      <c r="R35" s="345"/>
      <c r="S35" s="345"/>
      <c r="T35" s="345"/>
      <c r="U35" s="345"/>
      <c r="V35" s="345"/>
      <c r="W35" s="345"/>
      <c r="X35" s="345"/>
      <c r="Y35" s="345"/>
      <c r="Z35" s="345"/>
      <c r="AA35" s="346"/>
      <c r="AB35" s="16"/>
    </row>
    <row r="36" spans="2:28" s="21" customFormat="1" x14ac:dyDescent="0.2">
      <c r="B36" s="20"/>
      <c r="C36" s="341" t="s">
        <v>49</v>
      </c>
      <c r="D36" s="342"/>
      <c r="E36" s="342"/>
      <c r="F36" s="342"/>
      <c r="G36" s="343"/>
      <c r="H36" s="24"/>
      <c r="I36" s="24"/>
      <c r="J36" s="23" t="e">
        <f>+H36/I36</f>
        <v>#DIV/0!</v>
      </c>
      <c r="K36" s="344"/>
      <c r="L36" s="345"/>
      <c r="M36" s="345"/>
      <c r="N36" s="345"/>
      <c r="O36" s="345"/>
      <c r="P36" s="345"/>
      <c r="Q36" s="345"/>
      <c r="R36" s="345"/>
      <c r="S36" s="345"/>
      <c r="T36" s="345"/>
      <c r="U36" s="345"/>
      <c r="V36" s="345"/>
      <c r="W36" s="345"/>
      <c r="X36" s="345"/>
      <c r="Y36" s="345"/>
      <c r="Z36" s="345"/>
      <c r="AA36" s="346"/>
      <c r="AB36" s="16"/>
    </row>
    <row r="37" spans="2:28" s="21" customFormat="1" ht="15" thickBot="1" x14ac:dyDescent="0.25">
      <c r="B37" s="20"/>
      <c r="C37" s="341" t="s">
        <v>50</v>
      </c>
      <c r="D37" s="342"/>
      <c r="E37" s="342"/>
      <c r="F37" s="342"/>
      <c r="G37" s="343"/>
      <c r="H37" s="24"/>
      <c r="I37" s="24"/>
      <c r="J37" s="23" t="e">
        <f>+H37/I37</f>
        <v>#DIV/0!</v>
      </c>
      <c r="K37" s="344"/>
      <c r="L37" s="345"/>
      <c r="M37" s="345"/>
      <c r="N37" s="345"/>
      <c r="O37" s="345"/>
      <c r="P37" s="345"/>
      <c r="Q37" s="345"/>
      <c r="R37" s="345"/>
      <c r="S37" s="345"/>
      <c r="T37" s="345"/>
      <c r="U37" s="345"/>
      <c r="V37" s="345"/>
      <c r="W37" s="345"/>
      <c r="X37" s="345"/>
      <c r="Y37" s="345"/>
      <c r="Z37" s="345"/>
      <c r="AA37" s="346"/>
      <c r="AB37" s="16"/>
    </row>
    <row r="38" spans="2:28" s="21" customFormat="1" ht="15.75" customHeight="1" thickBot="1" x14ac:dyDescent="0.3">
      <c r="B38" s="20"/>
      <c r="C38" s="394" t="s">
        <v>51</v>
      </c>
      <c r="D38" s="395"/>
      <c r="E38" s="395"/>
      <c r="F38" s="395"/>
      <c r="G38" s="396"/>
      <c r="H38" s="31"/>
      <c r="I38" s="31"/>
      <c r="J38" s="33"/>
      <c r="K38" s="397"/>
      <c r="L38" s="398"/>
      <c r="M38" s="398"/>
      <c r="N38" s="398"/>
      <c r="O38" s="398"/>
      <c r="P38" s="398"/>
      <c r="Q38" s="398"/>
      <c r="R38" s="398"/>
      <c r="S38" s="398"/>
      <c r="T38" s="398"/>
      <c r="U38" s="398"/>
      <c r="V38" s="398"/>
      <c r="W38" s="398"/>
      <c r="X38" s="398"/>
      <c r="Y38" s="398"/>
      <c r="Z38" s="398"/>
      <c r="AA38" s="399"/>
      <c r="AB38" s="16"/>
    </row>
    <row r="39" spans="2:28" s="21" customFormat="1" ht="5.25" customHeight="1" x14ac:dyDescent="0.2">
      <c r="B39" s="20"/>
      <c r="C39" s="15"/>
      <c r="D39" s="15"/>
      <c r="E39" s="15"/>
      <c r="F39" s="15"/>
      <c r="G39" s="15"/>
      <c r="H39" s="34"/>
      <c r="I39" s="34"/>
      <c r="J39" s="35"/>
      <c r="K39" s="15"/>
      <c r="L39" s="15"/>
      <c r="M39" s="15"/>
      <c r="N39" s="15"/>
      <c r="O39" s="15"/>
      <c r="P39" s="15"/>
      <c r="Q39" s="15"/>
      <c r="R39" s="15"/>
      <c r="S39" s="15"/>
      <c r="T39" s="15"/>
      <c r="U39" s="15"/>
      <c r="V39" s="15"/>
      <c r="W39" s="15"/>
      <c r="X39" s="15"/>
      <c r="Y39" s="15"/>
      <c r="Z39" s="15"/>
      <c r="AA39" s="15"/>
      <c r="AB39" s="16"/>
    </row>
    <row r="40" spans="2:28" s="21" customFormat="1" ht="15" thickBot="1" x14ac:dyDescent="0.25">
      <c r="B40" s="20"/>
      <c r="C40" s="15"/>
      <c r="D40" s="15"/>
      <c r="E40" s="15"/>
      <c r="F40" s="15"/>
      <c r="G40" s="15"/>
      <c r="H40" s="34"/>
      <c r="I40" s="34"/>
      <c r="J40" s="35"/>
      <c r="K40" s="15"/>
      <c r="L40" s="15"/>
      <c r="M40" s="15"/>
      <c r="N40" s="15"/>
      <c r="O40" s="15"/>
      <c r="P40" s="15"/>
      <c r="Q40" s="15"/>
      <c r="R40" s="15"/>
      <c r="S40" s="15"/>
      <c r="T40" s="15"/>
      <c r="U40" s="15"/>
      <c r="V40" s="15"/>
      <c r="W40" s="15"/>
      <c r="X40" s="15"/>
      <c r="Y40" s="15"/>
      <c r="Z40" s="15"/>
      <c r="AA40" s="15"/>
      <c r="AB40" s="16"/>
    </row>
    <row r="41" spans="2:28" s="21" customFormat="1" x14ac:dyDescent="0.2">
      <c r="B41" s="20"/>
      <c r="C41" s="400" t="s">
        <v>52</v>
      </c>
      <c r="D41" s="401"/>
      <c r="E41" s="401"/>
      <c r="F41" s="401"/>
      <c r="G41" s="401"/>
      <c r="H41" s="401"/>
      <c r="I41" s="401"/>
      <c r="J41" s="401"/>
      <c r="K41" s="401"/>
      <c r="L41" s="401"/>
      <c r="M41" s="401"/>
      <c r="N41" s="401"/>
      <c r="O41" s="401"/>
      <c r="P41" s="401"/>
      <c r="Q41" s="401"/>
      <c r="R41" s="401"/>
      <c r="S41" s="401"/>
      <c r="T41" s="401"/>
      <c r="U41" s="401"/>
      <c r="V41" s="401"/>
      <c r="W41" s="401"/>
      <c r="X41" s="401"/>
      <c r="Y41" s="401"/>
      <c r="Z41" s="401"/>
      <c r="AA41" s="402"/>
      <c r="AB41" s="16"/>
    </row>
    <row r="42" spans="2:28" ht="15" thickBot="1" x14ac:dyDescent="0.25">
      <c r="B42" s="14"/>
      <c r="C42" s="403"/>
      <c r="D42" s="404"/>
      <c r="E42" s="404"/>
      <c r="F42" s="404"/>
      <c r="G42" s="404"/>
      <c r="H42" s="404"/>
      <c r="I42" s="404"/>
      <c r="J42" s="404"/>
      <c r="K42" s="404"/>
      <c r="L42" s="404"/>
      <c r="M42" s="404"/>
      <c r="N42" s="404"/>
      <c r="O42" s="404"/>
      <c r="P42" s="404"/>
      <c r="Q42" s="404"/>
      <c r="R42" s="404"/>
      <c r="S42" s="404"/>
      <c r="T42" s="404"/>
      <c r="U42" s="404"/>
      <c r="V42" s="404"/>
      <c r="W42" s="404"/>
      <c r="X42" s="404"/>
      <c r="Y42" s="404"/>
      <c r="Z42" s="404"/>
      <c r="AA42" s="405"/>
      <c r="AB42" s="16"/>
    </row>
    <row r="43" spans="2:28" x14ac:dyDescent="0.2">
      <c r="B43" s="14"/>
      <c r="C43" s="406"/>
      <c r="D43" s="407"/>
      <c r="E43" s="407"/>
      <c r="F43" s="407"/>
      <c r="G43" s="407"/>
      <c r="H43" s="407"/>
      <c r="I43" s="407"/>
      <c r="J43" s="407"/>
      <c r="K43" s="407"/>
      <c r="L43" s="407"/>
      <c r="M43" s="407"/>
      <c r="N43" s="407"/>
      <c r="O43" s="407"/>
      <c r="P43" s="407"/>
      <c r="Q43" s="407"/>
      <c r="R43" s="407"/>
      <c r="S43" s="407"/>
      <c r="T43" s="407"/>
      <c r="U43" s="407"/>
      <c r="V43" s="407"/>
      <c r="W43" s="407"/>
      <c r="X43" s="407"/>
      <c r="Y43" s="407"/>
      <c r="Z43" s="407"/>
      <c r="AA43" s="408"/>
      <c r="AB43" s="16"/>
    </row>
    <row r="44" spans="2:28" x14ac:dyDescent="0.2">
      <c r="B44" s="14"/>
      <c r="C44" s="409"/>
      <c r="D44" s="410"/>
      <c r="E44" s="410"/>
      <c r="F44" s="410"/>
      <c r="G44" s="410"/>
      <c r="H44" s="410"/>
      <c r="I44" s="410"/>
      <c r="J44" s="410"/>
      <c r="K44" s="410"/>
      <c r="L44" s="410"/>
      <c r="M44" s="410"/>
      <c r="N44" s="410"/>
      <c r="O44" s="410"/>
      <c r="P44" s="410"/>
      <c r="Q44" s="410"/>
      <c r="R44" s="410"/>
      <c r="S44" s="410"/>
      <c r="T44" s="410"/>
      <c r="U44" s="410"/>
      <c r="V44" s="410"/>
      <c r="W44" s="410"/>
      <c r="X44" s="410"/>
      <c r="Y44" s="410"/>
      <c r="Z44" s="410"/>
      <c r="AA44" s="411"/>
      <c r="AB44" s="16"/>
    </row>
    <row r="45" spans="2:28" x14ac:dyDescent="0.2">
      <c r="B45" s="14"/>
      <c r="C45" s="409"/>
      <c r="D45" s="410"/>
      <c r="E45" s="410"/>
      <c r="F45" s="410"/>
      <c r="G45" s="410"/>
      <c r="H45" s="410"/>
      <c r="I45" s="410"/>
      <c r="J45" s="410"/>
      <c r="K45" s="410"/>
      <c r="L45" s="410"/>
      <c r="M45" s="410"/>
      <c r="N45" s="410"/>
      <c r="O45" s="410"/>
      <c r="P45" s="410"/>
      <c r="Q45" s="410"/>
      <c r="R45" s="410"/>
      <c r="S45" s="410"/>
      <c r="T45" s="410"/>
      <c r="U45" s="410"/>
      <c r="V45" s="410"/>
      <c r="W45" s="410"/>
      <c r="X45" s="410"/>
      <c r="Y45" s="410"/>
      <c r="Z45" s="410"/>
      <c r="AA45" s="411"/>
      <c r="AB45" s="16"/>
    </row>
    <row r="46" spans="2:28" x14ac:dyDescent="0.2">
      <c r="B46" s="14"/>
      <c r="C46" s="409"/>
      <c r="D46" s="410"/>
      <c r="E46" s="410"/>
      <c r="F46" s="410"/>
      <c r="G46" s="410"/>
      <c r="H46" s="410"/>
      <c r="I46" s="410"/>
      <c r="J46" s="410"/>
      <c r="K46" s="410"/>
      <c r="L46" s="410"/>
      <c r="M46" s="410"/>
      <c r="N46" s="410"/>
      <c r="O46" s="410"/>
      <c r="P46" s="410"/>
      <c r="Q46" s="410"/>
      <c r="R46" s="410"/>
      <c r="S46" s="410"/>
      <c r="T46" s="410"/>
      <c r="U46" s="410"/>
      <c r="V46" s="410"/>
      <c r="W46" s="410"/>
      <c r="X46" s="410"/>
      <c r="Y46" s="410"/>
      <c r="Z46" s="410"/>
      <c r="AA46" s="411"/>
      <c r="AB46" s="16"/>
    </row>
    <row r="47" spans="2:28" x14ac:dyDescent="0.2">
      <c r="B47" s="14"/>
      <c r="C47" s="409"/>
      <c r="D47" s="410"/>
      <c r="E47" s="410"/>
      <c r="F47" s="410"/>
      <c r="G47" s="410"/>
      <c r="H47" s="410"/>
      <c r="I47" s="410"/>
      <c r="J47" s="410"/>
      <c r="K47" s="410"/>
      <c r="L47" s="410"/>
      <c r="M47" s="410"/>
      <c r="N47" s="410"/>
      <c r="O47" s="410"/>
      <c r="P47" s="410"/>
      <c r="Q47" s="410"/>
      <c r="R47" s="410"/>
      <c r="S47" s="410"/>
      <c r="T47" s="410"/>
      <c r="U47" s="410"/>
      <c r="V47" s="410"/>
      <c r="W47" s="410"/>
      <c r="X47" s="410"/>
      <c r="Y47" s="410"/>
      <c r="Z47" s="410"/>
      <c r="AA47" s="411"/>
      <c r="AB47" s="16"/>
    </row>
    <row r="48" spans="2:28" x14ac:dyDescent="0.2">
      <c r="B48" s="14"/>
      <c r="C48" s="409"/>
      <c r="D48" s="410"/>
      <c r="E48" s="410"/>
      <c r="F48" s="410"/>
      <c r="G48" s="410"/>
      <c r="H48" s="410"/>
      <c r="I48" s="410"/>
      <c r="J48" s="410"/>
      <c r="K48" s="410"/>
      <c r="L48" s="410"/>
      <c r="M48" s="410"/>
      <c r="N48" s="410"/>
      <c r="O48" s="410"/>
      <c r="P48" s="410"/>
      <c r="Q48" s="410"/>
      <c r="R48" s="410"/>
      <c r="S48" s="410"/>
      <c r="T48" s="410"/>
      <c r="U48" s="410"/>
      <c r="V48" s="410"/>
      <c r="W48" s="410"/>
      <c r="X48" s="410"/>
      <c r="Y48" s="410"/>
      <c r="Z48" s="410"/>
      <c r="AA48" s="411"/>
      <c r="AB48" s="16"/>
    </row>
    <row r="49" spans="2:28" x14ac:dyDescent="0.2">
      <c r="B49" s="14"/>
      <c r="C49" s="409"/>
      <c r="D49" s="410"/>
      <c r="E49" s="410"/>
      <c r="F49" s="410"/>
      <c r="G49" s="410"/>
      <c r="H49" s="410"/>
      <c r="I49" s="410"/>
      <c r="J49" s="410"/>
      <c r="K49" s="410"/>
      <c r="L49" s="410"/>
      <c r="M49" s="410"/>
      <c r="N49" s="410"/>
      <c r="O49" s="410"/>
      <c r="P49" s="410"/>
      <c r="Q49" s="410"/>
      <c r="R49" s="410"/>
      <c r="S49" s="410"/>
      <c r="T49" s="410"/>
      <c r="U49" s="410"/>
      <c r="V49" s="410"/>
      <c r="W49" s="410"/>
      <c r="X49" s="410"/>
      <c r="Y49" s="410"/>
      <c r="Z49" s="410"/>
      <c r="AA49" s="411"/>
      <c r="AB49" s="16"/>
    </row>
    <row r="50" spans="2:28" x14ac:dyDescent="0.2">
      <c r="B50" s="14"/>
      <c r="C50" s="409"/>
      <c r="D50" s="410"/>
      <c r="E50" s="410"/>
      <c r="F50" s="410"/>
      <c r="G50" s="410"/>
      <c r="H50" s="410"/>
      <c r="I50" s="410"/>
      <c r="J50" s="410"/>
      <c r="K50" s="410"/>
      <c r="L50" s="410"/>
      <c r="M50" s="410"/>
      <c r="N50" s="410"/>
      <c r="O50" s="410"/>
      <c r="P50" s="410"/>
      <c r="Q50" s="410"/>
      <c r="R50" s="410"/>
      <c r="S50" s="410"/>
      <c r="T50" s="410"/>
      <c r="U50" s="410"/>
      <c r="V50" s="410"/>
      <c r="W50" s="410"/>
      <c r="X50" s="410"/>
      <c r="Y50" s="410"/>
      <c r="Z50" s="410"/>
      <c r="AA50" s="411"/>
      <c r="AB50" s="16"/>
    </row>
    <row r="51" spans="2:28" x14ac:dyDescent="0.2">
      <c r="B51" s="14"/>
      <c r="C51" s="409"/>
      <c r="D51" s="410"/>
      <c r="E51" s="410"/>
      <c r="F51" s="410"/>
      <c r="G51" s="410"/>
      <c r="H51" s="410"/>
      <c r="I51" s="410"/>
      <c r="J51" s="410"/>
      <c r="K51" s="410"/>
      <c r="L51" s="410"/>
      <c r="M51" s="410"/>
      <c r="N51" s="410"/>
      <c r="O51" s="410"/>
      <c r="P51" s="410"/>
      <c r="Q51" s="410"/>
      <c r="R51" s="410"/>
      <c r="S51" s="410"/>
      <c r="T51" s="410"/>
      <c r="U51" s="410"/>
      <c r="V51" s="410"/>
      <c r="W51" s="410"/>
      <c r="X51" s="410"/>
      <c r="Y51" s="410"/>
      <c r="Z51" s="410"/>
      <c r="AA51" s="411"/>
      <c r="AB51" s="16"/>
    </row>
    <row r="52" spans="2:28" x14ac:dyDescent="0.2">
      <c r="B52" s="14"/>
      <c r="C52" s="409"/>
      <c r="D52" s="410"/>
      <c r="E52" s="410"/>
      <c r="F52" s="410"/>
      <c r="G52" s="410"/>
      <c r="H52" s="410"/>
      <c r="I52" s="410"/>
      <c r="J52" s="410"/>
      <c r="K52" s="410"/>
      <c r="L52" s="410"/>
      <c r="M52" s="410"/>
      <c r="N52" s="410"/>
      <c r="O52" s="410"/>
      <c r="P52" s="410"/>
      <c r="Q52" s="410"/>
      <c r="R52" s="410"/>
      <c r="S52" s="410"/>
      <c r="T52" s="410"/>
      <c r="U52" s="410"/>
      <c r="V52" s="410"/>
      <c r="W52" s="410"/>
      <c r="X52" s="410"/>
      <c r="Y52" s="410"/>
      <c r="Z52" s="410"/>
      <c r="AA52" s="411"/>
      <c r="AB52" s="16"/>
    </row>
    <row r="53" spans="2:28" x14ac:dyDescent="0.2">
      <c r="B53" s="14"/>
      <c r="C53" s="409"/>
      <c r="D53" s="410"/>
      <c r="E53" s="410"/>
      <c r="F53" s="410"/>
      <c r="G53" s="410"/>
      <c r="H53" s="410"/>
      <c r="I53" s="410"/>
      <c r="J53" s="410"/>
      <c r="K53" s="410"/>
      <c r="L53" s="410"/>
      <c r="M53" s="410"/>
      <c r="N53" s="410"/>
      <c r="O53" s="410"/>
      <c r="P53" s="410"/>
      <c r="Q53" s="410"/>
      <c r="R53" s="410"/>
      <c r="S53" s="410"/>
      <c r="T53" s="410"/>
      <c r="U53" s="410"/>
      <c r="V53" s="410"/>
      <c r="W53" s="410"/>
      <c r="X53" s="410"/>
      <c r="Y53" s="410"/>
      <c r="Z53" s="410"/>
      <c r="AA53" s="411"/>
      <c r="AB53" s="16"/>
    </row>
    <row r="54" spans="2:28" x14ac:dyDescent="0.2">
      <c r="B54" s="14"/>
      <c r="C54" s="409"/>
      <c r="D54" s="410"/>
      <c r="E54" s="410"/>
      <c r="F54" s="410"/>
      <c r="G54" s="410"/>
      <c r="H54" s="410"/>
      <c r="I54" s="410"/>
      <c r="J54" s="410"/>
      <c r="K54" s="410"/>
      <c r="L54" s="410"/>
      <c r="M54" s="410"/>
      <c r="N54" s="410"/>
      <c r="O54" s="410"/>
      <c r="P54" s="410"/>
      <c r="Q54" s="410"/>
      <c r="R54" s="410"/>
      <c r="S54" s="410"/>
      <c r="T54" s="410"/>
      <c r="U54" s="410"/>
      <c r="V54" s="410"/>
      <c r="W54" s="410"/>
      <c r="X54" s="410"/>
      <c r="Y54" s="410"/>
      <c r="Z54" s="410"/>
      <c r="AA54" s="411"/>
      <c r="AB54" s="16"/>
    </row>
    <row r="55" spans="2:28" ht="15" thickBot="1" x14ac:dyDescent="0.25">
      <c r="B55" s="14"/>
      <c r="C55" s="412"/>
      <c r="D55" s="413"/>
      <c r="E55" s="413"/>
      <c r="F55" s="413"/>
      <c r="G55" s="413"/>
      <c r="H55" s="413"/>
      <c r="I55" s="413"/>
      <c r="J55" s="413"/>
      <c r="K55" s="413"/>
      <c r="L55" s="413"/>
      <c r="M55" s="413"/>
      <c r="N55" s="413"/>
      <c r="O55" s="413"/>
      <c r="P55" s="413"/>
      <c r="Q55" s="413"/>
      <c r="R55" s="413"/>
      <c r="S55" s="413"/>
      <c r="T55" s="413"/>
      <c r="U55" s="413"/>
      <c r="V55" s="413"/>
      <c r="W55" s="413"/>
      <c r="X55" s="413"/>
      <c r="Y55" s="413"/>
      <c r="Z55" s="413"/>
      <c r="AA55" s="414"/>
      <c r="AB55" s="16"/>
    </row>
    <row r="56" spans="2:28" x14ac:dyDescent="0.2">
      <c r="B56" s="37"/>
      <c r="C56" s="88"/>
      <c r="D56" s="88"/>
      <c r="E56" s="88"/>
      <c r="F56" s="88"/>
      <c r="G56" s="88"/>
      <c r="H56" s="88"/>
      <c r="I56" s="88"/>
      <c r="J56" s="88"/>
      <c r="K56" s="88"/>
      <c r="L56" s="88"/>
      <c r="M56" s="88"/>
      <c r="N56" s="88"/>
      <c r="O56" s="88"/>
      <c r="P56" s="88"/>
      <c r="Q56" s="88"/>
      <c r="R56" s="88"/>
      <c r="S56" s="88"/>
      <c r="T56" s="88"/>
      <c r="U56" s="88"/>
      <c r="V56" s="88"/>
      <c r="W56" s="88"/>
      <c r="X56" s="88"/>
      <c r="Y56" s="88"/>
      <c r="Z56" s="88"/>
      <c r="AA56" s="88"/>
      <c r="AB56" s="38"/>
    </row>
    <row r="57" spans="2:28" ht="15" thickBot="1" x14ac:dyDescent="0.25">
      <c r="B57" s="39"/>
      <c r="C57" s="36"/>
      <c r="D57" s="36"/>
      <c r="E57" s="36"/>
      <c r="F57" s="36"/>
      <c r="G57" s="36"/>
      <c r="H57" s="36"/>
      <c r="I57" s="36"/>
      <c r="J57" s="36"/>
      <c r="K57" s="36"/>
      <c r="L57" s="36"/>
      <c r="M57" s="36"/>
      <c r="N57" s="36"/>
      <c r="O57" s="36"/>
      <c r="P57" s="36"/>
      <c r="Q57" s="36"/>
      <c r="R57" s="36"/>
      <c r="S57" s="36"/>
      <c r="T57" s="36"/>
      <c r="U57" s="36"/>
      <c r="V57" s="36"/>
      <c r="W57" s="36"/>
      <c r="X57" s="36"/>
      <c r="Y57" s="36"/>
      <c r="Z57" s="36"/>
      <c r="AA57" s="36"/>
      <c r="AB57" s="40"/>
    </row>
    <row r="58" spans="2:28" ht="15.75" x14ac:dyDescent="0.2">
      <c r="B58" s="41"/>
      <c r="C58" s="379" t="s">
        <v>42</v>
      </c>
      <c r="D58" s="380"/>
      <c r="E58" s="380"/>
      <c r="F58" s="380"/>
      <c r="G58" s="381"/>
      <c r="H58" s="379" t="s">
        <v>54</v>
      </c>
      <c r="I58" s="381"/>
      <c r="J58" s="379" t="s">
        <v>55</v>
      </c>
      <c r="K58" s="380"/>
      <c r="L58" s="380"/>
      <c r="M58" s="381"/>
      <c r="N58" s="379" t="s">
        <v>56</v>
      </c>
      <c r="O58" s="380"/>
      <c r="P58" s="380"/>
      <c r="Q58" s="380"/>
      <c r="R58" s="380"/>
      <c r="S58" s="380"/>
      <c r="T58" s="380"/>
      <c r="U58" s="381"/>
      <c r="V58" s="373" t="s">
        <v>57</v>
      </c>
      <c r="W58" s="373"/>
      <c r="X58" s="373"/>
      <c r="Y58" s="373"/>
      <c r="Z58" s="373"/>
      <c r="AA58" s="374"/>
      <c r="AB58" s="42"/>
    </row>
    <row r="59" spans="2:28" ht="15.75" x14ac:dyDescent="0.2">
      <c r="B59" s="43"/>
      <c r="C59" s="382"/>
      <c r="D59" s="383"/>
      <c r="E59" s="383"/>
      <c r="F59" s="383"/>
      <c r="G59" s="384"/>
      <c r="H59" s="382"/>
      <c r="I59" s="384"/>
      <c r="J59" s="382"/>
      <c r="K59" s="383"/>
      <c r="L59" s="383"/>
      <c r="M59" s="384"/>
      <c r="N59" s="382"/>
      <c r="O59" s="383"/>
      <c r="P59" s="383"/>
      <c r="Q59" s="383"/>
      <c r="R59" s="383"/>
      <c r="S59" s="383"/>
      <c r="T59" s="383"/>
      <c r="U59" s="384"/>
      <c r="V59" s="375"/>
      <c r="W59" s="375"/>
      <c r="X59" s="375"/>
      <c r="Y59" s="375"/>
      <c r="Z59" s="375"/>
      <c r="AA59" s="376"/>
      <c r="AB59" s="42"/>
    </row>
    <row r="60" spans="2:28" ht="16.5" thickBot="1" x14ac:dyDescent="0.25">
      <c r="B60" s="43"/>
      <c r="C60" s="382"/>
      <c r="D60" s="383"/>
      <c r="E60" s="383"/>
      <c r="F60" s="383"/>
      <c r="G60" s="384"/>
      <c r="H60" s="382"/>
      <c r="I60" s="384"/>
      <c r="J60" s="382"/>
      <c r="K60" s="383"/>
      <c r="L60" s="383"/>
      <c r="M60" s="384"/>
      <c r="N60" s="385"/>
      <c r="O60" s="386"/>
      <c r="P60" s="386"/>
      <c r="Q60" s="386"/>
      <c r="R60" s="386"/>
      <c r="S60" s="386"/>
      <c r="T60" s="386"/>
      <c r="U60" s="387"/>
      <c r="V60" s="377"/>
      <c r="W60" s="377"/>
      <c r="X60" s="377"/>
      <c r="Y60" s="377"/>
      <c r="Z60" s="377"/>
      <c r="AA60" s="378"/>
      <c r="AB60" s="42"/>
    </row>
    <row r="61" spans="2:28" ht="72" customHeight="1" x14ac:dyDescent="0.2">
      <c r="B61" s="41"/>
      <c r="C61" s="341" t="s">
        <v>47</v>
      </c>
      <c r="D61" s="342"/>
      <c r="E61" s="342"/>
      <c r="F61" s="342"/>
      <c r="G61" s="343"/>
      <c r="H61" s="870">
        <v>0.96879999999999999</v>
      </c>
      <c r="I61" s="420"/>
      <c r="J61" s="421">
        <v>1</v>
      </c>
      <c r="K61" s="420"/>
      <c r="L61" s="420"/>
      <c r="M61" s="420"/>
      <c r="N61" s="388" t="s">
        <v>609</v>
      </c>
      <c r="O61" s="389"/>
      <c r="P61" s="389"/>
      <c r="Q61" s="389"/>
      <c r="R61" s="389"/>
      <c r="S61" s="389"/>
      <c r="T61" s="389"/>
      <c r="U61" s="390"/>
      <c r="V61" s="415"/>
      <c r="W61" s="416"/>
      <c r="X61" s="416"/>
      <c r="Y61" s="416"/>
      <c r="Z61" s="416"/>
      <c r="AA61" s="417"/>
      <c r="AB61" s="44"/>
    </row>
    <row r="62" spans="2:28" x14ac:dyDescent="0.2">
      <c r="B62" s="41"/>
      <c r="C62" s="341" t="s">
        <v>48</v>
      </c>
      <c r="D62" s="342"/>
      <c r="E62" s="342"/>
      <c r="F62" s="342"/>
      <c r="G62" s="343"/>
      <c r="H62" s="266"/>
      <c r="I62" s="266"/>
      <c r="J62" s="266"/>
      <c r="K62" s="266"/>
      <c r="L62" s="266"/>
      <c r="M62" s="266"/>
      <c r="N62" s="391"/>
      <c r="O62" s="392"/>
      <c r="P62" s="392"/>
      <c r="Q62" s="392"/>
      <c r="R62" s="392"/>
      <c r="S62" s="392"/>
      <c r="T62" s="392"/>
      <c r="U62" s="393"/>
      <c r="V62" s="391"/>
      <c r="W62" s="392"/>
      <c r="X62" s="392"/>
      <c r="Y62" s="392"/>
      <c r="Z62" s="392"/>
      <c r="AA62" s="418"/>
      <c r="AB62" s="44"/>
    </row>
    <row r="63" spans="2:28" x14ac:dyDescent="0.2">
      <c r="B63" s="41"/>
      <c r="C63" s="341" t="s">
        <v>49</v>
      </c>
      <c r="D63" s="342"/>
      <c r="E63" s="342"/>
      <c r="F63" s="342"/>
      <c r="G63" s="343"/>
      <c r="H63" s="266"/>
      <c r="I63" s="266"/>
      <c r="J63" s="266"/>
      <c r="K63" s="266"/>
      <c r="L63" s="266"/>
      <c r="M63" s="266"/>
      <c r="N63" s="391"/>
      <c r="O63" s="392"/>
      <c r="P63" s="392"/>
      <c r="Q63" s="392"/>
      <c r="R63" s="392"/>
      <c r="S63" s="392"/>
      <c r="T63" s="392"/>
      <c r="U63" s="393"/>
      <c r="V63" s="391"/>
      <c r="W63" s="392"/>
      <c r="X63" s="392"/>
      <c r="Y63" s="392"/>
      <c r="Z63" s="392"/>
      <c r="AA63" s="418"/>
      <c r="AB63" s="44"/>
    </row>
    <row r="64" spans="2:28" x14ac:dyDescent="0.2">
      <c r="B64" s="41"/>
      <c r="C64" s="341" t="s">
        <v>50</v>
      </c>
      <c r="D64" s="342"/>
      <c r="E64" s="342"/>
      <c r="F64" s="342"/>
      <c r="G64" s="343"/>
      <c r="H64" s="266"/>
      <c r="I64" s="266"/>
      <c r="J64" s="266"/>
      <c r="K64" s="266"/>
      <c r="L64" s="266"/>
      <c r="M64" s="266"/>
      <c r="N64" s="391"/>
      <c r="O64" s="392"/>
      <c r="P64" s="392"/>
      <c r="Q64" s="392"/>
      <c r="R64" s="392"/>
      <c r="S64" s="392"/>
      <c r="T64" s="392"/>
      <c r="U64" s="393"/>
      <c r="V64" s="391"/>
      <c r="W64" s="392"/>
      <c r="X64" s="392"/>
      <c r="Y64" s="392"/>
      <c r="Z64" s="392"/>
      <c r="AA64" s="418"/>
      <c r="AB64" s="44"/>
    </row>
    <row r="65" spans="2:28" x14ac:dyDescent="0.2">
      <c r="B65" s="41"/>
      <c r="C65" s="265"/>
      <c r="D65" s="266"/>
      <c r="E65" s="266"/>
      <c r="F65" s="266"/>
      <c r="G65" s="266"/>
      <c r="H65" s="266"/>
      <c r="I65" s="266"/>
      <c r="J65" s="266"/>
      <c r="K65" s="266"/>
      <c r="L65" s="266"/>
      <c r="M65" s="266"/>
      <c r="N65" s="391"/>
      <c r="O65" s="392"/>
      <c r="P65" s="392"/>
      <c r="Q65" s="392"/>
      <c r="R65" s="392"/>
      <c r="S65" s="392"/>
      <c r="T65" s="392"/>
      <c r="U65" s="393"/>
      <c r="V65" s="391"/>
      <c r="W65" s="392"/>
      <c r="X65" s="392"/>
      <c r="Y65" s="392"/>
      <c r="Z65" s="392"/>
      <c r="AA65" s="418"/>
      <c r="AB65" s="44"/>
    </row>
    <row r="66" spans="2:28" x14ac:dyDescent="0.2">
      <c r="B66" s="41"/>
      <c r="C66" s="265"/>
      <c r="D66" s="266"/>
      <c r="E66" s="266"/>
      <c r="F66" s="266"/>
      <c r="G66" s="266"/>
      <c r="H66" s="266"/>
      <c r="I66" s="266"/>
      <c r="J66" s="266"/>
      <c r="K66" s="266"/>
      <c r="L66" s="266"/>
      <c r="M66" s="266"/>
      <c r="N66" s="391"/>
      <c r="O66" s="392"/>
      <c r="P66" s="392"/>
      <c r="Q66" s="392"/>
      <c r="R66" s="392"/>
      <c r="S66" s="392"/>
      <c r="T66" s="392"/>
      <c r="U66" s="393"/>
      <c r="V66" s="391"/>
      <c r="W66" s="392"/>
      <c r="X66" s="392"/>
      <c r="Y66" s="392"/>
      <c r="Z66" s="392"/>
      <c r="AA66" s="418"/>
      <c r="AB66" s="44"/>
    </row>
    <row r="67" spans="2:28" ht="15.75" customHeight="1" thickBot="1" x14ac:dyDescent="0.25">
      <c r="B67" s="41"/>
      <c r="C67" s="267"/>
      <c r="D67" s="268"/>
      <c r="E67" s="268"/>
      <c r="F67" s="268"/>
      <c r="G67" s="268"/>
      <c r="H67" s="268"/>
      <c r="I67" s="268"/>
      <c r="J67" s="268"/>
      <c r="K67" s="268"/>
      <c r="L67" s="268"/>
      <c r="M67" s="268"/>
      <c r="N67" s="422"/>
      <c r="O67" s="423"/>
      <c r="P67" s="423"/>
      <c r="Q67" s="423"/>
      <c r="R67" s="423"/>
      <c r="S67" s="423"/>
      <c r="T67" s="423"/>
      <c r="U67" s="425"/>
      <c r="V67" s="422"/>
      <c r="W67" s="423"/>
      <c r="X67" s="423"/>
      <c r="Y67" s="423"/>
      <c r="Z67" s="423"/>
      <c r="AA67" s="424"/>
      <c r="AB67" s="44"/>
    </row>
    <row r="68" spans="2:28" x14ac:dyDescent="0.2">
      <c r="B68" s="90"/>
      <c r="C68" s="88"/>
      <c r="D68" s="88"/>
      <c r="E68" s="88"/>
      <c r="F68" s="88"/>
      <c r="G68" s="88"/>
      <c r="H68" s="88"/>
      <c r="I68" s="88"/>
      <c r="J68" s="88"/>
      <c r="K68" s="88"/>
      <c r="L68" s="88"/>
      <c r="M68" s="88"/>
      <c r="N68" s="88"/>
      <c r="O68" s="88"/>
      <c r="P68" s="88"/>
      <c r="Q68" s="88"/>
      <c r="R68" s="88"/>
      <c r="S68" s="88"/>
      <c r="T68" s="88"/>
      <c r="U68" s="88"/>
      <c r="V68" s="88"/>
      <c r="W68" s="88"/>
      <c r="X68" s="88"/>
      <c r="Y68" s="88"/>
      <c r="Z68" s="88"/>
      <c r="AA68" s="88"/>
      <c r="AB68" s="89"/>
    </row>
    <row r="107" ht="6" customHeight="1" x14ac:dyDescent="0.2"/>
  </sheetData>
  <mergeCells count="99">
    <mergeCell ref="C13:H14"/>
    <mergeCell ref="I13:S14"/>
    <mergeCell ref="T13:AA13"/>
    <mergeCell ref="T14:AA14"/>
    <mergeCell ref="C7:H8"/>
    <mergeCell ref="I7:AA8"/>
    <mergeCell ref="V10:AA10"/>
    <mergeCell ref="V11:AA11"/>
    <mergeCell ref="R10:U10"/>
    <mergeCell ref="I10:Q11"/>
    <mergeCell ref="R11:U11"/>
    <mergeCell ref="C10:H11"/>
    <mergeCell ref="B2:G4"/>
    <mergeCell ref="H2:AB2"/>
    <mergeCell ref="H3:O3"/>
    <mergeCell ref="P3:AB3"/>
    <mergeCell ref="H4:AB4"/>
    <mergeCell ref="C16:H16"/>
    <mergeCell ref="I16:AA16"/>
    <mergeCell ref="C18:H18"/>
    <mergeCell ref="I18:AA18"/>
    <mergeCell ref="C20:H21"/>
    <mergeCell ref="I20:L21"/>
    <mergeCell ref="M20:S20"/>
    <mergeCell ref="T20:AA20"/>
    <mergeCell ref="M21:S21"/>
    <mergeCell ref="T21:AA21"/>
    <mergeCell ref="C26:H26"/>
    <mergeCell ref="I26:AA26"/>
    <mergeCell ref="C28:H28"/>
    <mergeCell ref="I28:J28"/>
    <mergeCell ref="C23:I23"/>
    <mergeCell ref="J23:P23"/>
    <mergeCell ref="Q23:AA23"/>
    <mergeCell ref="C24:I24"/>
    <mergeCell ref="J24:P24"/>
    <mergeCell ref="Q24:AA24"/>
    <mergeCell ref="K28:N28"/>
    <mergeCell ref="O28:Q28"/>
    <mergeCell ref="S28:T28"/>
    <mergeCell ref="V28:Z28"/>
    <mergeCell ref="C30:AA31"/>
    <mergeCell ref="C37:G37"/>
    <mergeCell ref="K37:AA37"/>
    <mergeCell ref="C34:G34"/>
    <mergeCell ref="K34:AA34"/>
    <mergeCell ref="C35:G35"/>
    <mergeCell ref="K35:AA35"/>
    <mergeCell ref="C36:G36"/>
    <mergeCell ref="K36:AA36"/>
    <mergeCell ref="C32:G33"/>
    <mergeCell ref="H32:H33"/>
    <mergeCell ref="I32:I33"/>
    <mergeCell ref="J32:J33"/>
    <mergeCell ref="K32:AA33"/>
    <mergeCell ref="C61:G61"/>
    <mergeCell ref="H61:I61"/>
    <mergeCell ref="J61:M61"/>
    <mergeCell ref="C38:G38"/>
    <mergeCell ref="K38:AA38"/>
    <mergeCell ref="C41:AA42"/>
    <mergeCell ref="C43:AA55"/>
    <mergeCell ref="C58:G60"/>
    <mergeCell ref="V61:AA61"/>
    <mergeCell ref="V62:AA62"/>
    <mergeCell ref="V63:AA63"/>
    <mergeCell ref="V64:AA64"/>
    <mergeCell ref="H58:I60"/>
    <mergeCell ref="J58:M60"/>
    <mergeCell ref="V58:AA60"/>
    <mergeCell ref="N58:U60"/>
    <mergeCell ref="N61:U61"/>
    <mergeCell ref="N62:U62"/>
    <mergeCell ref="H64:I64"/>
    <mergeCell ref="J64:M64"/>
    <mergeCell ref="J63:M63"/>
    <mergeCell ref="N66:U66"/>
    <mergeCell ref="N67:U67"/>
    <mergeCell ref="V66:AA66"/>
    <mergeCell ref="V67:AA67"/>
    <mergeCell ref="C62:G62"/>
    <mergeCell ref="H62:I62"/>
    <mergeCell ref="J62:M62"/>
    <mergeCell ref="N65:U65"/>
    <mergeCell ref="V65:AA65"/>
    <mergeCell ref="C65:G65"/>
    <mergeCell ref="N63:U63"/>
    <mergeCell ref="N64:U64"/>
    <mergeCell ref="H65:I65"/>
    <mergeCell ref="J65:M65"/>
    <mergeCell ref="C63:G63"/>
    <mergeCell ref="H63:I63"/>
    <mergeCell ref="C64:G64"/>
    <mergeCell ref="C66:G66"/>
    <mergeCell ref="H66:I66"/>
    <mergeCell ref="J66:M66"/>
    <mergeCell ref="C67:G67"/>
    <mergeCell ref="H67:I67"/>
    <mergeCell ref="J67:M67"/>
  </mergeCells>
  <pageMargins left="0.70866141732283472" right="0.70866141732283472" top="0.74803149606299213" bottom="1.1098214285714285" header="0.31496062992125984" footer="0.31496062992125984"/>
  <pageSetup scale="69" fitToHeight="0" orientation="portrait" r:id="rId1"/>
  <headerFooter>
    <oddFooter>&amp;LCalle 26 No.57-41 Torre 8, Pisos 7 y 8 CEMSA – C.P. 111321
PBX: 3779555 – Información: Línea 195
www.umv.gov.co&amp;CDESI-FM-007
&amp;P de &amp;N</oddFooter>
  </headerFooter>
  <rowBreaks count="1" manualBreakCount="1">
    <brk id="39" min="1" max="25" man="1"/>
  </rowBreaks>
  <drawing r:id="rId2"/>
  <legacyDrawing r:id="rId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B1:AB112"/>
  <sheetViews>
    <sheetView view="pageBreakPreview" topLeftCell="A31" zoomScaleNormal="100" zoomScaleSheetLayoutView="100" zoomScalePageLayoutView="70" workbookViewId="0">
      <selection activeCell="H34" sqref="H34:J34"/>
    </sheetView>
  </sheetViews>
  <sheetFormatPr baseColWidth="10" defaultColWidth="3.7109375" defaultRowHeight="14.25" x14ac:dyDescent="0.2"/>
  <cols>
    <col min="1" max="1" width="3.7109375" style="1"/>
    <col min="2" max="2" width="2.85546875" style="1" customWidth="1"/>
    <col min="3" max="6" width="2.7109375" style="1" customWidth="1"/>
    <col min="7" max="7" width="4.28515625" style="1" customWidth="1"/>
    <col min="8" max="8" width="14.28515625" style="1" customWidth="1"/>
    <col min="9" max="9" width="13.42578125" style="1" customWidth="1"/>
    <col min="10" max="10" width="15" style="1" customWidth="1"/>
    <col min="11" max="12" width="3.42578125" style="1" customWidth="1"/>
    <col min="13" max="15" width="2.7109375" style="1" customWidth="1"/>
    <col min="16" max="16" width="3.42578125" style="1" customWidth="1"/>
    <col min="17" max="17" width="3.5703125" style="1" customWidth="1"/>
    <col min="18" max="18" width="3.7109375" style="1"/>
    <col min="19" max="19" width="3.28515625" style="1" customWidth="1"/>
    <col min="20" max="20" width="7.42578125" style="1" customWidth="1"/>
    <col min="21" max="21" width="3.5703125" style="1" customWidth="1"/>
    <col min="22" max="22" width="3.7109375" style="1"/>
    <col min="23" max="25" width="5" style="1" customWidth="1"/>
    <col min="26" max="26" width="6.7109375" style="1" customWidth="1"/>
    <col min="27" max="27" width="4.140625" style="1" customWidth="1"/>
    <col min="28" max="28" width="2" style="1" customWidth="1"/>
    <col min="29" max="16384" width="3.7109375" style="1"/>
  </cols>
  <sheetData>
    <row r="1" spans="2:28" ht="15" thickBot="1" x14ac:dyDescent="0.25">
      <c r="B1" s="2"/>
      <c r="C1" s="2"/>
      <c r="D1" s="2"/>
      <c r="E1" s="2"/>
      <c r="F1" s="2"/>
    </row>
    <row r="2" spans="2:28" ht="45.75" customHeight="1" x14ac:dyDescent="0.2">
      <c r="B2" s="263"/>
      <c r="C2" s="264"/>
      <c r="D2" s="264"/>
      <c r="E2" s="264"/>
      <c r="F2" s="264"/>
      <c r="G2" s="264"/>
      <c r="H2" s="269" t="s">
        <v>0</v>
      </c>
      <c r="I2" s="269"/>
      <c r="J2" s="269"/>
      <c r="K2" s="269"/>
      <c r="L2" s="269"/>
      <c r="M2" s="269"/>
      <c r="N2" s="269"/>
      <c r="O2" s="269"/>
      <c r="P2" s="269"/>
      <c r="Q2" s="269"/>
      <c r="R2" s="269"/>
      <c r="S2" s="269"/>
      <c r="T2" s="269"/>
      <c r="U2" s="269"/>
      <c r="V2" s="269"/>
      <c r="W2" s="269"/>
      <c r="X2" s="269"/>
      <c r="Y2" s="269"/>
      <c r="Z2" s="269"/>
      <c r="AA2" s="269"/>
      <c r="AB2" s="270"/>
    </row>
    <row r="3" spans="2:28" ht="15" x14ac:dyDescent="0.2">
      <c r="B3" s="265"/>
      <c r="C3" s="266"/>
      <c r="D3" s="266"/>
      <c r="E3" s="266"/>
      <c r="F3" s="266"/>
      <c r="G3" s="266"/>
      <c r="H3" s="271" t="s">
        <v>1</v>
      </c>
      <c r="I3" s="271"/>
      <c r="J3" s="271"/>
      <c r="K3" s="271"/>
      <c r="L3" s="271"/>
      <c r="M3" s="271"/>
      <c r="N3" s="271"/>
      <c r="O3" s="271"/>
      <c r="P3" s="271" t="s">
        <v>2</v>
      </c>
      <c r="Q3" s="271"/>
      <c r="R3" s="271"/>
      <c r="S3" s="271"/>
      <c r="T3" s="271"/>
      <c r="U3" s="271"/>
      <c r="V3" s="271"/>
      <c r="W3" s="271"/>
      <c r="X3" s="271"/>
      <c r="Y3" s="271"/>
      <c r="Z3" s="271"/>
      <c r="AA3" s="271"/>
      <c r="AB3" s="272"/>
    </row>
    <row r="4" spans="2:28" ht="15.75" thickBot="1" x14ac:dyDescent="0.25">
      <c r="B4" s="267"/>
      <c r="C4" s="268"/>
      <c r="D4" s="268"/>
      <c r="E4" s="268"/>
      <c r="F4" s="268"/>
      <c r="G4" s="268"/>
      <c r="H4" s="273" t="s">
        <v>3</v>
      </c>
      <c r="I4" s="273"/>
      <c r="J4" s="273"/>
      <c r="K4" s="273"/>
      <c r="L4" s="273"/>
      <c r="M4" s="273"/>
      <c r="N4" s="273"/>
      <c r="O4" s="273"/>
      <c r="P4" s="273"/>
      <c r="Q4" s="273"/>
      <c r="R4" s="273"/>
      <c r="S4" s="273"/>
      <c r="T4" s="273"/>
      <c r="U4" s="273"/>
      <c r="V4" s="273"/>
      <c r="W4" s="273"/>
      <c r="X4" s="273"/>
      <c r="Y4" s="273"/>
      <c r="Z4" s="273"/>
      <c r="AA4" s="273"/>
      <c r="AB4" s="274"/>
    </row>
    <row r="5" spans="2:28" ht="15" x14ac:dyDescent="0.2">
      <c r="H5" s="3"/>
      <c r="I5" s="3"/>
      <c r="J5" s="3"/>
      <c r="K5" s="3"/>
      <c r="L5" s="3"/>
      <c r="M5" s="3"/>
      <c r="N5" s="3"/>
      <c r="O5" s="3"/>
      <c r="P5" s="3"/>
      <c r="Q5" s="3"/>
      <c r="R5" s="3"/>
      <c r="S5" s="3"/>
      <c r="T5" s="3"/>
      <c r="U5" s="3"/>
      <c r="V5" s="3"/>
      <c r="W5" s="3"/>
      <c r="X5" s="3"/>
      <c r="Y5" s="3"/>
      <c r="Z5" s="3"/>
      <c r="AA5" s="3"/>
      <c r="AB5" s="3"/>
    </row>
    <row r="6" spans="2:28" ht="15.75"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275" t="s">
        <v>4</v>
      </c>
      <c r="D7" s="276"/>
      <c r="E7" s="276"/>
      <c r="F7" s="276"/>
      <c r="G7" s="276"/>
      <c r="H7" s="277"/>
      <c r="I7" s="281" t="s">
        <v>633</v>
      </c>
      <c r="J7" s="282"/>
      <c r="K7" s="282"/>
      <c r="L7" s="282"/>
      <c r="M7" s="282"/>
      <c r="N7" s="282"/>
      <c r="O7" s="282"/>
      <c r="P7" s="282"/>
      <c r="Q7" s="282"/>
      <c r="R7" s="282"/>
      <c r="S7" s="282"/>
      <c r="T7" s="282"/>
      <c r="U7" s="282"/>
      <c r="V7" s="282"/>
      <c r="W7" s="282"/>
      <c r="X7" s="282"/>
      <c r="Y7" s="282"/>
      <c r="Z7" s="282"/>
      <c r="AA7" s="283"/>
      <c r="AB7" s="10"/>
    </row>
    <row r="8" spans="2:28" ht="15.75" thickBot="1" x14ac:dyDescent="0.25">
      <c r="B8" s="9"/>
      <c r="C8" s="278"/>
      <c r="D8" s="279"/>
      <c r="E8" s="279"/>
      <c r="F8" s="279"/>
      <c r="G8" s="279"/>
      <c r="H8" s="280"/>
      <c r="I8" s="284"/>
      <c r="J8" s="285"/>
      <c r="K8" s="285"/>
      <c r="L8" s="285"/>
      <c r="M8" s="285"/>
      <c r="N8" s="285"/>
      <c r="O8" s="285"/>
      <c r="P8" s="285"/>
      <c r="Q8" s="285"/>
      <c r="R8" s="285"/>
      <c r="S8" s="285"/>
      <c r="T8" s="285"/>
      <c r="U8" s="285"/>
      <c r="V8" s="285"/>
      <c r="W8" s="285"/>
      <c r="X8" s="285"/>
      <c r="Y8" s="285"/>
      <c r="Z8" s="285"/>
      <c r="AA8" s="286"/>
      <c r="AB8" s="10"/>
    </row>
    <row r="9" spans="2:28" ht="15.75"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275" t="s">
        <v>6</v>
      </c>
      <c r="D10" s="276"/>
      <c r="E10" s="276"/>
      <c r="F10" s="276"/>
      <c r="G10" s="276"/>
      <c r="H10" s="277"/>
      <c r="I10" s="296" t="s">
        <v>632</v>
      </c>
      <c r="J10" s="297"/>
      <c r="K10" s="297"/>
      <c r="L10" s="297"/>
      <c r="M10" s="297"/>
      <c r="N10" s="297"/>
      <c r="O10" s="297"/>
      <c r="P10" s="297"/>
      <c r="Q10" s="298"/>
      <c r="R10" s="293" t="s">
        <v>8</v>
      </c>
      <c r="S10" s="294"/>
      <c r="T10" s="294"/>
      <c r="U10" s="295"/>
      <c r="V10" s="287" t="s">
        <v>9</v>
      </c>
      <c r="W10" s="288"/>
      <c r="X10" s="288"/>
      <c r="Y10" s="288"/>
      <c r="Z10" s="288"/>
      <c r="AA10" s="289"/>
      <c r="AB10" s="10"/>
    </row>
    <row r="11" spans="2:28" ht="28.5" customHeight="1" thickBot="1" x14ac:dyDescent="0.25">
      <c r="B11" s="9"/>
      <c r="C11" s="278"/>
      <c r="D11" s="279"/>
      <c r="E11" s="279"/>
      <c r="F11" s="279"/>
      <c r="G11" s="279"/>
      <c r="H11" s="280"/>
      <c r="I11" s="299"/>
      <c r="J11" s="300"/>
      <c r="K11" s="300"/>
      <c r="L11" s="300"/>
      <c r="M11" s="300"/>
      <c r="N11" s="300"/>
      <c r="O11" s="300"/>
      <c r="P11" s="300"/>
      <c r="Q11" s="301"/>
      <c r="R11" s="302" t="s">
        <v>631</v>
      </c>
      <c r="S11" s="303"/>
      <c r="T11" s="303"/>
      <c r="U11" s="304"/>
      <c r="V11" s="290">
        <v>8</v>
      </c>
      <c r="W11" s="291"/>
      <c r="X11" s="291"/>
      <c r="Y11" s="291"/>
      <c r="Z11" s="291"/>
      <c r="AA11" s="292"/>
      <c r="AB11" s="10"/>
    </row>
    <row r="12" spans="2:28" ht="15"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5" customHeight="1" x14ac:dyDescent="0.2">
      <c r="B13" s="14"/>
      <c r="C13" s="275" t="s">
        <v>12</v>
      </c>
      <c r="D13" s="276"/>
      <c r="E13" s="276"/>
      <c r="F13" s="276"/>
      <c r="G13" s="276"/>
      <c r="H13" s="277"/>
      <c r="I13" s="305" t="s">
        <v>630</v>
      </c>
      <c r="J13" s="306"/>
      <c r="K13" s="306"/>
      <c r="L13" s="306"/>
      <c r="M13" s="306"/>
      <c r="N13" s="306"/>
      <c r="O13" s="306"/>
      <c r="P13" s="306"/>
      <c r="Q13" s="306"/>
      <c r="R13" s="306"/>
      <c r="S13" s="307"/>
      <c r="T13" s="275" t="s">
        <v>14</v>
      </c>
      <c r="U13" s="276"/>
      <c r="V13" s="276"/>
      <c r="W13" s="276"/>
      <c r="X13" s="276"/>
      <c r="Y13" s="276"/>
      <c r="Z13" s="276"/>
      <c r="AA13" s="277"/>
      <c r="AB13" s="16"/>
    </row>
    <row r="14" spans="2:28" ht="30" customHeight="1" thickBot="1" x14ac:dyDescent="0.25">
      <c r="B14" s="14"/>
      <c r="C14" s="278"/>
      <c r="D14" s="279"/>
      <c r="E14" s="279"/>
      <c r="F14" s="279"/>
      <c r="G14" s="279"/>
      <c r="H14" s="280"/>
      <c r="I14" s="308"/>
      <c r="J14" s="309"/>
      <c r="K14" s="309"/>
      <c r="L14" s="309"/>
      <c r="M14" s="309"/>
      <c r="N14" s="309"/>
      <c r="O14" s="309"/>
      <c r="P14" s="309"/>
      <c r="Q14" s="309"/>
      <c r="R14" s="309"/>
      <c r="S14" s="310"/>
      <c r="T14" s="311" t="s">
        <v>15</v>
      </c>
      <c r="U14" s="312"/>
      <c r="V14" s="312"/>
      <c r="W14" s="312"/>
      <c r="X14" s="312"/>
      <c r="Y14" s="312"/>
      <c r="Z14" s="312"/>
      <c r="AA14" s="313"/>
      <c r="AB14" s="16"/>
    </row>
    <row r="15" spans="2:28" ht="15"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57.75" customHeight="1" thickBot="1" x14ac:dyDescent="0.25">
      <c r="B16" s="14"/>
      <c r="C16" s="320" t="s">
        <v>16</v>
      </c>
      <c r="D16" s="321"/>
      <c r="E16" s="321"/>
      <c r="F16" s="321"/>
      <c r="G16" s="321"/>
      <c r="H16" s="322"/>
      <c r="I16" s="323" t="s">
        <v>629</v>
      </c>
      <c r="J16" s="324"/>
      <c r="K16" s="324"/>
      <c r="L16" s="324"/>
      <c r="M16" s="324"/>
      <c r="N16" s="324"/>
      <c r="O16" s="324"/>
      <c r="P16" s="324"/>
      <c r="Q16" s="324"/>
      <c r="R16" s="324"/>
      <c r="S16" s="324"/>
      <c r="T16" s="324"/>
      <c r="U16" s="324"/>
      <c r="V16" s="324"/>
      <c r="W16" s="324"/>
      <c r="X16" s="324"/>
      <c r="Y16" s="324"/>
      <c r="Z16" s="324"/>
      <c r="AA16" s="325"/>
      <c r="AB16" s="16"/>
    </row>
    <row r="17" spans="2:28" ht="16.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8" ht="52.5" customHeight="1" thickBot="1" x14ac:dyDescent="0.25">
      <c r="B18" s="14"/>
      <c r="C18" s="320" t="s">
        <v>18</v>
      </c>
      <c r="D18" s="321"/>
      <c r="E18" s="321"/>
      <c r="F18" s="321"/>
      <c r="G18" s="321"/>
      <c r="H18" s="322"/>
      <c r="I18" s="323" t="s">
        <v>628</v>
      </c>
      <c r="J18" s="324"/>
      <c r="K18" s="324"/>
      <c r="L18" s="324"/>
      <c r="M18" s="324"/>
      <c r="N18" s="324"/>
      <c r="O18" s="324"/>
      <c r="P18" s="324"/>
      <c r="Q18" s="324"/>
      <c r="R18" s="324"/>
      <c r="S18" s="324"/>
      <c r="T18" s="324"/>
      <c r="U18" s="324"/>
      <c r="V18" s="324"/>
      <c r="W18" s="324"/>
      <c r="X18" s="324"/>
      <c r="Y18" s="324"/>
      <c r="Z18" s="324"/>
      <c r="AA18" s="325"/>
      <c r="AB18" s="16"/>
    </row>
    <row r="19" spans="2:28" ht="16.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8" ht="22.5" customHeight="1" x14ac:dyDescent="0.2">
      <c r="B20" s="14"/>
      <c r="C20" s="326" t="s">
        <v>20</v>
      </c>
      <c r="D20" s="327"/>
      <c r="E20" s="327"/>
      <c r="F20" s="327"/>
      <c r="G20" s="327"/>
      <c r="H20" s="328"/>
      <c r="I20" s="332" t="s">
        <v>627</v>
      </c>
      <c r="J20" s="333"/>
      <c r="K20" s="333"/>
      <c r="L20" s="334"/>
      <c r="M20" s="287" t="s">
        <v>22</v>
      </c>
      <c r="N20" s="288"/>
      <c r="O20" s="288"/>
      <c r="P20" s="288"/>
      <c r="Q20" s="288"/>
      <c r="R20" s="288"/>
      <c r="S20" s="289"/>
      <c r="T20" s="287" t="s">
        <v>23</v>
      </c>
      <c r="U20" s="288"/>
      <c r="V20" s="288"/>
      <c r="W20" s="288"/>
      <c r="X20" s="288"/>
      <c r="Y20" s="288"/>
      <c r="Z20" s="288"/>
      <c r="AA20" s="289"/>
      <c r="AB20" s="16"/>
    </row>
    <row r="21" spans="2:28" ht="30.75" customHeight="1" thickBot="1" x14ac:dyDescent="0.25">
      <c r="B21" s="14"/>
      <c r="C21" s="329"/>
      <c r="D21" s="330"/>
      <c r="E21" s="330"/>
      <c r="F21" s="330"/>
      <c r="G21" s="330"/>
      <c r="H21" s="331"/>
      <c r="I21" s="335"/>
      <c r="J21" s="336"/>
      <c r="K21" s="336"/>
      <c r="L21" s="337"/>
      <c r="M21" s="338" t="s">
        <v>74</v>
      </c>
      <c r="N21" s="339"/>
      <c r="O21" s="339"/>
      <c r="P21" s="339"/>
      <c r="Q21" s="339"/>
      <c r="R21" s="339"/>
      <c r="S21" s="340"/>
      <c r="T21" s="290" t="s">
        <v>25</v>
      </c>
      <c r="U21" s="339"/>
      <c r="V21" s="339"/>
      <c r="W21" s="339"/>
      <c r="X21" s="339"/>
      <c r="Y21" s="339"/>
      <c r="Z21" s="339"/>
      <c r="AA21" s="340"/>
      <c r="AB21" s="16"/>
    </row>
    <row r="22" spans="2:28" ht="15"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8" ht="31.5" customHeight="1" x14ac:dyDescent="0.2">
      <c r="B23" s="14"/>
      <c r="C23" s="287" t="s">
        <v>26</v>
      </c>
      <c r="D23" s="288"/>
      <c r="E23" s="288"/>
      <c r="F23" s="288"/>
      <c r="G23" s="288"/>
      <c r="H23" s="288"/>
      <c r="I23" s="289"/>
      <c r="J23" s="287" t="s">
        <v>27</v>
      </c>
      <c r="K23" s="288"/>
      <c r="L23" s="288"/>
      <c r="M23" s="288"/>
      <c r="N23" s="288"/>
      <c r="O23" s="288"/>
      <c r="P23" s="289"/>
      <c r="Q23" s="287" t="s">
        <v>28</v>
      </c>
      <c r="R23" s="288"/>
      <c r="S23" s="288"/>
      <c r="T23" s="288"/>
      <c r="U23" s="288"/>
      <c r="V23" s="288"/>
      <c r="W23" s="288"/>
      <c r="X23" s="288"/>
      <c r="Y23" s="288"/>
      <c r="Z23" s="288"/>
      <c r="AA23" s="289"/>
      <c r="AB23" s="16"/>
    </row>
    <row r="24" spans="2:28" ht="15.75" customHeight="1" thickBot="1" x14ac:dyDescent="0.25">
      <c r="B24" s="14"/>
      <c r="C24" s="314" t="s">
        <v>626</v>
      </c>
      <c r="D24" s="315"/>
      <c r="E24" s="315"/>
      <c r="F24" s="315"/>
      <c r="G24" s="315"/>
      <c r="H24" s="315"/>
      <c r="I24" s="316"/>
      <c r="J24" s="314" t="s">
        <v>625</v>
      </c>
      <c r="K24" s="315"/>
      <c r="L24" s="315"/>
      <c r="M24" s="315"/>
      <c r="N24" s="315"/>
      <c r="O24" s="315"/>
      <c r="P24" s="316"/>
      <c r="Q24" s="469" t="s">
        <v>624</v>
      </c>
      <c r="R24" s="470"/>
      <c r="S24" s="470"/>
      <c r="T24" s="470"/>
      <c r="U24" s="470"/>
      <c r="V24" s="470"/>
      <c r="W24" s="470"/>
      <c r="X24" s="470"/>
      <c r="Y24" s="470"/>
      <c r="Z24" s="470"/>
      <c r="AA24" s="471"/>
      <c r="AB24" s="16"/>
    </row>
    <row r="25" spans="2:28" ht="15"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8" ht="33" customHeight="1" thickBot="1" x14ac:dyDescent="0.25">
      <c r="B26" s="14"/>
      <c r="C26" s="320" t="s">
        <v>32</v>
      </c>
      <c r="D26" s="321"/>
      <c r="E26" s="321"/>
      <c r="F26" s="321"/>
      <c r="G26" s="321"/>
      <c r="H26" s="322"/>
      <c r="I26" s="323" t="s">
        <v>623</v>
      </c>
      <c r="J26" s="324"/>
      <c r="K26" s="324"/>
      <c r="L26" s="324"/>
      <c r="M26" s="324"/>
      <c r="N26" s="324"/>
      <c r="O26" s="324"/>
      <c r="P26" s="324"/>
      <c r="Q26" s="324"/>
      <c r="R26" s="324"/>
      <c r="S26" s="324"/>
      <c r="T26" s="324"/>
      <c r="U26" s="324"/>
      <c r="V26" s="324"/>
      <c r="W26" s="324"/>
      <c r="X26" s="324"/>
      <c r="Y26" s="324"/>
      <c r="Z26" s="324"/>
      <c r="AA26" s="325"/>
      <c r="AB26" s="16"/>
    </row>
    <row r="27" spans="2:28" ht="15.75"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8" ht="53.25" customHeight="1" thickBot="1" x14ac:dyDescent="0.25">
      <c r="B28" s="14"/>
      <c r="C28" s="320" t="s">
        <v>34</v>
      </c>
      <c r="D28" s="321"/>
      <c r="E28" s="321"/>
      <c r="F28" s="321"/>
      <c r="G28" s="321"/>
      <c r="H28" s="322"/>
      <c r="I28" s="441" t="s">
        <v>622</v>
      </c>
      <c r="J28" s="323"/>
      <c r="K28" s="350" t="s">
        <v>36</v>
      </c>
      <c r="L28" s="351"/>
      <c r="M28" s="351"/>
      <c r="N28" s="352"/>
      <c r="O28" s="353" t="s">
        <v>37</v>
      </c>
      <c r="P28" s="354"/>
      <c r="Q28" s="355"/>
      <c r="R28" s="47" t="s">
        <v>86</v>
      </c>
      <c r="S28" s="353" t="s">
        <v>38</v>
      </c>
      <c r="T28" s="354"/>
      <c r="U28" s="47"/>
      <c r="V28" s="356" t="s">
        <v>39</v>
      </c>
      <c r="W28" s="357"/>
      <c r="X28" s="357"/>
      <c r="Y28" s="357"/>
      <c r="Z28" s="358"/>
      <c r="AA28" s="19"/>
      <c r="AB28" s="16"/>
    </row>
    <row r="29" spans="2:28" ht="15"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8" s="21" customFormat="1" x14ac:dyDescent="0.2">
      <c r="B30" s="20"/>
      <c r="C30" s="359" t="s">
        <v>41</v>
      </c>
      <c r="D30" s="360"/>
      <c r="E30" s="360"/>
      <c r="F30" s="360"/>
      <c r="G30" s="360"/>
      <c r="H30" s="360"/>
      <c r="I30" s="360"/>
      <c r="J30" s="360"/>
      <c r="K30" s="360"/>
      <c r="L30" s="360"/>
      <c r="M30" s="360"/>
      <c r="N30" s="360"/>
      <c r="O30" s="360"/>
      <c r="P30" s="360"/>
      <c r="Q30" s="360"/>
      <c r="R30" s="360"/>
      <c r="S30" s="360"/>
      <c r="T30" s="360"/>
      <c r="U30" s="360"/>
      <c r="V30" s="360"/>
      <c r="W30" s="360"/>
      <c r="X30" s="360"/>
      <c r="Y30" s="360"/>
      <c r="Z30" s="360"/>
      <c r="AA30" s="361"/>
      <c r="AB30" s="16"/>
    </row>
    <row r="31" spans="2:28" s="21" customFormat="1" ht="15" thickBot="1" x14ac:dyDescent="0.25">
      <c r="B31" s="20"/>
      <c r="C31" s="362"/>
      <c r="D31" s="363"/>
      <c r="E31" s="363"/>
      <c r="F31" s="363"/>
      <c r="G31" s="363"/>
      <c r="H31" s="363"/>
      <c r="I31" s="363"/>
      <c r="J31" s="363"/>
      <c r="K31" s="363"/>
      <c r="L31" s="363"/>
      <c r="M31" s="363"/>
      <c r="N31" s="363"/>
      <c r="O31" s="363"/>
      <c r="P31" s="363"/>
      <c r="Q31" s="363"/>
      <c r="R31" s="363"/>
      <c r="S31" s="363"/>
      <c r="T31" s="363"/>
      <c r="U31" s="363"/>
      <c r="V31" s="363"/>
      <c r="W31" s="363"/>
      <c r="X31" s="363"/>
      <c r="Y31" s="363"/>
      <c r="Z31" s="363"/>
      <c r="AA31" s="364"/>
      <c r="AB31" s="16"/>
    </row>
    <row r="32" spans="2:28" s="21" customFormat="1" ht="15" customHeight="1" x14ac:dyDescent="0.2">
      <c r="B32" s="20"/>
      <c r="C32" s="359" t="s">
        <v>42</v>
      </c>
      <c r="D32" s="360"/>
      <c r="E32" s="360"/>
      <c r="F32" s="360"/>
      <c r="G32" s="361"/>
      <c r="H32" s="365" t="s">
        <v>114</v>
      </c>
      <c r="I32" s="365" t="s">
        <v>115</v>
      </c>
      <c r="J32" s="365" t="s">
        <v>45</v>
      </c>
      <c r="K32" s="367" t="s">
        <v>46</v>
      </c>
      <c r="L32" s="368"/>
      <c r="M32" s="368"/>
      <c r="N32" s="368"/>
      <c r="O32" s="368"/>
      <c r="P32" s="368"/>
      <c r="Q32" s="368"/>
      <c r="R32" s="368"/>
      <c r="S32" s="368"/>
      <c r="T32" s="368"/>
      <c r="U32" s="368"/>
      <c r="V32" s="368"/>
      <c r="W32" s="368"/>
      <c r="X32" s="368"/>
      <c r="Y32" s="368"/>
      <c r="Z32" s="368"/>
      <c r="AA32" s="369"/>
      <c r="AB32" s="16"/>
    </row>
    <row r="33" spans="2:28" s="21" customFormat="1" ht="31.5" customHeight="1" thickBot="1" x14ac:dyDescent="0.25">
      <c r="B33" s="20"/>
      <c r="C33" s="362"/>
      <c r="D33" s="363"/>
      <c r="E33" s="363"/>
      <c r="F33" s="363"/>
      <c r="G33" s="364"/>
      <c r="H33" s="366"/>
      <c r="I33" s="366"/>
      <c r="J33" s="366"/>
      <c r="K33" s="370"/>
      <c r="L33" s="371"/>
      <c r="M33" s="371"/>
      <c r="N33" s="371"/>
      <c r="O33" s="371"/>
      <c r="P33" s="371"/>
      <c r="Q33" s="371"/>
      <c r="R33" s="371"/>
      <c r="S33" s="371"/>
      <c r="T33" s="371"/>
      <c r="U33" s="371"/>
      <c r="V33" s="371"/>
      <c r="W33" s="371"/>
      <c r="X33" s="371"/>
      <c r="Y33" s="371"/>
      <c r="Z33" s="371"/>
      <c r="AA33" s="372"/>
      <c r="AB33" s="16"/>
    </row>
    <row r="34" spans="2:28" s="21" customFormat="1" ht="185.25" customHeight="1" x14ac:dyDescent="0.2">
      <c r="B34" s="20"/>
      <c r="C34" s="341" t="s">
        <v>89</v>
      </c>
      <c r="D34" s="342"/>
      <c r="E34" s="342"/>
      <c r="F34" s="342"/>
      <c r="G34" s="343"/>
      <c r="H34" s="93">
        <v>27.837</v>
      </c>
      <c r="I34" s="93">
        <v>34</v>
      </c>
      <c r="J34" s="141">
        <f>+H34/I34</f>
        <v>0.81873529411764701</v>
      </c>
      <c r="K34" s="835" t="s">
        <v>621</v>
      </c>
      <c r="L34" s="833"/>
      <c r="M34" s="833"/>
      <c r="N34" s="833"/>
      <c r="O34" s="833"/>
      <c r="P34" s="833"/>
      <c r="Q34" s="833"/>
      <c r="R34" s="833"/>
      <c r="S34" s="833"/>
      <c r="T34" s="833"/>
      <c r="U34" s="833"/>
      <c r="V34" s="833"/>
      <c r="W34" s="833"/>
      <c r="X34" s="833"/>
      <c r="Y34" s="833"/>
      <c r="Z34" s="833"/>
      <c r="AA34" s="834"/>
      <c r="AB34" s="16"/>
    </row>
    <row r="35" spans="2:28" s="21" customFormat="1" x14ac:dyDescent="0.2">
      <c r="B35" s="20"/>
      <c r="C35" s="341" t="s">
        <v>90</v>
      </c>
      <c r="D35" s="342"/>
      <c r="E35" s="342"/>
      <c r="F35" s="342"/>
      <c r="G35" s="343"/>
      <c r="H35" s="24"/>
      <c r="I35" s="24"/>
      <c r="J35" s="23"/>
      <c r="K35" s="344"/>
      <c r="L35" s="345"/>
      <c r="M35" s="345"/>
      <c r="N35" s="345"/>
      <c r="O35" s="345"/>
      <c r="P35" s="345"/>
      <c r="Q35" s="345"/>
      <c r="R35" s="345"/>
      <c r="S35" s="345"/>
      <c r="T35" s="345"/>
      <c r="U35" s="345"/>
      <c r="V35" s="345"/>
      <c r="W35" s="345"/>
      <c r="X35" s="345"/>
      <c r="Y35" s="345"/>
      <c r="Z35" s="345"/>
      <c r="AA35" s="346"/>
      <c r="AB35" s="16"/>
    </row>
    <row r="36" spans="2:28" s="21" customFormat="1" x14ac:dyDescent="0.2">
      <c r="B36" s="20"/>
      <c r="C36" s="341" t="s">
        <v>91</v>
      </c>
      <c r="D36" s="342"/>
      <c r="E36" s="342"/>
      <c r="F36" s="342"/>
      <c r="G36" s="343"/>
      <c r="H36" s="24"/>
      <c r="I36" s="24"/>
      <c r="J36" s="23" t="e">
        <f>+H36/I36</f>
        <v>#DIV/0!</v>
      </c>
      <c r="K36" s="344"/>
      <c r="L36" s="345"/>
      <c r="M36" s="345"/>
      <c r="N36" s="345"/>
      <c r="O36" s="345"/>
      <c r="P36" s="345"/>
      <c r="Q36" s="345"/>
      <c r="R36" s="345"/>
      <c r="S36" s="345"/>
      <c r="T36" s="345"/>
      <c r="U36" s="345"/>
      <c r="V36" s="345"/>
      <c r="W36" s="345"/>
      <c r="X36" s="345"/>
      <c r="Y36" s="345"/>
      <c r="Z36" s="345"/>
      <c r="AA36" s="346"/>
      <c r="AB36" s="16"/>
    </row>
    <row r="37" spans="2:28" s="21" customFormat="1" ht="15" thickBot="1" x14ac:dyDescent="0.25">
      <c r="B37" s="20"/>
      <c r="C37" s="341" t="s">
        <v>92</v>
      </c>
      <c r="D37" s="342"/>
      <c r="E37" s="342"/>
      <c r="F37" s="342"/>
      <c r="G37" s="343"/>
      <c r="H37" s="45"/>
      <c r="I37" s="45"/>
      <c r="J37" s="23" t="e">
        <f>+H37/I37</f>
        <v>#DIV/0!</v>
      </c>
      <c r="K37" s="479"/>
      <c r="L37" s="480"/>
      <c r="M37" s="480"/>
      <c r="N37" s="480"/>
      <c r="O37" s="480"/>
      <c r="P37" s="480"/>
      <c r="Q37" s="480"/>
      <c r="R37" s="480"/>
      <c r="S37" s="480"/>
      <c r="T37" s="480"/>
      <c r="U37" s="480"/>
      <c r="V37" s="480"/>
      <c r="W37" s="480"/>
      <c r="X37" s="480"/>
      <c r="Y37" s="480"/>
      <c r="Z37" s="480"/>
      <c r="AA37" s="481"/>
      <c r="AB37" s="16"/>
    </row>
    <row r="38" spans="2:28" s="21" customFormat="1" ht="15.75" customHeight="1" thickBot="1" x14ac:dyDescent="0.3">
      <c r="B38" s="20"/>
      <c r="C38" s="394" t="s">
        <v>51</v>
      </c>
      <c r="D38" s="395"/>
      <c r="E38" s="395"/>
      <c r="F38" s="395"/>
      <c r="G38" s="396"/>
      <c r="H38" s="185">
        <f>SUM(H34:H37)</f>
        <v>27.837</v>
      </c>
      <c r="I38" s="185">
        <f>SUM(I34:I37)</f>
        <v>34</v>
      </c>
      <c r="J38" s="184">
        <f>H38/I38</f>
        <v>0.81873529411764701</v>
      </c>
      <c r="K38" s="397"/>
      <c r="L38" s="398"/>
      <c r="M38" s="398"/>
      <c r="N38" s="398"/>
      <c r="O38" s="398"/>
      <c r="P38" s="398"/>
      <c r="Q38" s="398"/>
      <c r="R38" s="398"/>
      <c r="S38" s="398"/>
      <c r="T38" s="398"/>
      <c r="U38" s="398"/>
      <c r="V38" s="398"/>
      <c r="W38" s="398"/>
      <c r="X38" s="398"/>
      <c r="Y38" s="398"/>
      <c r="Z38" s="398"/>
      <c r="AA38" s="399"/>
      <c r="AB38" s="16"/>
    </row>
    <row r="39" spans="2:28" s="21" customFormat="1" ht="5.25" customHeight="1" x14ac:dyDescent="0.2">
      <c r="B39" s="20"/>
      <c r="C39" s="15"/>
      <c r="D39" s="15"/>
      <c r="E39" s="15"/>
      <c r="F39" s="15"/>
      <c r="G39" s="15"/>
      <c r="H39" s="34"/>
      <c r="I39" s="34"/>
      <c r="J39" s="35"/>
      <c r="K39" s="15"/>
      <c r="L39" s="15"/>
      <c r="M39" s="15"/>
      <c r="N39" s="15"/>
      <c r="O39" s="15"/>
      <c r="P39" s="15"/>
      <c r="Q39" s="15"/>
      <c r="R39" s="15"/>
      <c r="S39" s="15"/>
      <c r="T39" s="15"/>
      <c r="U39" s="15"/>
      <c r="V39" s="15"/>
      <c r="W39" s="15"/>
      <c r="X39" s="15"/>
      <c r="Y39" s="15"/>
      <c r="Z39" s="15"/>
      <c r="AA39" s="15"/>
      <c r="AB39" s="16"/>
    </row>
    <row r="40" spans="2:28" s="21" customFormat="1" ht="15" thickBot="1" x14ac:dyDescent="0.25">
      <c r="B40" s="20"/>
      <c r="C40" s="15"/>
      <c r="D40" s="15"/>
      <c r="E40" s="15"/>
      <c r="F40" s="15"/>
      <c r="G40" s="15"/>
      <c r="H40" s="34"/>
      <c r="I40" s="34"/>
      <c r="J40" s="35"/>
      <c r="K40" s="15"/>
      <c r="L40" s="15"/>
      <c r="M40" s="15"/>
      <c r="N40" s="15"/>
      <c r="O40" s="15"/>
      <c r="P40" s="15"/>
      <c r="Q40" s="15"/>
      <c r="R40" s="15"/>
      <c r="S40" s="15"/>
      <c r="T40" s="15"/>
      <c r="U40" s="15"/>
      <c r="V40" s="15"/>
      <c r="W40" s="15"/>
      <c r="X40" s="15"/>
      <c r="Y40" s="15"/>
      <c r="Z40" s="15"/>
      <c r="AA40" s="15"/>
      <c r="AB40" s="16"/>
    </row>
    <row r="41" spans="2:28" s="21" customFormat="1" x14ac:dyDescent="0.2">
      <c r="B41" s="20"/>
      <c r="C41" s="400" t="s">
        <v>52</v>
      </c>
      <c r="D41" s="401"/>
      <c r="E41" s="401"/>
      <c r="F41" s="401"/>
      <c r="G41" s="401"/>
      <c r="H41" s="401"/>
      <c r="I41" s="401"/>
      <c r="J41" s="401"/>
      <c r="K41" s="401"/>
      <c r="L41" s="401"/>
      <c r="M41" s="401"/>
      <c r="N41" s="401"/>
      <c r="O41" s="401"/>
      <c r="P41" s="401"/>
      <c r="Q41" s="401"/>
      <c r="R41" s="401"/>
      <c r="S41" s="401"/>
      <c r="T41" s="401"/>
      <c r="U41" s="401"/>
      <c r="V41" s="401"/>
      <c r="W41" s="401"/>
      <c r="X41" s="401"/>
      <c r="Y41" s="401"/>
      <c r="Z41" s="401"/>
      <c r="AA41" s="402"/>
      <c r="AB41" s="16"/>
    </row>
    <row r="42" spans="2:28" ht="15" thickBot="1" x14ac:dyDescent="0.25">
      <c r="B42" s="14"/>
      <c r="C42" s="403"/>
      <c r="D42" s="404"/>
      <c r="E42" s="404"/>
      <c r="F42" s="404"/>
      <c r="G42" s="404"/>
      <c r="H42" s="404"/>
      <c r="I42" s="404"/>
      <c r="J42" s="404"/>
      <c r="K42" s="404"/>
      <c r="L42" s="404"/>
      <c r="M42" s="404"/>
      <c r="N42" s="404"/>
      <c r="O42" s="404"/>
      <c r="P42" s="404"/>
      <c r="Q42" s="404"/>
      <c r="R42" s="404"/>
      <c r="S42" s="404"/>
      <c r="T42" s="404"/>
      <c r="U42" s="404"/>
      <c r="V42" s="404"/>
      <c r="W42" s="404"/>
      <c r="X42" s="404"/>
      <c r="Y42" s="404"/>
      <c r="Z42" s="404"/>
      <c r="AA42" s="405"/>
      <c r="AB42" s="16"/>
    </row>
    <row r="43" spans="2:28" x14ac:dyDescent="0.2">
      <c r="B43" s="14"/>
      <c r="C43" s="406"/>
      <c r="D43" s="407"/>
      <c r="E43" s="407"/>
      <c r="F43" s="407"/>
      <c r="G43" s="407"/>
      <c r="H43" s="407"/>
      <c r="I43" s="407"/>
      <c r="J43" s="407"/>
      <c r="K43" s="407"/>
      <c r="L43" s="407"/>
      <c r="M43" s="407"/>
      <c r="N43" s="407"/>
      <c r="O43" s="407"/>
      <c r="P43" s="407"/>
      <c r="Q43" s="407"/>
      <c r="R43" s="407"/>
      <c r="S43" s="407"/>
      <c r="T43" s="407"/>
      <c r="U43" s="407"/>
      <c r="V43" s="407"/>
      <c r="W43" s="407"/>
      <c r="X43" s="407"/>
      <c r="Y43" s="407"/>
      <c r="Z43" s="407"/>
      <c r="AA43" s="408"/>
      <c r="AB43" s="16"/>
    </row>
    <row r="44" spans="2:28" x14ac:dyDescent="0.2">
      <c r="B44" s="14"/>
      <c r="C44" s="409"/>
      <c r="D44" s="410"/>
      <c r="E44" s="410"/>
      <c r="F44" s="410"/>
      <c r="G44" s="410"/>
      <c r="H44" s="410"/>
      <c r="I44" s="410"/>
      <c r="J44" s="410"/>
      <c r="K44" s="410"/>
      <c r="L44" s="410"/>
      <c r="M44" s="410"/>
      <c r="N44" s="410"/>
      <c r="O44" s="410"/>
      <c r="P44" s="410"/>
      <c r="Q44" s="410"/>
      <c r="R44" s="410"/>
      <c r="S44" s="410"/>
      <c r="T44" s="410"/>
      <c r="U44" s="410"/>
      <c r="V44" s="410"/>
      <c r="W44" s="410"/>
      <c r="X44" s="410"/>
      <c r="Y44" s="410"/>
      <c r="Z44" s="410"/>
      <c r="AA44" s="411"/>
      <c r="AB44" s="16"/>
    </row>
    <row r="45" spans="2:28" x14ac:dyDescent="0.2">
      <c r="B45" s="14"/>
      <c r="C45" s="409"/>
      <c r="D45" s="410"/>
      <c r="E45" s="410"/>
      <c r="F45" s="410"/>
      <c r="G45" s="410"/>
      <c r="H45" s="410"/>
      <c r="I45" s="410"/>
      <c r="J45" s="410"/>
      <c r="K45" s="410"/>
      <c r="L45" s="410"/>
      <c r="M45" s="410"/>
      <c r="N45" s="410"/>
      <c r="O45" s="410"/>
      <c r="P45" s="410"/>
      <c r="Q45" s="410"/>
      <c r="R45" s="410"/>
      <c r="S45" s="410"/>
      <c r="T45" s="410"/>
      <c r="U45" s="410"/>
      <c r="V45" s="410"/>
      <c r="W45" s="410"/>
      <c r="X45" s="410"/>
      <c r="Y45" s="410"/>
      <c r="Z45" s="410"/>
      <c r="AA45" s="411"/>
      <c r="AB45" s="16"/>
    </row>
    <row r="46" spans="2:28" x14ac:dyDescent="0.2">
      <c r="B46" s="14"/>
      <c r="C46" s="409"/>
      <c r="D46" s="410"/>
      <c r="E46" s="410"/>
      <c r="F46" s="410"/>
      <c r="G46" s="410"/>
      <c r="H46" s="410"/>
      <c r="I46" s="410"/>
      <c r="J46" s="410"/>
      <c r="K46" s="410"/>
      <c r="L46" s="410"/>
      <c r="M46" s="410"/>
      <c r="N46" s="410"/>
      <c r="O46" s="410"/>
      <c r="P46" s="410"/>
      <c r="Q46" s="410"/>
      <c r="R46" s="410"/>
      <c r="S46" s="410"/>
      <c r="T46" s="410"/>
      <c r="U46" s="410"/>
      <c r="V46" s="410"/>
      <c r="W46" s="410"/>
      <c r="X46" s="410"/>
      <c r="Y46" s="410"/>
      <c r="Z46" s="410"/>
      <c r="AA46" s="411"/>
      <c r="AB46" s="16"/>
    </row>
    <row r="47" spans="2:28" x14ac:dyDescent="0.2">
      <c r="B47" s="14"/>
      <c r="C47" s="409"/>
      <c r="D47" s="410"/>
      <c r="E47" s="410"/>
      <c r="F47" s="410"/>
      <c r="G47" s="410"/>
      <c r="H47" s="410"/>
      <c r="I47" s="410"/>
      <c r="J47" s="410"/>
      <c r="K47" s="410"/>
      <c r="L47" s="410"/>
      <c r="M47" s="410"/>
      <c r="N47" s="410"/>
      <c r="O47" s="410"/>
      <c r="P47" s="410"/>
      <c r="Q47" s="410"/>
      <c r="R47" s="410"/>
      <c r="S47" s="410"/>
      <c r="T47" s="410"/>
      <c r="U47" s="410"/>
      <c r="V47" s="410"/>
      <c r="W47" s="410"/>
      <c r="X47" s="410"/>
      <c r="Y47" s="410"/>
      <c r="Z47" s="410"/>
      <c r="AA47" s="411"/>
      <c r="AB47" s="16"/>
    </row>
    <row r="48" spans="2:28" x14ac:dyDescent="0.2">
      <c r="B48" s="14"/>
      <c r="C48" s="409"/>
      <c r="D48" s="410"/>
      <c r="E48" s="410"/>
      <c r="F48" s="410"/>
      <c r="G48" s="410"/>
      <c r="H48" s="410"/>
      <c r="I48" s="410"/>
      <c r="J48" s="410"/>
      <c r="K48" s="410"/>
      <c r="L48" s="410"/>
      <c r="M48" s="410"/>
      <c r="N48" s="410"/>
      <c r="O48" s="410"/>
      <c r="P48" s="410"/>
      <c r="Q48" s="410"/>
      <c r="R48" s="410"/>
      <c r="S48" s="410"/>
      <c r="T48" s="410"/>
      <c r="U48" s="410"/>
      <c r="V48" s="410"/>
      <c r="W48" s="410"/>
      <c r="X48" s="410"/>
      <c r="Y48" s="410"/>
      <c r="Z48" s="410"/>
      <c r="AA48" s="411"/>
      <c r="AB48" s="16"/>
    </row>
    <row r="49" spans="2:28" x14ac:dyDescent="0.2">
      <c r="B49" s="14"/>
      <c r="C49" s="409"/>
      <c r="D49" s="410"/>
      <c r="E49" s="410"/>
      <c r="F49" s="410"/>
      <c r="G49" s="410"/>
      <c r="H49" s="410"/>
      <c r="I49" s="410"/>
      <c r="J49" s="410"/>
      <c r="K49" s="410"/>
      <c r="L49" s="410"/>
      <c r="M49" s="410"/>
      <c r="N49" s="410"/>
      <c r="O49" s="410"/>
      <c r="P49" s="410"/>
      <c r="Q49" s="410"/>
      <c r="R49" s="410"/>
      <c r="S49" s="410"/>
      <c r="T49" s="410"/>
      <c r="U49" s="410"/>
      <c r="V49" s="410"/>
      <c r="W49" s="410"/>
      <c r="X49" s="410"/>
      <c r="Y49" s="410"/>
      <c r="Z49" s="410"/>
      <c r="AA49" s="411"/>
      <c r="AB49" s="16"/>
    </row>
    <row r="50" spans="2:28" x14ac:dyDescent="0.2">
      <c r="B50" s="14"/>
      <c r="C50" s="409"/>
      <c r="D50" s="410"/>
      <c r="E50" s="410"/>
      <c r="F50" s="410"/>
      <c r="G50" s="410"/>
      <c r="H50" s="410"/>
      <c r="I50" s="410"/>
      <c r="J50" s="410"/>
      <c r="K50" s="410"/>
      <c r="L50" s="410"/>
      <c r="M50" s="410"/>
      <c r="N50" s="410"/>
      <c r="O50" s="410"/>
      <c r="P50" s="410"/>
      <c r="Q50" s="410"/>
      <c r="R50" s="410"/>
      <c r="S50" s="410"/>
      <c r="T50" s="410"/>
      <c r="U50" s="410"/>
      <c r="V50" s="410"/>
      <c r="W50" s="410"/>
      <c r="X50" s="410"/>
      <c r="Y50" s="410"/>
      <c r="Z50" s="410"/>
      <c r="AA50" s="411"/>
      <c r="AB50" s="16"/>
    </row>
    <row r="51" spans="2:28" x14ac:dyDescent="0.2">
      <c r="B51" s="14"/>
      <c r="C51" s="409"/>
      <c r="D51" s="410"/>
      <c r="E51" s="410"/>
      <c r="F51" s="410"/>
      <c r="G51" s="410"/>
      <c r="H51" s="410"/>
      <c r="I51" s="410"/>
      <c r="J51" s="410"/>
      <c r="K51" s="410"/>
      <c r="L51" s="410"/>
      <c r="M51" s="410"/>
      <c r="N51" s="410"/>
      <c r="O51" s="410"/>
      <c r="P51" s="410"/>
      <c r="Q51" s="410"/>
      <c r="R51" s="410"/>
      <c r="S51" s="410"/>
      <c r="T51" s="410"/>
      <c r="U51" s="410"/>
      <c r="V51" s="410"/>
      <c r="W51" s="410"/>
      <c r="X51" s="410"/>
      <c r="Y51" s="410"/>
      <c r="Z51" s="410"/>
      <c r="AA51" s="411"/>
      <c r="AB51" s="16"/>
    </row>
    <row r="52" spans="2:28" x14ac:dyDescent="0.2">
      <c r="B52" s="14"/>
      <c r="C52" s="409"/>
      <c r="D52" s="410"/>
      <c r="E52" s="410"/>
      <c r="F52" s="410"/>
      <c r="G52" s="410"/>
      <c r="H52" s="410"/>
      <c r="I52" s="410"/>
      <c r="J52" s="410"/>
      <c r="K52" s="410"/>
      <c r="L52" s="410"/>
      <c r="M52" s="410"/>
      <c r="N52" s="410"/>
      <c r="O52" s="410"/>
      <c r="P52" s="410"/>
      <c r="Q52" s="410"/>
      <c r="R52" s="410"/>
      <c r="S52" s="410"/>
      <c r="T52" s="410"/>
      <c r="U52" s="410"/>
      <c r="V52" s="410"/>
      <c r="W52" s="410"/>
      <c r="X52" s="410"/>
      <c r="Y52" s="410"/>
      <c r="Z52" s="410"/>
      <c r="AA52" s="411"/>
      <c r="AB52" s="16"/>
    </row>
    <row r="53" spans="2:28" x14ac:dyDescent="0.2">
      <c r="B53" s="14"/>
      <c r="C53" s="409"/>
      <c r="D53" s="410"/>
      <c r="E53" s="410"/>
      <c r="F53" s="410"/>
      <c r="G53" s="410"/>
      <c r="H53" s="410"/>
      <c r="I53" s="410"/>
      <c r="J53" s="410"/>
      <c r="K53" s="410"/>
      <c r="L53" s="410"/>
      <c r="M53" s="410"/>
      <c r="N53" s="410"/>
      <c r="O53" s="410"/>
      <c r="P53" s="410"/>
      <c r="Q53" s="410"/>
      <c r="R53" s="410"/>
      <c r="S53" s="410"/>
      <c r="T53" s="410"/>
      <c r="U53" s="410"/>
      <c r="V53" s="410"/>
      <c r="W53" s="410"/>
      <c r="X53" s="410"/>
      <c r="Y53" s="410"/>
      <c r="Z53" s="410"/>
      <c r="AA53" s="411"/>
      <c r="AB53" s="16"/>
    </row>
    <row r="54" spans="2:28" x14ac:dyDescent="0.2">
      <c r="B54" s="14"/>
      <c r="C54" s="409"/>
      <c r="D54" s="410"/>
      <c r="E54" s="410"/>
      <c r="F54" s="410"/>
      <c r="G54" s="410"/>
      <c r="H54" s="410"/>
      <c r="I54" s="410"/>
      <c r="J54" s="410"/>
      <c r="K54" s="410"/>
      <c r="L54" s="410"/>
      <c r="M54" s="410"/>
      <c r="N54" s="410"/>
      <c r="O54" s="410"/>
      <c r="P54" s="410"/>
      <c r="Q54" s="410"/>
      <c r="R54" s="410"/>
      <c r="S54" s="410"/>
      <c r="T54" s="410"/>
      <c r="U54" s="410"/>
      <c r="V54" s="410"/>
      <c r="W54" s="410"/>
      <c r="X54" s="410"/>
      <c r="Y54" s="410"/>
      <c r="Z54" s="410"/>
      <c r="AA54" s="411"/>
      <c r="AB54" s="16"/>
    </row>
    <row r="55" spans="2:28" ht="15" thickBot="1" x14ac:dyDescent="0.25">
      <c r="B55" s="14"/>
      <c r="C55" s="412"/>
      <c r="D55" s="413"/>
      <c r="E55" s="413"/>
      <c r="F55" s="413"/>
      <c r="G55" s="413"/>
      <c r="H55" s="413"/>
      <c r="I55" s="413"/>
      <c r="J55" s="413"/>
      <c r="K55" s="413"/>
      <c r="L55" s="413"/>
      <c r="M55" s="413"/>
      <c r="N55" s="413"/>
      <c r="O55" s="413"/>
      <c r="P55" s="413"/>
      <c r="Q55" s="413"/>
      <c r="R55" s="413"/>
      <c r="S55" s="413"/>
      <c r="T55" s="413"/>
      <c r="U55" s="413"/>
      <c r="V55" s="413"/>
      <c r="W55" s="413"/>
      <c r="X55" s="413"/>
      <c r="Y55" s="413"/>
      <c r="Z55" s="413"/>
      <c r="AA55" s="414"/>
      <c r="AB55" s="16"/>
    </row>
    <row r="56" spans="2:28" x14ac:dyDescent="0.2">
      <c r="B56" s="37"/>
      <c r="C56" s="88"/>
      <c r="D56" s="88"/>
      <c r="E56" s="88"/>
      <c r="F56" s="88"/>
      <c r="G56" s="88"/>
      <c r="H56" s="88"/>
      <c r="I56" s="88"/>
      <c r="J56" s="88"/>
      <c r="K56" s="88"/>
      <c r="L56" s="88"/>
      <c r="M56" s="88"/>
      <c r="N56" s="88"/>
      <c r="O56" s="88"/>
      <c r="P56" s="88"/>
      <c r="Q56" s="88"/>
      <c r="R56" s="88"/>
      <c r="S56" s="88"/>
      <c r="T56" s="88"/>
      <c r="U56" s="88"/>
      <c r="V56" s="88"/>
      <c r="W56" s="88"/>
      <c r="X56" s="88"/>
      <c r="Y56" s="88"/>
      <c r="Z56" s="88"/>
      <c r="AA56" s="88"/>
      <c r="AB56" s="38"/>
    </row>
    <row r="57" spans="2:28" ht="15" thickBot="1" x14ac:dyDescent="0.25">
      <c r="B57" s="39"/>
      <c r="C57" s="36"/>
      <c r="D57" s="36"/>
      <c r="E57" s="36"/>
      <c r="F57" s="36"/>
      <c r="G57" s="36"/>
      <c r="H57" s="36"/>
      <c r="I57" s="36"/>
      <c r="J57" s="36"/>
      <c r="K57" s="36"/>
      <c r="L57" s="36"/>
      <c r="M57" s="36"/>
      <c r="N57" s="36"/>
      <c r="O57" s="36"/>
      <c r="P57" s="36"/>
      <c r="Q57" s="36"/>
      <c r="R57" s="36"/>
      <c r="S57" s="36"/>
      <c r="T57" s="36"/>
      <c r="U57" s="36"/>
      <c r="V57" s="36"/>
      <c r="W57" s="36"/>
      <c r="X57" s="36"/>
      <c r="Y57" s="36"/>
      <c r="Z57" s="36"/>
      <c r="AA57" s="36"/>
      <c r="AB57" s="40"/>
    </row>
    <row r="58" spans="2:28" ht="15.75" x14ac:dyDescent="0.2">
      <c r="B58" s="41"/>
      <c r="C58" s="379" t="s">
        <v>42</v>
      </c>
      <c r="D58" s="380"/>
      <c r="E58" s="380"/>
      <c r="F58" s="380"/>
      <c r="G58" s="381"/>
      <c r="H58" s="379" t="s">
        <v>54</v>
      </c>
      <c r="I58" s="381"/>
      <c r="J58" s="379" t="s">
        <v>55</v>
      </c>
      <c r="K58" s="380"/>
      <c r="L58" s="380"/>
      <c r="M58" s="381"/>
      <c r="N58" s="379" t="s">
        <v>56</v>
      </c>
      <c r="O58" s="380"/>
      <c r="P58" s="380"/>
      <c r="Q58" s="380"/>
      <c r="R58" s="380"/>
      <c r="S58" s="380"/>
      <c r="T58" s="380"/>
      <c r="U58" s="381"/>
      <c r="V58" s="373" t="s">
        <v>57</v>
      </c>
      <c r="W58" s="373"/>
      <c r="X58" s="373"/>
      <c r="Y58" s="373"/>
      <c r="Z58" s="373"/>
      <c r="AA58" s="374"/>
      <c r="AB58" s="42"/>
    </row>
    <row r="59" spans="2:28" ht="15.75" x14ac:dyDescent="0.2">
      <c r="B59" s="43"/>
      <c r="C59" s="382"/>
      <c r="D59" s="383"/>
      <c r="E59" s="383"/>
      <c r="F59" s="383"/>
      <c r="G59" s="384"/>
      <c r="H59" s="382"/>
      <c r="I59" s="384"/>
      <c r="J59" s="382"/>
      <c r="K59" s="383"/>
      <c r="L59" s="383"/>
      <c r="M59" s="384"/>
      <c r="N59" s="382"/>
      <c r="O59" s="383"/>
      <c r="P59" s="383"/>
      <c r="Q59" s="383"/>
      <c r="R59" s="383"/>
      <c r="S59" s="383"/>
      <c r="T59" s="383"/>
      <c r="U59" s="384"/>
      <c r="V59" s="375"/>
      <c r="W59" s="375"/>
      <c r="X59" s="375"/>
      <c r="Y59" s="375"/>
      <c r="Z59" s="375"/>
      <c r="AA59" s="376"/>
      <c r="AB59" s="42"/>
    </row>
    <row r="60" spans="2:28" ht="16.5" thickBot="1" x14ac:dyDescent="0.25">
      <c r="B60" s="43"/>
      <c r="C60" s="385"/>
      <c r="D60" s="386"/>
      <c r="E60" s="386"/>
      <c r="F60" s="386"/>
      <c r="G60" s="387"/>
      <c r="H60" s="382"/>
      <c r="I60" s="384"/>
      <c r="J60" s="382"/>
      <c r="K60" s="383"/>
      <c r="L60" s="383"/>
      <c r="M60" s="384"/>
      <c r="N60" s="385"/>
      <c r="O60" s="386"/>
      <c r="P60" s="386"/>
      <c r="Q60" s="386"/>
      <c r="R60" s="386"/>
      <c r="S60" s="386"/>
      <c r="T60" s="386"/>
      <c r="U60" s="387"/>
      <c r="V60" s="377"/>
      <c r="W60" s="377"/>
      <c r="X60" s="377"/>
      <c r="Y60" s="377"/>
      <c r="Z60" s="377"/>
      <c r="AA60" s="378"/>
      <c r="AB60" s="42"/>
    </row>
    <row r="61" spans="2:28" ht="240" customHeight="1" x14ac:dyDescent="0.2">
      <c r="B61" s="41"/>
      <c r="C61" s="718" t="s">
        <v>89</v>
      </c>
      <c r="D61" s="1107"/>
      <c r="E61" s="1107"/>
      <c r="F61" s="1107"/>
      <c r="G61" s="1107"/>
      <c r="H61" s="893">
        <v>0.97058823529411797</v>
      </c>
      <c r="I61" s="890"/>
      <c r="J61" s="891">
        <v>0.81873529411764701</v>
      </c>
      <c r="K61" s="892"/>
      <c r="L61" s="892"/>
      <c r="M61" s="893"/>
      <c r="N61" s="1104" t="s">
        <v>620</v>
      </c>
      <c r="O61" s="1105"/>
      <c r="P61" s="1105"/>
      <c r="Q61" s="1105"/>
      <c r="R61" s="1105"/>
      <c r="S61" s="1105"/>
      <c r="T61" s="1105"/>
      <c r="U61" s="1108"/>
      <c r="V61" s="1104" t="s">
        <v>619</v>
      </c>
      <c r="W61" s="1105"/>
      <c r="X61" s="1105"/>
      <c r="Y61" s="1105"/>
      <c r="Z61" s="1105"/>
      <c r="AA61" s="1106"/>
      <c r="AB61" s="44"/>
    </row>
    <row r="62" spans="2:28" x14ac:dyDescent="0.2">
      <c r="B62" s="41"/>
      <c r="C62" s="705" t="s">
        <v>90</v>
      </c>
      <c r="D62" s="706"/>
      <c r="E62" s="706"/>
      <c r="F62" s="706"/>
      <c r="G62" s="706"/>
      <c r="H62" s="393"/>
      <c r="I62" s="266"/>
      <c r="J62" s="266"/>
      <c r="K62" s="266"/>
      <c r="L62" s="266"/>
      <c r="M62" s="266"/>
      <c r="N62" s="391"/>
      <c r="O62" s="392"/>
      <c r="P62" s="392"/>
      <c r="Q62" s="392"/>
      <c r="R62" s="392"/>
      <c r="S62" s="392"/>
      <c r="T62" s="392"/>
      <c r="U62" s="393"/>
      <c r="V62" s="391"/>
      <c r="W62" s="392"/>
      <c r="X62" s="392"/>
      <c r="Y62" s="392"/>
      <c r="Z62" s="392"/>
      <c r="AA62" s="418"/>
      <c r="AB62" s="44"/>
    </row>
    <row r="63" spans="2:28" x14ac:dyDescent="0.2">
      <c r="B63" s="41"/>
      <c r="C63" s="705" t="s">
        <v>91</v>
      </c>
      <c r="D63" s="706"/>
      <c r="E63" s="706"/>
      <c r="F63" s="706"/>
      <c r="G63" s="706"/>
      <c r="H63" s="393"/>
      <c r="I63" s="266"/>
      <c r="J63" s="266"/>
      <c r="K63" s="266"/>
      <c r="L63" s="266"/>
      <c r="M63" s="266"/>
      <c r="N63" s="391"/>
      <c r="O63" s="392"/>
      <c r="P63" s="392"/>
      <c r="Q63" s="392"/>
      <c r="R63" s="392"/>
      <c r="S63" s="392"/>
      <c r="T63" s="392"/>
      <c r="U63" s="393"/>
      <c r="V63" s="391"/>
      <c r="W63" s="392"/>
      <c r="X63" s="392"/>
      <c r="Y63" s="392"/>
      <c r="Z63" s="392"/>
      <c r="AA63" s="418"/>
      <c r="AB63" s="44"/>
    </row>
    <row r="64" spans="2:28" x14ac:dyDescent="0.2">
      <c r="B64" s="41"/>
      <c r="C64" s="705" t="s">
        <v>92</v>
      </c>
      <c r="D64" s="706"/>
      <c r="E64" s="706"/>
      <c r="F64" s="706"/>
      <c r="G64" s="706"/>
      <c r="H64" s="393"/>
      <c r="I64" s="266"/>
      <c r="J64" s="266"/>
      <c r="K64" s="266"/>
      <c r="L64" s="266"/>
      <c r="M64" s="266"/>
      <c r="N64" s="391"/>
      <c r="O64" s="392"/>
      <c r="P64" s="392"/>
      <c r="Q64" s="392"/>
      <c r="R64" s="392"/>
      <c r="S64" s="392"/>
      <c r="T64" s="392"/>
      <c r="U64" s="393"/>
      <c r="V64" s="391"/>
      <c r="W64" s="392"/>
      <c r="X64" s="392"/>
      <c r="Y64" s="392"/>
      <c r="Z64" s="392"/>
      <c r="AA64" s="418"/>
      <c r="AB64" s="44"/>
    </row>
    <row r="65" spans="2:28" x14ac:dyDescent="0.2">
      <c r="B65" s="41"/>
      <c r="C65" s="265"/>
      <c r="D65" s="266"/>
      <c r="E65" s="266"/>
      <c r="F65" s="266"/>
      <c r="G65" s="266"/>
      <c r="H65" s="266"/>
      <c r="I65" s="266"/>
      <c r="J65" s="266"/>
      <c r="K65" s="266"/>
      <c r="L65" s="266"/>
      <c r="M65" s="266"/>
      <c r="N65" s="391"/>
      <c r="O65" s="392"/>
      <c r="P65" s="392"/>
      <c r="Q65" s="392"/>
      <c r="R65" s="392"/>
      <c r="S65" s="392"/>
      <c r="T65" s="392"/>
      <c r="U65" s="393"/>
      <c r="V65" s="391"/>
      <c r="W65" s="392"/>
      <c r="X65" s="392"/>
      <c r="Y65" s="392"/>
      <c r="Z65" s="392"/>
      <c r="AA65" s="418"/>
      <c r="AB65" s="44"/>
    </row>
    <row r="66" spans="2:28" x14ac:dyDescent="0.2">
      <c r="B66" s="41"/>
      <c r="C66" s="265"/>
      <c r="D66" s="266"/>
      <c r="E66" s="266"/>
      <c r="F66" s="266"/>
      <c r="G66" s="266"/>
      <c r="H66" s="266"/>
      <c r="I66" s="266"/>
      <c r="J66" s="266"/>
      <c r="K66" s="266"/>
      <c r="L66" s="266"/>
      <c r="M66" s="266"/>
      <c r="N66" s="391"/>
      <c r="O66" s="392"/>
      <c r="P66" s="392"/>
      <c r="Q66" s="392"/>
      <c r="R66" s="392"/>
      <c r="S66" s="392"/>
      <c r="T66" s="392"/>
      <c r="U66" s="393"/>
      <c r="V66" s="391"/>
      <c r="W66" s="392"/>
      <c r="X66" s="392"/>
      <c r="Y66" s="392"/>
      <c r="Z66" s="392"/>
      <c r="AA66" s="418"/>
      <c r="AB66" s="44"/>
    </row>
    <row r="67" spans="2:28" x14ac:dyDescent="0.2">
      <c r="B67" s="41"/>
      <c r="C67" s="265"/>
      <c r="D67" s="266"/>
      <c r="E67" s="266"/>
      <c r="F67" s="266"/>
      <c r="G67" s="266"/>
      <c r="H67" s="266"/>
      <c r="I67" s="266"/>
      <c r="J67" s="266"/>
      <c r="K67" s="266"/>
      <c r="L67" s="266"/>
      <c r="M67" s="266"/>
      <c r="N67" s="391"/>
      <c r="O67" s="392"/>
      <c r="P67" s="392"/>
      <c r="Q67" s="392"/>
      <c r="R67" s="392"/>
      <c r="S67" s="392"/>
      <c r="T67" s="392"/>
      <c r="U67" s="393"/>
      <c r="V67" s="391"/>
      <c r="W67" s="392"/>
      <c r="X67" s="392"/>
      <c r="Y67" s="392"/>
      <c r="Z67" s="392"/>
      <c r="AA67" s="418"/>
      <c r="AB67" s="44"/>
    </row>
    <row r="68" spans="2:28" x14ac:dyDescent="0.2">
      <c r="B68" s="41"/>
      <c r="C68" s="265"/>
      <c r="D68" s="266"/>
      <c r="E68" s="266"/>
      <c r="F68" s="266"/>
      <c r="G68" s="266"/>
      <c r="H68" s="266"/>
      <c r="I68" s="266"/>
      <c r="J68" s="266"/>
      <c r="K68" s="266"/>
      <c r="L68" s="266"/>
      <c r="M68" s="266"/>
      <c r="N68" s="391"/>
      <c r="O68" s="392"/>
      <c r="P68" s="392"/>
      <c r="Q68" s="392"/>
      <c r="R68" s="392"/>
      <c r="S68" s="392"/>
      <c r="T68" s="392"/>
      <c r="U68" s="393"/>
      <c r="V68" s="391"/>
      <c r="W68" s="392"/>
      <c r="X68" s="392"/>
      <c r="Y68" s="392"/>
      <c r="Z68" s="392"/>
      <c r="AA68" s="418"/>
      <c r="AB68" s="44"/>
    </row>
    <row r="69" spans="2:28" x14ac:dyDescent="0.2">
      <c r="B69" s="41"/>
      <c r="C69" s="265"/>
      <c r="D69" s="266"/>
      <c r="E69" s="266"/>
      <c r="F69" s="266"/>
      <c r="G69" s="266"/>
      <c r="H69" s="266"/>
      <c r="I69" s="266"/>
      <c r="J69" s="266"/>
      <c r="K69" s="266"/>
      <c r="L69" s="266"/>
      <c r="M69" s="266"/>
      <c r="N69" s="391"/>
      <c r="O69" s="392"/>
      <c r="P69" s="392"/>
      <c r="Q69" s="392"/>
      <c r="R69" s="392"/>
      <c r="S69" s="392"/>
      <c r="T69" s="392"/>
      <c r="U69" s="393"/>
      <c r="V69" s="391"/>
      <c r="W69" s="392"/>
      <c r="X69" s="392"/>
      <c r="Y69" s="392"/>
      <c r="Z69" s="392"/>
      <c r="AA69" s="418"/>
      <c r="AB69" s="44"/>
    </row>
    <row r="70" spans="2:28" x14ac:dyDescent="0.2">
      <c r="B70" s="41"/>
      <c r="C70" s="265"/>
      <c r="D70" s="266"/>
      <c r="E70" s="266"/>
      <c r="F70" s="266"/>
      <c r="G70" s="266"/>
      <c r="H70" s="266"/>
      <c r="I70" s="266"/>
      <c r="J70" s="266"/>
      <c r="K70" s="266"/>
      <c r="L70" s="266"/>
      <c r="M70" s="266"/>
      <c r="N70" s="391"/>
      <c r="O70" s="392"/>
      <c r="P70" s="392"/>
      <c r="Q70" s="392"/>
      <c r="R70" s="392"/>
      <c r="S70" s="392"/>
      <c r="T70" s="392"/>
      <c r="U70" s="393"/>
      <c r="V70" s="391"/>
      <c r="W70" s="392"/>
      <c r="X70" s="392"/>
      <c r="Y70" s="392"/>
      <c r="Z70" s="392"/>
      <c r="AA70" s="418"/>
      <c r="AB70" s="44"/>
    </row>
    <row r="71" spans="2:28" x14ac:dyDescent="0.2">
      <c r="B71" s="41"/>
      <c r="C71" s="265"/>
      <c r="D71" s="266"/>
      <c r="E71" s="266"/>
      <c r="F71" s="266"/>
      <c r="G71" s="266"/>
      <c r="H71" s="266"/>
      <c r="I71" s="266"/>
      <c r="J71" s="266"/>
      <c r="K71" s="266"/>
      <c r="L71" s="266"/>
      <c r="M71" s="266"/>
      <c r="N71" s="391"/>
      <c r="O71" s="392"/>
      <c r="P71" s="392"/>
      <c r="Q71" s="392"/>
      <c r="R71" s="392"/>
      <c r="S71" s="392"/>
      <c r="T71" s="392"/>
      <c r="U71" s="393"/>
      <c r="V71" s="391"/>
      <c r="W71" s="392"/>
      <c r="X71" s="392"/>
      <c r="Y71" s="392"/>
      <c r="Z71" s="392"/>
      <c r="AA71" s="418"/>
      <c r="AB71" s="44"/>
    </row>
    <row r="72" spans="2:28" ht="15.75" customHeight="1" thickBot="1" x14ac:dyDescent="0.25">
      <c r="B72" s="41"/>
      <c r="C72" s="267"/>
      <c r="D72" s="268"/>
      <c r="E72" s="268"/>
      <c r="F72" s="268"/>
      <c r="G72" s="268"/>
      <c r="H72" s="268"/>
      <c r="I72" s="268"/>
      <c r="J72" s="268"/>
      <c r="K72" s="268"/>
      <c r="L72" s="268"/>
      <c r="M72" s="268"/>
      <c r="N72" s="422"/>
      <c r="O72" s="423"/>
      <c r="P72" s="423"/>
      <c r="Q72" s="423"/>
      <c r="R72" s="423"/>
      <c r="S72" s="423"/>
      <c r="T72" s="423"/>
      <c r="U72" s="425"/>
      <c r="V72" s="422"/>
      <c r="W72" s="423"/>
      <c r="X72" s="423"/>
      <c r="Y72" s="423"/>
      <c r="Z72" s="423"/>
      <c r="AA72" s="424"/>
      <c r="AB72" s="44"/>
    </row>
    <row r="73" spans="2:28" x14ac:dyDescent="0.2">
      <c r="B73" s="90"/>
      <c r="C73" s="88"/>
      <c r="D73" s="88"/>
      <c r="E73" s="88"/>
      <c r="F73" s="88"/>
      <c r="G73" s="88"/>
      <c r="H73" s="88"/>
      <c r="I73" s="88"/>
      <c r="J73" s="88"/>
      <c r="K73" s="88"/>
      <c r="L73" s="88"/>
      <c r="M73" s="88"/>
      <c r="N73" s="88"/>
      <c r="O73" s="88"/>
      <c r="P73" s="88"/>
      <c r="Q73" s="88"/>
      <c r="R73" s="88"/>
      <c r="S73" s="88"/>
      <c r="T73" s="88"/>
      <c r="U73" s="88"/>
      <c r="V73" s="88"/>
      <c r="W73" s="88"/>
      <c r="X73" s="88"/>
      <c r="Y73" s="88"/>
      <c r="Z73" s="88"/>
      <c r="AA73" s="88"/>
      <c r="AB73" s="89"/>
    </row>
    <row r="112" ht="6" customHeight="1" x14ac:dyDescent="0.2"/>
  </sheetData>
  <mergeCells count="124">
    <mergeCell ref="B2:G4"/>
    <mergeCell ref="H2:AB2"/>
    <mergeCell ref="H3:O3"/>
    <mergeCell ref="P3:AB3"/>
    <mergeCell ref="H4:AB4"/>
    <mergeCell ref="C7:H8"/>
    <mergeCell ref="I7:AA8"/>
    <mergeCell ref="V10:AA10"/>
    <mergeCell ref="V11:AA11"/>
    <mergeCell ref="R10:U10"/>
    <mergeCell ref="I10:Q11"/>
    <mergeCell ref="R11:U11"/>
    <mergeCell ref="C10:H11"/>
    <mergeCell ref="C13:H14"/>
    <mergeCell ref="I13:S14"/>
    <mergeCell ref="T13:AA13"/>
    <mergeCell ref="T14:AA14"/>
    <mergeCell ref="J32:J33"/>
    <mergeCell ref="K32:AA33"/>
    <mergeCell ref="C23:I23"/>
    <mergeCell ref="J23:P23"/>
    <mergeCell ref="Q23:AA23"/>
    <mergeCell ref="C24:I24"/>
    <mergeCell ref="J24:P24"/>
    <mergeCell ref="Q24:AA24"/>
    <mergeCell ref="C16:H16"/>
    <mergeCell ref="I16:AA16"/>
    <mergeCell ref="C18:H18"/>
    <mergeCell ref="I18:AA18"/>
    <mergeCell ref="C20:H21"/>
    <mergeCell ref="I20:L21"/>
    <mergeCell ref="M20:S20"/>
    <mergeCell ref="T20:AA20"/>
    <mergeCell ref="M21:S21"/>
    <mergeCell ref="T21:AA21"/>
    <mergeCell ref="K36:AA36"/>
    <mergeCell ref="K37:AA37"/>
    <mergeCell ref="V58:AA60"/>
    <mergeCell ref="N58:U60"/>
    <mergeCell ref="N61:U61"/>
    <mergeCell ref="N62:U62"/>
    <mergeCell ref="C26:H26"/>
    <mergeCell ref="I26:AA26"/>
    <mergeCell ref="C28:H28"/>
    <mergeCell ref="I28:J28"/>
    <mergeCell ref="C37:G37"/>
    <mergeCell ref="C34:G34"/>
    <mergeCell ref="K34:AA34"/>
    <mergeCell ref="C35:G35"/>
    <mergeCell ref="C36:G36"/>
    <mergeCell ref="K35:AA35"/>
    <mergeCell ref="K28:N28"/>
    <mergeCell ref="O28:Q28"/>
    <mergeCell ref="S28:T28"/>
    <mergeCell ref="V28:Z28"/>
    <mergeCell ref="C30:AA31"/>
    <mergeCell ref="C32:G33"/>
    <mergeCell ref="H32:H33"/>
    <mergeCell ref="I32:I33"/>
    <mergeCell ref="C38:G38"/>
    <mergeCell ref="K38:AA38"/>
    <mergeCell ref="C41:AA42"/>
    <mergeCell ref="C43:AA55"/>
    <mergeCell ref="C58:G60"/>
    <mergeCell ref="H58:I60"/>
    <mergeCell ref="J58:M60"/>
    <mergeCell ref="N63:U63"/>
    <mergeCell ref="N64:U64"/>
    <mergeCell ref="V61:AA61"/>
    <mergeCell ref="V62:AA62"/>
    <mergeCell ref="V63:AA63"/>
    <mergeCell ref="V64:AA64"/>
    <mergeCell ref="C61:G61"/>
    <mergeCell ref="H61:I61"/>
    <mergeCell ref="J61:M61"/>
    <mergeCell ref="C62:G62"/>
    <mergeCell ref="H62:I62"/>
    <mergeCell ref="J62:M62"/>
    <mergeCell ref="C63:G63"/>
    <mergeCell ref="H63:I63"/>
    <mergeCell ref="V69:AA69"/>
    <mergeCell ref="V70:AA70"/>
    <mergeCell ref="V71:AA71"/>
    <mergeCell ref="V72:AA72"/>
    <mergeCell ref="H65:I65"/>
    <mergeCell ref="J65:M65"/>
    <mergeCell ref="C66:G66"/>
    <mergeCell ref="H66:I66"/>
    <mergeCell ref="J66:M66"/>
    <mergeCell ref="C67:G67"/>
    <mergeCell ref="H67:I67"/>
    <mergeCell ref="J67:M67"/>
    <mergeCell ref="C68:G68"/>
    <mergeCell ref="N65:U65"/>
    <mergeCell ref="N66:U66"/>
    <mergeCell ref="N67:U67"/>
    <mergeCell ref="N68:U68"/>
    <mergeCell ref="V65:AA65"/>
    <mergeCell ref="V66:AA66"/>
    <mergeCell ref="V67:AA67"/>
    <mergeCell ref="V68:AA68"/>
    <mergeCell ref="C65:G65"/>
    <mergeCell ref="C72:G72"/>
    <mergeCell ref="N69:U69"/>
    <mergeCell ref="N70:U70"/>
    <mergeCell ref="N71:U71"/>
    <mergeCell ref="N72:U72"/>
    <mergeCell ref="J69:M69"/>
    <mergeCell ref="C70:G70"/>
    <mergeCell ref="H70:I70"/>
    <mergeCell ref="J70:M70"/>
    <mergeCell ref="J63:M63"/>
    <mergeCell ref="C64:G64"/>
    <mergeCell ref="H64:I64"/>
    <mergeCell ref="J64:M64"/>
    <mergeCell ref="H68:I68"/>
    <mergeCell ref="J68:M68"/>
    <mergeCell ref="C71:G71"/>
    <mergeCell ref="H71:I71"/>
    <mergeCell ref="J71:M71"/>
    <mergeCell ref="H72:I72"/>
    <mergeCell ref="J72:M72"/>
    <mergeCell ref="C69:G69"/>
    <mergeCell ref="H69:I69"/>
  </mergeCells>
  <pageMargins left="0.70866141732283472" right="0.70866141732283472" top="0.74803149606299213" bottom="1.1098214285714285" header="0.31496062992125984" footer="0.31496062992125984"/>
  <pageSetup scale="69" fitToHeight="0" orientation="portrait" r:id="rId1"/>
  <headerFooter>
    <oddFooter>&amp;LCalle 26 No.57-41 Torre 8, Pisos 7 y 8 CEMSA – C.P. 111321
PBX: 3779555 – Información: Línea 195
www.umv.gov.co&amp;CDESI-FM-007
&amp;P de &amp;N</oddFooter>
  </headerFooter>
  <rowBreaks count="1" manualBreakCount="1">
    <brk id="39" min="1" max="25"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1:AB120"/>
  <sheetViews>
    <sheetView view="pageBreakPreview" topLeftCell="A28" zoomScaleNormal="100" zoomScaleSheetLayoutView="100" zoomScalePageLayoutView="70" workbookViewId="0">
      <selection activeCell="H34" sqref="H34:J34"/>
    </sheetView>
  </sheetViews>
  <sheetFormatPr baseColWidth="10" defaultColWidth="3.7109375" defaultRowHeight="14.25" x14ac:dyDescent="0.2"/>
  <cols>
    <col min="1" max="1" width="3.7109375" style="1"/>
    <col min="2" max="2" width="2.85546875" style="1" customWidth="1"/>
    <col min="3" max="6" width="2.7109375" style="1" customWidth="1"/>
    <col min="7" max="7" width="4.28515625" style="1" customWidth="1"/>
    <col min="8" max="8" width="14.28515625" style="1" customWidth="1"/>
    <col min="9" max="9" width="13.42578125" style="1" customWidth="1"/>
    <col min="10" max="10" width="15" style="1" customWidth="1"/>
    <col min="11" max="12" width="3.42578125" style="1" customWidth="1"/>
    <col min="13" max="15" width="2.7109375" style="1" customWidth="1"/>
    <col min="16" max="16" width="3.42578125" style="1" customWidth="1"/>
    <col min="17" max="17" width="3.5703125" style="1" customWidth="1"/>
    <col min="18" max="18" width="3.7109375" style="1"/>
    <col min="19" max="19" width="3.28515625" style="1" customWidth="1"/>
    <col min="20" max="20" width="7.42578125" style="1" customWidth="1"/>
    <col min="21" max="21" width="3.5703125" style="1" customWidth="1"/>
    <col min="22" max="22" width="3.7109375" style="1"/>
    <col min="23" max="25" width="5" style="1" customWidth="1"/>
    <col min="26" max="26" width="6.7109375" style="1" customWidth="1"/>
    <col min="27" max="27" width="4.140625" style="1" customWidth="1"/>
    <col min="28" max="28" width="2" style="1" customWidth="1"/>
    <col min="29" max="16384" width="3.7109375" style="1"/>
  </cols>
  <sheetData>
    <row r="1" spans="2:28" ht="15" thickBot="1" x14ac:dyDescent="0.25">
      <c r="B1" s="2"/>
      <c r="C1" s="2"/>
      <c r="D1" s="2"/>
      <c r="E1" s="2"/>
      <c r="F1" s="2"/>
    </row>
    <row r="2" spans="2:28" ht="45.75" customHeight="1" x14ac:dyDescent="0.2">
      <c r="B2" s="263"/>
      <c r="C2" s="264"/>
      <c r="D2" s="264"/>
      <c r="E2" s="264"/>
      <c r="F2" s="264"/>
      <c r="G2" s="264"/>
      <c r="H2" s="269" t="s">
        <v>0</v>
      </c>
      <c r="I2" s="269"/>
      <c r="J2" s="269"/>
      <c r="K2" s="269"/>
      <c r="L2" s="269"/>
      <c r="M2" s="269"/>
      <c r="N2" s="269"/>
      <c r="O2" s="269"/>
      <c r="P2" s="269"/>
      <c r="Q2" s="269"/>
      <c r="R2" s="269"/>
      <c r="S2" s="269"/>
      <c r="T2" s="269"/>
      <c r="U2" s="269"/>
      <c r="V2" s="269"/>
      <c r="W2" s="269"/>
      <c r="X2" s="269"/>
      <c r="Y2" s="269"/>
      <c r="Z2" s="269"/>
      <c r="AA2" s="269"/>
      <c r="AB2" s="270"/>
    </row>
    <row r="3" spans="2:28" ht="15" x14ac:dyDescent="0.2">
      <c r="B3" s="265"/>
      <c r="C3" s="266"/>
      <c r="D3" s="266"/>
      <c r="E3" s="266"/>
      <c r="F3" s="266"/>
      <c r="G3" s="266"/>
      <c r="H3" s="271" t="s">
        <v>1</v>
      </c>
      <c r="I3" s="271"/>
      <c r="J3" s="271"/>
      <c r="K3" s="271"/>
      <c r="L3" s="271"/>
      <c r="M3" s="271"/>
      <c r="N3" s="271"/>
      <c r="O3" s="271"/>
      <c r="P3" s="271" t="s">
        <v>2</v>
      </c>
      <c r="Q3" s="271"/>
      <c r="R3" s="271"/>
      <c r="S3" s="271"/>
      <c r="T3" s="271"/>
      <c r="U3" s="271"/>
      <c r="V3" s="271"/>
      <c r="W3" s="271"/>
      <c r="X3" s="271"/>
      <c r="Y3" s="271"/>
      <c r="Z3" s="271"/>
      <c r="AA3" s="271"/>
      <c r="AB3" s="272"/>
    </row>
    <row r="4" spans="2:28" ht="15.75" thickBot="1" x14ac:dyDescent="0.25">
      <c r="B4" s="267"/>
      <c r="C4" s="268"/>
      <c r="D4" s="268"/>
      <c r="E4" s="268"/>
      <c r="F4" s="268"/>
      <c r="G4" s="268"/>
      <c r="H4" s="273" t="s">
        <v>3</v>
      </c>
      <c r="I4" s="273"/>
      <c r="J4" s="273"/>
      <c r="K4" s="273"/>
      <c r="L4" s="273"/>
      <c r="M4" s="273"/>
      <c r="N4" s="273"/>
      <c r="O4" s="273"/>
      <c r="P4" s="273"/>
      <c r="Q4" s="273"/>
      <c r="R4" s="273"/>
      <c r="S4" s="273"/>
      <c r="T4" s="273"/>
      <c r="U4" s="273"/>
      <c r="V4" s="273"/>
      <c r="W4" s="273"/>
      <c r="X4" s="273"/>
      <c r="Y4" s="273"/>
      <c r="Z4" s="273"/>
      <c r="AA4" s="273"/>
      <c r="AB4" s="274"/>
    </row>
    <row r="5" spans="2:28" ht="15" x14ac:dyDescent="0.2">
      <c r="H5" s="3"/>
      <c r="I5" s="3"/>
      <c r="J5" s="3"/>
      <c r="K5" s="3"/>
      <c r="L5" s="3"/>
      <c r="M5" s="3"/>
      <c r="N5" s="3"/>
      <c r="O5" s="3"/>
      <c r="P5" s="3"/>
      <c r="Q5" s="3"/>
      <c r="R5" s="3"/>
      <c r="S5" s="3"/>
      <c r="T5" s="3"/>
      <c r="U5" s="3"/>
      <c r="V5" s="3"/>
      <c r="W5" s="3"/>
      <c r="X5" s="3"/>
      <c r="Y5" s="3"/>
      <c r="Z5" s="3"/>
      <c r="AA5" s="3"/>
      <c r="AB5" s="3"/>
    </row>
    <row r="6" spans="2:28" ht="15.75"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275" t="s">
        <v>4</v>
      </c>
      <c r="D7" s="276"/>
      <c r="E7" s="276"/>
      <c r="F7" s="276"/>
      <c r="G7" s="276"/>
      <c r="H7" s="277"/>
      <c r="I7" s="281" t="s">
        <v>5</v>
      </c>
      <c r="J7" s="282"/>
      <c r="K7" s="282"/>
      <c r="L7" s="282"/>
      <c r="M7" s="282"/>
      <c r="N7" s="282"/>
      <c r="O7" s="282"/>
      <c r="P7" s="282"/>
      <c r="Q7" s="282"/>
      <c r="R7" s="282"/>
      <c r="S7" s="282"/>
      <c r="T7" s="282"/>
      <c r="U7" s="282"/>
      <c r="V7" s="282"/>
      <c r="W7" s="282"/>
      <c r="X7" s="282"/>
      <c r="Y7" s="282"/>
      <c r="Z7" s="282"/>
      <c r="AA7" s="283"/>
      <c r="AB7" s="10"/>
    </row>
    <row r="8" spans="2:28" ht="15.75" thickBot="1" x14ac:dyDescent="0.25">
      <c r="B8" s="9"/>
      <c r="C8" s="278"/>
      <c r="D8" s="279"/>
      <c r="E8" s="279"/>
      <c r="F8" s="279"/>
      <c r="G8" s="279"/>
      <c r="H8" s="280"/>
      <c r="I8" s="284"/>
      <c r="J8" s="285"/>
      <c r="K8" s="285"/>
      <c r="L8" s="285"/>
      <c r="M8" s="285"/>
      <c r="N8" s="285"/>
      <c r="O8" s="285"/>
      <c r="P8" s="285"/>
      <c r="Q8" s="285"/>
      <c r="R8" s="285"/>
      <c r="S8" s="285"/>
      <c r="T8" s="285"/>
      <c r="U8" s="285"/>
      <c r="V8" s="285"/>
      <c r="W8" s="285"/>
      <c r="X8" s="285"/>
      <c r="Y8" s="285"/>
      <c r="Z8" s="285"/>
      <c r="AA8" s="286"/>
      <c r="AB8" s="10"/>
    </row>
    <row r="9" spans="2:28" ht="15.75"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275" t="s">
        <v>6</v>
      </c>
      <c r="D10" s="276"/>
      <c r="E10" s="276"/>
      <c r="F10" s="276"/>
      <c r="G10" s="276"/>
      <c r="H10" s="277"/>
      <c r="I10" s="296" t="s">
        <v>5</v>
      </c>
      <c r="J10" s="297"/>
      <c r="K10" s="297"/>
      <c r="L10" s="297"/>
      <c r="M10" s="297"/>
      <c r="N10" s="297"/>
      <c r="O10" s="297"/>
      <c r="P10" s="297"/>
      <c r="Q10" s="298"/>
      <c r="R10" s="293" t="s">
        <v>8</v>
      </c>
      <c r="S10" s="294"/>
      <c r="T10" s="294"/>
      <c r="U10" s="295"/>
      <c r="V10" s="287" t="s">
        <v>9</v>
      </c>
      <c r="W10" s="288"/>
      <c r="X10" s="288"/>
      <c r="Y10" s="288"/>
      <c r="Z10" s="288"/>
      <c r="AA10" s="289"/>
      <c r="AB10" s="10"/>
    </row>
    <row r="11" spans="2:28" ht="28.5" customHeight="1" thickBot="1" x14ac:dyDescent="0.25">
      <c r="B11" s="9"/>
      <c r="C11" s="278"/>
      <c r="D11" s="279"/>
      <c r="E11" s="279"/>
      <c r="F11" s="279"/>
      <c r="G11" s="279"/>
      <c r="H11" s="280"/>
      <c r="I11" s="299"/>
      <c r="J11" s="300"/>
      <c r="K11" s="300"/>
      <c r="L11" s="300"/>
      <c r="M11" s="300"/>
      <c r="N11" s="300"/>
      <c r="O11" s="300"/>
      <c r="P11" s="300"/>
      <c r="Q11" s="301"/>
      <c r="R11" s="302" t="s">
        <v>67</v>
      </c>
      <c r="S11" s="303"/>
      <c r="T11" s="303"/>
      <c r="U11" s="304"/>
      <c r="V11" s="290" t="s">
        <v>83</v>
      </c>
      <c r="W11" s="291"/>
      <c r="X11" s="291"/>
      <c r="Y11" s="291"/>
      <c r="Z11" s="291"/>
      <c r="AA11" s="292"/>
      <c r="AB11" s="10"/>
    </row>
    <row r="12" spans="2:28" ht="15"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5" customHeight="1" x14ac:dyDescent="0.2">
      <c r="B13" s="14"/>
      <c r="C13" s="275" t="s">
        <v>12</v>
      </c>
      <c r="D13" s="276"/>
      <c r="E13" s="276"/>
      <c r="F13" s="276"/>
      <c r="G13" s="276"/>
      <c r="H13" s="277"/>
      <c r="I13" s="305" t="s">
        <v>69</v>
      </c>
      <c r="J13" s="306"/>
      <c r="K13" s="306"/>
      <c r="L13" s="306"/>
      <c r="M13" s="306"/>
      <c r="N13" s="306"/>
      <c r="O13" s="306"/>
      <c r="P13" s="306"/>
      <c r="Q13" s="306"/>
      <c r="R13" s="306"/>
      <c r="S13" s="307"/>
      <c r="T13" s="275" t="s">
        <v>14</v>
      </c>
      <c r="U13" s="276"/>
      <c r="V13" s="276"/>
      <c r="W13" s="276"/>
      <c r="X13" s="276"/>
      <c r="Y13" s="276"/>
      <c r="Z13" s="276"/>
      <c r="AA13" s="277"/>
      <c r="AB13" s="16"/>
    </row>
    <row r="14" spans="2:28" ht="30" customHeight="1" thickBot="1" x14ac:dyDescent="0.25">
      <c r="B14" s="14"/>
      <c r="C14" s="278"/>
      <c r="D14" s="279"/>
      <c r="E14" s="279"/>
      <c r="F14" s="279"/>
      <c r="G14" s="279"/>
      <c r="H14" s="280"/>
      <c r="I14" s="308"/>
      <c r="J14" s="309"/>
      <c r="K14" s="309"/>
      <c r="L14" s="309"/>
      <c r="M14" s="309"/>
      <c r="N14" s="309"/>
      <c r="O14" s="309"/>
      <c r="P14" s="309"/>
      <c r="Q14" s="309"/>
      <c r="R14" s="309"/>
      <c r="S14" s="310"/>
      <c r="T14" s="311" t="s">
        <v>70</v>
      </c>
      <c r="U14" s="312"/>
      <c r="V14" s="312"/>
      <c r="W14" s="312"/>
      <c r="X14" s="312"/>
      <c r="Y14" s="312"/>
      <c r="Z14" s="312"/>
      <c r="AA14" s="313"/>
      <c r="AB14" s="16"/>
    </row>
    <row r="15" spans="2:28" ht="15"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57.75" customHeight="1" thickBot="1" x14ac:dyDescent="0.25">
      <c r="B16" s="14"/>
      <c r="C16" s="320" t="s">
        <v>16</v>
      </c>
      <c r="D16" s="321"/>
      <c r="E16" s="321"/>
      <c r="F16" s="321"/>
      <c r="G16" s="321"/>
      <c r="H16" s="322"/>
      <c r="I16" s="323" t="s">
        <v>71</v>
      </c>
      <c r="J16" s="324"/>
      <c r="K16" s="324"/>
      <c r="L16" s="324"/>
      <c r="M16" s="324"/>
      <c r="N16" s="324"/>
      <c r="O16" s="324"/>
      <c r="P16" s="324"/>
      <c r="Q16" s="324"/>
      <c r="R16" s="324"/>
      <c r="S16" s="324"/>
      <c r="T16" s="324"/>
      <c r="U16" s="324"/>
      <c r="V16" s="324"/>
      <c r="W16" s="324"/>
      <c r="X16" s="324"/>
      <c r="Y16" s="324"/>
      <c r="Z16" s="324"/>
      <c r="AA16" s="325"/>
      <c r="AB16" s="16"/>
    </row>
    <row r="17" spans="2:28" ht="16.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8" ht="52.5" customHeight="1" thickBot="1" x14ac:dyDescent="0.25">
      <c r="B18" s="14"/>
      <c r="C18" s="320" t="s">
        <v>18</v>
      </c>
      <c r="D18" s="321"/>
      <c r="E18" s="321"/>
      <c r="F18" s="321"/>
      <c r="G18" s="321"/>
      <c r="H18" s="322"/>
      <c r="I18" s="323" t="s">
        <v>72</v>
      </c>
      <c r="J18" s="324"/>
      <c r="K18" s="324"/>
      <c r="L18" s="324"/>
      <c r="M18" s="324"/>
      <c r="N18" s="324"/>
      <c r="O18" s="324"/>
      <c r="P18" s="324"/>
      <c r="Q18" s="324"/>
      <c r="R18" s="324"/>
      <c r="S18" s="324"/>
      <c r="T18" s="324"/>
      <c r="U18" s="324"/>
      <c r="V18" s="324"/>
      <c r="W18" s="324"/>
      <c r="X18" s="324"/>
      <c r="Y18" s="324"/>
      <c r="Z18" s="324"/>
      <c r="AA18" s="325"/>
      <c r="AB18" s="16"/>
    </row>
    <row r="19" spans="2:28" ht="16.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8" ht="22.5" customHeight="1" x14ac:dyDescent="0.2">
      <c r="B20" s="14"/>
      <c r="C20" s="326" t="s">
        <v>20</v>
      </c>
      <c r="D20" s="327"/>
      <c r="E20" s="327"/>
      <c r="F20" s="327"/>
      <c r="G20" s="327"/>
      <c r="H20" s="328"/>
      <c r="I20" s="332" t="s">
        <v>73</v>
      </c>
      <c r="J20" s="333"/>
      <c r="K20" s="333"/>
      <c r="L20" s="334"/>
      <c r="M20" s="287" t="s">
        <v>22</v>
      </c>
      <c r="N20" s="288"/>
      <c r="O20" s="288"/>
      <c r="P20" s="288"/>
      <c r="Q20" s="288"/>
      <c r="R20" s="288"/>
      <c r="S20" s="289"/>
      <c r="T20" s="287" t="s">
        <v>23</v>
      </c>
      <c r="U20" s="288"/>
      <c r="V20" s="288"/>
      <c r="W20" s="288"/>
      <c r="X20" s="288"/>
      <c r="Y20" s="288"/>
      <c r="Z20" s="288"/>
      <c r="AA20" s="289"/>
      <c r="AB20" s="16"/>
    </row>
    <row r="21" spans="2:28" ht="30.75" customHeight="1" thickBot="1" x14ac:dyDescent="0.25">
      <c r="B21" s="14"/>
      <c r="C21" s="329"/>
      <c r="D21" s="330"/>
      <c r="E21" s="330"/>
      <c r="F21" s="330"/>
      <c r="G21" s="330"/>
      <c r="H21" s="331"/>
      <c r="I21" s="335"/>
      <c r="J21" s="336"/>
      <c r="K21" s="336"/>
      <c r="L21" s="337"/>
      <c r="M21" s="472" t="s">
        <v>113</v>
      </c>
      <c r="N21" s="473"/>
      <c r="O21" s="473"/>
      <c r="P21" s="473"/>
      <c r="Q21" s="473"/>
      <c r="R21" s="473"/>
      <c r="S21" s="474"/>
      <c r="T21" s="475" t="s">
        <v>25</v>
      </c>
      <c r="U21" s="476"/>
      <c r="V21" s="476"/>
      <c r="W21" s="476"/>
      <c r="X21" s="476"/>
      <c r="Y21" s="476"/>
      <c r="Z21" s="476"/>
      <c r="AA21" s="477"/>
      <c r="AB21" s="16"/>
    </row>
    <row r="22" spans="2:28" ht="15"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8" ht="31.5" customHeight="1" x14ac:dyDescent="0.2">
      <c r="B23" s="14"/>
      <c r="C23" s="287" t="s">
        <v>26</v>
      </c>
      <c r="D23" s="288"/>
      <c r="E23" s="288"/>
      <c r="F23" s="288"/>
      <c r="G23" s="288"/>
      <c r="H23" s="288"/>
      <c r="I23" s="289"/>
      <c r="J23" s="287" t="s">
        <v>27</v>
      </c>
      <c r="K23" s="288"/>
      <c r="L23" s="288"/>
      <c r="M23" s="288"/>
      <c r="N23" s="288"/>
      <c r="O23" s="288"/>
      <c r="P23" s="289"/>
      <c r="Q23" s="287" t="s">
        <v>28</v>
      </c>
      <c r="R23" s="288"/>
      <c r="S23" s="288"/>
      <c r="T23" s="288"/>
      <c r="U23" s="288"/>
      <c r="V23" s="288"/>
      <c r="W23" s="288"/>
      <c r="X23" s="288"/>
      <c r="Y23" s="288"/>
      <c r="Z23" s="288"/>
      <c r="AA23" s="289"/>
      <c r="AB23" s="16"/>
    </row>
    <row r="24" spans="2:28" ht="31.5" customHeight="1" thickBot="1" x14ac:dyDescent="0.25">
      <c r="B24" s="14"/>
      <c r="C24" s="314" t="s">
        <v>75</v>
      </c>
      <c r="D24" s="315"/>
      <c r="E24" s="315"/>
      <c r="F24" s="315"/>
      <c r="G24" s="315"/>
      <c r="H24" s="315"/>
      <c r="I24" s="316"/>
      <c r="J24" s="314" t="s">
        <v>30</v>
      </c>
      <c r="K24" s="315"/>
      <c r="L24" s="315"/>
      <c r="M24" s="315"/>
      <c r="N24" s="315"/>
      <c r="O24" s="315"/>
      <c r="P24" s="316"/>
      <c r="Q24" s="469" t="s">
        <v>31</v>
      </c>
      <c r="R24" s="470"/>
      <c r="S24" s="470"/>
      <c r="T24" s="470"/>
      <c r="U24" s="470"/>
      <c r="V24" s="470"/>
      <c r="W24" s="470"/>
      <c r="X24" s="470"/>
      <c r="Y24" s="470"/>
      <c r="Z24" s="470"/>
      <c r="AA24" s="471"/>
      <c r="AB24" s="16"/>
    </row>
    <row r="25" spans="2:28" ht="15"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8" ht="33" customHeight="1" thickBot="1" x14ac:dyDescent="0.25">
      <c r="B26" s="14"/>
      <c r="C26" s="320" t="s">
        <v>32</v>
      </c>
      <c r="D26" s="321"/>
      <c r="E26" s="321"/>
      <c r="F26" s="321"/>
      <c r="G26" s="321"/>
      <c r="H26" s="322"/>
      <c r="I26" s="323" t="s">
        <v>76</v>
      </c>
      <c r="J26" s="324"/>
      <c r="K26" s="324"/>
      <c r="L26" s="324"/>
      <c r="M26" s="324"/>
      <c r="N26" s="324"/>
      <c r="O26" s="324"/>
      <c r="P26" s="324"/>
      <c r="Q26" s="324"/>
      <c r="R26" s="324"/>
      <c r="S26" s="324"/>
      <c r="T26" s="324"/>
      <c r="U26" s="324"/>
      <c r="V26" s="324"/>
      <c r="W26" s="324"/>
      <c r="X26" s="324"/>
      <c r="Y26" s="324"/>
      <c r="Z26" s="324"/>
      <c r="AA26" s="325"/>
      <c r="AB26" s="16"/>
    </row>
    <row r="27" spans="2:28" ht="15.75"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8" ht="53.25" customHeight="1" thickBot="1" x14ac:dyDescent="0.25">
      <c r="B28" s="14"/>
      <c r="C28" s="320" t="s">
        <v>34</v>
      </c>
      <c r="D28" s="321"/>
      <c r="E28" s="321"/>
      <c r="F28" s="321"/>
      <c r="G28" s="321"/>
      <c r="H28" s="322"/>
      <c r="I28" s="441" t="s">
        <v>77</v>
      </c>
      <c r="J28" s="323"/>
      <c r="K28" s="350" t="s">
        <v>36</v>
      </c>
      <c r="L28" s="351"/>
      <c r="M28" s="351"/>
      <c r="N28" s="352"/>
      <c r="O28" s="353" t="s">
        <v>37</v>
      </c>
      <c r="P28" s="354"/>
      <c r="Q28" s="355"/>
      <c r="R28" s="47" t="s">
        <v>40</v>
      </c>
      <c r="S28" s="353" t="s">
        <v>38</v>
      </c>
      <c r="T28" s="354"/>
      <c r="U28" s="47"/>
      <c r="V28" s="356" t="s">
        <v>39</v>
      </c>
      <c r="W28" s="357"/>
      <c r="X28" s="357"/>
      <c r="Y28" s="357"/>
      <c r="Z28" s="358"/>
      <c r="AA28" s="19"/>
      <c r="AB28" s="16"/>
    </row>
    <row r="29" spans="2:28" ht="15"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8" s="21" customFormat="1" x14ac:dyDescent="0.2">
      <c r="B30" s="20"/>
      <c r="C30" s="359" t="s">
        <v>41</v>
      </c>
      <c r="D30" s="360"/>
      <c r="E30" s="360"/>
      <c r="F30" s="360"/>
      <c r="G30" s="360"/>
      <c r="H30" s="360"/>
      <c r="I30" s="360"/>
      <c r="J30" s="360"/>
      <c r="K30" s="360"/>
      <c r="L30" s="360"/>
      <c r="M30" s="360"/>
      <c r="N30" s="360"/>
      <c r="O30" s="360"/>
      <c r="P30" s="360"/>
      <c r="Q30" s="360"/>
      <c r="R30" s="360"/>
      <c r="S30" s="360"/>
      <c r="T30" s="360"/>
      <c r="U30" s="360"/>
      <c r="V30" s="360"/>
      <c r="W30" s="360"/>
      <c r="X30" s="360"/>
      <c r="Y30" s="360"/>
      <c r="Z30" s="360"/>
      <c r="AA30" s="361"/>
      <c r="AB30" s="16"/>
    </row>
    <row r="31" spans="2:28" s="21" customFormat="1" ht="15" thickBot="1" x14ac:dyDescent="0.25">
      <c r="B31" s="20"/>
      <c r="C31" s="362"/>
      <c r="D31" s="363"/>
      <c r="E31" s="363"/>
      <c r="F31" s="363"/>
      <c r="G31" s="363"/>
      <c r="H31" s="363"/>
      <c r="I31" s="363"/>
      <c r="J31" s="363"/>
      <c r="K31" s="363"/>
      <c r="L31" s="363"/>
      <c r="M31" s="363"/>
      <c r="N31" s="363"/>
      <c r="O31" s="363"/>
      <c r="P31" s="363"/>
      <c r="Q31" s="363"/>
      <c r="R31" s="363"/>
      <c r="S31" s="363"/>
      <c r="T31" s="363"/>
      <c r="U31" s="363"/>
      <c r="V31" s="363"/>
      <c r="W31" s="363"/>
      <c r="X31" s="363"/>
      <c r="Y31" s="363"/>
      <c r="Z31" s="363"/>
      <c r="AA31" s="364"/>
      <c r="AB31" s="16"/>
    </row>
    <row r="32" spans="2:28" s="21" customFormat="1" ht="15" customHeight="1" x14ac:dyDescent="0.2">
      <c r="B32" s="20"/>
      <c r="C32" s="359" t="s">
        <v>42</v>
      </c>
      <c r="D32" s="360"/>
      <c r="E32" s="360"/>
      <c r="F32" s="360"/>
      <c r="G32" s="361"/>
      <c r="H32" s="365" t="s">
        <v>114</v>
      </c>
      <c r="I32" s="365" t="s">
        <v>115</v>
      </c>
      <c r="J32" s="365" t="s">
        <v>45</v>
      </c>
      <c r="K32" s="367" t="s">
        <v>46</v>
      </c>
      <c r="L32" s="368"/>
      <c r="M32" s="368"/>
      <c r="N32" s="368"/>
      <c r="O32" s="368"/>
      <c r="P32" s="368"/>
      <c r="Q32" s="368"/>
      <c r="R32" s="368"/>
      <c r="S32" s="368"/>
      <c r="T32" s="368"/>
      <c r="U32" s="368"/>
      <c r="V32" s="368"/>
      <c r="W32" s="368"/>
      <c r="X32" s="368"/>
      <c r="Y32" s="368"/>
      <c r="Z32" s="368"/>
      <c r="AA32" s="369"/>
      <c r="AB32" s="16"/>
    </row>
    <row r="33" spans="2:28" s="21" customFormat="1" ht="31.5" customHeight="1" thickBot="1" x14ac:dyDescent="0.25">
      <c r="B33" s="20"/>
      <c r="C33" s="362"/>
      <c r="D33" s="363"/>
      <c r="E33" s="363"/>
      <c r="F33" s="363"/>
      <c r="G33" s="364"/>
      <c r="H33" s="366"/>
      <c r="I33" s="366"/>
      <c r="J33" s="366"/>
      <c r="K33" s="370"/>
      <c r="L33" s="371"/>
      <c r="M33" s="371"/>
      <c r="N33" s="371"/>
      <c r="O33" s="371"/>
      <c r="P33" s="371"/>
      <c r="Q33" s="371"/>
      <c r="R33" s="371"/>
      <c r="S33" s="371"/>
      <c r="T33" s="371"/>
      <c r="U33" s="371"/>
      <c r="V33" s="371"/>
      <c r="W33" s="371"/>
      <c r="X33" s="371"/>
      <c r="Y33" s="371"/>
      <c r="Z33" s="371"/>
      <c r="AA33" s="372"/>
      <c r="AB33" s="16"/>
    </row>
    <row r="34" spans="2:28" s="21" customFormat="1" ht="42" customHeight="1" x14ac:dyDescent="0.2">
      <c r="B34" s="20"/>
      <c r="C34" s="341" t="s">
        <v>123</v>
      </c>
      <c r="D34" s="342"/>
      <c r="E34" s="342"/>
      <c r="F34" s="342"/>
      <c r="G34" s="343"/>
      <c r="H34" s="22">
        <v>8</v>
      </c>
      <c r="I34" s="22">
        <v>22</v>
      </c>
      <c r="J34" s="23">
        <f t="shared" ref="J34:J45" si="0">+H34/I34</f>
        <v>0.36363636363636365</v>
      </c>
      <c r="K34" s="347" t="s">
        <v>173</v>
      </c>
      <c r="L34" s="348"/>
      <c r="M34" s="348"/>
      <c r="N34" s="348"/>
      <c r="O34" s="348"/>
      <c r="P34" s="348"/>
      <c r="Q34" s="348"/>
      <c r="R34" s="348"/>
      <c r="S34" s="348"/>
      <c r="T34" s="348"/>
      <c r="U34" s="348"/>
      <c r="V34" s="348"/>
      <c r="W34" s="348"/>
      <c r="X34" s="348"/>
      <c r="Y34" s="348"/>
      <c r="Z34" s="348"/>
      <c r="AA34" s="349"/>
      <c r="AB34" s="16"/>
    </row>
    <row r="35" spans="2:28" s="21" customFormat="1" x14ac:dyDescent="0.2">
      <c r="B35" s="20"/>
      <c r="C35" s="341"/>
      <c r="D35" s="342"/>
      <c r="E35" s="342"/>
      <c r="F35" s="342"/>
      <c r="G35" s="343"/>
      <c r="H35" s="24"/>
      <c r="I35" s="24"/>
      <c r="J35" s="23" t="e">
        <f t="shared" si="0"/>
        <v>#DIV/0!</v>
      </c>
      <c r="K35" s="344"/>
      <c r="L35" s="345"/>
      <c r="M35" s="345"/>
      <c r="N35" s="345"/>
      <c r="O35" s="345"/>
      <c r="P35" s="345"/>
      <c r="Q35" s="345"/>
      <c r="R35" s="345"/>
      <c r="S35" s="345"/>
      <c r="T35" s="345"/>
      <c r="U35" s="345"/>
      <c r="V35" s="345"/>
      <c r="W35" s="345"/>
      <c r="X35" s="345"/>
      <c r="Y35" s="345"/>
      <c r="Z35" s="345"/>
      <c r="AA35" s="346"/>
      <c r="AB35" s="16"/>
    </row>
    <row r="36" spans="2:28" s="21" customFormat="1" x14ac:dyDescent="0.2">
      <c r="B36" s="20"/>
      <c r="C36" s="341"/>
      <c r="D36" s="342"/>
      <c r="E36" s="342"/>
      <c r="F36" s="342"/>
      <c r="G36" s="343"/>
      <c r="H36" s="24"/>
      <c r="I36" s="24"/>
      <c r="J36" s="23" t="e">
        <f t="shared" si="0"/>
        <v>#DIV/0!</v>
      </c>
      <c r="K36" s="344"/>
      <c r="L36" s="345"/>
      <c r="M36" s="345"/>
      <c r="N36" s="345"/>
      <c r="O36" s="345"/>
      <c r="P36" s="345"/>
      <c r="Q36" s="345"/>
      <c r="R36" s="345"/>
      <c r="S36" s="345"/>
      <c r="T36" s="345"/>
      <c r="U36" s="345"/>
      <c r="V36" s="345"/>
      <c r="W36" s="345"/>
      <c r="X36" s="345"/>
      <c r="Y36" s="345"/>
      <c r="Z36" s="345"/>
      <c r="AA36" s="346"/>
      <c r="AB36" s="16"/>
    </row>
    <row r="37" spans="2:28" s="21" customFormat="1" x14ac:dyDescent="0.2">
      <c r="B37" s="20"/>
      <c r="C37" s="341"/>
      <c r="D37" s="342"/>
      <c r="E37" s="342"/>
      <c r="F37" s="342"/>
      <c r="G37" s="343"/>
      <c r="H37" s="24"/>
      <c r="I37" s="24"/>
      <c r="J37" s="23" t="e">
        <f t="shared" si="0"/>
        <v>#DIV/0!</v>
      </c>
      <c r="K37" s="344"/>
      <c r="L37" s="345"/>
      <c r="M37" s="345"/>
      <c r="N37" s="345"/>
      <c r="O37" s="345"/>
      <c r="P37" s="345"/>
      <c r="Q37" s="345"/>
      <c r="R37" s="345"/>
      <c r="S37" s="345"/>
      <c r="T37" s="345"/>
      <c r="U37" s="345"/>
      <c r="V37" s="345"/>
      <c r="W37" s="345"/>
      <c r="X37" s="345"/>
      <c r="Y37" s="345"/>
      <c r="Z37" s="345"/>
      <c r="AA37" s="346"/>
      <c r="AB37" s="16"/>
    </row>
    <row r="38" spans="2:28" s="21" customFormat="1" x14ac:dyDescent="0.2">
      <c r="B38" s="20"/>
      <c r="C38" s="341"/>
      <c r="D38" s="342"/>
      <c r="E38" s="342"/>
      <c r="F38" s="342"/>
      <c r="G38" s="343"/>
      <c r="H38" s="24"/>
      <c r="I38" s="24"/>
      <c r="J38" s="23" t="e">
        <f t="shared" si="0"/>
        <v>#DIV/0!</v>
      </c>
      <c r="K38" s="344"/>
      <c r="L38" s="345"/>
      <c r="M38" s="345"/>
      <c r="N38" s="345"/>
      <c r="O38" s="345"/>
      <c r="P38" s="345"/>
      <c r="Q38" s="345"/>
      <c r="R38" s="345"/>
      <c r="S38" s="345"/>
      <c r="T38" s="345"/>
      <c r="U38" s="345"/>
      <c r="V38" s="345"/>
      <c r="W38" s="345"/>
      <c r="X38" s="345"/>
      <c r="Y38" s="345"/>
      <c r="Z38" s="345"/>
      <c r="AA38" s="346"/>
      <c r="AB38" s="16"/>
    </row>
    <row r="39" spans="2:28" s="21" customFormat="1" x14ac:dyDescent="0.2">
      <c r="B39" s="20"/>
      <c r="C39" s="341"/>
      <c r="D39" s="342"/>
      <c r="E39" s="342"/>
      <c r="F39" s="342"/>
      <c r="G39" s="343"/>
      <c r="H39" s="24"/>
      <c r="I39" s="24"/>
      <c r="J39" s="23" t="e">
        <f t="shared" si="0"/>
        <v>#DIV/0!</v>
      </c>
      <c r="K39" s="344"/>
      <c r="L39" s="345"/>
      <c r="M39" s="345"/>
      <c r="N39" s="345"/>
      <c r="O39" s="345"/>
      <c r="P39" s="345"/>
      <c r="Q39" s="345"/>
      <c r="R39" s="345"/>
      <c r="S39" s="345"/>
      <c r="T39" s="345"/>
      <c r="U39" s="345"/>
      <c r="V39" s="345"/>
      <c r="W39" s="345"/>
      <c r="X39" s="345"/>
      <c r="Y39" s="345"/>
      <c r="Z39" s="345"/>
      <c r="AA39" s="346"/>
      <c r="AB39" s="16"/>
    </row>
    <row r="40" spans="2:28" s="21" customFormat="1" x14ac:dyDescent="0.2">
      <c r="B40" s="20"/>
      <c r="C40" s="341"/>
      <c r="D40" s="342"/>
      <c r="E40" s="342"/>
      <c r="F40" s="342"/>
      <c r="G40" s="343"/>
      <c r="H40" s="24"/>
      <c r="I40" s="24"/>
      <c r="J40" s="23" t="e">
        <f t="shared" si="0"/>
        <v>#DIV/0!</v>
      </c>
      <c r="K40" s="344"/>
      <c r="L40" s="345"/>
      <c r="M40" s="345"/>
      <c r="N40" s="345"/>
      <c r="O40" s="345"/>
      <c r="P40" s="345"/>
      <c r="Q40" s="345"/>
      <c r="R40" s="345"/>
      <c r="S40" s="345"/>
      <c r="T40" s="345"/>
      <c r="U40" s="345"/>
      <c r="V40" s="345"/>
      <c r="W40" s="345"/>
      <c r="X40" s="345"/>
      <c r="Y40" s="345"/>
      <c r="Z40" s="345"/>
      <c r="AA40" s="346"/>
      <c r="AB40" s="16"/>
    </row>
    <row r="41" spans="2:28" s="21" customFormat="1" x14ac:dyDescent="0.2">
      <c r="B41" s="20"/>
      <c r="C41" s="341"/>
      <c r="D41" s="342"/>
      <c r="E41" s="342"/>
      <c r="F41" s="342"/>
      <c r="G41" s="343"/>
      <c r="H41" s="24"/>
      <c r="I41" s="24"/>
      <c r="J41" s="23" t="e">
        <f t="shared" si="0"/>
        <v>#DIV/0!</v>
      </c>
      <c r="K41" s="344"/>
      <c r="L41" s="345"/>
      <c r="M41" s="345"/>
      <c r="N41" s="345"/>
      <c r="O41" s="345"/>
      <c r="P41" s="345"/>
      <c r="Q41" s="345"/>
      <c r="R41" s="345"/>
      <c r="S41" s="345"/>
      <c r="T41" s="345"/>
      <c r="U41" s="345"/>
      <c r="V41" s="345"/>
      <c r="W41" s="345"/>
      <c r="X41" s="345"/>
      <c r="Y41" s="345"/>
      <c r="Z41" s="345"/>
      <c r="AA41" s="346"/>
      <c r="AB41" s="16"/>
    </row>
    <row r="42" spans="2:28" s="21" customFormat="1" x14ac:dyDescent="0.2">
      <c r="B42" s="20"/>
      <c r="C42" s="341"/>
      <c r="D42" s="342"/>
      <c r="E42" s="342"/>
      <c r="F42" s="342"/>
      <c r="G42" s="343"/>
      <c r="H42" s="24"/>
      <c r="I42" s="24"/>
      <c r="J42" s="23" t="e">
        <f t="shared" si="0"/>
        <v>#DIV/0!</v>
      </c>
      <c r="K42" s="344"/>
      <c r="L42" s="345"/>
      <c r="M42" s="345"/>
      <c r="N42" s="345"/>
      <c r="O42" s="345"/>
      <c r="P42" s="345"/>
      <c r="Q42" s="345"/>
      <c r="R42" s="345"/>
      <c r="S42" s="345"/>
      <c r="T42" s="345"/>
      <c r="U42" s="345"/>
      <c r="V42" s="345"/>
      <c r="W42" s="345"/>
      <c r="X42" s="345"/>
      <c r="Y42" s="345"/>
      <c r="Z42" s="345"/>
      <c r="AA42" s="346"/>
      <c r="AB42" s="16"/>
    </row>
    <row r="43" spans="2:28" s="21" customFormat="1" x14ac:dyDescent="0.2">
      <c r="B43" s="20"/>
      <c r="C43" s="341"/>
      <c r="D43" s="342"/>
      <c r="E43" s="342"/>
      <c r="F43" s="342"/>
      <c r="G43" s="343"/>
      <c r="H43" s="24"/>
      <c r="I43" s="24"/>
      <c r="J43" s="23" t="e">
        <f t="shared" si="0"/>
        <v>#DIV/0!</v>
      </c>
      <c r="K43" s="344"/>
      <c r="L43" s="345"/>
      <c r="M43" s="345"/>
      <c r="N43" s="345"/>
      <c r="O43" s="345"/>
      <c r="P43" s="345"/>
      <c r="Q43" s="345"/>
      <c r="R43" s="345"/>
      <c r="S43" s="345"/>
      <c r="T43" s="345"/>
      <c r="U43" s="345"/>
      <c r="V43" s="345"/>
      <c r="W43" s="345"/>
      <c r="X43" s="345"/>
      <c r="Y43" s="345"/>
      <c r="Z43" s="345"/>
      <c r="AA43" s="346"/>
      <c r="AB43" s="16"/>
    </row>
    <row r="44" spans="2:28" s="21" customFormat="1" x14ac:dyDescent="0.2">
      <c r="B44" s="20"/>
      <c r="C44" s="341"/>
      <c r="D44" s="342"/>
      <c r="E44" s="342"/>
      <c r="F44" s="342"/>
      <c r="G44" s="343"/>
      <c r="H44" s="24"/>
      <c r="I44" s="24"/>
      <c r="J44" s="23" t="e">
        <f t="shared" si="0"/>
        <v>#DIV/0!</v>
      </c>
      <c r="K44" s="344"/>
      <c r="L44" s="345"/>
      <c r="M44" s="345"/>
      <c r="N44" s="345"/>
      <c r="O44" s="345"/>
      <c r="P44" s="345"/>
      <c r="Q44" s="345"/>
      <c r="R44" s="345"/>
      <c r="S44" s="345"/>
      <c r="T44" s="345"/>
      <c r="U44" s="345"/>
      <c r="V44" s="345"/>
      <c r="W44" s="345"/>
      <c r="X44" s="345"/>
      <c r="Y44" s="345"/>
      <c r="Z44" s="345"/>
      <c r="AA44" s="346"/>
      <c r="AB44" s="16"/>
    </row>
    <row r="45" spans="2:28" s="21" customFormat="1" ht="15" thickBot="1" x14ac:dyDescent="0.25">
      <c r="B45" s="20"/>
      <c r="C45" s="341"/>
      <c r="D45" s="342"/>
      <c r="E45" s="342"/>
      <c r="F45" s="342"/>
      <c r="G45" s="343"/>
      <c r="H45" s="45"/>
      <c r="I45" s="45"/>
      <c r="J45" s="23" t="e">
        <f t="shared" si="0"/>
        <v>#DIV/0!</v>
      </c>
      <c r="K45" s="479"/>
      <c r="L45" s="480"/>
      <c r="M45" s="480"/>
      <c r="N45" s="480"/>
      <c r="O45" s="480"/>
      <c r="P45" s="480"/>
      <c r="Q45" s="480"/>
      <c r="R45" s="480"/>
      <c r="S45" s="480"/>
      <c r="T45" s="480"/>
      <c r="U45" s="480"/>
      <c r="V45" s="480"/>
      <c r="W45" s="480"/>
      <c r="X45" s="480"/>
      <c r="Y45" s="480"/>
      <c r="Z45" s="480"/>
      <c r="AA45" s="481"/>
      <c r="AB45" s="16"/>
    </row>
    <row r="46" spans="2:28" s="21" customFormat="1" ht="15.75" customHeight="1" thickBot="1" x14ac:dyDescent="0.3">
      <c r="B46" s="20"/>
      <c r="C46" s="394" t="s">
        <v>51</v>
      </c>
      <c r="D46" s="395"/>
      <c r="E46" s="395"/>
      <c r="F46" s="395"/>
      <c r="G46" s="396"/>
      <c r="H46" s="31"/>
      <c r="I46" s="31"/>
      <c r="J46" s="33"/>
      <c r="K46" s="397"/>
      <c r="L46" s="398"/>
      <c r="M46" s="398"/>
      <c r="N46" s="398"/>
      <c r="O46" s="398"/>
      <c r="P46" s="398"/>
      <c r="Q46" s="398"/>
      <c r="R46" s="398"/>
      <c r="S46" s="398"/>
      <c r="T46" s="398"/>
      <c r="U46" s="398"/>
      <c r="V46" s="398"/>
      <c r="W46" s="398"/>
      <c r="X46" s="398"/>
      <c r="Y46" s="398"/>
      <c r="Z46" s="398"/>
      <c r="AA46" s="399"/>
      <c r="AB46" s="16"/>
    </row>
    <row r="47" spans="2:28" s="21" customFormat="1" ht="5.25" customHeight="1" x14ac:dyDescent="0.2">
      <c r="B47" s="20"/>
      <c r="C47" s="15"/>
      <c r="D47" s="15"/>
      <c r="E47" s="15"/>
      <c r="F47" s="15"/>
      <c r="G47" s="15"/>
      <c r="H47" s="34"/>
      <c r="I47" s="34"/>
      <c r="J47" s="35"/>
      <c r="K47" s="15"/>
      <c r="L47" s="15"/>
      <c r="M47" s="15"/>
      <c r="N47" s="15"/>
      <c r="O47" s="15"/>
      <c r="P47" s="15"/>
      <c r="Q47" s="15"/>
      <c r="R47" s="15"/>
      <c r="S47" s="15"/>
      <c r="T47" s="15"/>
      <c r="U47" s="15"/>
      <c r="V47" s="15"/>
      <c r="W47" s="15"/>
      <c r="X47" s="15"/>
      <c r="Y47" s="15"/>
      <c r="Z47" s="15"/>
      <c r="AA47" s="15"/>
      <c r="AB47" s="16"/>
    </row>
    <row r="48" spans="2:28" s="21" customFormat="1" ht="15" thickBot="1" x14ac:dyDescent="0.25">
      <c r="B48" s="20"/>
      <c r="C48" s="15"/>
      <c r="D48" s="15"/>
      <c r="E48" s="15"/>
      <c r="F48" s="15"/>
      <c r="G48" s="15"/>
      <c r="H48" s="34"/>
      <c r="I48" s="34"/>
      <c r="J48" s="35"/>
      <c r="K48" s="15"/>
      <c r="L48" s="15"/>
      <c r="M48" s="15"/>
      <c r="N48" s="15"/>
      <c r="O48" s="15"/>
      <c r="P48" s="15"/>
      <c r="Q48" s="15"/>
      <c r="R48" s="15"/>
      <c r="S48" s="15"/>
      <c r="T48" s="15"/>
      <c r="U48" s="15"/>
      <c r="V48" s="15"/>
      <c r="W48" s="15"/>
      <c r="X48" s="15"/>
      <c r="Y48" s="15"/>
      <c r="Z48" s="15"/>
      <c r="AA48" s="15"/>
      <c r="AB48" s="16"/>
    </row>
    <row r="49" spans="2:28" s="21" customFormat="1" x14ac:dyDescent="0.2">
      <c r="B49" s="20"/>
      <c r="C49" s="400" t="s">
        <v>52</v>
      </c>
      <c r="D49" s="401"/>
      <c r="E49" s="401"/>
      <c r="F49" s="401"/>
      <c r="G49" s="401"/>
      <c r="H49" s="401"/>
      <c r="I49" s="401"/>
      <c r="J49" s="401"/>
      <c r="K49" s="401"/>
      <c r="L49" s="401"/>
      <c r="M49" s="401"/>
      <c r="N49" s="401"/>
      <c r="O49" s="401"/>
      <c r="P49" s="401"/>
      <c r="Q49" s="401"/>
      <c r="R49" s="401"/>
      <c r="S49" s="401"/>
      <c r="T49" s="401"/>
      <c r="U49" s="401"/>
      <c r="V49" s="401"/>
      <c r="W49" s="401"/>
      <c r="X49" s="401"/>
      <c r="Y49" s="401"/>
      <c r="Z49" s="401"/>
      <c r="AA49" s="402"/>
      <c r="AB49" s="16"/>
    </row>
    <row r="50" spans="2:28" ht="15" thickBot="1" x14ac:dyDescent="0.25">
      <c r="B50" s="14"/>
      <c r="C50" s="403"/>
      <c r="D50" s="404"/>
      <c r="E50" s="404"/>
      <c r="F50" s="404"/>
      <c r="G50" s="404"/>
      <c r="H50" s="404"/>
      <c r="I50" s="404"/>
      <c r="J50" s="404"/>
      <c r="K50" s="404"/>
      <c r="L50" s="404"/>
      <c r="M50" s="404"/>
      <c r="N50" s="404"/>
      <c r="O50" s="404"/>
      <c r="P50" s="404"/>
      <c r="Q50" s="404"/>
      <c r="R50" s="404"/>
      <c r="S50" s="404"/>
      <c r="T50" s="404"/>
      <c r="U50" s="404"/>
      <c r="V50" s="404"/>
      <c r="W50" s="404"/>
      <c r="X50" s="404"/>
      <c r="Y50" s="404"/>
      <c r="Z50" s="404"/>
      <c r="AA50" s="405"/>
      <c r="AB50" s="16"/>
    </row>
    <row r="51" spans="2:28" x14ac:dyDescent="0.2">
      <c r="B51" s="14"/>
      <c r="C51" s="406" t="s">
        <v>121</v>
      </c>
      <c r="D51" s="407"/>
      <c r="E51" s="407"/>
      <c r="F51" s="407"/>
      <c r="G51" s="407"/>
      <c r="H51" s="407"/>
      <c r="I51" s="407"/>
      <c r="J51" s="407"/>
      <c r="K51" s="407"/>
      <c r="L51" s="407"/>
      <c r="M51" s="407"/>
      <c r="N51" s="407"/>
      <c r="O51" s="407"/>
      <c r="P51" s="407"/>
      <c r="Q51" s="407"/>
      <c r="R51" s="407"/>
      <c r="S51" s="407"/>
      <c r="T51" s="407"/>
      <c r="U51" s="407"/>
      <c r="V51" s="407"/>
      <c r="W51" s="407"/>
      <c r="X51" s="407"/>
      <c r="Y51" s="407"/>
      <c r="Z51" s="407"/>
      <c r="AA51" s="408"/>
      <c r="AB51" s="16"/>
    </row>
    <row r="52" spans="2:28" x14ac:dyDescent="0.2">
      <c r="B52" s="14"/>
      <c r="C52" s="409"/>
      <c r="D52" s="410"/>
      <c r="E52" s="410"/>
      <c r="F52" s="410"/>
      <c r="G52" s="410"/>
      <c r="H52" s="410"/>
      <c r="I52" s="410"/>
      <c r="J52" s="410"/>
      <c r="K52" s="410"/>
      <c r="L52" s="410"/>
      <c r="M52" s="410"/>
      <c r="N52" s="410"/>
      <c r="O52" s="410"/>
      <c r="P52" s="410"/>
      <c r="Q52" s="410"/>
      <c r="R52" s="410"/>
      <c r="S52" s="410"/>
      <c r="T52" s="410"/>
      <c r="U52" s="410"/>
      <c r="V52" s="410"/>
      <c r="W52" s="410"/>
      <c r="X52" s="410"/>
      <c r="Y52" s="410"/>
      <c r="Z52" s="410"/>
      <c r="AA52" s="411"/>
      <c r="AB52" s="16"/>
    </row>
    <row r="53" spans="2:28" x14ac:dyDescent="0.2">
      <c r="B53" s="14"/>
      <c r="C53" s="409"/>
      <c r="D53" s="410"/>
      <c r="E53" s="410"/>
      <c r="F53" s="410"/>
      <c r="G53" s="410"/>
      <c r="H53" s="410"/>
      <c r="I53" s="410"/>
      <c r="J53" s="410"/>
      <c r="K53" s="410"/>
      <c r="L53" s="410"/>
      <c r="M53" s="410"/>
      <c r="N53" s="410"/>
      <c r="O53" s="410"/>
      <c r="P53" s="410"/>
      <c r="Q53" s="410"/>
      <c r="R53" s="410"/>
      <c r="S53" s="410"/>
      <c r="T53" s="410"/>
      <c r="U53" s="410"/>
      <c r="V53" s="410"/>
      <c r="W53" s="410"/>
      <c r="X53" s="410"/>
      <c r="Y53" s="410"/>
      <c r="Z53" s="410"/>
      <c r="AA53" s="411"/>
      <c r="AB53" s="16"/>
    </row>
    <row r="54" spans="2:28" x14ac:dyDescent="0.2">
      <c r="B54" s="14"/>
      <c r="C54" s="409"/>
      <c r="D54" s="410"/>
      <c r="E54" s="410"/>
      <c r="F54" s="410"/>
      <c r="G54" s="410"/>
      <c r="H54" s="410"/>
      <c r="I54" s="410"/>
      <c r="J54" s="410"/>
      <c r="K54" s="410"/>
      <c r="L54" s="410"/>
      <c r="M54" s="410"/>
      <c r="N54" s="410"/>
      <c r="O54" s="410"/>
      <c r="P54" s="410"/>
      <c r="Q54" s="410"/>
      <c r="R54" s="410"/>
      <c r="S54" s="410"/>
      <c r="T54" s="410"/>
      <c r="U54" s="410"/>
      <c r="V54" s="410"/>
      <c r="W54" s="410"/>
      <c r="X54" s="410"/>
      <c r="Y54" s="410"/>
      <c r="Z54" s="410"/>
      <c r="AA54" s="411"/>
      <c r="AB54" s="16"/>
    </row>
    <row r="55" spans="2:28" x14ac:dyDescent="0.2">
      <c r="B55" s="14"/>
      <c r="C55" s="409"/>
      <c r="D55" s="410"/>
      <c r="E55" s="410"/>
      <c r="F55" s="410"/>
      <c r="G55" s="410"/>
      <c r="H55" s="410"/>
      <c r="I55" s="410"/>
      <c r="J55" s="410"/>
      <c r="K55" s="410"/>
      <c r="L55" s="410"/>
      <c r="M55" s="410"/>
      <c r="N55" s="410"/>
      <c r="O55" s="410"/>
      <c r="P55" s="410"/>
      <c r="Q55" s="410"/>
      <c r="R55" s="410"/>
      <c r="S55" s="410"/>
      <c r="T55" s="410"/>
      <c r="U55" s="410"/>
      <c r="V55" s="410"/>
      <c r="W55" s="410"/>
      <c r="X55" s="410"/>
      <c r="Y55" s="410"/>
      <c r="Z55" s="410"/>
      <c r="AA55" s="411"/>
      <c r="AB55" s="16"/>
    </row>
    <row r="56" spans="2:28" x14ac:dyDescent="0.2">
      <c r="B56" s="14"/>
      <c r="C56" s="409"/>
      <c r="D56" s="410"/>
      <c r="E56" s="410"/>
      <c r="F56" s="410"/>
      <c r="G56" s="410"/>
      <c r="H56" s="410"/>
      <c r="I56" s="410"/>
      <c r="J56" s="410"/>
      <c r="K56" s="410"/>
      <c r="L56" s="410"/>
      <c r="M56" s="410"/>
      <c r="N56" s="410"/>
      <c r="O56" s="410"/>
      <c r="P56" s="410"/>
      <c r="Q56" s="410"/>
      <c r="R56" s="410"/>
      <c r="S56" s="410"/>
      <c r="T56" s="410"/>
      <c r="U56" s="410"/>
      <c r="V56" s="410"/>
      <c r="W56" s="410"/>
      <c r="X56" s="410"/>
      <c r="Y56" s="410"/>
      <c r="Z56" s="410"/>
      <c r="AA56" s="411"/>
      <c r="AB56" s="16"/>
    </row>
    <row r="57" spans="2:28" x14ac:dyDescent="0.2">
      <c r="B57" s="14"/>
      <c r="C57" s="409"/>
      <c r="D57" s="410"/>
      <c r="E57" s="410"/>
      <c r="F57" s="410"/>
      <c r="G57" s="410"/>
      <c r="H57" s="410"/>
      <c r="I57" s="410"/>
      <c r="J57" s="410"/>
      <c r="K57" s="410"/>
      <c r="L57" s="410"/>
      <c r="M57" s="410"/>
      <c r="N57" s="410"/>
      <c r="O57" s="410"/>
      <c r="P57" s="410"/>
      <c r="Q57" s="410"/>
      <c r="R57" s="410"/>
      <c r="S57" s="410"/>
      <c r="T57" s="410"/>
      <c r="U57" s="410"/>
      <c r="V57" s="410"/>
      <c r="W57" s="410"/>
      <c r="X57" s="410"/>
      <c r="Y57" s="410"/>
      <c r="Z57" s="410"/>
      <c r="AA57" s="411"/>
      <c r="AB57" s="16"/>
    </row>
    <row r="58" spans="2:28" x14ac:dyDescent="0.2">
      <c r="B58" s="14"/>
      <c r="C58" s="409"/>
      <c r="D58" s="410"/>
      <c r="E58" s="410"/>
      <c r="F58" s="410"/>
      <c r="G58" s="410"/>
      <c r="H58" s="410"/>
      <c r="I58" s="410"/>
      <c r="J58" s="410"/>
      <c r="K58" s="410"/>
      <c r="L58" s="410"/>
      <c r="M58" s="410"/>
      <c r="N58" s="410"/>
      <c r="O58" s="410"/>
      <c r="P58" s="410"/>
      <c r="Q58" s="410"/>
      <c r="R58" s="410"/>
      <c r="S58" s="410"/>
      <c r="T58" s="410"/>
      <c r="U58" s="410"/>
      <c r="V58" s="410"/>
      <c r="W58" s="410"/>
      <c r="X58" s="410"/>
      <c r="Y58" s="410"/>
      <c r="Z58" s="410"/>
      <c r="AA58" s="411"/>
      <c r="AB58" s="16"/>
    </row>
    <row r="59" spans="2:28" x14ac:dyDescent="0.2">
      <c r="B59" s="14"/>
      <c r="C59" s="409"/>
      <c r="D59" s="410"/>
      <c r="E59" s="410"/>
      <c r="F59" s="410"/>
      <c r="G59" s="410"/>
      <c r="H59" s="410"/>
      <c r="I59" s="410"/>
      <c r="J59" s="410"/>
      <c r="K59" s="410"/>
      <c r="L59" s="410"/>
      <c r="M59" s="410"/>
      <c r="N59" s="410"/>
      <c r="O59" s="410"/>
      <c r="P59" s="410"/>
      <c r="Q59" s="410"/>
      <c r="R59" s="410"/>
      <c r="S59" s="410"/>
      <c r="T59" s="410"/>
      <c r="U59" s="410"/>
      <c r="V59" s="410"/>
      <c r="W59" s="410"/>
      <c r="X59" s="410"/>
      <c r="Y59" s="410"/>
      <c r="Z59" s="410"/>
      <c r="AA59" s="411"/>
      <c r="AB59" s="16"/>
    </row>
    <row r="60" spans="2:28" x14ac:dyDescent="0.2">
      <c r="B60" s="14"/>
      <c r="C60" s="409"/>
      <c r="D60" s="410"/>
      <c r="E60" s="410"/>
      <c r="F60" s="410"/>
      <c r="G60" s="410"/>
      <c r="H60" s="410"/>
      <c r="I60" s="410"/>
      <c r="J60" s="410"/>
      <c r="K60" s="410"/>
      <c r="L60" s="410"/>
      <c r="M60" s="410"/>
      <c r="N60" s="410"/>
      <c r="O60" s="410"/>
      <c r="P60" s="410"/>
      <c r="Q60" s="410"/>
      <c r="R60" s="410"/>
      <c r="S60" s="410"/>
      <c r="T60" s="410"/>
      <c r="U60" s="410"/>
      <c r="V60" s="410"/>
      <c r="W60" s="410"/>
      <c r="X60" s="410"/>
      <c r="Y60" s="410"/>
      <c r="Z60" s="410"/>
      <c r="AA60" s="411"/>
      <c r="AB60" s="16"/>
    </row>
    <row r="61" spans="2:28" x14ac:dyDescent="0.2">
      <c r="B61" s="14"/>
      <c r="C61" s="409"/>
      <c r="D61" s="410"/>
      <c r="E61" s="410"/>
      <c r="F61" s="410"/>
      <c r="G61" s="410"/>
      <c r="H61" s="410"/>
      <c r="I61" s="410"/>
      <c r="J61" s="410"/>
      <c r="K61" s="410"/>
      <c r="L61" s="410"/>
      <c r="M61" s="410"/>
      <c r="N61" s="410"/>
      <c r="O61" s="410"/>
      <c r="P61" s="410"/>
      <c r="Q61" s="410"/>
      <c r="R61" s="410"/>
      <c r="S61" s="410"/>
      <c r="T61" s="410"/>
      <c r="U61" s="410"/>
      <c r="V61" s="410"/>
      <c r="W61" s="410"/>
      <c r="X61" s="410"/>
      <c r="Y61" s="410"/>
      <c r="Z61" s="410"/>
      <c r="AA61" s="411"/>
      <c r="AB61" s="16"/>
    </row>
    <row r="62" spans="2:28" x14ac:dyDescent="0.2">
      <c r="B62" s="14"/>
      <c r="C62" s="409"/>
      <c r="D62" s="410"/>
      <c r="E62" s="410"/>
      <c r="F62" s="410"/>
      <c r="G62" s="410"/>
      <c r="H62" s="410"/>
      <c r="I62" s="410"/>
      <c r="J62" s="410"/>
      <c r="K62" s="410"/>
      <c r="L62" s="410"/>
      <c r="M62" s="410"/>
      <c r="N62" s="410"/>
      <c r="O62" s="410"/>
      <c r="P62" s="410"/>
      <c r="Q62" s="410"/>
      <c r="R62" s="410"/>
      <c r="S62" s="410"/>
      <c r="T62" s="410"/>
      <c r="U62" s="410"/>
      <c r="V62" s="410"/>
      <c r="W62" s="410"/>
      <c r="X62" s="410"/>
      <c r="Y62" s="410"/>
      <c r="Z62" s="410"/>
      <c r="AA62" s="411"/>
      <c r="AB62" s="16"/>
    </row>
    <row r="63" spans="2:28" ht="15" thickBot="1" x14ac:dyDescent="0.25">
      <c r="B63" s="14"/>
      <c r="C63" s="412"/>
      <c r="D63" s="413"/>
      <c r="E63" s="413"/>
      <c r="F63" s="413"/>
      <c r="G63" s="413"/>
      <c r="H63" s="413"/>
      <c r="I63" s="413"/>
      <c r="J63" s="413"/>
      <c r="K63" s="413"/>
      <c r="L63" s="413"/>
      <c r="M63" s="413"/>
      <c r="N63" s="413"/>
      <c r="O63" s="413"/>
      <c r="P63" s="413"/>
      <c r="Q63" s="413"/>
      <c r="R63" s="413"/>
      <c r="S63" s="413"/>
      <c r="T63" s="413"/>
      <c r="U63" s="413"/>
      <c r="V63" s="413"/>
      <c r="W63" s="413"/>
      <c r="X63" s="413"/>
      <c r="Y63" s="413"/>
      <c r="Z63" s="413"/>
      <c r="AA63" s="414"/>
      <c r="AB63" s="16"/>
    </row>
    <row r="64" spans="2:28" x14ac:dyDescent="0.2">
      <c r="B64" s="37"/>
      <c r="C64" s="64"/>
      <c r="D64" s="64"/>
      <c r="E64" s="64"/>
      <c r="F64" s="64"/>
      <c r="G64" s="64"/>
      <c r="H64" s="64"/>
      <c r="I64" s="64"/>
      <c r="J64" s="64"/>
      <c r="K64" s="64"/>
      <c r="L64" s="64"/>
      <c r="M64" s="64"/>
      <c r="N64" s="64"/>
      <c r="O64" s="64"/>
      <c r="P64" s="64"/>
      <c r="Q64" s="64"/>
      <c r="R64" s="64"/>
      <c r="S64" s="64"/>
      <c r="T64" s="64"/>
      <c r="U64" s="64"/>
      <c r="V64" s="64"/>
      <c r="W64" s="64"/>
      <c r="X64" s="64"/>
      <c r="Y64" s="64"/>
      <c r="Z64" s="64"/>
      <c r="AA64" s="64"/>
      <c r="AB64" s="38"/>
    </row>
    <row r="65" spans="2:28" ht="15" thickBot="1" x14ac:dyDescent="0.25">
      <c r="B65" s="39"/>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40"/>
    </row>
    <row r="66" spans="2:28" ht="15.75" x14ac:dyDescent="0.2">
      <c r="B66" s="41"/>
      <c r="C66" s="379" t="s">
        <v>42</v>
      </c>
      <c r="D66" s="380"/>
      <c r="E66" s="380"/>
      <c r="F66" s="380"/>
      <c r="G66" s="381"/>
      <c r="H66" s="379" t="s">
        <v>54</v>
      </c>
      <c r="I66" s="381"/>
      <c r="J66" s="379" t="s">
        <v>55</v>
      </c>
      <c r="K66" s="380"/>
      <c r="L66" s="380"/>
      <c r="M66" s="381"/>
      <c r="N66" s="379" t="s">
        <v>56</v>
      </c>
      <c r="O66" s="380"/>
      <c r="P66" s="380"/>
      <c r="Q66" s="380"/>
      <c r="R66" s="380"/>
      <c r="S66" s="380"/>
      <c r="T66" s="380"/>
      <c r="U66" s="381"/>
      <c r="V66" s="373" t="s">
        <v>57</v>
      </c>
      <c r="W66" s="373"/>
      <c r="X66" s="373"/>
      <c r="Y66" s="373"/>
      <c r="Z66" s="373"/>
      <c r="AA66" s="374"/>
      <c r="AB66" s="42"/>
    </row>
    <row r="67" spans="2:28" ht="15.75" x14ac:dyDescent="0.2">
      <c r="B67" s="43"/>
      <c r="C67" s="382"/>
      <c r="D67" s="383"/>
      <c r="E67" s="383"/>
      <c r="F67" s="383"/>
      <c r="G67" s="384"/>
      <c r="H67" s="382"/>
      <c r="I67" s="384"/>
      <c r="J67" s="382"/>
      <c r="K67" s="383"/>
      <c r="L67" s="383"/>
      <c r="M67" s="384"/>
      <c r="N67" s="382"/>
      <c r="O67" s="383"/>
      <c r="P67" s="383"/>
      <c r="Q67" s="383"/>
      <c r="R67" s="383"/>
      <c r="S67" s="383"/>
      <c r="T67" s="383"/>
      <c r="U67" s="384"/>
      <c r="V67" s="375"/>
      <c r="W67" s="375"/>
      <c r="X67" s="375"/>
      <c r="Y67" s="375"/>
      <c r="Z67" s="375"/>
      <c r="AA67" s="376"/>
      <c r="AB67" s="42"/>
    </row>
    <row r="68" spans="2:28" ht="16.5" thickBot="1" x14ac:dyDescent="0.25">
      <c r="B68" s="43"/>
      <c r="C68" s="382"/>
      <c r="D68" s="383"/>
      <c r="E68" s="383"/>
      <c r="F68" s="383"/>
      <c r="G68" s="384"/>
      <c r="H68" s="382"/>
      <c r="I68" s="384"/>
      <c r="J68" s="382"/>
      <c r="K68" s="383"/>
      <c r="L68" s="383"/>
      <c r="M68" s="384"/>
      <c r="N68" s="385"/>
      <c r="O68" s="386"/>
      <c r="P68" s="386"/>
      <c r="Q68" s="386"/>
      <c r="R68" s="386"/>
      <c r="S68" s="386"/>
      <c r="T68" s="386"/>
      <c r="U68" s="387"/>
      <c r="V68" s="377"/>
      <c r="W68" s="377"/>
      <c r="X68" s="377"/>
      <c r="Y68" s="377"/>
      <c r="Z68" s="377"/>
      <c r="AA68" s="378"/>
      <c r="AB68" s="42"/>
    </row>
    <row r="69" spans="2:28" ht="147.75" customHeight="1" x14ac:dyDescent="0.2">
      <c r="B69" s="41"/>
      <c r="C69" s="419" t="s">
        <v>123</v>
      </c>
      <c r="D69" s="420"/>
      <c r="E69" s="420"/>
      <c r="F69" s="420"/>
      <c r="G69" s="420"/>
      <c r="H69" s="420"/>
      <c r="I69" s="420"/>
      <c r="J69" s="421">
        <v>0.36</v>
      </c>
      <c r="K69" s="420"/>
      <c r="L69" s="420"/>
      <c r="M69" s="420"/>
      <c r="N69" s="388" t="s">
        <v>172</v>
      </c>
      <c r="O69" s="389"/>
      <c r="P69" s="389"/>
      <c r="Q69" s="389"/>
      <c r="R69" s="389"/>
      <c r="S69" s="389"/>
      <c r="T69" s="389"/>
      <c r="U69" s="390"/>
      <c r="V69" s="388" t="s">
        <v>171</v>
      </c>
      <c r="W69" s="389"/>
      <c r="X69" s="389"/>
      <c r="Y69" s="389"/>
      <c r="Z69" s="389"/>
      <c r="AA69" s="478"/>
      <c r="AB69" s="44"/>
    </row>
    <row r="70" spans="2:28" x14ac:dyDescent="0.2">
      <c r="B70" s="41"/>
      <c r="C70" s="265"/>
      <c r="D70" s="266"/>
      <c r="E70" s="266"/>
      <c r="F70" s="266"/>
      <c r="G70" s="266"/>
      <c r="H70" s="266"/>
      <c r="I70" s="266"/>
      <c r="J70" s="266"/>
      <c r="K70" s="266"/>
      <c r="L70" s="266"/>
      <c r="M70" s="266"/>
      <c r="N70" s="391"/>
      <c r="O70" s="392"/>
      <c r="P70" s="392"/>
      <c r="Q70" s="392"/>
      <c r="R70" s="392"/>
      <c r="S70" s="392"/>
      <c r="T70" s="392"/>
      <c r="U70" s="393"/>
      <c r="V70" s="391"/>
      <c r="W70" s="392"/>
      <c r="X70" s="392"/>
      <c r="Y70" s="392"/>
      <c r="Z70" s="392"/>
      <c r="AA70" s="418"/>
      <c r="AB70" s="44"/>
    </row>
    <row r="71" spans="2:28" x14ac:dyDescent="0.2">
      <c r="B71" s="41"/>
      <c r="C71" s="265"/>
      <c r="D71" s="266"/>
      <c r="E71" s="266"/>
      <c r="F71" s="266"/>
      <c r="G71" s="266"/>
      <c r="H71" s="266"/>
      <c r="I71" s="266"/>
      <c r="J71" s="266"/>
      <c r="K71" s="266"/>
      <c r="L71" s="266"/>
      <c r="M71" s="266"/>
      <c r="N71" s="391"/>
      <c r="O71" s="392"/>
      <c r="P71" s="392"/>
      <c r="Q71" s="392"/>
      <c r="R71" s="392"/>
      <c r="S71" s="392"/>
      <c r="T71" s="392"/>
      <c r="U71" s="393"/>
      <c r="V71" s="391"/>
      <c r="W71" s="392"/>
      <c r="X71" s="392"/>
      <c r="Y71" s="392"/>
      <c r="Z71" s="392"/>
      <c r="AA71" s="418"/>
      <c r="AB71" s="44"/>
    </row>
    <row r="72" spans="2:28" x14ac:dyDescent="0.2">
      <c r="B72" s="41"/>
      <c r="C72" s="265"/>
      <c r="D72" s="266"/>
      <c r="E72" s="266"/>
      <c r="F72" s="266"/>
      <c r="G72" s="266"/>
      <c r="H72" s="266"/>
      <c r="I72" s="266"/>
      <c r="J72" s="266"/>
      <c r="K72" s="266"/>
      <c r="L72" s="266"/>
      <c r="M72" s="266"/>
      <c r="N72" s="391"/>
      <c r="O72" s="392"/>
      <c r="P72" s="392"/>
      <c r="Q72" s="392"/>
      <c r="R72" s="392"/>
      <c r="S72" s="392"/>
      <c r="T72" s="392"/>
      <c r="U72" s="393"/>
      <c r="V72" s="391"/>
      <c r="W72" s="392"/>
      <c r="X72" s="392"/>
      <c r="Y72" s="392"/>
      <c r="Z72" s="392"/>
      <c r="AA72" s="418"/>
      <c r="AB72" s="44"/>
    </row>
    <row r="73" spans="2:28" x14ac:dyDescent="0.2">
      <c r="B73" s="41"/>
      <c r="C73" s="265"/>
      <c r="D73" s="266"/>
      <c r="E73" s="266"/>
      <c r="F73" s="266"/>
      <c r="G73" s="266"/>
      <c r="H73" s="266"/>
      <c r="I73" s="266"/>
      <c r="J73" s="266"/>
      <c r="K73" s="266"/>
      <c r="L73" s="266"/>
      <c r="M73" s="266"/>
      <c r="N73" s="391"/>
      <c r="O73" s="392"/>
      <c r="P73" s="392"/>
      <c r="Q73" s="392"/>
      <c r="R73" s="392"/>
      <c r="S73" s="392"/>
      <c r="T73" s="392"/>
      <c r="U73" s="393"/>
      <c r="V73" s="391"/>
      <c r="W73" s="392"/>
      <c r="X73" s="392"/>
      <c r="Y73" s="392"/>
      <c r="Z73" s="392"/>
      <c r="AA73" s="418"/>
      <c r="AB73" s="44"/>
    </row>
    <row r="74" spans="2:28" x14ac:dyDescent="0.2">
      <c r="B74" s="41"/>
      <c r="C74" s="265"/>
      <c r="D74" s="266"/>
      <c r="E74" s="266"/>
      <c r="F74" s="266"/>
      <c r="G74" s="266"/>
      <c r="H74" s="266"/>
      <c r="I74" s="266"/>
      <c r="J74" s="266"/>
      <c r="K74" s="266"/>
      <c r="L74" s="266"/>
      <c r="M74" s="266"/>
      <c r="N74" s="391"/>
      <c r="O74" s="392"/>
      <c r="P74" s="392"/>
      <c r="Q74" s="392"/>
      <c r="R74" s="392"/>
      <c r="S74" s="392"/>
      <c r="T74" s="392"/>
      <c r="U74" s="393"/>
      <c r="V74" s="391"/>
      <c r="W74" s="392"/>
      <c r="X74" s="392"/>
      <c r="Y74" s="392"/>
      <c r="Z74" s="392"/>
      <c r="AA74" s="418"/>
      <c r="AB74" s="44"/>
    </row>
    <row r="75" spans="2:28" x14ac:dyDescent="0.2">
      <c r="B75" s="41"/>
      <c r="C75" s="265"/>
      <c r="D75" s="266"/>
      <c r="E75" s="266"/>
      <c r="F75" s="266"/>
      <c r="G75" s="266"/>
      <c r="H75" s="266"/>
      <c r="I75" s="266"/>
      <c r="J75" s="266"/>
      <c r="K75" s="266"/>
      <c r="L75" s="266"/>
      <c r="M75" s="266"/>
      <c r="N75" s="391"/>
      <c r="O75" s="392"/>
      <c r="P75" s="392"/>
      <c r="Q75" s="392"/>
      <c r="R75" s="392"/>
      <c r="S75" s="392"/>
      <c r="T75" s="392"/>
      <c r="U75" s="393"/>
      <c r="V75" s="391"/>
      <c r="W75" s="392"/>
      <c r="X75" s="392"/>
      <c r="Y75" s="392"/>
      <c r="Z75" s="392"/>
      <c r="AA75" s="418"/>
      <c r="AB75" s="44"/>
    </row>
    <row r="76" spans="2:28" x14ac:dyDescent="0.2">
      <c r="B76" s="41"/>
      <c r="C76" s="265"/>
      <c r="D76" s="266"/>
      <c r="E76" s="266"/>
      <c r="F76" s="266"/>
      <c r="G76" s="266"/>
      <c r="H76" s="266"/>
      <c r="I76" s="266"/>
      <c r="J76" s="266"/>
      <c r="K76" s="266"/>
      <c r="L76" s="266"/>
      <c r="M76" s="266"/>
      <c r="N76" s="391"/>
      <c r="O76" s="392"/>
      <c r="P76" s="392"/>
      <c r="Q76" s="392"/>
      <c r="R76" s="392"/>
      <c r="S76" s="392"/>
      <c r="T76" s="392"/>
      <c r="U76" s="393"/>
      <c r="V76" s="391"/>
      <c r="W76" s="392"/>
      <c r="X76" s="392"/>
      <c r="Y76" s="392"/>
      <c r="Z76" s="392"/>
      <c r="AA76" s="418"/>
      <c r="AB76" s="44"/>
    </row>
    <row r="77" spans="2:28" x14ac:dyDescent="0.2">
      <c r="B77" s="41"/>
      <c r="C77" s="265"/>
      <c r="D77" s="266"/>
      <c r="E77" s="266"/>
      <c r="F77" s="266"/>
      <c r="G77" s="266"/>
      <c r="H77" s="266"/>
      <c r="I77" s="266"/>
      <c r="J77" s="266"/>
      <c r="K77" s="266"/>
      <c r="L77" s="266"/>
      <c r="M77" s="266"/>
      <c r="N77" s="391"/>
      <c r="O77" s="392"/>
      <c r="P77" s="392"/>
      <c r="Q77" s="392"/>
      <c r="R77" s="392"/>
      <c r="S77" s="392"/>
      <c r="T77" s="392"/>
      <c r="U77" s="393"/>
      <c r="V77" s="391"/>
      <c r="W77" s="392"/>
      <c r="X77" s="392"/>
      <c r="Y77" s="392"/>
      <c r="Z77" s="392"/>
      <c r="AA77" s="418"/>
      <c r="AB77" s="44"/>
    </row>
    <row r="78" spans="2:28" x14ac:dyDescent="0.2">
      <c r="B78" s="41"/>
      <c r="C78" s="265"/>
      <c r="D78" s="266"/>
      <c r="E78" s="266"/>
      <c r="F78" s="266"/>
      <c r="G78" s="266"/>
      <c r="H78" s="266"/>
      <c r="I78" s="266"/>
      <c r="J78" s="266"/>
      <c r="K78" s="266"/>
      <c r="L78" s="266"/>
      <c r="M78" s="266"/>
      <c r="N78" s="391"/>
      <c r="O78" s="392"/>
      <c r="P78" s="392"/>
      <c r="Q78" s="392"/>
      <c r="R78" s="392"/>
      <c r="S78" s="392"/>
      <c r="T78" s="392"/>
      <c r="U78" s="393"/>
      <c r="V78" s="391"/>
      <c r="W78" s="392"/>
      <c r="X78" s="392"/>
      <c r="Y78" s="392"/>
      <c r="Z78" s="392"/>
      <c r="AA78" s="418"/>
      <c r="AB78" s="44"/>
    </row>
    <row r="79" spans="2:28" x14ac:dyDescent="0.2">
      <c r="B79" s="41"/>
      <c r="C79" s="265"/>
      <c r="D79" s="266"/>
      <c r="E79" s="266"/>
      <c r="F79" s="266"/>
      <c r="G79" s="266"/>
      <c r="H79" s="266"/>
      <c r="I79" s="266"/>
      <c r="J79" s="266"/>
      <c r="K79" s="266"/>
      <c r="L79" s="266"/>
      <c r="M79" s="266"/>
      <c r="N79" s="391"/>
      <c r="O79" s="392"/>
      <c r="P79" s="392"/>
      <c r="Q79" s="392"/>
      <c r="R79" s="392"/>
      <c r="S79" s="392"/>
      <c r="T79" s="392"/>
      <c r="U79" s="393"/>
      <c r="V79" s="391"/>
      <c r="W79" s="392"/>
      <c r="X79" s="392"/>
      <c r="Y79" s="392"/>
      <c r="Z79" s="392"/>
      <c r="AA79" s="418"/>
      <c r="AB79" s="44"/>
    </row>
    <row r="80" spans="2:28" ht="15.75" customHeight="1" thickBot="1" x14ac:dyDescent="0.25">
      <c r="B80" s="41"/>
      <c r="C80" s="267"/>
      <c r="D80" s="268"/>
      <c r="E80" s="268"/>
      <c r="F80" s="268"/>
      <c r="G80" s="268"/>
      <c r="H80" s="268"/>
      <c r="I80" s="268"/>
      <c r="J80" s="268"/>
      <c r="K80" s="268"/>
      <c r="L80" s="268"/>
      <c r="M80" s="268"/>
      <c r="N80" s="422"/>
      <c r="O80" s="423"/>
      <c r="P80" s="423"/>
      <c r="Q80" s="423"/>
      <c r="R80" s="423"/>
      <c r="S80" s="423"/>
      <c r="T80" s="423"/>
      <c r="U80" s="425"/>
      <c r="V80" s="422"/>
      <c r="W80" s="423"/>
      <c r="X80" s="423"/>
      <c r="Y80" s="423"/>
      <c r="Z80" s="423"/>
      <c r="AA80" s="424"/>
      <c r="AB80" s="44"/>
    </row>
    <row r="81" spans="2:28" x14ac:dyDescent="0.2">
      <c r="B81" s="66"/>
      <c r="C81" s="64"/>
      <c r="D81" s="64"/>
      <c r="E81" s="64"/>
      <c r="F81" s="64"/>
      <c r="G81" s="64"/>
      <c r="H81" s="64"/>
      <c r="I81" s="64"/>
      <c r="J81" s="64"/>
      <c r="K81" s="64"/>
      <c r="L81" s="64"/>
      <c r="M81" s="64"/>
      <c r="N81" s="64"/>
      <c r="O81" s="64"/>
      <c r="P81" s="64"/>
      <c r="Q81" s="64"/>
      <c r="R81" s="64"/>
      <c r="S81" s="64"/>
      <c r="T81" s="64"/>
      <c r="U81" s="64"/>
      <c r="V81" s="64"/>
      <c r="W81" s="64"/>
      <c r="X81" s="64"/>
      <c r="Y81" s="64"/>
      <c r="Z81" s="64"/>
      <c r="AA81" s="64"/>
      <c r="AB81" s="65"/>
    </row>
    <row r="120" ht="6" customHeight="1" x14ac:dyDescent="0.2"/>
  </sheetData>
  <mergeCells count="140">
    <mergeCell ref="H76:I76"/>
    <mergeCell ref="J76:M76"/>
    <mergeCell ref="C79:G79"/>
    <mergeCell ref="H79:I79"/>
    <mergeCell ref="J79:M79"/>
    <mergeCell ref="J80:M80"/>
    <mergeCell ref="C77:G77"/>
    <mergeCell ref="H77:I77"/>
    <mergeCell ref="N77:U77"/>
    <mergeCell ref="N78:U78"/>
    <mergeCell ref="N79:U79"/>
    <mergeCell ref="N80:U80"/>
    <mergeCell ref="J77:M77"/>
    <mergeCell ref="C78:G78"/>
    <mergeCell ref="H78:I78"/>
    <mergeCell ref="J78:M78"/>
    <mergeCell ref="V77:AA77"/>
    <mergeCell ref="V78:AA78"/>
    <mergeCell ref="V79:AA79"/>
    <mergeCell ref="V80:AA80"/>
    <mergeCell ref="H73:I73"/>
    <mergeCell ref="J73:M73"/>
    <mergeCell ref="C74:G74"/>
    <mergeCell ref="H74:I74"/>
    <mergeCell ref="J74:M74"/>
    <mergeCell ref="C75:G75"/>
    <mergeCell ref="H75:I75"/>
    <mergeCell ref="J75:M75"/>
    <mergeCell ref="C76:G76"/>
    <mergeCell ref="N73:U73"/>
    <mergeCell ref="N74:U74"/>
    <mergeCell ref="N75:U75"/>
    <mergeCell ref="N76:U76"/>
    <mergeCell ref="V73:AA73"/>
    <mergeCell ref="V74:AA74"/>
    <mergeCell ref="V75:AA75"/>
    <mergeCell ref="V76:AA76"/>
    <mergeCell ref="C73:G73"/>
    <mergeCell ref="C80:G80"/>
    <mergeCell ref="H80:I80"/>
    <mergeCell ref="J66:M68"/>
    <mergeCell ref="C71:G71"/>
    <mergeCell ref="H71:I71"/>
    <mergeCell ref="J71:M71"/>
    <mergeCell ref="N69:U69"/>
    <mergeCell ref="N70:U70"/>
    <mergeCell ref="N71:U71"/>
    <mergeCell ref="C72:G72"/>
    <mergeCell ref="H72:I72"/>
    <mergeCell ref="J72:M72"/>
    <mergeCell ref="C69:G69"/>
    <mergeCell ref="H69:I69"/>
    <mergeCell ref="J69:M69"/>
    <mergeCell ref="C70:G70"/>
    <mergeCell ref="H70:I70"/>
    <mergeCell ref="J70:M70"/>
    <mergeCell ref="N72:U72"/>
    <mergeCell ref="V69:AA69"/>
    <mergeCell ref="V70:AA70"/>
    <mergeCell ref="V71:AA71"/>
    <mergeCell ref="V72:AA72"/>
    <mergeCell ref="V66:AA68"/>
    <mergeCell ref="N66:U68"/>
    <mergeCell ref="C40:G40"/>
    <mergeCell ref="K40:AA40"/>
    <mergeCell ref="C41:G41"/>
    <mergeCell ref="K41:AA41"/>
    <mergeCell ref="C42:G42"/>
    <mergeCell ref="K42:AA42"/>
    <mergeCell ref="C46:G46"/>
    <mergeCell ref="K46:AA46"/>
    <mergeCell ref="C43:G43"/>
    <mergeCell ref="K43:AA43"/>
    <mergeCell ref="C44:G44"/>
    <mergeCell ref="K44:AA44"/>
    <mergeCell ref="C45:G45"/>
    <mergeCell ref="K45:AA45"/>
    <mergeCell ref="C49:AA50"/>
    <mergeCell ref="C51:AA63"/>
    <mergeCell ref="C66:G68"/>
    <mergeCell ref="H66:I68"/>
    <mergeCell ref="C38:G38"/>
    <mergeCell ref="K38:AA38"/>
    <mergeCell ref="C39:G39"/>
    <mergeCell ref="K39:AA39"/>
    <mergeCell ref="C34:G34"/>
    <mergeCell ref="K34:AA34"/>
    <mergeCell ref="C35:G35"/>
    <mergeCell ref="K35:AA35"/>
    <mergeCell ref="C36:G36"/>
    <mergeCell ref="K36:AA36"/>
    <mergeCell ref="C26:H26"/>
    <mergeCell ref="I26:AA26"/>
    <mergeCell ref="C28:H28"/>
    <mergeCell ref="I28:J28"/>
    <mergeCell ref="C37:G37"/>
    <mergeCell ref="K37:AA37"/>
    <mergeCell ref="K28:N28"/>
    <mergeCell ref="O28:Q28"/>
    <mergeCell ref="S28:T28"/>
    <mergeCell ref="V28:Z28"/>
    <mergeCell ref="C30:AA31"/>
    <mergeCell ref="C32:G33"/>
    <mergeCell ref="H32:H33"/>
    <mergeCell ref="I32:I33"/>
    <mergeCell ref="J32:J33"/>
    <mergeCell ref="K32:AA33"/>
    <mergeCell ref="C13:H14"/>
    <mergeCell ref="I13:S14"/>
    <mergeCell ref="T13:AA13"/>
    <mergeCell ref="T14:AA14"/>
    <mergeCell ref="C23:I23"/>
    <mergeCell ref="J23:P23"/>
    <mergeCell ref="Q23:AA23"/>
    <mergeCell ref="C24:I24"/>
    <mergeCell ref="J24:P24"/>
    <mergeCell ref="Q24:AA24"/>
    <mergeCell ref="C16:H16"/>
    <mergeCell ref="I16:AA16"/>
    <mergeCell ref="C18:H18"/>
    <mergeCell ref="I18:AA18"/>
    <mergeCell ref="C20:H21"/>
    <mergeCell ref="I20:L21"/>
    <mergeCell ref="M20:S20"/>
    <mergeCell ref="T20:AA20"/>
    <mergeCell ref="M21:S21"/>
    <mergeCell ref="T21:AA21"/>
    <mergeCell ref="B2:G4"/>
    <mergeCell ref="H2:AB2"/>
    <mergeCell ref="H3:O3"/>
    <mergeCell ref="P3:AB3"/>
    <mergeCell ref="H4:AB4"/>
    <mergeCell ref="C7:H8"/>
    <mergeCell ref="I7:AA8"/>
    <mergeCell ref="V10:AA10"/>
    <mergeCell ref="V11:AA11"/>
    <mergeCell ref="R10:U10"/>
    <mergeCell ref="I10:Q11"/>
    <mergeCell ref="R11:U11"/>
    <mergeCell ref="C10:H11"/>
  </mergeCells>
  <pageMargins left="0.70866141732283472" right="0.70866141732283472" top="0.74803149606299213" bottom="1.1098214285714285" header="0.31496062992125984" footer="0.31496062992125984"/>
  <pageSetup scale="69" fitToHeight="0" orientation="portrait" r:id="rId1"/>
  <headerFooter>
    <oddFooter>&amp;LCalle 26 No.57-41 Torre 8, Pisos 7 y 8 CEMSA – C.P. 111321
PBX: 3779555 – Información: Línea 195
www.umv.gov.co&amp;CDESI-FM-007
&amp;P de &amp;N</oddFooter>
  </headerFooter>
  <rowBreaks count="1" manualBreakCount="1">
    <brk id="47" min="1" max="25"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BA103"/>
  <sheetViews>
    <sheetView view="pageBreakPreview" topLeftCell="B28" zoomScaleSheetLayoutView="100" workbookViewId="0">
      <selection activeCell="H34" sqref="H34:J34"/>
    </sheetView>
  </sheetViews>
  <sheetFormatPr baseColWidth="10" defaultColWidth="3.7109375" defaultRowHeight="14.25" x14ac:dyDescent="0.2"/>
  <cols>
    <col min="1" max="1" width="3.85546875" style="1" customWidth="1"/>
    <col min="2" max="2" width="2.85546875" style="1" customWidth="1"/>
    <col min="3" max="6" width="2.7109375" style="1" customWidth="1"/>
    <col min="7" max="7" width="4.28515625" style="1" customWidth="1"/>
    <col min="8" max="8" width="14.28515625" style="1" customWidth="1"/>
    <col min="9" max="9" width="13.42578125" style="1" customWidth="1"/>
    <col min="10" max="10" width="15" style="1" customWidth="1"/>
    <col min="11" max="12" width="3.42578125" style="1" customWidth="1"/>
    <col min="13" max="27" width="2.7109375" style="1" customWidth="1"/>
    <col min="28" max="28" width="7.7109375" style="1" customWidth="1"/>
    <col min="29" max="29" width="3.42578125" style="1" customWidth="1"/>
    <col min="30" max="30" width="3.7109375" style="1"/>
    <col min="31" max="31" width="9.140625" style="1" customWidth="1"/>
    <col min="32" max="33" width="6.42578125" style="1" customWidth="1"/>
    <col min="34" max="34" width="3.7109375" style="1"/>
    <col min="35" max="35" width="4.7109375" style="1" customWidth="1"/>
    <col min="36" max="36" width="0.85546875" style="1" hidden="1" customWidth="1"/>
    <col min="37" max="37" width="4.140625" style="1" customWidth="1"/>
    <col min="38" max="38" width="2" style="1" customWidth="1"/>
    <col min="39" max="16384" width="3.7109375" style="1"/>
  </cols>
  <sheetData>
    <row r="1" spans="2:53" ht="15" thickBot="1" x14ac:dyDescent="0.25">
      <c r="B1" s="2"/>
      <c r="C1" s="2"/>
      <c r="D1" s="2"/>
      <c r="E1" s="2"/>
      <c r="F1" s="2"/>
    </row>
    <row r="2" spans="2:53" ht="45.75" customHeight="1" x14ac:dyDescent="0.2">
      <c r="B2" s="263"/>
      <c r="C2" s="264"/>
      <c r="D2" s="264"/>
      <c r="E2" s="264"/>
      <c r="F2" s="264"/>
      <c r="G2" s="264"/>
      <c r="H2" s="269" t="s">
        <v>0</v>
      </c>
      <c r="I2" s="269"/>
      <c r="J2" s="269"/>
      <c r="K2" s="269"/>
      <c r="L2" s="269"/>
      <c r="M2" s="269"/>
      <c r="N2" s="269"/>
      <c r="O2" s="269"/>
      <c r="P2" s="269"/>
      <c r="Q2" s="269"/>
      <c r="R2" s="269"/>
      <c r="S2" s="269"/>
      <c r="T2" s="269"/>
      <c r="U2" s="269"/>
      <c r="V2" s="269"/>
      <c r="W2" s="269"/>
      <c r="X2" s="269"/>
      <c r="Y2" s="269"/>
      <c r="Z2" s="269"/>
      <c r="AA2" s="269"/>
      <c r="AB2" s="269"/>
      <c r="AC2" s="269"/>
      <c r="AD2" s="269"/>
      <c r="AE2" s="269"/>
      <c r="AF2" s="269"/>
      <c r="AG2" s="269"/>
      <c r="AH2" s="269"/>
      <c r="AI2" s="269"/>
      <c r="AJ2" s="269"/>
      <c r="AK2" s="269"/>
      <c r="AL2" s="270"/>
    </row>
    <row r="3" spans="2:53" ht="15" x14ac:dyDescent="0.2">
      <c r="B3" s="265"/>
      <c r="C3" s="266"/>
      <c r="D3" s="266"/>
      <c r="E3" s="266"/>
      <c r="F3" s="266"/>
      <c r="G3" s="266"/>
      <c r="H3" s="271" t="s">
        <v>1</v>
      </c>
      <c r="I3" s="271"/>
      <c r="J3" s="271"/>
      <c r="K3" s="271"/>
      <c r="L3" s="271"/>
      <c r="M3" s="271"/>
      <c r="N3" s="271"/>
      <c r="O3" s="271"/>
      <c r="P3" s="271"/>
      <c r="Q3" s="271"/>
      <c r="R3" s="271"/>
      <c r="S3" s="271"/>
      <c r="T3" s="271"/>
      <c r="U3" s="271"/>
      <c r="V3" s="271"/>
      <c r="W3" s="271"/>
      <c r="X3" s="271"/>
      <c r="Y3" s="271"/>
      <c r="Z3" s="271"/>
      <c r="AA3" s="271"/>
      <c r="AB3" s="271" t="s">
        <v>2</v>
      </c>
      <c r="AC3" s="271"/>
      <c r="AD3" s="271"/>
      <c r="AE3" s="271"/>
      <c r="AF3" s="271"/>
      <c r="AG3" s="271"/>
      <c r="AH3" s="271"/>
      <c r="AI3" s="271"/>
      <c r="AJ3" s="271"/>
      <c r="AK3" s="271"/>
      <c r="AL3" s="272"/>
    </row>
    <row r="4" spans="2:53" ht="15.75" thickBot="1" x14ac:dyDescent="0.25">
      <c r="B4" s="267"/>
      <c r="C4" s="268"/>
      <c r="D4" s="268"/>
      <c r="E4" s="268"/>
      <c r="F4" s="268"/>
      <c r="G4" s="268"/>
      <c r="H4" s="273" t="s">
        <v>80</v>
      </c>
      <c r="I4" s="273"/>
      <c r="J4" s="273"/>
      <c r="K4" s="273"/>
      <c r="L4" s="273"/>
      <c r="M4" s="273"/>
      <c r="N4" s="273"/>
      <c r="O4" s="273"/>
      <c r="P4" s="273"/>
      <c r="Q4" s="273"/>
      <c r="R4" s="273"/>
      <c r="S4" s="273"/>
      <c r="T4" s="273"/>
      <c r="U4" s="273"/>
      <c r="V4" s="273"/>
      <c r="W4" s="273"/>
      <c r="X4" s="273"/>
      <c r="Y4" s="273"/>
      <c r="Z4" s="273"/>
      <c r="AA4" s="273"/>
      <c r="AB4" s="273"/>
      <c r="AC4" s="273"/>
      <c r="AD4" s="273"/>
      <c r="AE4" s="273"/>
      <c r="AF4" s="273"/>
      <c r="AG4" s="273"/>
      <c r="AH4" s="273"/>
      <c r="AI4" s="273"/>
      <c r="AJ4" s="273"/>
      <c r="AK4" s="273"/>
      <c r="AL4" s="274"/>
    </row>
    <row r="5" spans="2:53" ht="15" x14ac:dyDescent="0.2">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row>
    <row r="6" spans="2:53" ht="15.75" thickBot="1" x14ac:dyDescent="0.25">
      <c r="B6" s="4"/>
      <c r="C6" s="5"/>
      <c r="D6" s="5"/>
      <c r="E6" s="5"/>
      <c r="F6" s="5"/>
      <c r="G6" s="5"/>
      <c r="H6" s="5"/>
      <c r="I6" s="6"/>
      <c r="J6" s="6"/>
      <c r="K6" s="6"/>
      <c r="L6" s="6"/>
      <c r="M6" s="6"/>
      <c r="N6" s="6"/>
      <c r="O6" s="6"/>
      <c r="P6" s="6"/>
      <c r="Q6" s="6"/>
      <c r="R6" s="6"/>
      <c r="S6" s="6"/>
      <c r="T6" s="6"/>
      <c r="U6" s="6"/>
      <c r="V6" s="6"/>
      <c r="W6" s="6"/>
      <c r="X6" s="6"/>
      <c r="Y6" s="6"/>
      <c r="Z6" s="6"/>
      <c r="AA6" s="6"/>
      <c r="AB6" s="6"/>
      <c r="AC6" s="6"/>
      <c r="AD6" s="7"/>
      <c r="AE6" s="7"/>
      <c r="AF6" s="7"/>
      <c r="AG6" s="7"/>
      <c r="AH6" s="7"/>
      <c r="AI6" s="5"/>
      <c r="AJ6" s="5"/>
      <c r="AK6" s="5"/>
      <c r="AL6" s="8"/>
    </row>
    <row r="7" spans="2:53" ht="15" customHeight="1" x14ac:dyDescent="0.2">
      <c r="B7" s="9"/>
      <c r="C7" s="275" t="s">
        <v>4</v>
      </c>
      <c r="D7" s="276"/>
      <c r="E7" s="276"/>
      <c r="F7" s="276"/>
      <c r="G7" s="276"/>
      <c r="H7" s="277"/>
      <c r="I7" s="426" t="s">
        <v>5</v>
      </c>
      <c r="J7" s="427"/>
      <c r="K7" s="427"/>
      <c r="L7" s="427"/>
      <c r="M7" s="427"/>
      <c r="N7" s="427"/>
      <c r="O7" s="427"/>
      <c r="P7" s="427"/>
      <c r="Q7" s="427"/>
      <c r="R7" s="427"/>
      <c r="S7" s="427"/>
      <c r="T7" s="427"/>
      <c r="U7" s="427"/>
      <c r="V7" s="427"/>
      <c r="W7" s="427"/>
      <c r="X7" s="427"/>
      <c r="Y7" s="427"/>
      <c r="Z7" s="427"/>
      <c r="AA7" s="427"/>
      <c r="AB7" s="427"/>
      <c r="AC7" s="427"/>
      <c r="AD7" s="427"/>
      <c r="AE7" s="427"/>
      <c r="AF7" s="427"/>
      <c r="AG7" s="427"/>
      <c r="AH7" s="427"/>
      <c r="AI7" s="427"/>
      <c r="AJ7" s="427"/>
      <c r="AK7" s="428"/>
      <c r="AL7" s="10"/>
    </row>
    <row r="8" spans="2:53" ht="15.75" thickBot="1" x14ac:dyDescent="0.25">
      <c r="B8" s="9"/>
      <c r="C8" s="278"/>
      <c r="D8" s="279"/>
      <c r="E8" s="279"/>
      <c r="F8" s="279"/>
      <c r="G8" s="279"/>
      <c r="H8" s="280"/>
      <c r="I8" s="429"/>
      <c r="J8" s="430"/>
      <c r="K8" s="430"/>
      <c r="L8" s="430"/>
      <c r="M8" s="430"/>
      <c r="N8" s="430"/>
      <c r="O8" s="430"/>
      <c r="P8" s="430"/>
      <c r="Q8" s="430"/>
      <c r="R8" s="430"/>
      <c r="S8" s="430"/>
      <c r="T8" s="430"/>
      <c r="U8" s="430"/>
      <c r="V8" s="430"/>
      <c r="W8" s="430"/>
      <c r="X8" s="430"/>
      <c r="Y8" s="430"/>
      <c r="Z8" s="430"/>
      <c r="AA8" s="430"/>
      <c r="AB8" s="430"/>
      <c r="AC8" s="430"/>
      <c r="AD8" s="430"/>
      <c r="AE8" s="430"/>
      <c r="AF8" s="430"/>
      <c r="AG8" s="430"/>
      <c r="AH8" s="430"/>
      <c r="AI8" s="430"/>
      <c r="AJ8" s="430"/>
      <c r="AK8" s="431"/>
      <c r="AL8" s="10"/>
    </row>
    <row r="9" spans="2:53" ht="15.75" thickBot="1" x14ac:dyDescent="0.25">
      <c r="B9" s="9"/>
      <c r="C9" s="11"/>
      <c r="D9" s="11"/>
      <c r="E9" s="11"/>
      <c r="F9" s="11"/>
      <c r="G9" s="11"/>
      <c r="H9" s="11"/>
      <c r="I9" s="12"/>
      <c r="J9" s="12"/>
      <c r="K9" s="12"/>
      <c r="L9" s="12"/>
      <c r="M9" s="12"/>
      <c r="N9" s="12"/>
      <c r="O9" s="12"/>
      <c r="P9" s="12"/>
      <c r="Q9" s="12"/>
      <c r="R9" s="12"/>
      <c r="S9" s="12"/>
      <c r="T9" s="12"/>
      <c r="U9" s="12"/>
      <c r="V9" s="12"/>
      <c r="W9" s="12"/>
      <c r="X9" s="12"/>
      <c r="Y9" s="12"/>
      <c r="Z9" s="12"/>
      <c r="AA9" s="12"/>
      <c r="AB9" s="12"/>
      <c r="AC9" s="12"/>
      <c r="AD9" s="13"/>
      <c r="AE9" s="13"/>
      <c r="AF9" s="13"/>
      <c r="AG9" s="13"/>
      <c r="AH9" s="13"/>
      <c r="AI9" s="11"/>
      <c r="AJ9" s="11"/>
      <c r="AK9" s="11"/>
      <c r="AL9" s="10"/>
      <c r="BA9" s="46"/>
    </row>
    <row r="10" spans="2:53" ht="15" customHeight="1" thickBot="1" x14ac:dyDescent="0.25">
      <c r="B10" s="9"/>
      <c r="C10" s="275" t="s">
        <v>81</v>
      </c>
      <c r="D10" s="276"/>
      <c r="E10" s="276"/>
      <c r="F10" s="276"/>
      <c r="G10" s="276"/>
      <c r="H10" s="277"/>
      <c r="I10" s="296" t="s">
        <v>125</v>
      </c>
      <c r="J10" s="297"/>
      <c r="K10" s="297"/>
      <c r="L10" s="297"/>
      <c r="M10" s="297"/>
      <c r="N10" s="297"/>
      <c r="O10" s="297"/>
      <c r="P10" s="297"/>
      <c r="Q10" s="297"/>
      <c r="R10" s="297"/>
      <c r="S10" s="297"/>
      <c r="T10" s="297"/>
      <c r="U10" s="297"/>
      <c r="V10" s="297"/>
      <c r="W10" s="297"/>
      <c r="X10" s="297"/>
      <c r="Y10" s="297"/>
      <c r="Z10" s="297"/>
      <c r="AA10" s="297"/>
      <c r="AB10" s="297"/>
      <c r="AC10" s="298"/>
      <c r="AD10" s="293" t="s">
        <v>8</v>
      </c>
      <c r="AE10" s="294"/>
      <c r="AF10" s="294"/>
      <c r="AG10" s="295"/>
      <c r="AH10" s="287" t="s">
        <v>9</v>
      </c>
      <c r="AI10" s="288"/>
      <c r="AJ10" s="288"/>
      <c r="AK10" s="289"/>
      <c r="AL10" s="10"/>
    </row>
    <row r="11" spans="2:53" ht="28.5" customHeight="1" thickBot="1" x14ac:dyDescent="0.25">
      <c r="B11" s="9"/>
      <c r="C11" s="278"/>
      <c r="D11" s="279"/>
      <c r="E11" s="279"/>
      <c r="F11" s="279"/>
      <c r="G11" s="279"/>
      <c r="H11" s="280"/>
      <c r="I11" s="299"/>
      <c r="J11" s="300"/>
      <c r="K11" s="300"/>
      <c r="L11" s="300"/>
      <c r="M11" s="300"/>
      <c r="N11" s="300"/>
      <c r="O11" s="300"/>
      <c r="P11" s="300"/>
      <c r="Q11" s="300"/>
      <c r="R11" s="300"/>
      <c r="S11" s="300"/>
      <c r="T11" s="300"/>
      <c r="U11" s="300"/>
      <c r="V11" s="300"/>
      <c r="W11" s="300"/>
      <c r="X11" s="300"/>
      <c r="Y11" s="300"/>
      <c r="Z11" s="300"/>
      <c r="AA11" s="300"/>
      <c r="AB11" s="300"/>
      <c r="AC11" s="301"/>
      <c r="AD11" s="302" t="s">
        <v>82</v>
      </c>
      <c r="AE11" s="303"/>
      <c r="AF11" s="303"/>
      <c r="AG11" s="304"/>
      <c r="AH11" s="290" t="s">
        <v>122</v>
      </c>
      <c r="AI11" s="291"/>
      <c r="AJ11" s="291"/>
      <c r="AK11" s="292"/>
      <c r="AL11" s="10"/>
    </row>
    <row r="12" spans="2:53" ht="15"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6"/>
    </row>
    <row r="13" spans="2:53" ht="15" customHeight="1" x14ac:dyDescent="0.2">
      <c r="B13" s="14"/>
      <c r="C13" s="275" t="s">
        <v>12</v>
      </c>
      <c r="D13" s="276"/>
      <c r="E13" s="276"/>
      <c r="F13" s="276"/>
      <c r="G13" s="276"/>
      <c r="H13" s="277"/>
      <c r="I13" s="305" t="s">
        <v>126</v>
      </c>
      <c r="J13" s="306"/>
      <c r="K13" s="306"/>
      <c r="L13" s="306"/>
      <c r="M13" s="306"/>
      <c r="N13" s="306"/>
      <c r="O13" s="306"/>
      <c r="P13" s="306"/>
      <c r="Q13" s="306"/>
      <c r="R13" s="306"/>
      <c r="S13" s="306"/>
      <c r="T13" s="306"/>
      <c r="U13" s="306"/>
      <c r="V13" s="306"/>
      <c r="W13" s="306"/>
      <c r="X13" s="306"/>
      <c r="Y13" s="306"/>
      <c r="Z13" s="306"/>
      <c r="AA13" s="306"/>
      <c r="AB13" s="306"/>
      <c r="AC13" s="306"/>
      <c r="AD13" s="306"/>
      <c r="AE13" s="307"/>
      <c r="AF13" s="275" t="s">
        <v>14</v>
      </c>
      <c r="AG13" s="276"/>
      <c r="AH13" s="276"/>
      <c r="AI13" s="276"/>
      <c r="AJ13" s="276"/>
      <c r="AK13" s="277"/>
      <c r="AL13" s="16"/>
    </row>
    <row r="14" spans="2:53" ht="42.75" customHeight="1" thickBot="1" x14ac:dyDescent="0.25">
      <c r="B14" s="14"/>
      <c r="C14" s="278"/>
      <c r="D14" s="279"/>
      <c r="E14" s="279"/>
      <c r="F14" s="279"/>
      <c r="G14" s="279"/>
      <c r="H14" s="280"/>
      <c r="I14" s="308"/>
      <c r="J14" s="309"/>
      <c r="K14" s="309"/>
      <c r="L14" s="309"/>
      <c r="M14" s="309"/>
      <c r="N14" s="309"/>
      <c r="O14" s="309"/>
      <c r="P14" s="309"/>
      <c r="Q14" s="309"/>
      <c r="R14" s="309"/>
      <c r="S14" s="309"/>
      <c r="T14" s="309"/>
      <c r="U14" s="309"/>
      <c r="V14" s="309"/>
      <c r="W14" s="309"/>
      <c r="X14" s="309"/>
      <c r="Y14" s="309"/>
      <c r="Z14" s="309"/>
      <c r="AA14" s="309"/>
      <c r="AB14" s="309"/>
      <c r="AC14" s="309"/>
      <c r="AD14" s="309"/>
      <c r="AE14" s="310"/>
      <c r="AF14" s="311" t="s">
        <v>84</v>
      </c>
      <c r="AG14" s="312"/>
      <c r="AH14" s="312"/>
      <c r="AI14" s="312"/>
      <c r="AJ14" s="312"/>
      <c r="AK14" s="313"/>
      <c r="AL14" s="16"/>
    </row>
    <row r="15" spans="2:53" ht="15"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6"/>
    </row>
    <row r="16" spans="2:53" ht="57.75" customHeight="1" thickBot="1" x14ac:dyDescent="0.25">
      <c r="B16" s="14"/>
      <c r="C16" s="320" t="s">
        <v>16</v>
      </c>
      <c r="D16" s="321"/>
      <c r="E16" s="321"/>
      <c r="F16" s="321"/>
      <c r="G16" s="321"/>
      <c r="H16" s="322"/>
      <c r="I16" s="323" t="s">
        <v>127</v>
      </c>
      <c r="J16" s="324"/>
      <c r="K16" s="324"/>
      <c r="L16" s="324"/>
      <c r="M16" s="324"/>
      <c r="N16" s="324"/>
      <c r="O16" s="324"/>
      <c r="P16" s="324"/>
      <c r="Q16" s="324"/>
      <c r="R16" s="324"/>
      <c r="S16" s="324"/>
      <c r="T16" s="324"/>
      <c r="U16" s="324"/>
      <c r="V16" s="324"/>
      <c r="W16" s="324"/>
      <c r="X16" s="324"/>
      <c r="Y16" s="324"/>
      <c r="Z16" s="324"/>
      <c r="AA16" s="324"/>
      <c r="AB16" s="324"/>
      <c r="AC16" s="324"/>
      <c r="AD16" s="324"/>
      <c r="AE16" s="324"/>
      <c r="AF16" s="324"/>
      <c r="AG16" s="324"/>
      <c r="AH16" s="324"/>
      <c r="AI16" s="324"/>
      <c r="AJ16" s="324"/>
      <c r="AK16" s="325"/>
      <c r="AL16" s="16"/>
    </row>
    <row r="17" spans="2:38" ht="16.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6"/>
    </row>
    <row r="18" spans="2:38" ht="52.5" customHeight="1" thickBot="1" x14ac:dyDescent="0.25">
      <c r="B18" s="14"/>
      <c r="C18" s="320" t="s">
        <v>88</v>
      </c>
      <c r="D18" s="321"/>
      <c r="E18" s="321"/>
      <c r="F18" s="321"/>
      <c r="G18" s="321"/>
      <c r="H18" s="322"/>
      <c r="I18" s="323" t="s">
        <v>128</v>
      </c>
      <c r="J18" s="324"/>
      <c r="K18" s="324"/>
      <c r="L18" s="324"/>
      <c r="M18" s="324"/>
      <c r="N18" s="324"/>
      <c r="O18" s="324"/>
      <c r="P18" s="324"/>
      <c r="Q18" s="324"/>
      <c r="R18" s="324"/>
      <c r="S18" s="324"/>
      <c r="T18" s="324"/>
      <c r="U18" s="324"/>
      <c r="V18" s="324"/>
      <c r="W18" s="324"/>
      <c r="X18" s="324"/>
      <c r="Y18" s="324"/>
      <c r="Z18" s="324"/>
      <c r="AA18" s="324"/>
      <c r="AB18" s="324"/>
      <c r="AC18" s="324"/>
      <c r="AD18" s="324"/>
      <c r="AE18" s="324"/>
      <c r="AF18" s="324"/>
      <c r="AG18" s="324"/>
      <c r="AH18" s="324"/>
      <c r="AI18" s="324"/>
      <c r="AJ18" s="324"/>
      <c r="AK18" s="325"/>
      <c r="AL18" s="16"/>
    </row>
    <row r="19" spans="2:38" ht="16.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6"/>
    </row>
    <row r="20" spans="2:38" ht="22.5" customHeight="1" x14ac:dyDescent="0.2">
      <c r="B20" s="14"/>
      <c r="C20" s="326" t="s">
        <v>20</v>
      </c>
      <c r="D20" s="327"/>
      <c r="E20" s="327"/>
      <c r="F20" s="327"/>
      <c r="G20" s="327"/>
      <c r="H20" s="328"/>
      <c r="I20" s="332" t="s">
        <v>129</v>
      </c>
      <c r="J20" s="333"/>
      <c r="K20" s="333"/>
      <c r="L20" s="334"/>
      <c r="M20" s="287" t="s">
        <v>22</v>
      </c>
      <c r="N20" s="288"/>
      <c r="O20" s="288"/>
      <c r="P20" s="288"/>
      <c r="Q20" s="288"/>
      <c r="R20" s="288"/>
      <c r="S20" s="288"/>
      <c r="T20" s="288"/>
      <c r="U20" s="288"/>
      <c r="V20" s="288"/>
      <c r="W20" s="288"/>
      <c r="X20" s="288"/>
      <c r="Y20" s="288"/>
      <c r="Z20" s="288"/>
      <c r="AA20" s="288"/>
      <c r="AB20" s="288"/>
      <c r="AC20" s="288"/>
      <c r="AD20" s="288"/>
      <c r="AE20" s="289"/>
      <c r="AF20" s="287" t="s">
        <v>23</v>
      </c>
      <c r="AG20" s="288"/>
      <c r="AH20" s="288"/>
      <c r="AI20" s="288"/>
      <c r="AJ20" s="288"/>
      <c r="AK20" s="289"/>
      <c r="AL20" s="16"/>
    </row>
    <row r="21" spans="2:38" ht="30.75" customHeight="1" thickBot="1" x14ac:dyDescent="0.25">
      <c r="B21" s="14"/>
      <c r="C21" s="329"/>
      <c r="D21" s="330"/>
      <c r="E21" s="330"/>
      <c r="F21" s="330"/>
      <c r="G21" s="330"/>
      <c r="H21" s="331"/>
      <c r="I21" s="335"/>
      <c r="J21" s="336"/>
      <c r="K21" s="336"/>
      <c r="L21" s="337"/>
      <c r="M21" s="338" t="s">
        <v>74</v>
      </c>
      <c r="N21" s="339"/>
      <c r="O21" s="339"/>
      <c r="P21" s="339"/>
      <c r="Q21" s="339"/>
      <c r="R21" s="339"/>
      <c r="S21" s="339"/>
      <c r="T21" s="339"/>
      <c r="U21" s="339"/>
      <c r="V21" s="339"/>
      <c r="W21" s="339"/>
      <c r="X21" s="339"/>
      <c r="Y21" s="339"/>
      <c r="Z21" s="339"/>
      <c r="AA21" s="339"/>
      <c r="AB21" s="339"/>
      <c r="AC21" s="339"/>
      <c r="AD21" s="339"/>
      <c r="AE21" s="340"/>
      <c r="AF21" s="290" t="s">
        <v>25</v>
      </c>
      <c r="AG21" s="339"/>
      <c r="AH21" s="339"/>
      <c r="AI21" s="339"/>
      <c r="AJ21" s="339"/>
      <c r="AK21" s="340"/>
      <c r="AL21" s="16"/>
    </row>
    <row r="22" spans="2:38" ht="15"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6"/>
    </row>
    <row r="23" spans="2:38" ht="31.5" customHeight="1" x14ac:dyDescent="0.2">
      <c r="B23" s="14"/>
      <c r="C23" s="287" t="s">
        <v>26</v>
      </c>
      <c r="D23" s="288"/>
      <c r="E23" s="288"/>
      <c r="F23" s="288"/>
      <c r="G23" s="288"/>
      <c r="H23" s="288"/>
      <c r="I23" s="289"/>
      <c r="J23" s="287" t="s">
        <v>27</v>
      </c>
      <c r="K23" s="288"/>
      <c r="L23" s="288"/>
      <c r="M23" s="288"/>
      <c r="N23" s="288"/>
      <c r="O23" s="288"/>
      <c r="P23" s="288"/>
      <c r="Q23" s="288"/>
      <c r="R23" s="288"/>
      <c r="S23" s="288"/>
      <c r="T23" s="288"/>
      <c r="U23" s="288"/>
      <c r="V23" s="288"/>
      <c r="W23" s="288"/>
      <c r="X23" s="288"/>
      <c r="Y23" s="288"/>
      <c r="Z23" s="288"/>
      <c r="AA23" s="288"/>
      <c r="AB23" s="289"/>
      <c r="AC23" s="287" t="s">
        <v>28</v>
      </c>
      <c r="AD23" s="288"/>
      <c r="AE23" s="288"/>
      <c r="AF23" s="288"/>
      <c r="AG23" s="288"/>
      <c r="AH23" s="288"/>
      <c r="AI23" s="288"/>
      <c r="AJ23" s="288"/>
      <c r="AK23" s="289"/>
      <c r="AL23" s="16"/>
    </row>
    <row r="24" spans="2:38" ht="33" customHeight="1" thickBot="1" x14ac:dyDescent="0.25">
      <c r="B24" s="14"/>
      <c r="C24" s="522" t="s">
        <v>130</v>
      </c>
      <c r="D24" s="523"/>
      <c r="E24" s="523"/>
      <c r="F24" s="523"/>
      <c r="G24" s="523"/>
      <c r="H24" s="523"/>
      <c r="I24" s="524"/>
      <c r="J24" s="522" t="s">
        <v>30</v>
      </c>
      <c r="K24" s="523"/>
      <c r="L24" s="523"/>
      <c r="M24" s="523"/>
      <c r="N24" s="523"/>
      <c r="O24" s="523"/>
      <c r="P24" s="523"/>
      <c r="Q24" s="523"/>
      <c r="R24" s="523"/>
      <c r="S24" s="523"/>
      <c r="T24" s="523"/>
      <c r="U24" s="523"/>
      <c r="V24" s="523"/>
      <c r="W24" s="523"/>
      <c r="X24" s="523"/>
      <c r="Y24" s="523"/>
      <c r="Z24" s="523"/>
      <c r="AA24" s="523"/>
      <c r="AB24" s="524"/>
      <c r="AC24" s="525" t="s">
        <v>85</v>
      </c>
      <c r="AD24" s="526"/>
      <c r="AE24" s="526"/>
      <c r="AF24" s="526"/>
      <c r="AG24" s="526"/>
      <c r="AH24" s="526"/>
      <c r="AI24" s="526"/>
      <c r="AJ24" s="526"/>
      <c r="AK24" s="527"/>
      <c r="AL24" s="16"/>
    </row>
    <row r="25" spans="2:38" ht="15"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6"/>
    </row>
    <row r="26" spans="2:38" ht="50.25" customHeight="1" thickBot="1" x14ac:dyDescent="0.25">
      <c r="B26" s="14"/>
      <c r="C26" s="320" t="s">
        <v>32</v>
      </c>
      <c r="D26" s="321"/>
      <c r="E26" s="321"/>
      <c r="F26" s="321"/>
      <c r="G26" s="321"/>
      <c r="H26" s="322"/>
      <c r="I26" s="515" t="s">
        <v>131</v>
      </c>
      <c r="J26" s="516"/>
      <c r="K26" s="516"/>
      <c r="L26" s="516"/>
      <c r="M26" s="516"/>
      <c r="N26" s="516"/>
      <c r="O26" s="516"/>
      <c r="P26" s="516"/>
      <c r="Q26" s="516"/>
      <c r="R26" s="516"/>
      <c r="S26" s="516"/>
      <c r="T26" s="516"/>
      <c r="U26" s="516"/>
      <c r="V26" s="516"/>
      <c r="W26" s="516"/>
      <c r="X26" s="516"/>
      <c r="Y26" s="516"/>
      <c r="Z26" s="516"/>
      <c r="AA26" s="516"/>
      <c r="AB26" s="516"/>
      <c r="AC26" s="516"/>
      <c r="AD26" s="516"/>
      <c r="AE26" s="516"/>
      <c r="AF26" s="516"/>
      <c r="AG26" s="516"/>
      <c r="AH26" s="516"/>
      <c r="AI26" s="516"/>
      <c r="AJ26" s="516"/>
      <c r="AK26" s="517"/>
      <c r="AL26" s="16"/>
    </row>
    <row r="27" spans="2:38" ht="15.75"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6"/>
    </row>
    <row r="28" spans="2:38" ht="39.75" customHeight="1" thickBot="1" x14ac:dyDescent="0.25">
      <c r="B28" s="14"/>
      <c r="C28" s="320" t="s">
        <v>34</v>
      </c>
      <c r="D28" s="321"/>
      <c r="E28" s="321"/>
      <c r="F28" s="321"/>
      <c r="G28" s="321"/>
      <c r="H28" s="322"/>
      <c r="I28" s="302">
        <v>1</v>
      </c>
      <c r="J28" s="323"/>
      <c r="K28" s="518" t="s">
        <v>36</v>
      </c>
      <c r="L28" s="519"/>
      <c r="M28" s="519"/>
      <c r="N28" s="519"/>
      <c r="O28" s="519"/>
      <c r="P28" s="519"/>
      <c r="Q28" s="519"/>
      <c r="R28" s="519"/>
      <c r="S28" s="519"/>
      <c r="T28" s="519"/>
      <c r="U28" s="519"/>
      <c r="V28" s="519"/>
      <c r="W28" s="519"/>
      <c r="X28" s="519"/>
      <c r="Y28" s="519"/>
      <c r="Z28" s="520"/>
      <c r="AA28" s="521" t="s">
        <v>37</v>
      </c>
      <c r="AB28" s="354"/>
      <c r="AC28" s="354"/>
      <c r="AD28" s="59" t="s">
        <v>86</v>
      </c>
      <c r="AE28" s="18" t="s">
        <v>38</v>
      </c>
      <c r="AF28" s="18"/>
      <c r="AG28" s="353" t="s">
        <v>39</v>
      </c>
      <c r="AH28" s="355"/>
      <c r="AI28" s="60"/>
      <c r="AJ28" s="61"/>
      <c r="AK28" s="19"/>
      <c r="AL28" s="16"/>
    </row>
    <row r="29" spans="2:38" ht="15"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6"/>
    </row>
    <row r="30" spans="2:38" s="21" customFormat="1" x14ac:dyDescent="0.2">
      <c r="B30" s="20"/>
      <c r="C30" s="359" t="s">
        <v>41</v>
      </c>
      <c r="D30" s="360"/>
      <c r="E30" s="360"/>
      <c r="F30" s="360"/>
      <c r="G30" s="360"/>
      <c r="H30" s="360"/>
      <c r="I30" s="360"/>
      <c r="J30" s="360"/>
      <c r="K30" s="360"/>
      <c r="L30" s="360"/>
      <c r="M30" s="360"/>
      <c r="N30" s="360"/>
      <c r="O30" s="360"/>
      <c r="P30" s="360"/>
      <c r="Q30" s="360"/>
      <c r="R30" s="360"/>
      <c r="S30" s="360"/>
      <c r="T30" s="360"/>
      <c r="U30" s="360"/>
      <c r="V30" s="360"/>
      <c r="W30" s="360"/>
      <c r="X30" s="360"/>
      <c r="Y30" s="360"/>
      <c r="Z30" s="360"/>
      <c r="AA30" s="360"/>
      <c r="AB30" s="360"/>
      <c r="AC30" s="360"/>
      <c r="AD30" s="360"/>
      <c r="AE30" s="360"/>
      <c r="AF30" s="360"/>
      <c r="AG30" s="360"/>
      <c r="AH30" s="360"/>
      <c r="AI30" s="360"/>
      <c r="AJ30" s="360"/>
      <c r="AK30" s="361"/>
      <c r="AL30" s="16"/>
    </row>
    <row r="31" spans="2:38" s="21" customFormat="1" ht="15" thickBot="1" x14ac:dyDescent="0.25">
      <c r="B31" s="20"/>
      <c r="C31" s="362"/>
      <c r="D31" s="363"/>
      <c r="E31" s="363"/>
      <c r="F31" s="363"/>
      <c r="G31" s="363"/>
      <c r="H31" s="363"/>
      <c r="I31" s="363"/>
      <c r="J31" s="363"/>
      <c r="K31" s="363"/>
      <c r="L31" s="363"/>
      <c r="M31" s="363"/>
      <c r="N31" s="363"/>
      <c r="O31" s="363"/>
      <c r="P31" s="363"/>
      <c r="Q31" s="363"/>
      <c r="R31" s="363"/>
      <c r="S31" s="363"/>
      <c r="T31" s="363"/>
      <c r="U31" s="363"/>
      <c r="V31" s="363"/>
      <c r="W31" s="363"/>
      <c r="X31" s="363"/>
      <c r="Y31" s="363"/>
      <c r="Z31" s="363"/>
      <c r="AA31" s="363"/>
      <c r="AB31" s="363"/>
      <c r="AC31" s="363"/>
      <c r="AD31" s="363"/>
      <c r="AE31" s="363"/>
      <c r="AF31" s="363"/>
      <c r="AG31" s="363"/>
      <c r="AH31" s="363"/>
      <c r="AI31" s="363"/>
      <c r="AJ31" s="363"/>
      <c r="AK31" s="364"/>
      <c r="AL31" s="16"/>
    </row>
    <row r="32" spans="2:38" s="21" customFormat="1" x14ac:dyDescent="0.2">
      <c r="B32" s="20"/>
      <c r="C32" s="359" t="s">
        <v>42</v>
      </c>
      <c r="D32" s="360"/>
      <c r="E32" s="360"/>
      <c r="F32" s="360"/>
      <c r="G32" s="361"/>
      <c r="H32" s="442" t="s">
        <v>132</v>
      </c>
      <c r="I32" s="442" t="s">
        <v>87</v>
      </c>
      <c r="J32" s="365" t="s">
        <v>45</v>
      </c>
      <c r="K32" s="444" t="s">
        <v>46</v>
      </c>
      <c r="L32" s="360"/>
      <c r="M32" s="360"/>
      <c r="N32" s="360"/>
      <c r="O32" s="360"/>
      <c r="P32" s="360"/>
      <c r="Q32" s="360"/>
      <c r="R32" s="360"/>
      <c r="S32" s="360"/>
      <c r="T32" s="360"/>
      <c r="U32" s="360"/>
      <c r="V32" s="360"/>
      <c r="W32" s="360"/>
      <c r="X32" s="360"/>
      <c r="Y32" s="360"/>
      <c r="Z32" s="360"/>
      <c r="AA32" s="360"/>
      <c r="AB32" s="360"/>
      <c r="AC32" s="360"/>
      <c r="AD32" s="360"/>
      <c r="AE32" s="360"/>
      <c r="AF32" s="360"/>
      <c r="AG32" s="360"/>
      <c r="AH32" s="360"/>
      <c r="AI32" s="360"/>
      <c r="AJ32" s="360"/>
      <c r="AK32" s="361"/>
      <c r="AL32" s="16"/>
    </row>
    <row r="33" spans="2:50" s="21" customFormat="1" ht="31.5" customHeight="1" thickBot="1" x14ac:dyDescent="0.25">
      <c r="B33" s="20"/>
      <c r="C33" s="362"/>
      <c r="D33" s="363"/>
      <c r="E33" s="363"/>
      <c r="F33" s="363"/>
      <c r="G33" s="364"/>
      <c r="H33" s="443"/>
      <c r="I33" s="443"/>
      <c r="J33" s="366"/>
      <c r="K33" s="445"/>
      <c r="L33" s="363"/>
      <c r="M33" s="363"/>
      <c r="N33" s="363"/>
      <c r="O33" s="363"/>
      <c r="P33" s="363"/>
      <c r="Q33" s="363"/>
      <c r="R33" s="363"/>
      <c r="S33" s="363"/>
      <c r="T33" s="363"/>
      <c r="U33" s="363"/>
      <c r="V33" s="363"/>
      <c r="W33" s="363"/>
      <c r="X33" s="363"/>
      <c r="Y33" s="363"/>
      <c r="Z33" s="363"/>
      <c r="AA33" s="363"/>
      <c r="AB33" s="363"/>
      <c r="AC33" s="363"/>
      <c r="AD33" s="363"/>
      <c r="AE33" s="363"/>
      <c r="AF33" s="363"/>
      <c r="AG33" s="363"/>
      <c r="AH33" s="363"/>
      <c r="AI33" s="363"/>
      <c r="AJ33" s="363"/>
      <c r="AK33" s="364"/>
      <c r="AL33" s="16"/>
    </row>
    <row r="34" spans="2:50" s="21" customFormat="1" ht="163.5" customHeight="1" x14ac:dyDescent="0.2">
      <c r="B34" s="20"/>
      <c r="C34" s="341" t="s">
        <v>133</v>
      </c>
      <c r="D34" s="342"/>
      <c r="E34" s="342"/>
      <c r="F34" s="342"/>
      <c r="G34" s="343"/>
      <c r="H34" s="24">
        <v>8</v>
      </c>
      <c r="I34" s="24">
        <v>8</v>
      </c>
      <c r="J34" s="23">
        <v>1</v>
      </c>
      <c r="K34" s="344" t="s">
        <v>174</v>
      </c>
      <c r="L34" s="345"/>
      <c r="M34" s="345"/>
      <c r="N34" s="345"/>
      <c r="O34" s="345"/>
      <c r="P34" s="345"/>
      <c r="Q34" s="345"/>
      <c r="R34" s="345"/>
      <c r="S34" s="345"/>
      <c r="T34" s="345"/>
      <c r="U34" s="345"/>
      <c r="V34" s="345"/>
      <c r="W34" s="345"/>
      <c r="X34" s="345"/>
      <c r="Y34" s="345"/>
      <c r="Z34" s="345"/>
      <c r="AA34" s="345"/>
      <c r="AB34" s="345"/>
      <c r="AC34" s="345"/>
      <c r="AD34" s="345"/>
      <c r="AE34" s="345"/>
      <c r="AF34" s="345"/>
      <c r="AG34" s="345"/>
      <c r="AH34" s="345"/>
      <c r="AI34" s="345"/>
      <c r="AJ34" s="345"/>
      <c r="AK34" s="346"/>
      <c r="AL34" s="16"/>
    </row>
    <row r="35" spans="2:50" s="21" customFormat="1" ht="15" customHeight="1" x14ac:dyDescent="0.2">
      <c r="B35" s="20"/>
      <c r="C35" s="500" t="s">
        <v>134</v>
      </c>
      <c r="D35" s="501"/>
      <c r="E35" s="501"/>
      <c r="F35" s="501"/>
      <c r="G35" s="502"/>
      <c r="H35" s="27"/>
      <c r="I35" s="22"/>
      <c r="J35" s="23"/>
      <c r="K35" s="503"/>
      <c r="L35" s="504"/>
      <c r="M35" s="504"/>
      <c r="N35" s="504"/>
      <c r="O35" s="504"/>
      <c r="P35" s="504"/>
      <c r="Q35" s="504"/>
      <c r="R35" s="504"/>
      <c r="S35" s="504"/>
      <c r="T35" s="504"/>
      <c r="U35" s="504"/>
      <c r="V35" s="504"/>
      <c r="W35" s="504"/>
      <c r="X35" s="504"/>
      <c r="Y35" s="504"/>
      <c r="Z35" s="504"/>
      <c r="AA35" s="504"/>
      <c r="AB35" s="504"/>
      <c r="AC35" s="504"/>
      <c r="AD35" s="504"/>
      <c r="AE35" s="504"/>
      <c r="AF35" s="504"/>
      <c r="AG35" s="504"/>
      <c r="AH35" s="504"/>
      <c r="AI35" s="504"/>
      <c r="AJ35" s="504"/>
      <c r="AK35" s="505"/>
      <c r="AL35" s="503"/>
      <c r="AM35" s="504"/>
      <c r="AN35" s="504"/>
      <c r="AO35" s="504"/>
      <c r="AP35" s="504"/>
      <c r="AQ35" s="504"/>
      <c r="AR35" s="504"/>
      <c r="AS35" s="504"/>
      <c r="AT35" s="504"/>
      <c r="AU35" s="504"/>
      <c r="AV35" s="504"/>
      <c r="AW35" s="504"/>
      <c r="AX35" s="504"/>
    </row>
    <row r="36" spans="2:50" s="21" customFormat="1" ht="15" customHeight="1" x14ac:dyDescent="0.2">
      <c r="B36" s="20"/>
      <c r="C36" s="509" t="s">
        <v>91</v>
      </c>
      <c r="D36" s="510"/>
      <c r="E36" s="510"/>
      <c r="F36" s="510"/>
      <c r="G36" s="511"/>
      <c r="I36" s="27"/>
      <c r="J36" s="28"/>
      <c r="K36" s="512"/>
      <c r="L36" s="513"/>
      <c r="M36" s="513"/>
      <c r="N36" s="513"/>
      <c r="O36" s="513"/>
      <c r="P36" s="513"/>
      <c r="Q36" s="513"/>
      <c r="R36" s="513"/>
      <c r="S36" s="513"/>
      <c r="T36" s="513"/>
      <c r="U36" s="513"/>
      <c r="V36" s="513"/>
      <c r="W36" s="513"/>
      <c r="X36" s="513"/>
      <c r="Y36" s="513"/>
      <c r="Z36" s="513"/>
      <c r="AA36" s="513"/>
      <c r="AB36" s="513"/>
      <c r="AC36" s="513"/>
      <c r="AD36" s="513"/>
      <c r="AE36" s="513"/>
      <c r="AF36" s="513"/>
      <c r="AG36" s="513"/>
      <c r="AH36" s="513"/>
      <c r="AI36" s="513"/>
      <c r="AJ36" s="513"/>
      <c r="AK36" s="514"/>
      <c r="AL36" s="16"/>
    </row>
    <row r="37" spans="2:50" s="21" customFormat="1" ht="15" customHeight="1" thickBot="1" x14ac:dyDescent="0.25">
      <c r="B37" s="20"/>
      <c r="C37" s="341" t="s">
        <v>92</v>
      </c>
      <c r="D37" s="342"/>
      <c r="E37" s="342"/>
      <c r="F37" s="342"/>
      <c r="G37" s="343"/>
      <c r="H37" s="24"/>
      <c r="I37" s="24"/>
      <c r="J37" s="23"/>
      <c r="K37" s="344"/>
      <c r="L37" s="345"/>
      <c r="M37" s="345"/>
      <c r="N37" s="345"/>
      <c r="O37" s="345"/>
      <c r="P37" s="345"/>
      <c r="Q37" s="345"/>
      <c r="R37" s="345"/>
      <c r="S37" s="345"/>
      <c r="T37" s="345"/>
      <c r="U37" s="345"/>
      <c r="V37" s="345"/>
      <c r="W37" s="345"/>
      <c r="X37" s="345"/>
      <c r="Y37" s="345"/>
      <c r="Z37" s="345"/>
      <c r="AA37" s="345"/>
      <c r="AB37" s="345"/>
      <c r="AC37" s="345"/>
      <c r="AD37" s="345"/>
      <c r="AE37" s="345"/>
      <c r="AF37" s="345"/>
      <c r="AG37" s="345"/>
      <c r="AH37" s="345"/>
      <c r="AI37" s="345"/>
      <c r="AJ37" s="345"/>
      <c r="AK37" s="346"/>
      <c r="AL37" s="16"/>
    </row>
    <row r="38" spans="2:50" s="21" customFormat="1" ht="15.75" customHeight="1" thickBot="1" x14ac:dyDescent="0.3">
      <c r="B38" s="20"/>
      <c r="C38" s="394" t="s">
        <v>51</v>
      </c>
      <c r="D38" s="395"/>
      <c r="E38" s="395"/>
      <c r="F38" s="395"/>
      <c r="G38" s="396"/>
      <c r="H38" s="31"/>
      <c r="I38" s="31"/>
      <c r="J38" s="33"/>
      <c r="K38" s="397"/>
      <c r="L38" s="398"/>
      <c r="M38" s="398"/>
      <c r="N38" s="398"/>
      <c r="O38" s="398"/>
      <c r="P38" s="398"/>
      <c r="Q38" s="398"/>
      <c r="R38" s="398"/>
      <c r="S38" s="398"/>
      <c r="T38" s="398"/>
      <c r="U38" s="398"/>
      <c r="V38" s="398"/>
      <c r="W38" s="398"/>
      <c r="X38" s="398"/>
      <c r="Y38" s="398"/>
      <c r="Z38" s="398"/>
      <c r="AA38" s="398"/>
      <c r="AB38" s="398"/>
      <c r="AC38" s="398"/>
      <c r="AD38" s="398"/>
      <c r="AE38" s="398"/>
      <c r="AF38" s="398"/>
      <c r="AG38" s="398"/>
      <c r="AH38" s="398"/>
      <c r="AI38" s="398"/>
      <c r="AJ38" s="398"/>
      <c r="AK38" s="399"/>
      <c r="AL38" s="16"/>
    </row>
    <row r="39" spans="2:50" s="21" customFormat="1" ht="5.25" customHeight="1" x14ac:dyDescent="0.2">
      <c r="B39" s="20"/>
      <c r="C39" s="15"/>
      <c r="D39" s="15"/>
      <c r="E39" s="15"/>
      <c r="F39" s="15"/>
      <c r="G39" s="15"/>
      <c r="H39" s="34"/>
      <c r="I39" s="34"/>
      <c r="J39" s="3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6"/>
    </row>
    <row r="40" spans="2:50" s="21" customFormat="1" ht="15" thickBot="1" x14ac:dyDescent="0.25">
      <c r="B40" s="20"/>
      <c r="C40" s="15"/>
      <c r="D40" s="15"/>
      <c r="E40" s="15"/>
      <c r="F40" s="15"/>
      <c r="G40" s="15"/>
      <c r="H40" s="34"/>
      <c r="I40" s="34"/>
      <c r="J40" s="3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6"/>
    </row>
    <row r="41" spans="2:50" s="21" customFormat="1" ht="14.25" customHeight="1" x14ac:dyDescent="0.2">
      <c r="B41" s="20"/>
      <c r="C41" s="400" t="s">
        <v>52</v>
      </c>
      <c r="D41" s="401"/>
      <c r="E41" s="401"/>
      <c r="F41" s="401"/>
      <c r="G41" s="401"/>
      <c r="H41" s="401"/>
      <c r="I41" s="401"/>
      <c r="J41" s="401"/>
      <c r="K41" s="401"/>
      <c r="L41" s="401"/>
      <c r="M41" s="401"/>
      <c r="N41" s="401"/>
      <c r="O41" s="401"/>
      <c r="P41" s="401"/>
      <c r="Q41" s="401"/>
      <c r="R41" s="401"/>
      <c r="S41" s="401"/>
      <c r="T41" s="401"/>
      <c r="U41" s="401"/>
      <c r="V41" s="401"/>
      <c r="W41" s="401"/>
      <c r="X41" s="401"/>
      <c r="Y41" s="401"/>
      <c r="Z41" s="401"/>
      <c r="AA41" s="401"/>
      <c r="AB41" s="401"/>
      <c r="AC41" s="401"/>
      <c r="AD41" s="401"/>
      <c r="AE41" s="401"/>
      <c r="AF41" s="401"/>
      <c r="AG41" s="401"/>
      <c r="AH41" s="401"/>
      <c r="AI41" s="401"/>
      <c r="AJ41" s="401"/>
      <c r="AK41" s="402"/>
      <c r="AL41" s="16"/>
    </row>
    <row r="42" spans="2:50" ht="15" customHeight="1" thickBot="1" x14ac:dyDescent="0.25">
      <c r="B42" s="14"/>
      <c r="C42" s="506"/>
      <c r="D42" s="507"/>
      <c r="E42" s="507"/>
      <c r="F42" s="507"/>
      <c r="G42" s="507"/>
      <c r="H42" s="507"/>
      <c r="I42" s="507"/>
      <c r="J42" s="507"/>
      <c r="K42" s="507"/>
      <c r="L42" s="507"/>
      <c r="M42" s="507"/>
      <c r="N42" s="507"/>
      <c r="O42" s="507"/>
      <c r="P42" s="507"/>
      <c r="Q42" s="507"/>
      <c r="R42" s="507"/>
      <c r="S42" s="507"/>
      <c r="T42" s="507"/>
      <c r="U42" s="507"/>
      <c r="V42" s="507"/>
      <c r="W42" s="507"/>
      <c r="X42" s="507"/>
      <c r="Y42" s="507"/>
      <c r="Z42" s="507"/>
      <c r="AA42" s="507"/>
      <c r="AB42" s="507"/>
      <c r="AC42" s="507"/>
      <c r="AD42" s="507"/>
      <c r="AE42" s="507"/>
      <c r="AF42" s="507"/>
      <c r="AG42" s="507"/>
      <c r="AH42" s="507"/>
      <c r="AI42" s="507"/>
      <c r="AJ42" s="507"/>
      <c r="AK42" s="508"/>
      <c r="AL42" s="16"/>
    </row>
    <row r="43" spans="2:50" ht="14.25" customHeight="1" x14ac:dyDescent="0.2">
      <c r="B43" s="14"/>
      <c r="C43" s="406" t="s">
        <v>53</v>
      </c>
      <c r="D43" s="407"/>
      <c r="E43" s="407"/>
      <c r="F43" s="407"/>
      <c r="G43" s="407"/>
      <c r="H43" s="407"/>
      <c r="I43" s="407"/>
      <c r="J43" s="407"/>
      <c r="K43" s="407"/>
      <c r="L43" s="407"/>
      <c r="M43" s="407"/>
      <c r="N43" s="407"/>
      <c r="O43" s="407"/>
      <c r="P43" s="407"/>
      <c r="Q43" s="407"/>
      <c r="R43" s="407"/>
      <c r="S43" s="407"/>
      <c r="T43" s="407"/>
      <c r="U43" s="407"/>
      <c r="V43" s="407"/>
      <c r="W43" s="407"/>
      <c r="X43" s="407"/>
      <c r="Y43" s="407"/>
      <c r="Z43" s="407"/>
      <c r="AA43" s="407"/>
      <c r="AB43" s="407"/>
      <c r="AC43" s="407"/>
      <c r="AD43" s="407"/>
      <c r="AE43" s="407"/>
      <c r="AF43" s="407"/>
      <c r="AG43" s="407"/>
      <c r="AH43" s="407"/>
      <c r="AI43" s="407"/>
      <c r="AJ43" s="407"/>
      <c r="AK43" s="408"/>
      <c r="AL43" s="16"/>
    </row>
    <row r="44" spans="2:50" x14ac:dyDescent="0.2">
      <c r="B44" s="14"/>
      <c r="C44" s="409"/>
      <c r="D44" s="410"/>
      <c r="E44" s="410"/>
      <c r="F44" s="410"/>
      <c r="G44" s="410"/>
      <c r="H44" s="410"/>
      <c r="I44" s="410"/>
      <c r="J44" s="410"/>
      <c r="K44" s="410"/>
      <c r="L44" s="410"/>
      <c r="M44" s="410"/>
      <c r="N44" s="410"/>
      <c r="O44" s="410"/>
      <c r="P44" s="410"/>
      <c r="Q44" s="410"/>
      <c r="R44" s="410"/>
      <c r="S44" s="410"/>
      <c r="T44" s="410"/>
      <c r="U44" s="410"/>
      <c r="V44" s="410"/>
      <c r="W44" s="410"/>
      <c r="X44" s="410"/>
      <c r="Y44" s="410"/>
      <c r="Z44" s="410"/>
      <c r="AA44" s="410"/>
      <c r="AB44" s="410"/>
      <c r="AC44" s="410"/>
      <c r="AD44" s="410"/>
      <c r="AE44" s="410"/>
      <c r="AF44" s="410"/>
      <c r="AG44" s="410"/>
      <c r="AH44" s="410"/>
      <c r="AI44" s="410"/>
      <c r="AJ44" s="410"/>
      <c r="AK44" s="411"/>
      <c r="AL44" s="16"/>
    </row>
    <row r="45" spans="2:50" x14ac:dyDescent="0.2">
      <c r="B45" s="14"/>
      <c r="C45" s="409"/>
      <c r="D45" s="410"/>
      <c r="E45" s="410"/>
      <c r="F45" s="410"/>
      <c r="G45" s="410"/>
      <c r="H45" s="410"/>
      <c r="I45" s="410"/>
      <c r="J45" s="410"/>
      <c r="K45" s="410"/>
      <c r="L45" s="410"/>
      <c r="M45" s="410"/>
      <c r="N45" s="410"/>
      <c r="O45" s="410"/>
      <c r="P45" s="410"/>
      <c r="Q45" s="410"/>
      <c r="R45" s="410"/>
      <c r="S45" s="410"/>
      <c r="T45" s="410"/>
      <c r="U45" s="410"/>
      <c r="V45" s="410"/>
      <c r="W45" s="410"/>
      <c r="X45" s="410"/>
      <c r="Y45" s="410"/>
      <c r="Z45" s="410"/>
      <c r="AA45" s="410"/>
      <c r="AB45" s="410"/>
      <c r="AC45" s="410"/>
      <c r="AD45" s="410"/>
      <c r="AE45" s="410"/>
      <c r="AF45" s="410"/>
      <c r="AG45" s="410"/>
      <c r="AH45" s="410"/>
      <c r="AI45" s="410"/>
      <c r="AJ45" s="410"/>
      <c r="AK45" s="411"/>
      <c r="AL45" s="16"/>
    </row>
    <row r="46" spans="2:50" x14ac:dyDescent="0.2">
      <c r="B46" s="14"/>
      <c r="C46" s="409"/>
      <c r="D46" s="410"/>
      <c r="E46" s="410"/>
      <c r="F46" s="410"/>
      <c r="G46" s="410"/>
      <c r="H46" s="410"/>
      <c r="I46" s="410"/>
      <c r="J46" s="410"/>
      <c r="K46" s="410"/>
      <c r="L46" s="410"/>
      <c r="M46" s="410"/>
      <c r="N46" s="410"/>
      <c r="O46" s="410"/>
      <c r="P46" s="410"/>
      <c r="Q46" s="410"/>
      <c r="R46" s="410"/>
      <c r="S46" s="410"/>
      <c r="T46" s="410"/>
      <c r="U46" s="410"/>
      <c r="V46" s="410"/>
      <c r="W46" s="410"/>
      <c r="X46" s="410"/>
      <c r="Y46" s="410"/>
      <c r="Z46" s="410"/>
      <c r="AA46" s="410"/>
      <c r="AB46" s="410"/>
      <c r="AC46" s="410"/>
      <c r="AD46" s="410"/>
      <c r="AE46" s="410"/>
      <c r="AF46" s="410"/>
      <c r="AG46" s="410"/>
      <c r="AH46" s="410"/>
      <c r="AI46" s="410"/>
      <c r="AJ46" s="410"/>
      <c r="AK46" s="411"/>
      <c r="AL46" s="16"/>
    </row>
    <row r="47" spans="2:50" x14ac:dyDescent="0.2">
      <c r="B47" s="14"/>
      <c r="C47" s="409"/>
      <c r="D47" s="410"/>
      <c r="E47" s="410"/>
      <c r="F47" s="410"/>
      <c r="G47" s="410"/>
      <c r="H47" s="410"/>
      <c r="I47" s="410"/>
      <c r="J47" s="410"/>
      <c r="K47" s="410"/>
      <c r="L47" s="410"/>
      <c r="M47" s="410"/>
      <c r="N47" s="410"/>
      <c r="O47" s="410"/>
      <c r="P47" s="410"/>
      <c r="Q47" s="410"/>
      <c r="R47" s="410"/>
      <c r="S47" s="410"/>
      <c r="T47" s="410"/>
      <c r="U47" s="410"/>
      <c r="V47" s="410"/>
      <c r="W47" s="410"/>
      <c r="X47" s="410"/>
      <c r="Y47" s="410"/>
      <c r="Z47" s="410"/>
      <c r="AA47" s="410"/>
      <c r="AB47" s="410"/>
      <c r="AC47" s="410"/>
      <c r="AD47" s="410"/>
      <c r="AE47" s="410"/>
      <c r="AF47" s="410"/>
      <c r="AG47" s="410"/>
      <c r="AH47" s="410"/>
      <c r="AI47" s="410"/>
      <c r="AJ47" s="410"/>
      <c r="AK47" s="411"/>
      <c r="AL47" s="16"/>
    </row>
    <row r="48" spans="2:50" x14ac:dyDescent="0.2">
      <c r="B48" s="14"/>
      <c r="C48" s="409"/>
      <c r="D48" s="410"/>
      <c r="E48" s="410"/>
      <c r="F48" s="410"/>
      <c r="G48" s="410"/>
      <c r="H48" s="410"/>
      <c r="I48" s="410"/>
      <c r="J48" s="410"/>
      <c r="K48" s="410"/>
      <c r="L48" s="410"/>
      <c r="M48" s="410"/>
      <c r="N48" s="410"/>
      <c r="O48" s="410"/>
      <c r="P48" s="410"/>
      <c r="Q48" s="410"/>
      <c r="R48" s="410"/>
      <c r="S48" s="410"/>
      <c r="T48" s="410"/>
      <c r="U48" s="410"/>
      <c r="V48" s="410"/>
      <c r="W48" s="410"/>
      <c r="X48" s="410"/>
      <c r="Y48" s="410"/>
      <c r="Z48" s="410"/>
      <c r="AA48" s="410"/>
      <c r="AB48" s="410"/>
      <c r="AC48" s="410"/>
      <c r="AD48" s="410"/>
      <c r="AE48" s="410"/>
      <c r="AF48" s="410"/>
      <c r="AG48" s="410"/>
      <c r="AH48" s="410"/>
      <c r="AI48" s="410"/>
      <c r="AJ48" s="410"/>
      <c r="AK48" s="411"/>
      <c r="AL48" s="16"/>
    </row>
    <row r="49" spans="2:38" x14ac:dyDescent="0.2">
      <c r="B49" s="14"/>
      <c r="C49" s="409"/>
      <c r="D49" s="410"/>
      <c r="E49" s="410"/>
      <c r="F49" s="410"/>
      <c r="G49" s="410"/>
      <c r="H49" s="410"/>
      <c r="I49" s="410"/>
      <c r="J49" s="410"/>
      <c r="K49" s="410"/>
      <c r="L49" s="410"/>
      <c r="M49" s="410"/>
      <c r="N49" s="410"/>
      <c r="O49" s="410"/>
      <c r="P49" s="410"/>
      <c r="Q49" s="410"/>
      <c r="R49" s="410"/>
      <c r="S49" s="410"/>
      <c r="T49" s="410"/>
      <c r="U49" s="410"/>
      <c r="V49" s="410"/>
      <c r="W49" s="410"/>
      <c r="X49" s="410"/>
      <c r="Y49" s="410"/>
      <c r="Z49" s="410"/>
      <c r="AA49" s="410"/>
      <c r="AB49" s="410"/>
      <c r="AC49" s="410"/>
      <c r="AD49" s="410"/>
      <c r="AE49" s="410"/>
      <c r="AF49" s="410"/>
      <c r="AG49" s="410"/>
      <c r="AH49" s="410"/>
      <c r="AI49" s="410"/>
      <c r="AJ49" s="410"/>
      <c r="AK49" s="411"/>
      <c r="AL49" s="16"/>
    </row>
    <row r="50" spans="2:38" x14ac:dyDescent="0.2">
      <c r="B50" s="14"/>
      <c r="C50" s="409"/>
      <c r="D50" s="410"/>
      <c r="E50" s="410"/>
      <c r="F50" s="410"/>
      <c r="G50" s="410"/>
      <c r="H50" s="410"/>
      <c r="I50" s="410"/>
      <c r="J50" s="410"/>
      <c r="K50" s="410"/>
      <c r="L50" s="410"/>
      <c r="M50" s="410"/>
      <c r="N50" s="410"/>
      <c r="O50" s="410"/>
      <c r="P50" s="410"/>
      <c r="Q50" s="410"/>
      <c r="R50" s="410"/>
      <c r="S50" s="410"/>
      <c r="T50" s="410"/>
      <c r="U50" s="410"/>
      <c r="V50" s="410"/>
      <c r="W50" s="410"/>
      <c r="X50" s="410"/>
      <c r="Y50" s="410"/>
      <c r="Z50" s="410"/>
      <c r="AA50" s="410"/>
      <c r="AB50" s="410"/>
      <c r="AC50" s="410"/>
      <c r="AD50" s="410"/>
      <c r="AE50" s="410"/>
      <c r="AF50" s="410"/>
      <c r="AG50" s="410"/>
      <c r="AH50" s="410"/>
      <c r="AI50" s="410"/>
      <c r="AJ50" s="410"/>
      <c r="AK50" s="411"/>
      <c r="AL50" s="16"/>
    </row>
    <row r="51" spans="2:38" x14ac:dyDescent="0.2">
      <c r="B51" s="14"/>
      <c r="C51" s="409"/>
      <c r="D51" s="410"/>
      <c r="E51" s="410"/>
      <c r="F51" s="410"/>
      <c r="G51" s="410"/>
      <c r="H51" s="410"/>
      <c r="I51" s="410"/>
      <c r="J51" s="410"/>
      <c r="K51" s="410"/>
      <c r="L51" s="410"/>
      <c r="M51" s="410"/>
      <c r="N51" s="410"/>
      <c r="O51" s="410"/>
      <c r="P51" s="410"/>
      <c r="Q51" s="410"/>
      <c r="R51" s="410"/>
      <c r="S51" s="410"/>
      <c r="T51" s="410"/>
      <c r="U51" s="410"/>
      <c r="V51" s="410"/>
      <c r="W51" s="410"/>
      <c r="X51" s="410"/>
      <c r="Y51" s="410"/>
      <c r="Z51" s="410"/>
      <c r="AA51" s="410"/>
      <c r="AB51" s="410"/>
      <c r="AC51" s="410"/>
      <c r="AD51" s="410"/>
      <c r="AE51" s="410"/>
      <c r="AF51" s="410"/>
      <c r="AG51" s="410"/>
      <c r="AH51" s="410"/>
      <c r="AI51" s="410"/>
      <c r="AJ51" s="410"/>
      <c r="AK51" s="411"/>
      <c r="AL51" s="16"/>
    </row>
    <row r="52" spans="2:38" x14ac:dyDescent="0.2">
      <c r="B52" s="14"/>
      <c r="C52" s="409"/>
      <c r="D52" s="410"/>
      <c r="E52" s="410"/>
      <c r="F52" s="410"/>
      <c r="G52" s="410"/>
      <c r="H52" s="410"/>
      <c r="I52" s="410"/>
      <c r="J52" s="410"/>
      <c r="K52" s="410"/>
      <c r="L52" s="410"/>
      <c r="M52" s="410"/>
      <c r="N52" s="410"/>
      <c r="O52" s="410"/>
      <c r="P52" s="410"/>
      <c r="Q52" s="410"/>
      <c r="R52" s="410"/>
      <c r="S52" s="410"/>
      <c r="T52" s="410"/>
      <c r="U52" s="410"/>
      <c r="V52" s="410"/>
      <c r="W52" s="410"/>
      <c r="X52" s="410"/>
      <c r="Y52" s="410"/>
      <c r="Z52" s="410"/>
      <c r="AA52" s="410"/>
      <c r="AB52" s="410"/>
      <c r="AC52" s="410"/>
      <c r="AD52" s="410"/>
      <c r="AE52" s="410"/>
      <c r="AF52" s="410"/>
      <c r="AG52" s="410"/>
      <c r="AH52" s="410"/>
      <c r="AI52" s="410"/>
      <c r="AJ52" s="410"/>
      <c r="AK52" s="411"/>
      <c r="AL52" s="16"/>
    </row>
    <row r="53" spans="2:38" x14ac:dyDescent="0.2">
      <c r="B53" s="14"/>
      <c r="C53" s="409"/>
      <c r="D53" s="410"/>
      <c r="E53" s="410"/>
      <c r="F53" s="410"/>
      <c r="G53" s="410"/>
      <c r="H53" s="410"/>
      <c r="I53" s="410"/>
      <c r="J53" s="410"/>
      <c r="K53" s="410"/>
      <c r="L53" s="410"/>
      <c r="M53" s="410"/>
      <c r="N53" s="410"/>
      <c r="O53" s="410"/>
      <c r="P53" s="410"/>
      <c r="Q53" s="410"/>
      <c r="R53" s="410"/>
      <c r="S53" s="410"/>
      <c r="T53" s="410"/>
      <c r="U53" s="410"/>
      <c r="V53" s="410"/>
      <c r="W53" s="410"/>
      <c r="X53" s="410"/>
      <c r="Y53" s="410"/>
      <c r="Z53" s="410"/>
      <c r="AA53" s="410"/>
      <c r="AB53" s="410"/>
      <c r="AC53" s="410"/>
      <c r="AD53" s="410"/>
      <c r="AE53" s="410"/>
      <c r="AF53" s="410"/>
      <c r="AG53" s="410"/>
      <c r="AH53" s="410"/>
      <c r="AI53" s="410"/>
      <c r="AJ53" s="410"/>
      <c r="AK53" s="411"/>
      <c r="AL53" s="16"/>
    </row>
    <row r="54" spans="2:38" x14ac:dyDescent="0.2">
      <c r="B54" s="14"/>
      <c r="C54" s="409"/>
      <c r="D54" s="410"/>
      <c r="E54" s="410"/>
      <c r="F54" s="410"/>
      <c r="G54" s="410"/>
      <c r="H54" s="410"/>
      <c r="I54" s="410"/>
      <c r="J54" s="410"/>
      <c r="K54" s="410"/>
      <c r="L54" s="410"/>
      <c r="M54" s="410"/>
      <c r="N54" s="410"/>
      <c r="O54" s="410"/>
      <c r="P54" s="410"/>
      <c r="Q54" s="410"/>
      <c r="R54" s="410"/>
      <c r="S54" s="410"/>
      <c r="T54" s="410"/>
      <c r="U54" s="410"/>
      <c r="V54" s="410"/>
      <c r="W54" s="410"/>
      <c r="X54" s="410"/>
      <c r="Y54" s="410"/>
      <c r="Z54" s="410"/>
      <c r="AA54" s="410"/>
      <c r="AB54" s="410"/>
      <c r="AC54" s="410"/>
      <c r="AD54" s="410"/>
      <c r="AE54" s="410"/>
      <c r="AF54" s="410"/>
      <c r="AG54" s="410"/>
      <c r="AH54" s="410"/>
      <c r="AI54" s="410"/>
      <c r="AJ54" s="410"/>
      <c r="AK54" s="411"/>
      <c r="AL54" s="16"/>
    </row>
    <row r="55" spans="2:38" ht="15" thickBot="1" x14ac:dyDescent="0.25">
      <c r="B55" s="14"/>
      <c r="C55" s="412"/>
      <c r="D55" s="413"/>
      <c r="E55" s="413"/>
      <c r="F55" s="413"/>
      <c r="G55" s="413"/>
      <c r="H55" s="413"/>
      <c r="I55" s="413"/>
      <c r="J55" s="413"/>
      <c r="K55" s="413"/>
      <c r="L55" s="413"/>
      <c r="M55" s="413"/>
      <c r="N55" s="413"/>
      <c r="O55" s="413"/>
      <c r="P55" s="413"/>
      <c r="Q55" s="413"/>
      <c r="R55" s="413"/>
      <c r="S55" s="413"/>
      <c r="T55" s="413"/>
      <c r="U55" s="413"/>
      <c r="V55" s="413"/>
      <c r="W55" s="413"/>
      <c r="X55" s="413"/>
      <c r="Y55" s="413"/>
      <c r="Z55" s="413"/>
      <c r="AA55" s="413"/>
      <c r="AB55" s="413"/>
      <c r="AC55" s="413"/>
      <c r="AD55" s="413"/>
      <c r="AE55" s="413"/>
      <c r="AF55" s="413"/>
      <c r="AG55" s="413"/>
      <c r="AH55" s="413"/>
      <c r="AI55" s="413"/>
      <c r="AJ55" s="413"/>
      <c r="AK55" s="414"/>
      <c r="AL55" s="16"/>
    </row>
    <row r="56" spans="2:38" x14ac:dyDescent="0.2">
      <c r="B56" s="37"/>
      <c r="C56" s="64"/>
      <c r="D56" s="64"/>
      <c r="E56" s="64"/>
      <c r="F56" s="64"/>
      <c r="G56" s="64"/>
      <c r="H56" s="64"/>
      <c r="I56" s="64"/>
      <c r="J56" s="64"/>
      <c r="K56" s="64"/>
      <c r="L56" s="64"/>
      <c r="M56" s="64"/>
      <c r="N56" s="64"/>
      <c r="O56" s="64"/>
      <c r="P56" s="64"/>
      <c r="Q56" s="64"/>
      <c r="R56" s="64"/>
      <c r="S56" s="64"/>
      <c r="T56" s="64"/>
      <c r="U56" s="64"/>
      <c r="V56" s="64"/>
      <c r="W56" s="64"/>
      <c r="X56" s="64"/>
      <c r="Y56" s="64"/>
      <c r="Z56" s="64"/>
      <c r="AA56" s="64"/>
      <c r="AB56" s="64"/>
      <c r="AC56" s="64"/>
      <c r="AD56" s="64"/>
      <c r="AE56" s="64"/>
      <c r="AF56" s="64"/>
      <c r="AG56" s="64"/>
      <c r="AH56" s="64"/>
      <c r="AI56" s="64"/>
      <c r="AJ56" s="64"/>
      <c r="AK56" s="64"/>
      <c r="AL56" s="38"/>
    </row>
    <row r="57" spans="2:38" ht="15" thickBot="1" x14ac:dyDescent="0.25">
      <c r="B57" s="39"/>
      <c r="C57" s="36"/>
      <c r="D57" s="36"/>
      <c r="E57" s="36"/>
      <c r="F57" s="36"/>
      <c r="G57" s="36"/>
      <c r="H57" s="36"/>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40"/>
    </row>
    <row r="58" spans="2:38" ht="14.25" customHeight="1" x14ac:dyDescent="0.2">
      <c r="B58" s="41"/>
      <c r="C58" s="379" t="s">
        <v>42</v>
      </c>
      <c r="D58" s="380"/>
      <c r="E58" s="380"/>
      <c r="F58" s="380"/>
      <c r="G58" s="381"/>
      <c r="H58" s="379" t="s">
        <v>54</v>
      </c>
      <c r="I58" s="381"/>
      <c r="J58" s="379" t="s">
        <v>55</v>
      </c>
      <c r="K58" s="380"/>
      <c r="L58" s="380"/>
      <c r="M58" s="380"/>
      <c r="N58" s="379" t="s">
        <v>56</v>
      </c>
      <c r="O58" s="380"/>
      <c r="P58" s="380"/>
      <c r="Q58" s="380"/>
      <c r="R58" s="380"/>
      <c r="S58" s="380"/>
      <c r="T58" s="380"/>
      <c r="U58" s="380"/>
      <c r="V58" s="380"/>
      <c r="W58" s="380"/>
      <c r="X58" s="380"/>
      <c r="Y58" s="381"/>
      <c r="Z58" s="379" t="s">
        <v>57</v>
      </c>
      <c r="AA58" s="380"/>
      <c r="AB58" s="380"/>
      <c r="AC58" s="380"/>
      <c r="AD58" s="380"/>
      <c r="AE58" s="380"/>
      <c r="AF58" s="380"/>
      <c r="AG58" s="380"/>
      <c r="AH58" s="380"/>
      <c r="AI58" s="380"/>
      <c r="AJ58" s="380"/>
      <c r="AK58" s="381"/>
      <c r="AL58" s="42"/>
    </row>
    <row r="59" spans="2:38" ht="14.25" customHeight="1" x14ac:dyDescent="0.2">
      <c r="B59" s="43"/>
      <c r="C59" s="382"/>
      <c r="D59" s="383"/>
      <c r="E59" s="383"/>
      <c r="F59" s="383"/>
      <c r="G59" s="384"/>
      <c r="H59" s="382"/>
      <c r="I59" s="384"/>
      <c r="J59" s="382"/>
      <c r="K59" s="383"/>
      <c r="L59" s="383"/>
      <c r="M59" s="383"/>
      <c r="N59" s="382"/>
      <c r="O59" s="383"/>
      <c r="P59" s="383"/>
      <c r="Q59" s="383"/>
      <c r="R59" s="383"/>
      <c r="S59" s="383"/>
      <c r="T59" s="383"/>
      <c r="U59" s="383"/>
      <c r="V59" s="383"/>
      <c r="W59" s="383"/>
      <c r="X59" s="383"/>
      <c r="Y59" s="384"/>
      <c r="Z59" s="382"/>
      <c r="AA59" s="383"/>
      <c r="AB59" s="383"/>
      <c r="AC59" s="383"/>
      <c r="AD59" s="383"/>
      <c r="AE59" s="383"/>
      <c r="AF59" s="383"/>
      <c r="AG59" s="383"/>
      <c r="AH59" s="383"/>
      <c r="AI59" s="383"/>
      <c r="AJ59" s="383"/>
      <c r="AK59" s="384"/>
      <c r="AL59" s="42"/>
    </row>
    <row r="60" spans="2:38" ht="15" customHeight="1" thickBot="1" x14ac:dyDescent="0.25">
      <c r="B60" s="43"/>
      <c r="C60" s="385"/>
      <c r="D60" s="386"/>
      <c r="E60" s="386"/>
      <c r="F60" s="386"/>
      <c r="G60" s="387"/>
      <c r="H60" s="385"/>
      <c r="I60" s="387"/>
      <c r="J60" s="385"/>
      <c r="K60" s="386"/>
      <c r="L60" s="386"/>
      <c r="M60" s="386"/>
      <c r="N60" s="385"/>
      <c r="O60" s="386"/>
      <c r="P60" s="386"/>
      <c r="Q60" s="386"/>
      <c r="R60" s="386"/>
      <c r="S60" s="386"/>
      <c r="T60" s="386"/>
      <c r="U60" s="386"/>
      <c r="V60" s="386"/>
      <c r="W60" s="386"/>
      <c r="X60" s="386"/>
      <c r="Y60" s="387"/>
      <c r="Z60" s="385"/>
      <c r="AA60" s="386"/>
      <c r="AB60" s="386"/>
      <c r="AC60" s="386"/>
      <c r="AD60" s="386"/>
      <c r="AE60" s="386"/>
      <c r="AF60" s="386"/>
      <c r="AG60" s="386"/>
      <c r="AH60" s="386"/>
      <c r="AI60" s="386"/>
      <c r="AJ60" s="386"/>
      <c r="AK60" s="387"/>
      <c r="AL60" s="42"/>
    </row>
    <row r="61" spans="2:38" ht="15" customHeight="1" x14ac:dyDescent="0.2">
      <c r="B61" s="41"/>
      <c r="C61" s="341" t="s">
        <v>135</v>
      </c>
      <c r="D61" s="342"/>
      <c r="E61" s="342"/>
      <c r="F61" s="342"/>
      <c r="G61" s="343"/>
      <c r="H61" s="493">
        <v>1</v>
      </c>
      <c r="I61" s="494"/>
      <c r="J61" s="493">
        <v>1</v>
      </c>
      <c r="K61" s="494"/>
      <c r="L61" s="494"/>
      <c r="M61" s="495"/>
      <c r="N61" s="496" t="s">
        <v>35</v>
      </c>
      <c r="O61" s="496"/>
      <c r="P61" s="496"/>
      <c r="Q61" s="496"/>
      <c r="R61" s="496"/>
      <c r="S61" s="496"/>
      <c r="T61" s="496"/>
      <c r="U61" s="496"/>
      <c r="V61" s="496"/>
      <c r="W61" s="496"/>
      <c r="X61" s="496"/>
      <c r="Y61" s="496"/>
      <c r="Z61" s="497" t="s">
        <v>35</v>
      </c>
      <c r="AA61" s="498"/>
      <c r="AB61" s="498"/>
      <c r="AC61" s="498"/>
      <c r="AD61" s="498"/>
      <c r="AE61" s="498"/>
      <c r="AF61" s="498"/>
      <c r="AG61" s="498"/>
      <c r="AH61" s="498"/>
      <c r="AI61" s="498"/>
      <c r="AJ61" s="498"/>
      <c r="AK61" s="499"/>
      <c r="AL61" s="44"/>
    </row>
    <row r="62" spans="2:38" ht="21.75" customHeight="1" x14ac:dyDescent="0.2">
      <c r="B62" s="41"/>
      <c r="C62" s="341" t="s">
        <v>134</v>
      </c>
      <c r="D62" s="342"/>
      <c r="E62" s="342"/>
      <c r="F62" s="342"/>
      <c r="G62" s="343"/>
      <c r="H62" s="489"/>
      <c r="I62" s="489"/>
      <c r="J62" s="266"/>
      <c r="K62" s="266"/>
      <c r="L62" s="266"/>
      <c r="M62" s="266"/>
      <c r="N62" s="266"/>
      <c r="O62" s="266"/>
      <c r="P62" s="266"/>
      <c r="Q62" s="266"/>
      <c r="R62" s="266"/>
      <c r="S62" s="266"/>
      <c r="T62" s="266"/>
      <c r="U62" s="266"/>
      <c r="V62" s="266"/>
      <c r="W62" s="266"/>
      <c r="X62" s="266"/>
      <c r="Y62" s="266"/>
      <c r="Z62" s="492"/>
      <c r="AA62" s="492"/>
      <c r="AB62" s="492"/>
      <c r="AC62" s="492"/>
      <c r="AD62" s="492"/>
      <c r="AE62" s="492"/>
      <c r="AF62" s="492"/>
      <c r="AG62" s="492"/>
      <c r="AH62" s="492"/>
      <c r="AI62" s="492"/>
      <c r="AJ62" s="492"/>
      <c r="AK62" s="492"/>
      <c r="AL62" s="44"/>
    </row>
    <row r="63" spans="2:38" ht="15.75" customHeight="1" x14ac:dyDescent="0.2">
      <c r="B63" s="41"/>
      <c r="C63" s="341" t="s">
        <v>91</v>
      </c>
      <c r="D63" s="342"/>
      <c r="E63" s="342"/>
      <c r="F63" s="342"/>
      <c r="G63" s="343"/>
      <c r="H63" s="489"/>
      <c r="I63" s="489"/>
      <c r="J63" s="490"/>
      <c r="K63" s="491"/>
      <c r="L63" s="491"/>
      <c r="M63" s="491"/>
      <c r="N63" s="266"/>
      <c r="O63" s="266"/>
      <c r="P63" s="266"/>
      <c r="Q63" s="266"/>
      <c r="R63" s="266"/>
      <c r="S63" s="266"/>
      <c r="T63" s="266"/>
      <c r="U63" s="266"/>
      <c r="V63" s="266"/>
      <c r="W63" s="266"/>
      <c r="X63" s="266"/>
      <c r="Y63" s="266"/>
      <c r="Z63" s="492"/>
      <c r="AA63" s="492"/>
      <c r="AB63" s="492"/>
      <c r="AC63" s="492"/>
      <c r="AD63" s="492"/>
      <c r="AE63" s="492"/>
      <c r="AF63" s="492"/>
      <c r="AG63" s="492"/>
      <c r="AH63" s="492"/>
      <c r="AI63" s="492"/>
      <c r="AJ63" s="492"/>
      <c r="AK63" s="492"/>
      <c r="AL63" s="44"/>
    </row>
    <row r="64" spans="2:38" ht="15" thickBot="1" x14ac:dyDescent="0.25">
      <c r="B64" s="66"/>
      <c r="C64" s="482" t="s">
        <v>92</v>
      </c>
      <c r="D64" s="483"/>
      <c r="E64" s="483"/>
      <c r="F64" s="483"/>
      <c r="G64" s="484"/>
      <c r="H64" s="485"/>
      <c r="I64" s="485"/>
      <c r="J64" s="268"/>
      <c r="K64" s="268"/>
      <c r="L64" s="268"/>
      <c r="M64" s="268"/>
      <c r="N64" s="422"/>
      <c r="O64" s="423"/>
      <c r="P64" s="423"/>
      <c r="Q64" s="423"/>
      <c r="R64" s="423"/>
      <c r="S64" s="423"/>
      <c r="T64" s="423"/>
      <c r="U64" s="423"/>
      <c r="V64" s="423"/>
      <c r="W64" s="423"/>
      <c r="X64" s="423"/>
      <c r="Y64" s="425"/>
      <c r="Z64" s="486"/>
      <c r="AA64" s="487"/>
      <c r="AB64" s="487"/>
      <c r="AC64" s="487"/>
      <c r="AD64" s="487"/>
      <c r="AE64" s="487"/>
      <c r="AF64" s="487"/>
      <c r="AG64" s="487"/>
      <c r="AH64" s="487"/>
      <c r="AI64" s="487"/>
      <c r="AJ64" s="487"/>
      <c r="AK64" s="488"/>
      <c r="AL64" s="65"/>
    </row>
    <row r="65" spans="3:37" x14ac:dyDescent="0.2">
      <c r="C65" s="64"/>
      <c r="D65" s="64"/>
      <c r="E65" s="64"/>
      <c r="F65" s="64"/>
      <c r="G65" s="64"/>
      <c r="H65" s="64"/>
      <c r="I65" s="64"/>
      <c r="J65" s="64"/>
      <c r="K65" s="64"/>
      <c r="L65" s="64"/>
      <c r="M65" s="64"/>
      <c r="N65" s="64"/>
      <c r="O65" s="64"/>
      <c r="P65" s="64"/>
      <c r="Q65" s="64"/>
      <c r="R65" s="64"/>
      <c r="S65" s="64"/>
      <c r="T65" s="64"/>
      <c r="U65" s="64"/>
      <c r="V65" s="64"/>
      <c r="W65" s="64"/>
      <c r="X65" s="64"/>
      <c r="Y65" s="64"/>
      <c r="Z65" s="64"/>
      <c r="AA65" s="64"/>
      <c r="AB65" s="64"/>
      <c r="AC65" s="64"/>
      <c r="AD65" s="64"/>
      <c r="AE65" s="64"/>
      <c r="AF65" s="64"/>
      <c r="AG65" s="64"/>
      <c r="AH65" s="64"/>
      <c r="AI65" s="64"/>
      <c r="AJ65" s="64"/>
      <c r="AK65" s="64"/>
    </row>
    <row r="103" ht="6" customHeight="1" x14ac:dyDescent="0.2"/>
  </sheetData>
  <mergeCells count="84">
    <mergeCell ref="C7:H8"/>
    <mergeCell ref="I7:AK8"/>
    <mergeCell ref="B2:G4"/>
    <mergeCell ref="H2:AL2"/>
    <mergeCell ref="H3:AA3"/>
    <mergeCell ref="AB3:AL3"/>
    <mergeCell ref="H4:AL4"/>
    <mergeCell ref="C10:H11"/>
    <mergeCell ref="I10:AC11"/>
    <mergeCell ref="AD10:AG10"/>
    <mergeCell ref="AH10:AK10"/>
    <mergeCell ref="AD11:AG11"/>
    <mergeCell ref="AH11:AK11"/>
    <mergeCell ref="C13:H14"/>
    <mergeCell ref="I13:AE14"/>
    <mergeCell ref="AF13:AK13"/>
    <mergeCell ref="AF14:AK14"/>
    <mergeCell ref="C16:H16"/>
    <mergeCell ref="I16:AK16"/>
    <mergeCell ref="C18:H18"/>
    <mergeCell ref="I18:AK18"/>
    <mergeCell ref="C20:H21"/>
    <mergeCell ref="I20:L21"/>
    <mergeCell ref="M20:AE20"/>
    <mergeCell ref="AF20:AK20"/>
    <mergeCell ref="M21:AE21"/>
    <mergeCell ref="AF21:AK21"/>
    <mergeCell ref="C23:I23"/>
    <mergeCell ref="J23:AB23"/>
    <mergeCell ref="AC23:AK23"/>
    <mergeCell ref="C24:I24"/>
    <mergeCell ref="J24:AB24"/>
    <mergeCell ref="AC24:AK24"/>
    <mergeCell ref="C26:H26"/>
    <mergeCell ref="I26:AK26"/>
    <mergeCell ref="C28:H28"/>
    <mergeCell ref="I28:J28"/>
    <mergeCell ref="K28:Z28"/>
    <mergeCell ref="AA28:AC28"/>
    <mergeCell ref="AG28:AH28"/>
    <mergeCell ref="C30:AK31"/>
    <mergeCell ref="C32:G33"/>
    <mergeCell ref="H32:H33"/>
    <mergeCell ref="I32:I33"/>
    <mergeCell ref="J32:J33"/>
    <mergeCell ref="K32:AK33"/>
    <mergeCell ref="C38:G38"/>
    <mergeCell ref="K38:AK38"/>
    <mergeCell ref="C41:AK42"/>
    <mergeCell ref="AL35:AX35"/>
    <mergeCell ref="C36:G36"/>
    <mergeCell ref="K36:AK36"/>
    <mergeCell ref="C34:G34"/>
    <mergeCell ref="K34:AK34"/>
    <mergeCell ref="C35:G35"/>
    <mergeCell ref="K35:AK35"/>
    <mergeCell ref="C37:G37"/>
    <mergeCell ref="K37:AK37"/>
    <mergeCell ref="C61:G61"/>
    <mergeCell ref="H61:I61"/>
    <mergeCell ref="J61:M61"/>
    <mergeCell ref="N61:Y61"/>
    <mergeCell ref="Z61:AK61"/>
    <mergeCell ref="C43:AK55"/>
    <mergeCell ref="C63:G63"/>
    <mergeCell ref="H63:I63"/>
    <mergeCell ref="J63:M63"/>
    <mergeCell ref="N63:Y63"/>
    <mergeCell ref="Z63:AK63"/>
    <mergeCell ref="C58:G60"/>
    <mergeCell ref="H58:I60"/>
    <mergeCell ref="J58:M60"/>
    <mergeCell ref="N58:Y60"/>
    <mergeCell ref="Z58:AK60"/>
    <mergeCell ref="C62:G62"/>
    <mergeCell ref="H62:I62"/>
    <mergeCell ref="J62:M62"/>
    <mergeCell ref="N62:Y62"/>
    <mergeCell ref="Z62:AK62"/>
    <mergeCell ref="C64:G64"/>
    <mergeCell ref="H64:I64"/>
    <mergeCell ref="J64:M64"/>
    <mergeCell ref="N64:Y64"/>
    <mergeCell ref="Z64:AK64"/>
  </mergeCells>
  <pageMargins left="0.70866141732283472" right="0.70866141732283472" top="0.74803149606299213" bottom="1.1023622047244095" header="0.31496062992125984" footer="0.31496062992125984"/>
  <pageSetup scale="50" fitToHeight="0" orientation="portrait" r:id="rId1"/>
  <headerFooter>
    <oddFooter>&amp;LCalle 26 No.57-41 Torre 8, Pisos 7 y 8 CEMSA – C.P. 111321
PBX: 3779555 – Información: Línea 195
www.umv.gov.co&amp;CDESI-FM-007
&amp;P de &amp;N</oddFooter>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B1:BA101"/>
  <sheetViews>
    <sheetView view="pageBreakPreview" topLeftCell="B25" zoomScaleSheetLayoutView="100" workbookViewId="0">
      <selection activeCell="H33" sqref="H33:J33"/>
    </sheetView>
  </sheetViews>
  <sheetFormatPr baseColWidth="10" defaultColWidth="3.7109375" defaultRowHeight="14.25" x14ac:dyDescent="0.2"/>
  <cols>
    <col min="1" max="1" width="3.85546875" style="1" customWidth="1"/>
    <col min="2" max="2" width="2.85546875" style="1" customWidth="1"/>
    <col min="3" max="6" width="2.7109375" style="1" customWidth="1"/>
    <col min="7" max="7" width="4.28515625" style="1" customWidth="1"/>
    <col min="8" max="8" width="14.28515625" style="1" customWidth="1"/>
    <col min="9" max="9" width="13.42578125" style="1" customWidth="1"/>
    <col min="10" max="10" width="15" style="1" customWidth="1"/>
    <col min="11" max="12" width="3.42578125" style="1" customWidth="1"/>
    <col min="13" max="27" width="2.7109375" style="1" customWidth="1"/>
    <col min="28" max="28" width="7.7109375" style="1" customWidth="1"/>
    <col min="29" max="29" width="3.42578125" style="1" customWidth="1"/>
    <col min="30" max="30" width="3.7109375" style="1"/>
    <col min="31" max="31" width="9.140625" style="1" customWidth="1"/>
    <col min="32" max="33" width="6.42578125" style="1" customWidth="1"/>
    <col min="34" max="34" width="3.7109375" style="1"/>
    <col min="35" max="35" width="4.7109375" style="1" customWidth="1"/>
    <col min="36" max="36" width="0.85546875" style="1" hidden="1" customWidth="1"/>
    <col min="37" max="37" width="4.140625" style="1" customWidth="1"/>
    <col min="38" max="38" width="2" style="1" customWidth="1"/>
    <col min="39" max="16384" width="3.7109375" style="1"/>
  </cols>
  <sheetData>
    <row r="1" spans="2:53" ht="15" thickBot="1" x14ac:dyDescent="0.25">
      <c r="B1" s="2"/>
      <c r="C1" s="2"/>
      <c r="D1" s="2"/>
      <c r="E1" s="2"/>
      <c r="F1" s="2"/>
    </row>
    <row r="2" spans="2:53" ht="45.75" customHeight="1" x14ac:dyDescent="0.2">
      <c r="B2" s="263"/>
      <c r="C2" s="264"/>
      <c r="D2" s="264"/>
      <c r="E2" s="264"/>
      <c r="F2" s="264"/>
      <c r="G2" s="264"/>
      <c r="H2" s="269" t="s">
        <v>0</v>
      </c>
      <c r="I2" s="269"/>
      <c r="J2" s="269"/>
      <c r="K2" s="269"/>
      <c r="L2" s="269"/>
      <c r="M2" s="269"/>
      <c r="N2" s="269"/>
      <c r="O2" s="269"/>
      <c r="P2" s="269"/>
      <c r="Q2" s="269"/>
      <c r="R2" s="269"/>
      <c r="S2" s="269"/>
      <c r="T2" s="269"/>
      <c r="U2" s="269"/>
      <c r="V2" s="269"/>
      <c r="W2" s="269"/>
      <c r="X2" s="269"/>
      <c r="Y2" s="269"/>
      <c r="Z2" s="269"/>
      <c r="AA2" s="269"/>
      <c r="AB2" s="269"/>
      <c r="AC2" s="269"/>
      <c r="AD2" s="269"/>
      <c r="AE2" s="269"/>
      <c r="AF2" s="269"/>
      <c r="AG2" s="269"/>
      <c r="AH2" s="269"/>
      <c r="AI2" s="269"/>
      <c r="AJ2" s="269"/>
      <c r="AK2" s="269"/>
      <c r="AL2" s="270"/>
    </row>
    <row r="3" spans="2:53" ht="15" x14ac:dyDescent="0.2">
      <c r="B3" s="265"/>
      <c r="C3" s="266"/>
      <c r="D3" s="266"/>
      <c r="E3" s="266"/>
      <c r="F3" s="266"/>
      <c r="G3" s="266"/>
      <c r="H3" s="271" t="s">
        <v>1</v>
      </c>
      <c r="I3" s="271"/>
      <c r="J3" s="271"/>
      <c r="K3" s="271"/>
      <c r="L3" s="271"/>
      <c r="M3" s="271"/>
      <c r="N3" s="271"/>
      <c r="O3" s="271"/>
      <c r="P3" s="271"/>
      <c r="Q3" s="271"/>
      <c r="R3" s="271"/>
      <c r="S3" s="271"/>
      <c r="T3" s="271"/>
      <c r="U3" s="271"/>
      <c r="V3" s="271"/>
      <c r="W3" s="271"/>
      <c r="X3" s="271"/>
      <c r="Y3" s="271"/>
      <c r="Z3" s="271"/>
      <c r="AA3" s="271"/>
      <c r="AB3" s="271" t="s">
        <v>2</v>
      </c>
      <c r="AC3" s="271"/>
      <c r="AD3" s="271"/>
      <c r="AE3" s="271"/>
      <c r="AF3" s="271"/>
      <c r="AG3" s="271"/>
      <c r="AH3" s="271"/>
      <c r="AI3" s="271"/>
      <c r="AJ3" s="271"/>
      <c r="AK3" s="271"/>
      <c r="AL3" s="272"/>
    </row>
    <row r="4" spans="2:53" ht="15.75" thickBot="1" x14ac:dyDescent="0.25">
      <c r="B4" s="267"/>
      <c r="C4" s="268"/>
      <c r="D4" s="268"/>
      <c r="E4" s="268"/>
      <c r="F4" s="268"/>
      <c r="G4" s="268"/>
      <c r="H4" s="273" t="s">
        <v>80</v>
      </c>
      <c r="I4" s="273"/>
      <c r="J4" s="273"/>
      <c r="K4" s="273"/>
      <c r="L4" s="273"/>
      <c r="M4" s="273"/>
      <c r="N4" s="273"/>
      <c r="O4" s="273"/>
      <c r="P4" s="273"/>
      <c r="Q4" s="273"/>
      <c r="R4" s="273"/>
      <c r="S4" s="273"/>
      <c r="T4" s="273"/>
      <c r="U4" s="273"/>
      <c r="V4" s="273"/>
      <c r="W4" s="273"/>
      <c r="X4" s="273"/>
      <c r="Y4" s="273"/>
      <c r="Z4" s="273"/>
      <c r="AA4" s="273"/>
      <c r="AB4" s="273"/>
      <c r="AC4" s="273"/>
      <c r="AD4" s="273"/>
      <c r="AE4" s="273"/>
      <c r="AF4" s="273"/>
      <c r="AG4" s="273"/>
      <c r="AH4" s="273"/>
      <c r="AI4" s="273"/>
      <c r="AJ4" s="273"/>
      <c r="AK4" s="273"/>
      <c r="AL4" s="274"/>
    </row>
    <row r="5" spans="2:53" ht="15.75" thickBot="1" x14ac:dyDescent="0.25">
      <c r="B5" s="4"/>
      <c r="C5" s="5"/>
      <c r="D5" s="5"/>
      <c r="E5" s="5"/>
      <c r="F5" s="5"/>
      <c r="G5" s="5"/>
      <c r="H5" s="5"/>
      <c r="I5" s="6"/>
      <c r="J5" s="6"/>
      <c r="K5" s="6"/>
      <c r="L5" s="6"/>
      <c r="M5" s="6"/>
      <c r="N5" s="6"/>
      <c r="O5" s="6"/>
      <c r="P5" s="6"/>
      <c r="Q5" s="6"/>
      <c r="R5" s="6"/>
      <c r="S5" s="6"/>
      <c r="T5" s="6"/>
      <c r="U5" s="6"/>
      <c r="V5" s="6"/>
      <c r="W5" s="6"/>
      <c r="X5" s="6"/>
      <c r="Y5" s="6"/>
      <c r="Z5" s="6"/>
      <c r="AA5" s="6"/>
      <c r="AB5" s="6"/>
      <c r="AC5" s="6"/>
      <c r="AD5" s="7"/>
      <c r="AE5" s="7"/>
      <c r="AF5" s="7"/>
      <c r="AG5" s="7"/>
      <c r="AH5" s="7"/>
      <c r="AI5" s="5"/>
      <c r="AJ5" s="5"/>
      <c r="AK5" s="5"/>
      <c r="AL5" s="8"/>
    </row>
    <row r="6" spans="2:53" ht="15" customHeight="1" x14ac:dyDescent="0.2">
      <c r="B6" s="9"/>
      <c r="C6" s="275" t="s">
        <v>4</v>
      </c>
      <c r="D6" s="276"/>
      <c r="E6" s="276"/>
      <c r="F6" s="276"/>
      <c r="G6" s="276"/>
      <c r="H6" s="277"/>
      <c r="I6" s="426" t="s">
        <v>5</v>
      </c>
      <c r="J6" s="427"/>
      <c r="K6" s="427"/>
      <c r="L6" s="427"/>
      <c r="M6" s="427"/>
      <c r="N6" s="427"/>
      <c r="O6" s="427"/>
      <c r="P6" s="427"/>
      <c r="Q6" s="427"/>
      <c r="R6" s="427"/>
      <c r="S6" s="427"/>
      <c r="T6" s="427"/>
      <c r="U6" s="427"/>
      <c r="V6" s="427"/>
      <c r="W6" s="427"/>
      <c r="X6" s="427"/>
      <c r="Y6" s="427"/>
      <c r="Z6" s="427"/>
      <c r="AA6" s="427"/>
      <c r="AB6" s="427"/>
      <c r="AC6" s="427"/>
      <c r="AD6" s="427"/>
      <c r="AE6" s="427"/>
      <c r="AF6" s="427"/>
      <c r="AG6" s="427"/>
      <c r="AH6" s="427"/>
      <c r="AI6" s="427"/>
      <c r="AJ6" s="427"/>
      <c r="AK6" s="428"/>
      <c r="AL6" s="10"/>
    </row>
    <row r="7" spans="2:53" ht="15.75" thickBot="1" x14ac:dyDescent="0.25">
      <c r="B7" s="9"/>
      <c r="C7" s="278"/>
      <c r="D7" s="279"/>
      <c r="E7" s="279"/>
      <c r="F7" s="279"/>
      <c r="G7" s="279"/>
      <c r="H7" s="280"/>
      <c r="I7" s="429"/>
      <c r="J7" s="430"/>
      <c r="K7" s="430"/>
      <c r="L7" s="430"/>
      <c r="M7" s="430"/>
      <c r="N7" s="430"/>
      <c r="O7" s="430"/>
      <c r="P7" s="430"/>
      <c r="Q7" s="430"/>
      <c r="R7" s="430"/>
      <c r="S7" s="430"/>
      <c r="T7" s="430"/>
      <c r="U7" s="430"/>
      <c r="V7" s="430"/>
      <c r="W7" s="430"/>
      <c r="X7" s="430"/>
      <c r="Y7" s="430"/>
      <c r="Z7" s="430"/>
      <c r="AA7" s="430"/>
      <c r="AB7" s="430"/>
      <c r="AC7" s="430"/>
      <c r="AD7" s="430"/>
      <c r="AE7" s="430"/>
      <c r="AF7" s="430"/>
      <c r="AG7" s="430"/>
      <c r="AH7" s="430"/>
      <c r="AI7" s="430"/>
      <c r="AJ7" s="430"/>
      <c r="AK7" s="431"/>
      <c r="AL7" s="10"/>
    </row>
    <row r="8" spans="2:53" ht="15.75" thickBot="1" x14ac:dyDescent="0.25">
      <c r="B8" s="9"/>
      <c r="C8" s="11"/>
      <c r="D8" s="11"/>
      <c r="E8" s="11"/>
      <c r="F8" s="11"/>
      <c r="G8" s="11"/>
      <c r="H8" s="11"/>
      <c r="I8" s="12"/>
      <c r="J8" s="12"/>
      <c r="K8" s="12"/>
      <c r="L8" s="12"/>
      <c r="M8" s="12"/>
      <c r="N8" s="12"/>
      <c r="O8" s="12"/>
      <c r="P8" s="12"/>
      <c r="Q8" s="12"/>
      <c r="R8" s="12"/>
      <c r="S8" s="12"/>
      <c r="T8" s="12"/>
      <c r="U8" s="12"/>
      <c r="V8" s="12"/>
      <c r="W8" s="12"/>
      <c r="X8" s="12"/>
      <c r="Y8" s="12"/>
      <c r="Z8" s="12"/>
      <c r="AA8" s="12"/>
      <c r="AB8" s="12"/>
      <c r="AC8" s="12"/>
      <c r="AD8" s="13"/>
      <c r="AE8" s="13"/>
      <c r="AF8" s="13"/>
      <c r="AG8" s="13"/>
      <c r="AH8" s="13"/>
      <c r="AI8" s="11"/>
      <c r="AJ8" s="11"/>
      <c r="AK8" s="11"/>
      <c r="AL8" s="10"/>
      <c r="BA8" s="46"/>
    </row>
    <row r="9" spans="2:53" ht="15" customHeight="1" thickBot="1" x14ac:dyDescent="0.25">
      <c r="B9" s="9"/>
      <c r="C9" s="275" t="s">
        <v>81</v>
      </c>
      <c r="D9" s="276"/>
      <c r="E9" s="276"/>
      <c r="F9" s="276"/>
      <c r="G9" s="276"/>
      <c r="H9" s="277"/>
      <c r="I9" s="296" t="s">
        <v>136</v>
      </c>
      <c r="J9" s="297"/>
      <c r="K9" s="297"/>
      <c r="L9" s="297"/>
      <c r="M9" s="297"/>
      <c r="N9" s="297"/>
      <c r="O9" s="297"/>
      <c r="P9" s="297"/>
      <c r="Q9" s="297"/>
      <c r="R9" s="297"/>
      <c r="S9" s="297"/>
      <c r="T9" s="297"/>
      <c r="U9" s="297"/>
      <c r="V9" s="297"/>
      <c r="W9" s="297"/>
      <c r="X9" s="297"/>
      <c r="Y9" s="297"/>
      <c r="Z9" s="297"/>
      <c r="AA9" s="297"/>
      <c r="AB9" s="297"/>
      <c r="AC9" s="298"/>
      <c r="AD9" s="293" t="s">
        <v>8</v>
      </c>
      <c r="AE9" s="294"/>
      <c r="AF9" s="294"/>
      <c r="AG9" s="295"/>
      <c r="AH9" s="287" t="s">
        <v>9</v>
      </c>
      <c r="AI9" s="288"/>
      <c r="AJ9" s="288"/>
      <c r="AK9" s="289"/>
      <c r="AL9" s="10"/>
    </row>
    <row r="10" spans="2:53" ht="28.5" customHeight="1" thickBot="1" x14ac:dyDescent="0.25">
      <c r="B10" s="9"/>
      <c r="C10" s="278"/>
      <c r="D10" s="279"/>
      <c r="E10" s="279"/>
      <c r="F10" s="279"/>
      <c r="G10" s="279"/>
      <c r="H10" s="280"/>
      <c r="I10" s="299"/>
      <c r="J10" s="300"/>
      <c r="K10" s="300"/>
      <c r="L10" s="300"/>
      <c r="M10" s="300"/>
      <c r="N10" s="300"/>
      <c r="O10" s="300"/>
      <c r="P10" s="300"/>
      <c r="Q10" s="300"/>
      <c r="R10" s="300"/>
      <c r="S10" s="300"/>
      <c r="T10" s="300"/>
      <c r="U10" s="300"/>
      <c r="V10" s="300"/>
      <c r="W10" s="300"/>
      <c r="X10" s="300"/>
      <c r="Y10" s="300"/>
      <c r="Z10" s="300"/>
      <c r="AA10" s="300"/>
      <c r="AB10" s="300"/>
      <c r="AC10" s="301"/>
      <c r="AD10" s="302" t="s">
        <v>137</v>
      </c>
      <c r="AE10" s="303"/>
      <c r="AF10" s="303"/>
      <c r="AG10" s="304"/>
      <c r="AH10" s="290" t="s">
        <v>68</v>
      </c>
      <c r="AI10" s="291"/>
      <c r="AJ10" s="291"/>
      <c r="AK10" s="292"/>
      <c r="AL10" s="10"/>
    </row>
    <row r="11" spans="2:53" ht="15" thickBot="1" x14ac:dyDescent="0.25">
      <c r="B11" s="14"/>
      <c r="C11" s="15"/>
      <c r="D11" s="15"/>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6"/>
    </row>
    <row r="12" spans="2:53" ht="15" customHeight="1" x14ac:dyDescent="0.2">
      <c r="B12" s="14"/>
      <c r="C12" s="275" t="s">
        <v>12</v>
      </c>
      <c r="D12" s="276"/>
      <c r="E12" s="276"/>
      <c r="F12" s="276"/>
      <c r="G12" s="276"/>
      <c r="H12" s="277"/>
      <c r="I12" s="305" t="s">
        <v>138</v>
      </c>
      <c r="J12" s="306"/>
      <c r="K12" s="306"/>
      <c r="L12" s="306"/>
      <c r="M12" s="306"/>
      <c r="N12" s="306"/>
      <c r="O12" s="306"/>
      <c r="P12" s="306"/>
      <c r="Q12" s="306"/>
      <c r="R12" s="306"/>
      <c r="S12" s="306"/>
      <c r="T12" s="306"/>
      <c r="U12" s="306"/>
      <c r="V12" s="306"/>
      <c r="W12" s="306"/>
      <c r="X12" s="306"/>
      <c r="Y12" s="306"/>
      <c r="Z12" s="306"/>
      <c r="AA12" s="306"/>
      <c r="AB12" s="306"/>
      <c r="AC12" s="306"/>
      <c r="AD12" s="306"/>
      <c r="AE12" s="307"/>
      <c r="AF12" s="275" t="s">
        <v>14</v>
      </c>
      <c r="AG12" s="276"/>
      <c r="AH12" s="276"/>
      <c r="AI12" s="276"/>
      <c r="AJ12" s="276"/>
      <c r="AK12" s="277"/>
      <c r="AL12" s="16"/>
    </row>
    <row r="13" spans="2:53" ht="42.75" customHeight="1" thickBot="1" x14ac:dyDescent="0.25">
      <c r="B13" s="14"/>
      <c r="C13" s="278"/>
      <c r="D13" s="279"/>
      <c r="E13" s="279"/>
      <c r="F13" s="279"/>
      <c r="G13" s="279"/>
      <c r="H13" s="280"/>
      <c r="I13" s="308"/>
      <c r="J13" s="309"/>
      <c r="K13" s="309"/>
      <c r="L13" s="309"/>
      <c r="M13" s="309"/>
      <c r="N13" s="309"/>
      <c r="O13" s="309"/>
      <c r="P13" s="309"/>
      <c r="Q13" s="309"/>
      <c r="R13" s="309"/>
      <c r="S13" s="309"/>
      <c r="T13" s="309"/>
      <c r="U13" s="309"/>
      <c r="V13" s="309"/>
      <c r="W13" s="309"/>
      <c r="X13" s="309"/>
      <c r="Y13" s="309"/>
      <c r="Z13" s="309"/>
      <c r="AA13" s="309"/>
      <c r="AB13" s="309"/>
      <c r="AC13" s="309"/>
      <c r="AD13" s="309"/>
      <c r="AE13" s="310"/>
      <c r="AF13" s="311" t="s">
        <v>84</v>
      </c>
      <c r="AG13" s="312"/>
      <c r="AH13" s="312"/>
      <c r="AI13" s="312"/>
      <c r="AJ13" s="312"/>
      <c r="AK13" s="313"/>
      <c r="AL13" s="16"/>
    </row>
    <row r="14" spans="2:53" ht="15" thickBot="1" x14ac:dyDescent="0.25">
      <c r="B14" s="14"/>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6"/>
    </row>
    <row r="15" spans="2:53" ht="57.75" customHeight="1" thickBot="1" x14ac:dyDescent="0.25">
      <c r="B15" s="14"/>
      <c r="C15" s="320" t="s">
        <v>16</v>
      </c>
      <c r="D15" s="321"/>
      <c r="E15" s="321"/>
      <c r="F15" s="321"/>
      <c r="G15" s="321"/>
      <c r="H15" s="322"/>
      <c r="I15" s="323" t="s">
        <v>139</v>
      </c>
      <c r="J15" s="324"/>
      <c r="K15" s="324"/>
      <c r="L15" s="324"/>
      <c r="M15" s="324"/>
      <c r="N15" s="324"/>
      <c r="O15" s="324"/>
      <c r="P15" s="324"/>
      <c r="Q15" s="324"/>
      <c r="R15" s="324"/>
      <c r="S15" s="324"/>
      <c r="T15" s="324"/>
      <c r="U15" s="324"/>
      <c r="V15" s="324"/>
      <c r="W15" s="324"/>
      <c r="X15" s="324"/>
      <c r="Y15" s="324"/>
      <c r="Z15" s="324"/>
      <c r="AA15" s="324"/>
      <c r="AB15" s="324"/>
      <c r="AC15" s="324"/>
      <c r="AD15" s="324"/>
      <c r="AE15" s="324"/>
      <c r="AF15" s="324"/>
      <c r="AG15" s="324"/>
      <c r="AH15" s="324"/>
      <c r="AI15" s="324"/>
      <c r="AJ15" s="324"/>
      <c r="AK15" s="325"/>
      <c r="AL15" s="16"/>
    </row>
    <row r="16" spans="2:53" ht="16.5" customHeight="1" thickBot="1" x14ac:dyDescent="0.25">
      <c r="B16" s="14"/>
      <c r="C16" s="13"/>
      <c r="D16" s="13"/>
      <c r="E16" s="13"/>
      <c r="F16" s="13"/>
      <c r="G16" s="13"/>
      <c r="H16" s="13"/>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6"/>
    </row>
    <row r="17" spans="2:38" ht="52.5" customHeight="1" thickBot="1" x14ac:dyDescent="0.25">
      <c r="B17" s="14"/>
      <c r="C17" s="320" t="s">
        <v>88</v>
      </c>
      <c r="D17" s="321"/>
      <c r="E17" s="321"/>
      <c r="F17" s="321"/>
      <c r="G17" s="321"/>
      <c r="H17" s="322"/>
      <c r="I17" s="323" t="s">
        <v>140</v>
      </c>
      <c r="J17" s="324"/>
      <c r="K17" s="324"/>
      <c r="L17" s="324"/>
      <c r="M17" s="324"/>
      <c r="N17" s="324"/>
      <c r="O17" s="324"/>
      <c r="P17" s="324"/>
      <c r="Q17" s="324"/>
      <c r="R17" s="324"/>
      <c r="S17" s="324"/>
      <c r="T17" s="324"/>
      <c r="U17" s="324"/>
      <c r="V17" s="324"/>
      <c r="W17" s="324"/>
      <c r="X17" s="324"/>
      <c r="Y17" s="324"/>
      <c r="Z17" s="324"/>
      <c r="AA17" s="324"/>
      <c r="AB17" s="324"/>
      <c r="AC17" s="324"/>
      <c r="AD17" s="324"/>
      <c r="AE17" s="324"/>
      <c r="AF17" s="324"/>
      <c r="AG17" s="324"/>
      <c r="AH17" s="324"/>
      <c r="AI17" s="324"/>
      <c r="AJ17" s="324"/>
      <c r="AK17" s="325"/>
      <c r="AL17" s="16"/>
    </row>
    <row r="18" spans="2:38" ht="16.5" customHeight="1" thickBot="1" x14ac:dyDescent="0.25">
      <c r="B18" s="14"/>
      <c r="C18" s="13"/>
      <c r="D18" s="13"/>
      <c r="E18" s="13"/>
      <c r="F18" s="13"/>
      <c r="G18" s="13"/>
      <c r="H18" s="13"/>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6"/>
    </row>
    <row r="19" spans="2:38" ht="22.5" customHeight="1" x14ac:dyDescent="0.2">
      <c r="B19" s="14"/>
      <c r="C19" s="326" t="s">
        <v>20</v>
      </c>
      <c r="D19" s="327"/>
      <c r="E19" s="327"/>
      <c r="F19" s="327"/>
      <c r="G19" s="327"/>
      <c r="H19" s="328"/>
      <c r="I19" s="332" t="s">
        <v>129</v>
      </c>
      <c r="J19" s="333"/>
      <c r="K19" s="333"/>
      <c r="L19" s="334"/>
      <c r="M19" s="287" t="s">
        <v>22</v>
      </c>
      <c r="N19" s="288"/>
      <c r="O19" s="288"/>
      <c r="P19" s="288"/>
      <c r="Q19" s="288"/>
      <c r="R19" s="288"/>
      <c r="S19" s="288"/>
      <c r="T19" s="288"/>
      <c r="U19" s="288"/>
      <c r="V19" s="288"/>
      <c r="W19" s="288"/>
      <c r="X19" s="288"/>
      <c r="Y19" s="288"/>
      <c r="Z19" s="288"/>
      <c r="AA19" s="288"/>
      <c r="AB19" s="288"/>
      <c r="AC19" s="288"/>
      <c r="AD19" s="288"/>
      <c r="AE19" s="289"/>
      <c r="AF19" s="287" t="s">
        <v>23</v>
      </c>
      <c r="AG19" s="288"/>
      <c r="AH19" s="288"/>
      <c r="AI19" s="288"/>
      <c r="AJ19" s="288"/>
      <c r="AK19" s="289"/>
      <c r="AL19" s="16"/>
    </row>
    <row r="20" spans="2:38" ht="30.75" customHeight="1" thickBot="1" x14ac:dyDescent="0.25">
      <c r="B20" s="14"/>
      <c r="C20" s="329"/>
      <c r="D20" s="330"/>
      <c r="E20" s="330"/>
      <c r="F20" s="330"/>
      <c r="G20" s="330"/>
      <c r="H20" s="331"/>
      <c r="I20" s="335"/>
      <c r="J20" s="336"/>
      <c r="K20" s="336"/>
      <c r="L20" s="337"/>
      <c r="M20" s="338" t="s">
        <v>74</v>
      </c>
      <c r="N20" s="339"/>
      <c r="O20" s="339"/>
      <c r="P20" s="339"/>
      <c r="Q20" s="339"/>
      <c r="R20" s="339"/>
      <c r="S20" s="339"/>
      <c r="T20" s="339"/>
      <c r="U20" s="339"/>
      <c r="V20" s="339"/>
      <c r="W20" s="339"/>
      <c r="X20" s="339"/>
      <c r="Y20" s="339"/>
      <c r="Z20" s="339"/>
      <c r="AA20" s="339"/>
      <c r="AB20" s="339"/>
      <c r="AC20" s="339"/>
      <c r="AD20" s="339"/>
      <c r="AE20" s="340"/>
      <c r="AF20" s="290" t="s">
        <v>25</v>
      </c>
      <c r="AG20" s="339"/>
      <c r="AH20" s="339"/>
      <c r="AI20" s="339"/>
      <c r="AJ20" s="339"/>
      <c r="AK20" s="340"/>
      <c r="AL20" s="16"/>
    </row>
    <row r="21" spans="2:38" ht="15" thickBot="1" x14ac:dyDescent="0.25">
      <c r="B21" s="14"/>
      <c r="C21" s="15"/>
      <c r="D21" s="15"/>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6"/>
    </row>
    <row r="22" spans="2:38" ht="31.5" customHeight="1" x14ac:dyDescent="0.2">
      <c r="B22" s="14"/>
      <c r="C22" s="287" t="s">
        <v>26</v>
      </c>
      <c r="D22" s="288"/>
      <c r="E22" s="288"/>
      <c r="F22" s="288"/>
      <c r="G22" s="288"/>
      <c r="H22" s="288"/>
      <c r="I22" s="289"/>
      <c r="J22" s="287" t="s">
        <v>27</v>
      </c>
      <c r="K22" s="288"/>
      <c r="L22" s="288"/>
      <c r="M22" s="288"/>
      <c r="N22" s="288"/>
      <c r="O22" s="288"/>
      <c r="P22" s="288"/>
      <c r="Q22" s="288"/>
      <c r="R22" s="288"/>
      <c r="S22" s="288"/>
      <c r="T22" s="288"/>
      <c r="U22" s="288"/>
      <c r="V22" s="288"/>
      <c r="W22" s="288"/>
      <c r="X22" s="288"/>
      <c r="Y22" s="288"/>
      <c r="Z22" s="288"/>
      <c r="AA22" s="288"/>
      <c r="AB22" s="289"/>
      <c r="AC22" s="287" t="s">
        <v>28</v>
      </c>
      <c r="AD22" s="288"/>
      <c r="AE22" s="288"/>
      <c r="AF22" s="288"/>
      <c r="AG22" s="288"/>
      <c r="AH22" s="288"/>
      <c r="AI22" s="288"/>
      <c r="AJ22" s="288"/>
      <c r="AK22" s="289"/>
      <c r="AL22" s="16"/>
    </row>
    <row r="23" spans="2:38" ht="33" customHeight="1" thickBot="1" x14ac:dyDescent="0.25">
      <c r="B23" s="14"/>
      <c r="C23" s="522" t="s">
        <v>130</v>
      </c>
      <c r="D23" s="523"/>
      <c r="E23" s="523"/>
      <c r="F23" s="523"/>
      <c r="G23" s="523"/>
      <c r="H23" s="523"/>
      <c r="I23" s="524"/>
      <c r="J23" s="522" t="s">
        <v>30</v>
      </c>
      <c r="K23" s="523"/>
      <c r="L23" s="523"/>
      <c r="M23" s="523"/>
      <c r="N23" s="523"/>
      <c r="O23" s="523"/>
      <c r="P23" s="523"/>
      <c r="Q23" s="523"/>
      <c r="R23" s="523"/>
      <c r="S23" s="523"/>
      <c r="T23" s="523"/>
      <c r="U23" s="523"/>
      <c r="V23" s="523"/>
      <c r="W23" s="523"/>
      <c r="X23" s="523"/>
      <c r="Y23" s="523"/>
      <c r="Z23" s="523"/>
      <c r="AA23" s="523"/>
      <c r="AB23" s="524"/>
      <c r="AC23" s="525" t="s">
        <v>85</v>
      </c>
      <c r="AD23" s="526"/>
      <c r="AE23" s="526"/>
      <c r="AF23" s="526"/>
      <c r="AG23" s="526"/>
      <c r="AH23" s="526"/>
      <c r="AI23" s="526"/>
      <c r="AJ23" s="526"/>
      <c r="AK23" s="527"/>
      <c r="AL23" s="16"/>
    </row>
    <row r="24" spans="2:38" ht="15" thickBot="1" x14ac:dyDescent="0.25">
      <c r="B24" s="14"/>
      <c r="C24" s="15"/>
      <c r="D24" s="15"/>
      <c r="E24" s="15"/>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6"/>
    </row>
    <row r="25" spans="2:38" ht="50.25" customHeight="1" thickBot="1" x14ac:dyDescent="0.25">
      <c r="B25" s="14"/>
      <c r="C25" s="320" t="s">
        <v>32</v>
      </c>
      <c r="D25" s="321"/>
      <c r="E25" s="321"/>
      <c r="F25" s="321"/>
      <c r="G25" s="321"/>
      <c r="H25" s="322"/>
      <c r="I25" s="515" t="s">
        <v>141</v>
      </c>
      <c r="J25" s="516"/>
      <c r="K25" s="516"/>
      <c r="L25" s="516"/>
      <c r="M25" s="516"/>
      <c r="N25" s="516"/>
      <c r="O25" s="516"/>
      <c r="P25" s="516"/>
      <c r="Q25" s="516"/>
      <c r="R25" s="516"/>
      <c r="S25" s="516"/>
      <c r="T25" s="516"/>
      <c r="U25" s="516"/>
      <c r="V25" s="516"/>
      <c r="W25" s="516"/>
      <c r="X25" s="516"/>
      <c r="Y25" s="516"/>
      <c r="Z25" s="516"/>
      <c r="AA25" s="516"/>
      <c r="AB25" s="516"/>
      <c r="AC25" s="516"/>
      <c r="AD25" s="516"/>
      <c r="AE25" s="516"/>
      <c r="AF25" s="516"/>
      <c r="AG25" s="516"/>
      <c r="AH25" s="516"/>
      <c r="AI25" s="516"/>
      <c r="AJ25" s="516"/>
      <c r="AK25" s="517"/>
      <c r="AL25" s="16"/>
    </row>
    <row r="26" spans="2:38" ht="15.75" thickBot="1" x14ac:dyDescent="0.25">
      <c r="B26" s="14"/>
      <c r="C26" s="13"/>
      <c r="D26" s="13"/>
      <c r="E26" s="13"/>
      <c r="F26" s="13"/>
      <c r="G26" s="13"/>
      <c r="H26" s="13"/>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6"/>
    </row>
    <row r="27" spans="2:38" ht="39.75" customHeight="1" thickBot="1" x14ac:dyDescent="0.25">
      <c r="B27" s="14"/>
      <c r="C27" s="320" t="s">
        <v>34</v>
      </c>
      <c r="D27" s="321"/>
      <c r="E27" s="321"/>
      <c r="F27" s="321"/>
      <c r="G27" s="321"/>
      <c r="H27" s="322"/>
      <c r="I27" s="302" t="s">
        <v>77</v>
      </c>
      <c r="J27" s="323"/>
      <c r="K27" s="518" t="s">
        <v>36</v>
      </c>
      <c r="L27" s="519"/>
      <c r="M27" s="519"/>
      <c r="N27" s="519"/>
      <c r="O27" s="519"/>
      <c r="P27" s="519"/>
      <c r="Q27" s="519"/>
      <c r="R27" s="519"/>
      <c r="S27" s="519"/>
      <c r="T27" s="519"/>
      <c r="U27" s="519"/>
      <c r="V27" s="519"/>
      <c r="W27" s="519"/>
      <c r="X27" s="519"/>
      <c r="Y27" s="519"/>
      <c r="Z27" s="520"/>
      <c r="AA27" s="521" t="s">
        <v>37</v>
      </c>
      <c r="AB27" s="354"/>
      <c r="AC27" s="354"/>
      <c r="AD27" s="59" t="s">
        <v>86</v>
      </c>
      <c r="AE27" s="18" t="s">
        <v>38</v>
      </c>
      <c r="AF27" s="18"/>
      <c r="AG27" s="353" t="s">
        <v>39</v>
      </c>
      <c r="AH27" s="355"/>
      <c r="AI27" s="60"/>
      <c r="AJ27" s="61"/>
      <c r="AK27" s="19"/>
      <c r="AL27" s="16"/>
    </row>
    <row r="28" spans="2:38" ht="15" thickBot="1" x14ac:dyDescent="0.25">
      <c r="B28" s="14"/>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6"/>
    </row>
    <row r="29" spans="2:38" s="21" customFormat="1" x14ac:dyDescent="0.2">
      <c r="B29" s="20"/>
      <c r="C29" s="359" t="s">
        <v>41</v>
      </c>
      <c r="D29" s="360"/>
      <c r="E29" s="360"/>
      <c r="F29" s="360"/>
      <c r="G29" s="360"/>
      <c r="H29" s="360"/>
      <c r="I29" s="360"/>
      <c r="J29" s="360"/>
      <c r="K29" s="360"/>
      <c r="L29" s="360"/>
      <c r="M29" s="360"/>
      <c r="N29" s="360"/>
      <c r="O29" s="360"/>
      <c r="P29" s="360"/>
      <c r="Q29" s="360"/>
      <c r="R29" s="360"/>
      <c r="S29" s="360"/>
      <c r="T29" s="360"/>
      <c r="U29" s="360"/>
      <c r="V29" s="360"/>
      <c r="W29" s="360"/>
      <c r="X29" s="360"/>
      <c r="Y29" s="360"/>
      <c r="Z29" s="360"/>
      <c r="AA29" s="360"/>
      <c r="AB29" s="360"/>
      <c r="AC29" s="360"/>
      <c r="AD29" s="360"/>
      <c r="AE29" s="360"/>
      <c r="AF29" s="360"/>
      <c r="AG29" s="360"/>
      <c r="AH29" s="360"/>
      <c r="AI29" s="360"/>
      <c r="AJ29" s="360"/>
      <c r="AK29" s="361"/>
      <c r="AL29" s="16"/>
    </row>
    <row r="30" spans="2:38" s="21" customFormat="1" ht="15" thickBot="1" x14ac:dyDescent="0.25">
      <c r="B30" s="20"/>
      <c r="C30" s="362"/>
      <c r="D30" s="363"/>
      <c r="E30" s="363"/>
      <c r="F30" s="363"/>
      <c r="G30" s="363"/>
      <c r="H30" s="363"/>
      <c r="I30" s="363"/>
      <c r="J30" s="363"/>
      <c r="K30" s="363"/>
      <c r="L30" s="363"/>
      <c r="M30" s="363"/>
      <c r="N30" s="363"/>
      <c r="O30" s="363"/>
      <c r="P30" s="363"/>
      <c r="Q30" s="363"/>
      <c r="R30" s="363"/>
      <c r="S30" s="363"/>
      <c r="T30" s="363"/>
      <c r="U30" s="363"/>
      <c r="V30" s="363"/>
      <c r="W30" s="363"/>
      <c r="X30" s="363"/>
      <c r="Y30" s="363"/>
      <c r="Z30" s="363"/>
      <c r="AA30" s="363"/>
      <c r="AB30" s="363"/>
      <c r="AC30" s="363"/>
      <c r="AD30" s="363"/>
      <c r="AE30" s="363"/>
      <c r="AF30" s="363"/>
      <c r="AG30" s="363"/>
      <c r="AH30" s="363"/>
      <c r="AI30" s="363"/>
      <c r="AJ30" s="363"/>
      <c r="AK30" s="364"/>
      <c r="AL30" s="16"/>
    </row>
    <row r="31" spans="2:38" s="21" customFormat="1" x14ac:dyDescent="0.2">
      <c r="B31" s="20"/>
      <c r="C31" s="359" t="s">
        <v>42</v>
      </c>
      <c r="D31" s="360"/>
      <c r="E31" s="360"/>
      <c r="F31" s="360"/>
      <c r="G31" s="361"/>
      <c r="H31" s="442" t="s">
        <v>142</v>
      </c>
      <c r="I31" s="442" t="s">
        <v>143</v>
      </c>
      <c r="J31" s="365" t="s">
        <v>45</v>
      </c>
      <c r="K31" s="444" t="s">
        <v>46</v>
      </c>
      <c r="L31" s="360"/>
      <c r="M31" s="360"/>
      <c r="N31" s="360"/>
      <c r="O31" s="360"/>
      <c r="P31" s="360"/>
      <c r="Q31" s="360"/>
      <c r="R31" s="360"/>
      <c r="S31" s="360"/>
      <c r="T31" s="360"/>
      <c r="U31" s="360"/>
      <c r="V31" s="360"/>
      <c r="W31" s="360"/>
      <c r="X31" s="360"/>
      <c r="Y31" s="360"/>
      <c r="Z31" s="360"/>
      <c r="AA31" s="360"/>
      <c r="AB31" s="360"/>
      <c r="AC31" s="360"/>
      <c r="AD31" s="360"/>
      <c r="AE31" s="360"/>
      <c r="AF31" s="360"/>
      <c r="AG31" s="360"/>
      <c r="AH31" s="360"/>
      <c r="AI31" s="360"/>
      <c r="AJ31" s="360"/>
      <c r="AK31" s="361"/>
      <c r="AL31" s="16"/>
    </row>
    <row r="32" spans="2:38" s="21" customFormat="1" ht="31.5" customHeight="1" thickBot="1" x14ac:dyDescent="0.25">
      <c r="B32" s="20"/>
      <c r="C32" s="362"/>
      <c r="D32" s="363"/>
      <c r="E32" s="363"/>
      <c r="F32" s="363"/>
      <c r="G32" s="364"/>
      <c r="H32" s="443"/>
      <c r="I32" s="443"/>
      <c r="J32" s="366"/>
      <c r="K32" s="445"/>
      <c r="L32" s="363"/>
      <c r="M32" s="363"/>
      <c r="N32" s="363"/>
      <c r="O32" s="363"/>
      <c r="P32" s="363"/>
      <c r="Q32" s="363"/>
      <c r="R32" s="363"/>
      <c r="S32" s="363"/>
      <c r="T32" s="363"/>
      <c r="U32" s="363"/>
      <c r="V32" s="363"/>
      <c r="W32" s="363"/>
      <c r="X32" s="363"/>
      <c r="Y32" s="363"/>
      <c r="Z32" s="363"/>
      <c r="AA32" s="363"/>
      <c r="AB32" s="363"/>
      <c r="AC32" s="363"/>
      <c r="AD32" s="363"/>
      <c r="AE32" s="363"/>
      <c r="AF32" s="363"/>
      <c r="AG32" s="363"/>
      <c r="AH32" s="363"/>
      <c r="AI32" s="363"/>
      <c r="AJ32" s="363"/>
      <c r="AK32" s="364"/>
      <c r="AL32" s="16"/>
    </row>
    <row r="33" spans="2:50" s="21" customFormat="1" ht="60" customHeight="1" x14ac:dyDescent="0.2">
      <c r="B33" s="20"/>
      <c r="C33" s="341" t="s">
        <v>133</v>
      </c>
      <c r="D33" s="342"/>
      <c r="E33" s="342"/>
      <c r="F33" s="342"/>
      <c r="G33" s="343"/>
      <c r="H33" s="24">
        <v>13</v>
      </c>
      <c r="I33" s="24">
        <v>13</v>
      </c>
      <c r="J33" s="23">
        <v>1</v>
      </c>
      <c r="K33" s="344" t="s">
        <v>175</v>
      </c>
      <c r="L33" s="345"/>
      <c r="M33" s="345"/>
      <c r="N33" s="345"/>
      <c r="O33" s="345"/>
      <c r="P33" s="345"/>
      <c r="Q33" s="345"/>
      <c r="R33" s="345"/>
      <c r="S33" s="345"/>
      <c r="T33" s="345"/>
      <c r="U33" s="345"/>
      <c r="V33" s="345"/>
      <c r="W33" s="345"/>
      <c r="X33" s="345"/>
      <c r="Y33" s="345"/>
      <c r="Z33" s="345"/>
      <c r="AA33" s="345"/>
      <c r="AB33" s="345"/>
      <c r="AC33" s="345"/>
      <c r="AD33" s="345"/>
      <c r="AE33" s="345"/>
      <c r="AF33" s="345"/>
      <c r="AG33" s="345"/>
      <c r="AH33" s="345"/>
      <c r="AI33" s="345"/>
      <c r="AJ33" s="345"/>
      <c r="AK33" s="346"/>
      <c r="AL33" s="16"/>
    </row>
    <row r="34" spans="2:50" s="21" customFormat="1" ht="15" customHeight="1" x14ac:dyDescent="0.2">
      <c r="B34" s="20"/>
      <c r="C34" s="500" t="s">
        <v>134</v>
      </c>
      <c r="D34" s="501"/>
      <c r="E34" s="501"/>
      <c r="F34" s="501"/>
      <c r="G34" s="502"/>
      <c r="H34" s="24"/>
      <c r="I34" s="22"/>
      <c r="J34" s="23"/>
      <c r="K34" s="503"/>
      <c r="L34" s="504"/>
      <c r="M34" s="504"/>
      <c r="N34" s="504"/>
      <c r="O34" s="504"/>
      <c r="P34" s="504"/>
      <c r="Q34" s="504"/>
      <c r="R34" s="504"/>
      <c r="S34" s="504"/>
      <c r="T34" s="504"/>
      <c r="U34" s="504"/>
      <c r="V34" s="504"/>
      <c r="W34" s="504"/>
      <c r="X34" s="504"/>
      <c r="Y34" s="504"/>
      <c r="Z34" s="504"/>
      <c r="AA34" s="504"/>
      <c r="AB34" s="504"/>
      <c r="AC34" s="504"/>
      <c r="AD34" s="504"/>
      <c r="AE34" s="504"/>
      <c r="AF34" s="504"/>
      <c r="AG34" s="504"/>
      <c r="AH34" s="504"/>
      <c r="AI34" s="504"/>
      <c r="AJ34" s="504"/>
      <c r="AK34" s="505"/>
      <c r="AL34" s="503"/>
      <c r="AM34" s="504"/>
      <c r="AN34" s="504"/>
      <c r="AO34" s="504"/>
      <c r="AP34" s="504"/>
      <c r="AQ34" s="504"/>
      <c r="AR34" s="504"/>
      <c r="AS34" s="504"/>
      <c r="AT34" s="504"/>
      <c r="AU34" s="504"/>
      <c r="AV34" s="504"/>
      <c r="AW34" s="504"/>
      <c r="AX34" s="504"/>
    </row>
    <row r="35" spans="2:50" s="21" customFormat="1" ht="15" customHeight="1" x14ac:dyDescent="0.2">
      <c r="B35" s="20"/>
      <c r="C35" s="509" t="s">
        <v>91</v>
      </c>
      <c r="D35" s="510"/>
      <c r="E35" s="510"/>
      <c r="F35" s="510"/>
      <c r="G35" s="511"/>
      <c r="H35" s="24"/>
      <c r="I35" s="27"/>
      <c r="J35" s="28"/>
      <c r="K35" s="512"/>
      <c r="L35" s="513"/>
      <c r="M35" s="513"/>
      <c r="N35" s="513"/>
      <c r="O35" s="513"/>
      <c r="P35" s="513"/>
      <c r="Q35" s="513"/>
      <c r="R35" s="513"/>
      <c r="S35" s="513"/>
      <c r="T35" s="513"/>
      <c r="U35" s="513"/>
      <c r="V35" s="513"/>
      <c r="W35" s="513"/>
      <c r="X35" s="513"/>
      <c r="Y35" s="513"/>
      <c r="Z35" s="513"/>
      <c r="AA35" s="513"/>
      <c r="AB35" s="513"/>
      <c r="AC35" s="513"/>
      <c r="AD35" s="513"/>
      <c r="AE35" s="513"/>
      <c r="AF35" s="513"/>
      <c r="AG35" s="513"/>
      <c r="AH35" s="513"/>
      <c r="AI35" s="513"/>
      <c r="AJ35" s="513"/>
      <c r="AK35" s="514"/>
      <c r="AL35" s="16"/>
    </row>
    <row r="36" spans="2:50" s="21" customFormat="1" ht="15" customHeight="1" thickBot="1" x14ac:dyDescent="0.25">
      <c r="B36" s="20"/>
      <c r="C36" s="341" t="s">
        <v>92</v>
      </c>
      <c r="D36" s="342"/>
      <c r="E36" s="342"/>
      <c r="F36" s="342"/>
      <c r="G36" s="343"/>
      <c r="H36" s="24"/>
      <c r="I36" s="24"/>
      <c r="J36" s="23"/>
      <c r="K36" s="344"/>
      <c r="L36" s="345"/>
      <c r="M36" s="345"/>
      <c r="N36" s="345"/>
      <c r="O36" s="345"/>
      <c r="P36" s="345"/>
      <c r="Q36" s="345"/>
      <c r="R36" s="345"/>
      <c r="S36" s="345"/>
      <c r="T36" s="345"/>
      <c r="U36" s="345"/>
      <c r="V36" s="345"/>
      <c r="W36" s="345"/>
      <c r="X36" s="345"/>
      <c r="Y36" s="345"/>
      <c r="Z36" s="345"/>
      <c r="AA36" s="345"/>
      <c r="AB36" s="345"/>
      <c r="AC36" s="345"/>
      <c r="AD36" s="345"/>
      <c r="AE36" s="345"/>
      <c r="AF36" s="345"/>
      <c r="AG36" s="345"/>
      <c r="AH36" s="345"/>
      <c r="AI36" s="345"/>
      <c r="AJ36" s="345"/>
      <c r="AK36" s="346"/>
      <c r="AL36" s="16"/>
    </row>
    <row r="37" spans="2:50" s="21" customFormat="1" ht="15.75" customHeight="1" thickBot="1" x14ac:dyDescent="0.3">
      <c r="B37" s="20"/>
      <c r="C37" s="394" t="s">
        <v>51</v>
      </c>
      <c r="D37" s="395"/>
      <c r="E37" s="395"/>
      <c r="F37" s="395"/>
      <c r="G37" s="396"/>
      <c r="H37" s="58" t="s">
        <v>51</v>
      </c>
      <c r="I37" s="31"/>
      <c r="J37" s="33"/>
      <c r="K37" s="397"/>
      <c r="L37" s="398"/>
      <c r="M37" s="398"/>
      <c r="N37" s="398"/>
      <c r="O37" s="398"/>
      <c r="P37" s="398"/>
      <c r="Q37" s="398"/>
      <c r="R37" s="398"/>
      <c r="S37" s="398"/>
      <c r="T37" s="398"/>
      <c r="U37" s="398"/>
      <c r="V37" s="398"/>
      <c r="W37" s="398"/>
      <c r="X37" s="398"/>
      <c r="Y37" s="398"/>
      <c r="Z37" s="398"/>
      <c r="AA37" s="398"/>
      <c r="AB37" s="398"/>
      <c r="AC37" s="398"/>
      <c r="AD37" s="398"/>
      <c r="AE37" s="398"/>
      <c r="AF37" s="398"/>
      <c r="AG37" s="398"/>
      <c r="AH37" s="398"/>
      <c r="AI37" s="398"/>
      <c r="AJ37" s="398"/>
      <c r="AK37" s="399"/>
      <c r="AL37" s="16"/>
    </row>
    <row r="38" spans="2:50" s="21" customFormat="1" ht="5.25" customHeight="1" x14ac:dyDescent="0.2">
      <c r="B38" s="20"/>
      <c r="C38" s="15"/>
      <c r="D38" s="15"/>
      <c r="E38" s="15"/>
      <c r="F38" s="15"/>
      <c r="G38" s="15"/>
      <c r="H38" s="34"/>
      <c r="I38" s="34"/>
      <c r="J38" s="3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6"/>
    </row>
    <row r="39" spans="2:50" s="21" customFormat="1" ht="15" thickBot="1" x14ac:dyDescent="0.25">
      <c r="B39" s="20"/>
      <c r="C39" s="15"/>
      <c r="D39" s="15"/>
      <c r="E39" s="15"/>
      <c r="F39" s="15"/>
      <c r="G39" s="15"/>
      <c r="H39" s="34"/>
      <c r="I39" s="34"/>
      <c r="J39" s="3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6"/>
    </row>
    <row r="40" spans="2:50" s="21" customFormat="1" ht="14.25" customHeight="1" x14ac:dyDescent="0.2">
      <c r="B40" s="20"/>
      <c r="C40" s="400" t="s">
        <v>52</v>
      </c>
      <c r="D40" s="401"/>
      <c r="E40" s="401"/>
      <c r="F40" s="401"/>
      <c r="G40" s="401"/>
      <c r="H40" s="401"/>
      <c r="I40" s="401"/>
      <c r="J40" s="401"/>
      <c r="K40" s="401"/>
      <c r="L40" s="401"/>
      <c r="M40" s="401"/>
      <c r="N40" s="401"/>
      <c r="O40" s="401"/>
      <c r="P40" s="401"/>
      <c r="Q40" s="401"/>
      <c r="R40" s="401"/>
      <c r="S40" s="401"/>
      <c r="T40" s="401"/>
      <c r="U40" s="401"/>
      <c r="V40" s="401"/>
      <c r="W40" s="401"/>
      <c r="X40" s="401"/>
      <c r="Y40" s="401"/>
      <c r="Z40" s="401"/>
      <c r="AA40" s="401"/>
      <c r="AB40" s="401"/>
      <c r="AC40" s="401"/>
      <c r="AD40" s="401"/>
      <c r="AE40" s="401"/>
      <c r="AF40" s="401"/>
      <c r="AG40" s="401"/>
      <c r="AH40" s="401"/>
      <c r="AI40" s="401"/>
      <c r="AJ40" s="401"/>
      <c r="AK40" s="402"/>
      <c r="AL40" s="16"/>
    </row>
    <row r="41" spans="2:50" ht="15" customHeight="1" thickBot="1" x14ac:dyDescent="0.25">
      <c r="B41" s="14"/>
      <c r="C41" s="506"/>
      <c r="D41" s="507"/>
      <c r="E41" s="507"/>
      <c r="F41" s="507"/>
      <c r="G41" s="507"/>
      <c r="H41" s="507"/>
      <c r="I41" s="507"/>
      <c r="J41" s="507"/>
      <c r="K41" s="507"/>
      <c r="L41" s="507"/>
      <c r="M41" s="507"/>
      <c r="N41" s="507"/>
      <c r="O41" s="507"/>
      <c r="P41" s="507"/>
      <c r="Q41" s="507"/>
      <c r="R41" s="507"/>
      <c r="S41" s="507"/>
      <c r="T41" s="507"/>
      <c r="U41" s="507"/>
      <c r="V41" s="507"/>
      <c r="W41" s="507"/>
      <c r="X41" s="507"/>
      <c r="Y41" s="507"/>
      <c r="Z41" s="507"/>
      <c r="AA41" s="507"/>
      <c r="AB41" s="507"/>
      <c r="AC41" s="507"/>
      <c r="AD41" s="507"/>
      <c r="AE41" s="507"/>
      <c r="AF41" s="507"/>
      <c r="AG41" s="507"/>
      <c r="AH41" s="507"/>
      <c r="AI41" s="507"/>
      <c r="AJ41" s="507"/>
      <c r="AK41" s="508"/>
      <c r="AL41" s="16"/>
    </row>
    <row r="42" spans="2:50" ht="14.25" customHeight="1" x14ac:dyDescent="0.2">
      <c r="B42" s="14"/>
      <c r="C42" s="406" t="s">
        <v>53</v>
      </c>
      <c r="D42" s="407"/>
      <c r="E42" s="407"/>
      <c r="F42" s="407"/>
      <c r="G42" s="407"/>
      <c r="H42" s="407"/>
      <c r="I42" s="407"/>
      <c r="J42" s="407"/>
      <c r="K42" s="407"/>
      <c r="L42" s="407"/>
      <c r="M42" s="407"/>
      <c r="N42" s="407"/>
      <c r="O42" s="407"/>
      <c r="P42" s="407"/>
      <c r="Q42" s="407"/>
      <c r="R42" s="407"/>
      <c r="S42" s="407"/>
      <c r="T42" s="407"/>
      <c r="U42" s="407"/>
      <c r="V42" s="407"/>
      <c r="W42" s="407"/>
      <c r="X42" s="407"/>
      <c r="Y42" s="407"/>
      <c r="Z42" s="407"/>
      <c r="AA42" s="407"/>
      <c r="AB42" s="407"/>
      <c r="AC42" s="407"/>
      <c r="AD42" s="407"/>
      <c r="AE42" s="407"/>
      <c r="AF42" s="407"/>
      <c r="AG42" s="407"/>
      <c r="AH42" s="407"/>
      <c r="AI42" s="407"/>
      <c r="AJ42" s="407"/>
      <c r="AK42" s="408"/>
      <c r="AL42" s="16"/>
    </row>
    <row r="43" spans="2:50" x14ac:dyDescent="0.2">
      <c r="B43" s="14"/>
      <c r="C43" s="409"/>
      <c r="D43" s="410"/>
      <c r="E43" s="410"/>
      <c r="F43" s="410"/>
      <c r="G43" s="410"/>
      <c r="H43" s="410"/>
      <c r="I43" s="410"/>
      <c r="J43" s="410"/>
      <c r="K43" s="410"/>
      <c r="L43" s="410"/>
      <c r="M43" s="410"/>
      <c r="N43" s="410"/>
      <c r="O43" s="410"/>
      <c r="P43" s="410"/>
      <c r="Q43" s="410"/>
      <c r="R43" s="410"/>
      <c r="S43" s="410"/>
      <c r="T43" s="410"/>
      <c r="U43" s="410"/>
      <c r="V43" s="410"/>
      <c r="W43" s="410"/>
      <c r="X43" s="410"/>
      <c r="Y43" s="410"/>
      <c r="Z43" s="410"/>
      <c r="AA43" s="410"/>
      <c r="AB43" s="410"/>
      <c r="AC43" s="410"/>
      <c r="AD43" s="410"/>
      <c r="AE43" s="410"/>
      <c r="AF43" s="410"/>
      <c r="AG43" s="410"/>
      <c r="AH43" s="410"/>
      <c r="AI43" s="410"/>
      <c r="AJ43" s="410"/>
      <c r="AK43" s="411"/>
      <c r="AL43" s="16"/>
    </row>
    <row r="44" spans="2:50" x14ac:dyDescent="0.2">
      <c r="B44" s="14"/>
      <c r="C44" s="409"/>
      <c r="D44" s="410"/>
      <c r="E44" s="410"/>
      <c r="F44" s="410"/>
      <c r="G44" s="410"/>
      <c r="H44" s="410"/>
      <c r="I44" s="410"/>
      <c r="J44" s="410"/>
      <c r="K44" s="410"/>
      <c r="L44" s="410"/>
      <c r="M44" s="410"/>
      <c r="N44" s="410"/>
      <c r="O44" s="410"/>
      <c r="P44" s="410"/>
      <c r="Q44" s="410"/>
      <c r="R44" s="410"/>
      <c r="S44" s="410"/>
      <c r="T44" s="410"/>
      <c r="U44" s="410"/>
      <c r="V44" s="410"/>
      <c r="W44" s="410"/>
      <c r="X44" s="410"/>
      <c r="Y44" s="410"/>
      <c r="Z44" s="410"/>
      <c r="AA44" s="410"/>
      <c r="AB44" s="410"/>
      <c r="AC44" s="410"/>
      <c r="AD44" s="410"/>
      <c r="AE44" s="410"/>
      <c r="AF44" s="410"/>
      <c r="AG44" s="410"/>
      <c r="AH44" s="410"/>
      <c r="AI44" s="410"/>
      <c r="AJ44" s="410"/>
      <c r="AK44" s="411"/>
      <c r="AL44" s="16"/>
    </row>
    <row r="45" spans="2:50" x14ac:dyDescent="0.2">
      <c r="B45" s="14"/>
      <c r="C45" s="409"/>
      <c r="D45" s="410"/>
      <c r="E45" s="410"/>
      <c r="F45" s="410"/>
      <c r="G45" s="410"/>
      <c r="H45" s="410"/>
      <c r="I45" s="410"/>
      <c r="J45" s="410"/>
      <c r="K45" s="410"/>
      <c r="L45" s="410"/>
      <c r="M45" s="410"/>
      <c r="N45" s="410"/>
      <c r="O45" s="410"/>
      <c r="P45" s="410"/>
      <c r="Q45" s="410"/>
      <c r="R45" s="410"/>
      <c r="S45" s="410"/>
      <c r="T45" s="410"/>
      <c r="U45" s="410"/>
      <c r="V45" s="410"/>
      <c r="W45" s="410"/>
      <c r="X45" s="410"/>
      <c r="Y45" s="410"/>
      <c r="Z45" s="410"/>
      <c r="AA45" s="410"/>
      <c r="AB45" s="410"/>
      <c r="AC45" s="410"/>
      <c r="AD45" s="410"/>
      <c r="AE45" s="410"/>
      <c r="AF45" s="410"/>
      <c r="AG45" s="410"/>
      <c r="AH45" s="410"/>
      <c r="AI45" s="410"/>
      <c r="AJ45" s="410"/>
      <c r="AK45" s="411"/>
      <c r="AL45" s="16"/>
    </row>
    <row r="46" spans="2:50" x14ac:dyDescent="0.2">
      <c r="B46" s="14"/>
      <c r="C46" s="409"/>
      <c r="D46" s="410"/>
      <c r="E46" s="410"/>
      <c r="F46" s="410"/>
      <c r="G46" s="410"/>
      <c r="H46" s="410"/>
      <c r="I46" s="410"/>
      <c r="J46" s="410"/>
      <c r="K46" s="410"/>
      <c r="L46" s="410"/>
      <c r="M46" s="410"/>
      <c r="N46" s="410"/>
      <c r="O46" s="410"/>
      <c r="P46" s="410"/>
      <c r="Q46" s="410"/>
      <c r="R46" s="410"/>
      <c r="S46" s="410"/>
      <c r="T46" s="410"/>
      <c r="U46" s="410"/>
      <c r="V46" s="410"/>
      <c r="W46" s="410"/>
      <c r="X46" s="410"/>
      <c r="Y46" s="410"/>
      <c r="Z46" s="410"/>
      <c r="AA46" s="410"/>
      <c r="AB46" s="410"/>
      <c r="AC46" s="410"/>
      <c r="AD46" s="410"/>
      <c r="AE46" s="410"/>
      <c r="AF46" s="410"/>
      <c r="AG46" s="410"/>
      <c r="AH46" s="410"/>
      <c r="AI46" s="410"/>
      <c r="AJ46" s="410"/>
      <c r="AK46" s="411"/>
      <c r="AL46" s="16"/>
    </row>
    <row r="47" spans="2:50" x14ac:dyDescent="0.2">
      <c r="B47" s="14"/>
      <c r="C47" s="409"/>
      <c r="D47" s="410"/>
      <c r="E47" s="410"/>
      <c r="F47" s="410"/>
      <c r="G47" s="410"/>
      <c r="H47" s="410"/>
      <c r="I47" s="410"/>
      <c r="J47" s="410"/>
      <c r="K47" s="410"/>
      <c r="L47" s="410"/>
      <c r="M47" s="410"/>
      <c r="N47" s="410"/>
      <c r="O47" s="410"/>
      <c r="P47" s="410"/>
      <c r="Q47" s="410"/>
      <c r="R47" s="410"/>
      <c r="S47" s="410"/>
      <c r="T47" s="410"/>
      <c r="U47" s="410"/>
      <c r="V47" s="410"/>
      <c r="W47" s="410"/>
      <c r="X47" s="410"/>
      <c r="Y47" s="410"/>
      <c r="Z47" s="410"/>
      <c r="AA47" s="410"/>
      <c r="AB47" s="410"/>
      <c r="AC47" s="410"/>
      <c r="AD47" s="410"/>
      <c r="AE47" s="410"/>
      <c r="AF47" s="410"/>
      <c r="AG47" s="410"/>
      <c r="AH47" s="410"/>
      <c r="AI47" s="410"/>
      <c r="AJ47" s="410"/>
      <c r="AK47" s="411"/>
      <c r="AL47" s="16"/>
    </row>
    <row r="48" spans="2:50" x14ac:dyDescent="0.2">
      <c r="B48" s="14"/>
      <c r="C48" s="409"/>
      <c r="D48" s="410"/>
      <c r="E48" s="410"/>
      <c r="F48" s="410"/>
      <c r="G48" s="410"/>
      <c r="H48" s="410"/>
      <c r="I48" s="410"/>
      <c r="J48" s="410"/>
      <c r="K48" s="410"/>
      <c r="L48" s="410"/>
      <c r="M48" s="410"/>
      <c r="N48" s="410"/>
      <c r="O48" s="410"/>
      <c r="P48" s="410"/>
      <c r="Q48" s="410"/>
      <c r="R48" s="410"/>
      <c r="S48" s="410"/>
      <c r="T48" s="410"/>
      <c r="U48" s="410"/>
      <c r="V48" s="410"/>
      <c r="W48" s="410"/>
      <c r="X48" s="410"/>
      <c r="Y48" s="410"/>
      <c r="Z48" s="410"/>
      <c r="AA48" s="410"/>
      <c r="AB48" s="410"/>
      <c r="AC48" s="410"/>
      <c r="AD48" s="410"/>
      <c r="AE48" s="410"/>
      <c r="AF48" s="410"/>
      <c r="AG48" s="410"/>
      <c r="AH48" s="410"/>
      <c r="AI48" s="410"/>
      <c r="AJ48" s="410"/>
      <c r="AK48" s="411"/>
      <c r="AL48" s="16"/>
    </row>
    <row r="49" spans="2:38" x14ac:dyDescent="0.2">
      <c r="B49" s="14"/>
      <c r="C49" s="409"/>
      <c r="D49" s="410"/>
      <c r="E49" s="410"/>
      <c r="F49" s="410"/>
      <c r="G49" s="410"/>
      <c r="H49" s="410"/>
      <c r="I49" s="410"/>
      <c r="J49" s="410"/>
      <c r="K49" s="410"/>
      <c r="L49" s="410"/>
      <c r="M49" s="410"/>
      <c r="N49" s="410"/>
      <c r="O49" s="410"/>
      <c r="P49" s="410"/>
      <c r="Q49" s="410"/>
      <c r="R49" s="410"/>
      <c r="S49" s="410"/>
      <c r="T49" s="410"/>
      <c r="U49" s="410"/>
      <c r="V49" s="410"/>
      <c r="W49" s="410"/>
      <c r="X49" s="410"/>
      <c r="Y49" s="410"/>
      <c r="Z49" s="410"/>
      <c r="AA49" s="410"/>
      <c r="AB49" s="410"/>
      <c r="AC49" s="410"/>
      <c r="AD49" s="410"/>
      <c r="AE49" s="410"/>
      <c r="AF49" s="410"/>
      <c r="AG49" s="410"/>
      <c r="AH49" s="410"/>
      <c r="AI49" s="410"/>
      <c r="AJ49" s="410"/>
      <c r="AK49" s="411"/>
      <c r="AL49" s="16"/>
    </row>
    <row r="50" spans="2:38" x14ac:dyDescent="0.2">
      <c r="B50" s="14"/>
      <c r="C50" s="409"/>
      <c r="D50" s="410"/>
      <c r="E50" s="410"/>
      <c r="F50" s="410"/>
      <c r="G50" s="410"/>
      <c r="H50" s="410"/>
      <c r="I50" s="410"/>
      <c r="J50" s="410"/>
      <c r="K50" s="410"/>
      <c r="L50" s="410"/>
      <c r="M50" s="410"/>
      <c r="N50" s="410"/>
      <c r="O50" s="410"/>
      <c r="P50" s="410"/>
      <c r="Q50" s="410"/>
      <c r="R50" s="410"/>
      <c r="S50" s="410"/>
      <c r="T50" s="410"/>
      <c r="U50" s="410"/>
      <c r="V50" s="410"/>
      <c r="W50" s="410"/>
      <c r="X50" s="410"/>
      <c r="Y50" s="410"/>
      <c r="Z50" s="410"/>
      <c r="AA50" s="410"/>
      <c r="AB50" s="410"/>
      <c r="AC50" s="410"/>
      <c r="AD50" s="410"/>
      <c r="AE50" s="410"/>
      <c r="AF50" s="410"/>
      <c r="AG50" s="410"/>
      <c r="AH50" s="410"/>
      <c r="AI50" s="410"/>
      <c r="AJ50" s="410"/>
      <c r="AK50" s="411"/>
      <c r="AL50" s="16"/>
    </row>
    <row r="51" spans="2:38" x14ac:dyDescent="0.2">
      <c r="B51" s="14"/>
      <c r="C51" s="409"/>
      <c r="D51" s="410"/>
      <c r="E51" s="410"/>
      <c r="F51" s="410"/>
      <c r="G51" s="410"/>
      <c r="H51" s="410"/>
      <c r="I51" s="410"/>
      <c r="J51" s="410"/>
      <c r="K51" s="410"/>
      <c r="L51" s="410"/>
      <c r="M51" s="410"/>
      <c r="N51" s="410"/>
      <c r="O51" s="410"/>
      <c r="P51" s="410"/>
      <c r="Q51" s="410"/>
      <c r="R51" s="410"/>
      <c r="S51" s="410"/>
      <c r="T51" s="410"/>
      <c r="U51" s="410"/>
      <c r="V51" s="410"/>
      <c r="W51" s="410"/>
      <c r="X51" s="410"/>
      <c r="Y51" s="410"/>
      <c r="Z51" s="410"/>
      <c r="AA51" s="410"/>
      <c r="AB51" s="410"/>
      <c r="AC51" s="410"/>
      <c r="AD51" s="410"/>
      <c r="AE51" s="410"/>
      <c r="AF51" s="410"/>
      <c r="AG51" s="410"/>
      <c r="AH51" s="410"/>
      <c r="AI51" s="410"/>
      <c r="AJ51" s="410"/>
      <c r="AK51" s="411"/>
      <c r="AL51" s="16"/>
    </row>
    <row r="52" spans="2:38" x14ac:dyDescent="0.2">
      <c r="B52" s="14"/>
      <c r="C52" s="409"/>
      <c r="D52" s="410"/>
      <c r="E52" s="410"/>
      <c r="F52" s="410"/>
      <c r="G52" s="410"/>
      <c r="H52" s="410"/>
      <c r="I52" s="410"/>
      <c r="J52" s="410"/>
      <c r="K52" s="410"/>
      <c r="L52" s="410"/>
      <c r="M52" s="410"/>
      <c r="N52" s="410"/>
      <c r="O52" s="410"/>
      <c r="P52" s="410"/>
      <c r="Q52" s="410"/>
      <c r="R52" s="410"/>
      <c r="S52" s="410"/>
      <c r="T52" s="410"/>
      <c r="U52" s="410"/>
      <c r="V52" s="410"/>
      <c r="W52" s="410"/>
      <c r="X52" s="410"/>
      <c r="Y52" s="410"/>
      <c r="Z52" s="410"/>
      <c r="AA52" s="410"/>
      <c r="AB52" s="410"/>
      <c r="AC52" s="410"/>
      <c r="AD52" s="410"/>
      <c r="AE52" s="410"/>
      <c r="AF52" s="410"/>
      <c r="AG52" s="410"/>
      <c r="AH52" s="410"/>
      <c r="AI52" s="410"/>
      <c r="AJ52" s="410"/>
      <c r="AK52" s="411"/>
      <c r="AL52" s="16"/>
    </row>
    <row r="53" spans="2:38" x14ac:dyDescent="0.2">
      <c r="B53" s="14"/>
      <c r="C53" s="409"/>
      <c r="D53" s="410"/>
      <c r="E53" s="410"/>
      <c r="F53" s="410"/>
      <c r="G53" s="410"/>
      <c r="H53" s="410"/>
      <c r="I53" s="410"/>
      <c r="J53" s="410"/>
      <c r="K53" s="410"/>
      <c r="L53" s="410"/>
      <c r="M53" s="410"/>
      <c r="N53" s="410"/>
      <c r="O53" s="410"/>
      <c r="P53" s="410"/>
      <c r="Q53" s="410"/>
      <c r="R53" s="410"/>
      <c r="S53" s="410"/>
      <c r="T53" s="410"/>
      <c r="U53" s="410"/>
      <c r="V53" s="410"/>
      <c r="W53" s="410"/>
      <c r="X53" s="410"/>
      <c r="Y53" s="410"/>
      <c r="Z53" s="410"/>
      <c r="AA53" s="410"/>
      <c r="AB53" s="410"/>
      <c r="AC53" s="410"/>
      <c r="AD53" s="410"/>
      <c r="AE53" s="410"/>
      <c r="AF53" s="410"/>
      <c r="AG53" s="410"/>
      <c r="AH53" s="410"/>
      <c r="AI53" s="410"/>
      <c r="AJ53" s="410"/>
      <c r="AK53" s="411"/>
      <c r="AL53" s="16"/>
    </row>
    <row r="54" spans="2:38" ht="15" thickBot="1" x14ac:dyDescent="0.25">
      <c r="B54" s="14"/>
      <c r="C54" s="412"/>
      <c r="D54" s="413"/>
      <c r="E54" s="413"/>
      <c r="F54" s="413"/>
      <c r="G54" s="413"/>
      <c r="H54" s="413"/>
      <c r="I54" s="413"/>
      <c r="J54" s="413"/>
      <c r="K54" s="413"/>
      <c r="L54" s="413"/>
      <c r="M54" s="413"/>
      <c r="N54" s="413"/>
      <c r="O54" s="413"/>
      <c r="P54" s="413"/>
      <c r="Q54" s="413"/>
      <c r="R54" s="413"/>
      <c r="S54" s="413"/>
      <c r="T54" s="413"/>
      <c r="U54" s="413"/>
      <c r="V54" s="413"/>
      <c r="W54" s="413"/>
      <c r="X54" s="413"/>
      <c r="Y54" s="413"/>
      <c r="Z54" s="413"/>
      <c r="AA54" s="413"/>
      <c r="AB54" s="413"/>
      <c r="AC54" s="413"/>
      <c r="AD54" s="413"/>
      <c r="AE54" s="413"/>
      <c r="AF54" s="413"/>
      <c r="AG54" s="413"/>
      <c r="AH54" s="413"/>
      <c r="AI54" s="413"/>
      <c r="AJ54" s="413"/>
      <c r="AK54" s="414"/>
      <c r="AL54" s="16"/>
    </row>
    <row r="55" spans="2:38" ht="15" thickBot="1" x14ac:dyDescent="0.25">
      <c r="B55" s="39"/>
      <c r="C55" s="36"/>
      <c r="D55" s="36"/>
      <c r="E55" s="36"/>
      <c r="F55" s="36"/>
      <c r="G55" s="36"/>
      <c r="H55" s="36"/>
      <c r="I55" s="36"/>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40"/>
    </row>
    <row r="56" spans="2:38" ht="14.25" customHeight="1" x14ac:dyDescent="0.2">
      <c r="B56" s="41"/>
      <c r="C56" s="379" t="s">
        <v>42</v>
      </c>
      <c r="D56" s="380"/>
      <c r="E56" s="380"/>
      <c r="F56" s="380"/>
      <c r="G56" s="381"/>
      <c r="H56" s="379" t="s">
        <v>54</v>
      </c>
      <c r="I56" s="381"/>
      <c r="J56" s="379" t="s">
        <v>55</v>
      </c>
      <c r="K56" s="380"/>
      <c r="L56" s="380"/>
      <c r="M56" s="380"/>
      <c r="N56" s="379" t="s">
        <v>56</v>
      </c>
      <c r="O56" s="380"/>
      <c r="P56" s="380"/>
      <c r="Q56" s="380"/>
      <c r="R56" s="380"/>
      <c r="S56" s="380"/>
      <c r="T56" s="380"/>
      <c r="U56" s="380"/>
      <c r="V56" s="380"/>
      <c r="W56" s="380"/>
      <c r="X56" s="380"/>
      <c r="Y56" s="381"/>
      <c r="Z56" s="379" t="s">
        <v>57</v>
      </c>
      <c r="AA56" s="380"/>
      <c r="AB56" s="380"/>
      <c r="AC56" s="380"/>
      <c r="AD56" s="380"/>
      <c r="AE56" s="380"/>
      <c r="AF56" s="380"/>
      <c r="AG56" s="380"/>
      <c r="AH56" s="380"/>
      <c r="AI56" s="380"/>
      <c r="AJ56" s="380"/>
      <c r="AK56" s="381"/>
      <c r="AL56" s="42"/>
    </row>
    <row r="57" spans="2:38" ht="14.25" customHeight="1" x14ac:dyDescent="0.2">
      <c r="B57" s="43"/>
      <c r="C57" s="382"/>
      <c r="D57" s="383"/>
      <c r="E57" s="383"/>
      <c r="F57" s="383"/>
      <c r="G57" s="384"/>
      <c r="H57" s="382"/>
      <c r="I57" s="384"/>
      <c r="J57" s="382"/>
      <c r="K57" s="383"/>
      <c r="L57" s="383"/>
      <c r="M57" s="383"/>
      <c r="N57" s="382"/>
      <c r="O57" s="383"/>
      <c r="P57" s="383"/>
      <c r="Q57" s="383"/>
      <c r="R57" s="383"/>
      <c r="S57" s="383"/>
      <c r="T57" s="383"/>
      <c r="U57" s="383"/>
      <c r="V57" s="383"/>
      <c r="W57" s="383"/>
      <c r="X57" s="383"/>
      <c r="Y57" s="384"/>
      <c r="Z57" s="382"/>
      <c r="AA57" s="383"/>
      <c r="AB57" s="383"/>
      <c r="AC57" s="383"/>
      <c r="AD57" s="383"/>
      <c r="AE57" s="383"/>
      <c r="AF57" s="383"/>
      <c r="AG57" s="383"/>
      <c r="AH57" s="383"/>
      <c r="AI57" s="383"/>
      <c r="AJ57" s="383"/>
      <c r="AK57" s="384"/>
      <c r="AL57" s="42"/>
    </row>
    <row r="58" spans="2:38" ht="15" customHeight="1" thickBot="1" x14ac:dyDescent="0.25">
      <c r="B58" s="43"/>
      <c r="C58" s="385"/>
      <c r="D58" s="386"/>
      <c r="E58" s="386"/>
      <c r="F58" s="386"/>
      <c r="G58" s="387"/>
      <c r="H58" s="385"/>
      <c r="I58" s="387"/>
      <c r="J58" s="385"/>
      <c r="K58" s="386"/>
      <c r="L58" s="386"/>
      <c r="M58" s="386"/>
      <c r="N58" s="385"/>
      <c r="O58" s="386"/>
      <c r="P58" s="386"/>
      <c r="Q58" s="386"/>
      <c r="R58" s="386"/>
      <c r="S58" s="386"/>
      <c r="T58" s="386"/>
      <c r="U58" s="386"/>
      <c r="V58" s="386"/>
      <c r="W58" s="386"/>
      <c r="X58" s="386"/>
      <c r="Y58" s="387"/>
      <c r="Z58" s="385"/>
      <c r="AA58" s="386"/>
      <c r="AB58" s="386"/>
      <c r="AC58" s="386"/>
      <c r="AD58" s="386"/>
      <c r="AE58" s="386"/>
      <c r="AF58" s="386"/>
      <c r="AG58" s="386"/>
      <c r="AH58" s="386"/>
      <c r="AI58" s="386"/>
      <c r="AJ58" s="386"/>
      <c r="AK58" s="387"/>
      <c r="AL58" s="42"/>
    </row>
    <row r="59" spans="2:38" ht="23.25" customHeight="1" x14ac:dyDescent="0.2">
      <c r="B59" s="41"/>
      <c r="C59" s="341" t="s">
        <v>135</v>
      </c>
      <c r="D59" s="342"/>
      <c r="E59" s="342"/>
      <c r="F59" s="342"/>
      <c r="G59" s="343"/>
      <c r="H59" s="489" t="s">
        <v>77</v>
      </c>
      <c r="I59" s="489"/>
      <c r="J59" s="493"/>
      <c r="K59" s="494"/>
      <c r="L59" s="494"/>
      <c r="M59" s="495"/>
      <c r="N59" s="529"/>
      <c r="O59" s="530"/>
      <c r="P59" s="530"/>
      <c r="Q59" s="530"/>
      <c r="R59" s="530"/>
      <c r="S59" s="530"/>
      <c r="T59" s="530"/>
      <c r="U59" s="530"/>
      <c r="V59" s="530"/>
      <c r="W59" s="530"/>
      <c r="X59" s="530"/>
      <c r="Y59" s="531"/>
      <c r="Z59" s="497" t="s">
        <v>152</v>
      </c>
      <c r="AA59" s="498"/>
      <c r="AB59" s="498"/>
      <c r="AC59" s="498"/>
      <c r="AD59" s="498"/>
      <c r="AE59" s="498"/>
      <c r="AF59" s="498"/>
      <c r="AG59" s="498"/>
      <c r="AH59" s="498"/>
      <c r="AI59" s="498"/>
      <c r="AJ59" s="498"/>
      <c r="AK59" s="499"/>
      <c r="AL59" s="44"/>
    </row>
    <row r="60" spans="2:38" ht="21.75" customHeight="1" x14ac:dyDescent="0.2">
      <c r="B60" s="41"/>
      <c r="C60" s="341" t="s">
        <v>134</v>
      </c>
      <c r="D60" s="342"/>
      <c r="E60" s="342"/>
      <c r="F60" s="342"/>
      <c r="G60" s="343"/>
      <c r="H60" s="489" t="s">
        <v>77</v>
      </c>
      <c r="I60" s="489"/>
      <c r="J60" s="266"/>
      <c r="K60" s="266"/>
      <c r="L60" s="266"/>
      <c r="M60" s="266"/>
      <c r="N60" s="266"/>
      <c r="O60" s="266"/>
      <c r="P60" s="266"/>
      <c r="Q60" s="266"/>
      <c r="R60" s="266"/>
      <c r="S60" s="266"/>
      <c r="T60" s="266"/>
      <c r="U60" s="266"/>
      <c r="V60" s="266"/>
      <c r="W60" s="266"/>
      <c r="X60" s="266"/>
      <c r="Y60" s="266"/>
      <c r="Z60" s="492"/>
      <c r="AA60" s="492"/>
      <c r="AB60" s="492"/>
      <c r="AC60" s="492"/>
      <c r="AD60" s="492"/>
      <c r="AE60" s="492"/>
      <c r="AF60" s="492"/>
      <c r="AG60" s="492"/>
      <c r="AH60" s="492"/>
      <c r="AI60" s="492"/>
      <c r="AJ60" s="492"/>
      <c r="AK60" s="492"/>
      <c r="AL60" s="44"/>
    </row>
    <row r="61" spans="2:38" ht="15.75" customHeight="1" x14ac:dyDescent="0.2">
      <c r="B61" s="41"/>
      <c r="C61" s="341" t="s">
        <v>91</v>
      </c>
      <c r="D61" s="342"/>
      <c r="E61" s="342"/>
      <c r="F61" s="342"/>
      <c r="G61" s="343"/>
      <c r="H61" s="489" t="s">
        <v>77</v>
      </c>
      <c r="I61" s="489"/>
      <c r="J61" s="490"/>
      <c r="K61" s="491"/>
      <c r="L61" s="491"/>
      <c r="M61" s="491"/>
      <c r="N61" s="266"/>
      <c r="O61" s="266"/>
      <c r="P61" s="266"/>
      <c r="Q61" s="266"/>
      <c r="R61" s="266"/>
      <c r="S61" s="266"/>
      <c r="T61" s="266"/>
      <c r="U61" s="266"/>
      <c r="V61" s="266"/>
      <c r="W61" s="266"/>
      <c r="X61" s="266"/>
      <c r="Y61" s="266"/>
      <c r="Z61" s="492"/>
      <c r="AA61" s="492"/>
      <c r="AB61" s="492"/>
      <c r="AC61" s="492"/>
      <c r="AD61" s="492"/>
      <c r="AE61" s="492"/>
      <c r="AF61" s="492"/>
      <c r="AG61" s="492"/>
      <c r="AH61" s="492"/>
      <c r="AI61" s="492"/>
      <c r="AJ61" s="492"/>
      <c r="AK61" s="492"/>
      <c r="AL61" s="44"/>
    </row>
    <row r="62" spans="2:38" ht="15" thickBot="1" x14ac:dyDescent="0.25">
      <c r="B62" s="66"/>
      <c r="C62" s="482" t="s">
        <v>92</v>
      </c>
      <c r="D62" s="483"/>
      <c r="E62" s="483"/>
      <c r="F62" s="483"/>
      <c r="G62" s="484"/>
      <c r="H62" s="528" t="s">
        <v>77</v>
      </c>
      <c r="I62" s="485"/>
      <c r="J62" s="268"/>
      <c r="K62" s="268"/>
      <c r="L62" s="268"/>
      <c r="M62" s="268"/>
      <c r="N62" s="268"/>
      <c r="O62" s="268"/>
      <c r="P62" s="268"/>
      <c r="Q62" s="268"/>
      <c r="R62" s="268"/>
      <c r="S62" s="268"/>
      <c r="T62" s="268"/>
      <c r="U62" s="268"/>
      <c r="V62" s="268"/>
      <c r="W62" s="268"/>
      <c r="X62" s="268"/>
      <c r="Y62" s="268"/>
      <c r="Z62" s="485"/>
      <c r="AA62" s="485"/>
      <c r="AB62" s="485"/>
      <c r="AC62" s="485"/>
      <c r="AD62" s="485"/>
      <c r="AE62" s="485"/>
      <c r="AF62" s="485"/>
      <c r="AG62" s="485"/>
      <c r="AH62" s="485"/>
      <c r="AI62" s="485"/>
      <c r="AJ62" s="485"/>
      <c r="AK62" s="485"/>
      <c r="AL62" s="65"/>
    </row>
    <row r="63" spans="2:38" x14ac:dyDescent="0.2">
      <c r="C63" s="64"/>
      <c r="D63" s="64"/>
      <c r="E63" s="64"/>
      <c r="F63" s="64"/>
      <c r="G63" s="64"/>
      <c r="H63" s="64"/>
      <c r="I63" s="64"/>
      <c r="J63" s="64"/>
      <c r="K63" s="64"/>
      <c r="L63" s="64"/>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row>
    <row r="101" ht="6" customHeight="1" x14ac:dyDescent="0.2"/>
  </sheetData>
  <mergeCells count="84">
    <mergeCell ref="AD9:AG9"/>
    <mergeCell ref="AH9:AK9"/>
    <mergeCell ref="AD10:AG10"/>
    <mergeCell ref="AH10:AK10"/>
    <mergeCell ref="C12:H13"/>
    <mergeCell ref="I12:AE13"/>
    <mergeCell ref="C6:H7"/>
    <mergeCell ref="I6:AK7"/>
    <mergeCell ref="N59:Y59"/>
    <mergeCell ref="B2:G4"/>
    <mergeCell ref="H2:AL2"/>
    <mergeCell ref="H3:AA3"/>
    <mergeCell ref="AB3:AL3"/>
    <mergeCell ref="H4:AL4"/>
    <mergeCell ref="C9:H10"/>
    <mergeCell ref="I9:AC10"/>
    <mergeCell ref="AF12:AK12"/>
    <mergeCell ref="AF13:AK13"/>
    <mergeCell ref="C15:H15"/>
    <mergeCell ref="I15:AK15"/>
    <mergeCell ref="C17:H17"/>
    <mergeCell ref="I17:AK17"/>
    <mergeCell ref="AC23:AK23"/>
    <mergeCell ref="C19:H20"/>
    <mergeCell ref="I19:L20"/>
    <mergeCell ref="M19:AE19"/>
    <mergeCell ref="AF19:AK19"/>
    <mergeCell ref="M20:AE20"/>
    <mergeCell ref="AF20:AK20"/>
    <mergeCell ref="C22:I22"/>
    <mergeCell ref="J22:AB22"/>
    <mergeCell ref="AC22:AK22"/>
    <mergeCell ref="C23:I23"/>
    <mergeCell ref="J23:AB23"/>
    <mergeCell ref="C29:AK30"/>
    <mergeCell ref="C31:G32"/>
    <mergeCell ref="H31:H32"/>
    <mergeCell ref="I31:I32"/>
    <mergeCell ref="J31:J32"/>
    <mergeCell ref="K31:AK32"/>
    <mergeCell ref="C25:H25"/>
    <mergeCell ref="I25:AK25"/>
    <mergeCell ref="C27:H27"/>
    <mergeCell ref="I27:J27"/>
    <mergeCell ref="K27:Z27"/>
    <mergeCell ref="AA27:AC27"/>
    <mergeCell ref="AG27:AH27"/>
    <mergeCell ref="K35:AK35"/>
    <mergeCell ref="K37:AK37"/>
    <mergeCell ref="C40:AK41"/>
    <mergeCell ref="C42:AK54"/>
    <mergeCell ref="C33:G33"/>
    <mergeCell ref="K33:AK33"/>
    <mergeCell ref="C56:G58"/>
    <mergeCell ref="C34:G34"/>
    <mergeCell ref="K34:AK34"/>
    <mergeCell ref="AL34:AX34"/>
    <mergeCell ref="C59:G59"/>
    <mergeCell ref="H59:I59"/>
    <mergeCell ref="J59:M59"/>
    <mergeCell ref="Z59:AK59"/>
    <mergeCell ref="C36:G36"/>
    <mergeCell ref="K36:AK36"/>
    <mergeCell ref="C37:G37"/>
    <mergeCell ref="H56:I58"/>
    <mergeCell ref="J56:M58"/>
    <mergeCell ref="N56:Y58"/>
    <mergeCell ref="Z56:AK58"/>
    <mergeCell ref="C35:G35"/>
    <mergeCell ref="C60:G60"/>
    <mergeCell ref="H60:I60"/>
    <mergeCell ref="J60:M60"/>
    <mergeCell ref="N60:Y60"/>
    <mergeCell ref="Z60:AK60"/>
    <mergeCell ref="C62:G62"/>
    <mergeCell ref="H62:I62"/>
    <mergeCell ref="J62:M62"/>
    <mergeCell ref="N62:Y62"/>
    <mergeCell ref="Z62:AK62"/>
    <mergeCell ref="C61:G61"/>
    <mergeCell ref="H61:I61"/>
    <mergeCell ref="J61:M61"/>
    <mergeCell ref="N61:Y61"/>
    <mergeCell ref="Z61:AK61"/>
  </mergeCells>
  <pageMargins left="0.70866141732283472" right="0.70866141732283472" top="0.74803149606299213" bottom="1.1098214285714285" header="0.31496062992125984" footer="0.31496062992125984"/>
  <pageSetup scale="57" fitToHeight="0" orientation="portrait" r:id="rId1"/>
  <headerFooter>
    <oddFooter>&amp;LCalle 26 No.57-41 Torre 8, Pisos 7 y 8 CEMSA – C.P. 111321
PBX: 3779555 – Información: Línea 195
www.umv.gov.co&amp;CDESI-FM-007
&amp;P de &amp;N</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B1:BA100"/>
  <sheetViews>
    <sheetView view="pageBreakPreview" topLeftCell="B22" zoomScaleSheetLayoutView="100" workbookViewId="0">
      <selection activeCell="I15" sqref="I15:AK15"/>
    </sheetView>
  </sheetViews>
  <sheetFormatPr baseColWidth="10" defaultColWidth="3.7109375" defaultRowHeight="14.25" x14ac:dyDescent="0.2"/>
  <cols>
    <col min="1" max="1" width="3.85546875" style="1" customWidth="1"/>
    <col min="2" max="2" width="2.85546875" style="1" customWidth="1"/>
    <col min="3" max="6" width="2.7109375" style="1" customWidth="1"/>
    <col min="7" max="7" width="4.28515625" style="1" customWidth="1"/>
    <col min="8" max="8" width="14.28515625" style="1" customWidth="1"/>
    <col min="9" max="9" width="13.42578125" style="1" customWidth="1"/>
    <col min="10" max="10" width="15" style="1" customWidth="1"/>
    <col min="11" max="12" width="3.42578125" style="1" customWidth="1"/>
    <col min="13" max="27" width="2.7109375" style="1" customWidth="1"/>
    <col min="28" max="28" width="7.7109375" style="1" customWidth="1"/>
    <col min="29" max="29" width="3.42578125" style="1" customWidth="1"/>
    <col min="30" max="30" width="3.7109375" style="1"/>
    <col min="31" max="31" width="9.140625" style="1" customWidth="1"/>
    <col min="32" max="33" width="6.42578125" style="1" customWidth="1"/>
    <col min="34" max="34" width="3.7109375" style="1"/>
    <col min="35" max="35" width="4.7109375" style="1" customWidth="1"/>
    <col min="36" max="36" width="0.85546875" style="1" hidden="1" customWidth="1"/>
    <col min="37" max="37" width="4.140625" style="1" customWidth="1"/>
    <col min="38" max="38" width="2" style="1" customWidth="1"/>
    <col min="39" max="16384" width="3.7109375" style="1"/>
  </cols>
  <sheetData>
    <row r="1" spans="2:53" ht="15" thickBot="1" x14ac:dyDescent="0.25">
      <c r="B1" s="2"/>
      <c r="C1" s="2"/>
      <c r="D1" s="2"/>
      <c r="E1" s="2"/>
      <c r="F1" s="2"/>
    </row>
    <row r="2" spans="2:53" ht="45.75" customHeight="1" x14ac:dyDescent="0.2">
      <c r="B2" s="263"/>
      <c r="C2" s="264"/>
      <c r="D2" s="264"/>
      <c r="E2" s="264"/>
      <c r="F2" s="264"/>
      <c r="G2" s="264"/>
      <c r="H2" s="269" t="s">
        <v>0</v>
      </c>
      <c r="I2" s="269"/>
      <c r="J2" s="269"/>
      <c r="K2" s="269"/>
      <c r="L2" s="269"/>
      <c r="M2" s="269"/>
      <c r="N2" s="269"/>
      <c r="O2" s="269"/>
      <c r="P2" s="269"/>
      <c r="Q2" s="269"/>
      <c r="R2" s="269"/>
      <c r="S2" s="269"/>
      <c r="T2" s="269"/>
      <c r="U2" s="269"/>
      <c r="V2" s="269"/>
      <c r="W2" s="269"/>
      <c r="X2" s="269"/>
      <c r="Y2" s="269"/>
      <c r="Z2" s="269"/>
      <c r="AA2" s="269"/>
      <c r="AB2" s="269"/>
      <c r="AC2" s="269"/>
      <c r="AD2" s="269"/>
      <c r="AE2" s="269"/>
      <c r="AF2" s="269"/>
      <c r="AG2" s="269"/>
      <c r="AH2" s="269"/>
      <c r="AI2" s="269"/>
      <c r="AJ2" s="269"/>
      <c r="AK2" s="269"/>
      <c r="AL2" s="270"/>
    </row>
    <row r="3" spans="2:53" ht="15" x14ac:dyDescent="0.2">
      <c r="B3" s="265"/>
      <c r="C3" s="266"/>
      <c r="D3" s="266"/>
      <c r="E3" s="266"/>
      <c r="F3" s="266"/>
      <c r="G3" s="266"/>
      <c r="H3" s="271" t="s">
        <v>1</v>
      </c>
      <c r="I3" s="271"/>
      <c r="J3" s="271"/>
      <c r="K3" s="271"/>
      <c r="L3" s="271"/>
      <c r="M3" s="271"/>
      <c r="N3" s="271"/>
      <c r="O3" s="271"/>
      <c r="P3" s="271"/>
      <c r="Q3" s="271"/>
      <c r="R3" s="271"/>
      <c r="S3" s="271"/>
      <c r="T3" s="271"/>
      <c r="U3" s="271"/>
      <c r="V3" s="271"/>
      <c r="W3" s="271"/>
      <c r="X3" s="271"/>
      <c r="Y3" s="271"/>
      <c r="Z3" s="271"/>
      <c r="AA3" s="271"/>
      <c r="AB3" s="271" t="s">
        <v>2</v>
      </c>
      <c r="AC3" s="271"/>
      <c r="AD3" s="271"/>
      <c r="AE3" s="271"/>
      <c r="AF3" s="271"/>
      <c r="AG3" s="271"/>
      <c r="AH3" s="271"/>
      <c r="AI3" s="271"/>
      <c r="AJ3" s="271"/>
      <c r="AK3" s="271"/>
      <c r="AL3" s="272"/>
    </row>
    <row r="4" spans="2:53" ht="15.75" thickBot="1" x14ac:dyDescent="0.25">
      <c r="B4" s="267"/>
      <c r="C4" s="268"/>
      <c r="D4" s="268"/>
      <c r="E4" s="268"/>
      <c r="F4" s="268"/>
      <c r="G4" s="268"/>
      <c r="H4" s="273" t="s">
        <v>80</v>
      </c>
      <c r="I4" s="273"/>
      <c r="J4" s="273"/>
      <c r="K4" s="273"/>
      <c r="L4" s="273"/>
      <c r="M4" s="273"/>
      <c r="N4" s="273"/>
      <c r="O4" s="273"/>
      <c r="P4" s="273"/>
      <c r="Q4" s="273"/>
      <c r="R4" s="273"/>
      <c r="S4" s="273"/>
      <c r="T4" s="273"/>
      <c r="U4" s="273"/>
      <c r="V4" s="273"/>
      <c r="W4" s="273"/>
      <c r="X4" s="273"/>
      <c r="Y4" s="273"/>
      <c r="Z4" s="273"/>
      <c r="AA4" s="273"/>
      <c r="AB4" s="273"/>
      <c r="AC4" s="273"/>
      <c r="AD4" s="273"/>
      <c r="AE4" s="273"/>
      <c r="AF4" s="273"/>
      <c r="AG4" s="273"/>
      <c r="AH4" s="273"/>
      <c r="AI4" s="273"/>
      <c r="AJ4" s="273"/>
      <c r="AK4" s="273"/>
      <c r="AL4" s="274"/>
    </row>
    <row r="5" spans="2:53" ht="15.75" thickBot="1" x14ac:dyDescent="0.25">
      <c r="B5" s="4"/>
      <c r="C5" s="5"/>
      <c r="D5" s="5"/>
      <c r="E5" s="5"/>
      <c r="F5" s="5"/>
      <c r="G5" s="5"/>
      <c r="H5" s="5"/>
      <c r="I5" s="6"/>
      <c r="J5" s="6"/>
      <c r="K5" s="6"/>
      <c r="L5" s="6"/>
      <c r="M5" s="6"/>
      <c r="N5" s="6"/>
      <c r="O5" s="6"/>
      <c r="P5" s="6"/>
      <c r="Q5" s="6"/>
      <c r="R5" s="6"/>
      <c r="S5" s="6"/>
      <c r="T5" s="6"/>
      <c r="U5" s="6"/>
      <c r="V5" s="6"/>
      <c r="W5" s="6"/>
      <c r="X5" s="6"/>
      <c r="Y5" s="6"/>
      <c r="Z5" s="6"/>
      <c r="AA5" s="6"/>
      <c r="AB5" s="6"/>
      <c r="AC5" s="6"/>
      <c r="AD5" s="7"/>
      <c r="AE5" s="7"/>
      <c r="AF5" s="7"/>
      <c r="AG5" s="7"/>
      <c r="AH5" s="7"/>
      <c r="AI5" s="5"/>
      <c r="AJ5" s="5"/>
      <c r="AK5" s="5"/>
      <c r="AL5" s="8"/>
    </row>
    <row r="6" spans="2:53" ht="15" customHeight="1" x14ac:dyDescent="0.2">
      <c r="B6" s="9"/>
      <c r="C6" s="275" t="s">
        <v>4</v>
      </c>
      <c r="D6" s="276"/>
      <c r="E6" s="276"/>
      <c r="F6" s="276"/>
      <c r="G6" s="276"/>
      <c r="H6" s="277"/>
      <c r="I6" s="426" t="s">
        <v>5</v>
      </c>
      <c r="J6" s="427"/>
      <c r="K6" s="427"/>
      <c r="L6" s="427"/>
      <c r="M6" s="427"/>
      <c r="N6" s="427"/>
      <c r="O6" s="427"/>
      <c r="P6" s="427"/>
      <c r="Q6" s="427"/>
      <c r="R6" s="427"/>
      <c r="S6" s="427"/>
      <c r="T6" s="427"/>
      <c r="U6" s="427"/>
      <c r="V6" s="427"/>
      <c r="W6" s="427"/>
      <c r="X6" s="427"/>
      <c r="Y6" s="427"/>
      <c r="Z6" s="427"/>
      <c r="AA6" s="427"/>
      <c r="AB6" s="427"/>
      <c r="AC6" s="427"/>
      <c r="AD6" s="427"/>
      <c r="AE6" s="427"/>
      <c r="AF6" s="427"/>
      <c r="AG6" s="427"/>
      <c r="AH6" s="427"/>
      <c r="AI6" s="427"/>
      <c r="AJ6" s="427"/>
      <c r="AK6" s="428"/>
      <c r="AL6" s="10"/>
    </row>
    <row r="7" spans="2:53" ht="15.75" thickBot="1" x14ac:dyDescent="0.25">
      <c r="B7" s="9"/>
      <c r="C7" s="278"/>
      <c r="D7" s="279"/>
      <c r="E7" s="279"/>
      <c r="F7" s="279"/>
      <c r="G7" s="279"/>
      <c r="H7" s="280"/>
      <c r="I7" s="429"/>
      <c r="J7" s="430"/>
      <c r="K7" s="430"/>
      <c r="L7" s="430"/>
      <c r="M7" s="430"/>
      <c r="N7" s="430"/>
      <c r="O7" s="430"/>
      <c r="P7" s="430"/>
      <c r="Q7" s="430"/>
      <c r="R7" s="430"/>
      <c r="S7" s="430"/>
      <c r="T7" s="430"/>
      <c r="U7" s="430"/>
      <c r="V7" s="430"/>
      <c r="W7" s="430"/>
      <c r="X7" s="430"/>
      <c r="Y7" s="430"/>
      <c r="Z7" s="430"/>
      <c r="AA7" s="430"/>
      <c r="AB7" s="430"/>
      <c r="AC7" s="430"/>
      <c r="AD7" s="430"/>
      <c r="AE7" s="430"/>
      <c r="AF7" s="430"/>
      <c r="AG7" s="430"/>
      <c r="AH7" s="430"/>
      <c r="AI7" s="430"/>
      <c r="AJ7" s="430"/>
      <c r="AK7" s="431"/>
      <c r="AL7" s="10"/>
    </row>
    <row r="8" spans="2:53" ht="15.75" thickBot="1" x14ac:dyDescent="0.25">
      <c r="B8" s="9"/>
      <c r="C8" s="11"/>
      <c r="D8" s="11"/>
      <c r="E8" s="11"/>
      <c r="F8" s="11"/>
      <c r="G8" s="11"/>
      <c r="H8" s="11"/>
      <c r="I8" s="12"/>
      <c r="J8" s="12"/>
      <c r="K8" s="12"/>
      <c r="L8" s="12"/>
      <c r="M8" s="12"/>
      <c r="N8" s="12"/>
      <c r="O8" s="12"/>
      <c r="P8" s="12"/>
      <c r="Q8" s="12"/>
      <c r="R8" s="12"/>
      <c r="S8" s="12"/>
      <c r="T8" s="12"/>
      <c r="U8" s="12"/>
      <c r="V8" s="12"/>
      <c r="W8" s="12"/>
      <c r="X8" s="12"/>
      <c r="Y8" s="12"/>
      <c r="Z8" s="12"/>
      <c r="AA8" s="12"/>
      <c r="AB8" s="12"/>
      <c r="AC8" s="12"/>
      <c r="AD8" s="13"/>
      <c r="AE8" s="13"/>
      <c r="AF8" s="13"/>
      <c r="AG8" s="13"/>
      <c r="AH8" s="13"/>
      <c r="AI8" s="11"/>
      <c r="AJ8" s="11"/>
      <c r="AK8" s="11"/>
      <c r="AL8" s="10"/>
      <c r="BA8" s="46"/>
    </row>
    <row r="9" spans="2:53" ht="15" customHeight="1" thickBot="1" x14ac:dyDescent="0.25">
      <c r="B9" s="9"/>
      <c r="C9" s="275" t="s">
        <v>81</v>
      </c>
      <c r="D9" s="276"/>
      <c r="E9" s="276"/>
      <c r="F9" s="276"/>
      <c r="G9" s="276"/>
      <c r="H9" s="277"/>
      <c r="I9" s="296" t="s">
        <v>144</v>
      </c>
      <c r="J9" s="297"/>
      <c r="K9" s="297"/>
      <c r="L9" s="297"/>
      <c r="M9" s="297"/>
      <c r="N9" s="297"/>
      <c r="O9" s="297"/>
      <c r="P9" s="297"/>
      <c r="Q9" s="297"/>
      <c r="R9" s="297"/>
      <c r="S9" s="297"/>
      <c r="T9" s="297"/>
      <c r="U9" s="297"/>
      <c r="V9" s="297"/>
      <c r="W9" s="297"/>
      <c r="X9" s="297"/>
      <c r="Y9" s="297"/>
      <c r="Z9" s="297"/>
      <c r="AA9" s="297"/>
      <c r="AB9" s="297"/>
      <c r="AC9" s="298"/>
      <c r="AD9" s="293" t="s">
        <v>8</v>
      </c>
      <c r="AE9" s="294"/>
      <c r="AF9" s="294"/>
      <c r="AG9" s="295"/>
      <c r="AH9" s="287" t="s">
        <v>9</v>
      </c>
      <c r="AI9" s="288"/>
      <c r="AJ9" s="288"/>
      <c r="AK9" s="289"/>
      <c r="AL9" s="10"/>
    </row>
    <row r="10" spans="2:53" ht="28.5" customHeight="1" thickBot="1" x14ac:dyDescent="0.25">
      <c r="B10" s="9"/>
      <c r="C10" s="278"/>
      <c r="D10" s="279"/>
      <c r="E10" s="279"/>
      <c r="F10" s="279"/>
      <c r="G10" s="279"/>
      <c r="H10" s="280"/>
      <c r="I10" s="299"/>
      <c r="J10" s="300"/>
      <c r="K10" s="300"/>
      <c r="L10" s="300"/>
      <c r="M10" s="300"/>
      <c r="N10" s="300"/>
      <c r="O10" s="300"/>
      <c r="P10" s="300"/>
      <c r="Q10" s="300"/>
      <c r="R10" s="300"/>
      <c r="S10" s="300"/>
      <c r="T10" s="300"/>
      <c r="U10" s="300"/>
      <c r="V10" s="300"/>
      <c r="W10" s="300"/>
      <c r="X10" s="300"/>
      <c r="Y10" s="300"/>
      <c r="Z10" s="300"/>
      <c r="AA10" s="300"/>
      <c r="AB10" s="300"/>
      <c r="AC10" s="301"/>
      <c r="AD10" s="302" t="s">
        <v>145</v>
      </c>
      <c r="AE10" s="303"/>
      <c r="AF10" s="303"/>
      <c r="AG10" s="304"/>
      <c r="AH10" s="290" t="s">
        <v>68</v>
      </c>
      <c r="AI10" s="291"/>
      <c r="AJ10" s="291"/>
      <c r="AK10" s="292"/>
      <c r="AL10" s="10"/>
    </row>
    <row r="11" spans="2:53" ht="15" thickBot="1" x14ac:dyDescent="0.25">
      <c r="B11" s="14"/>
      <c r="C11" s="15"/>
      <c r="D11" s="15"/>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6"/>
    </row>
    <row r="12" spans="2:53" ht="15" customHeight="1" x14ac:dyDescent="0.2">
      <c r="B12" s="14"/>
      <c r="C12" s="275" t="s">
        <v>12</v>
      </c>
      <c r="D12" s="276"/>
      <c r="E12" s="276"/>
      <c r="F12" s="276"/>
      <c r="G12" s="276"/>
      <c r="H12" s="277"/>
      <c r="I12" s="305" t="s">
        <v>146</v>
      </c>
      <c r="J12" s="306"/>
      <c r="K12" s="306"/>
      <c r="L12" s="306"/>
      <c r="M12" s="306"/>
      <c r="N12" s="306"/>
      <c r="O12" s="306"/>
      <c r="P12" s="306"/>
      <c r="Q12" s="306"/>
      <c r="R12" s="306"/>
      <c r="S12" s="306"/>
      <c r="T12" s="306"/>
      <c r="U12" s="306"/>
      <c r="V12" s="306"/>
      <c r="W12" s="306"/>
      <c r="X12" s="306"/>
      <c r="Y12" s="306"/>
      <c r="Z12" s="306"/>
      <c r="AA12" s="306"/>
      <c r="AB12" s="306"/>
      <c r="AC12" s="306"/>
      <c r="AD12" s="306"/>
      <c r="AE12" s="307"/>
      <c r="AF12" s="275" t="s">
        <v>14</v>
      </c>
      <c r="AG12" s="276"/>
      <c r="AH12" s="276"/>
      <c r="AI12" s="276"/>
      <c r="AJ12" s="276"/>
      <c r="AK12" s="277"/>
      <c r="AL12" s="16"/>
    </row>
    <row r="13" spans="2:53" ht="42.75" customHeight="1" thickBot="1" x14ac:dyDescent="0.25">
      <c r="B13" s="14"/>
      <c r="C13" s="278"/>
      <c r="D13" s="279"/>
      <c r="E13" s="279"/>
      <c r="F13" s="279"/>
      <c r="G13" s="279"/>
      <c r="H13" s="280"/>
      <c r="I13" s="308"/>
      <c r="J13" s="309"/>
      <c r="K13" s="309"/>
      <c r="L13" s="309"/>
      <c r="M13" s="309"/>
      <c r="N13" s="309"/>
      <c r="O13" s="309"/>
      <c r="P13" s="309"/>
      <c r="Q13" s="309"/>
      <c r="R13" s="309"/>
      <c r="S13" s="309"/>
      <c r="T13" s="309"/>
      <c r="U13" s="309"/>
      <c r="V13" s="309"/>
      <c r="W13" s="309"/>
      <c r="X13" s="309"/>
      <c r="Y13" s="309"/>
      <c r="Z13" s="309"/>
      <c r="AA13" s="309"/>
      <c r="AB13" s="309"/>
      <c r="AC13" s="309"/>
      <c r="AD13" s="309"/>
      <c r="AE13" s="310"/>
      <c r="AF13" s="311" t="s">
        <v>84</v>
      </c>
      <c r="AG13" s="312"/>
      <c r="AH13" s="312"/>
      <c r="AI13" s="312"/>
      <c r="AJ13" s="312"/>
      <c r="AK13" s="313"/>
      <c r="AL13" s="16"/>
    </row>
    <row r="14" spans="2:53" ht="15" thickBot="1" x14ac:dyDescent="0.25">
      <c r="B14" s="14"/>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6"/>
    </row>
    <row r="15" spans="2:53" ht="57.75" customHeight="1" thickBot="1" x14ac:dyDescent="0.25">
      <c r="B15" s="14"/>
      <c r="C15" s="320" t="s">
        <v>16</v>
      </c>
      <c r="D15" s="321"/>
      <c r="E15" s="321"/>
      <c r="F15" s="321"/>
      <c r="G15" s="321"/>
      <c r="H15" s="322"/>
      <c r="I15" s="323" t="s">
        <v>177</v>
      </c>
      <c r="J15" s="324"/>
      <c r="K15" s="324"/>
      <c r="L15" s="324"/>
      <c r="M15" s="324"/>
      <c r="N15" s="324"/>
      <c r="O15" s="324"/>
      <c r="P15" s="324"/>
      <c r="Q15" s="324"/>
      <c r="R15" s="324"/>
      <c r="S15" s="324"/>
      <c r="T15" s="324"/>
      <c r="U15" s="324"/>
      <c r="V15" s="324"/>
      <c r="W15" s="324"/>
      <c r="X15" s="324"/>
      <c r="Y15" s="324"/>
      <c r="Z15" s="324"/>
      <c r="AA15" s="324"/>
      <c r="AB15" s="324"/>
      <c r="AC15" s="324"/>
      <c r="AD15" s="324"/>
      <c r="AE15" s="324"/>
      <c r="AF15" s="324"/>
      <c r="AG15" s="324"/>
      <c r="AH15" s="324"/>
      <c r="AI15" s="324"/>
      <c r="AJ15" s="324"/>
      <c r="AK15" s="325"/>
      <c r="AL15" s="16"/>
    </row>
    <row r="16" spans="2:53" ht="16.5" customHeight="1" thickBot="1" x14ac:dyDescent="0.25">
      <c r="B16" s="14"/>
      <c r="C16" s="13"/>
      <c r="D16" s="13"/>
      <c r="E16" s="13"/>
      <c r="F16" s="13"/>
      <c r="G16" s="13"/>
      <c r="H16" s="13"/>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6"/>
    </row>
    <row r="17" spans="2:38" ht="52.5" customHeight="1" thickBot="1" x14ac:dyDescent="0.25">
      <c r="B17" s="14"/>
      <c r="C17" s="320" t="s">
        <v>88</v>
      </c>
      <c r="D17" s="321"/>
      <c r="E17" s="321"/>
      <c r="F17" s="321"/>
      <c r="G17" s="321"/>
      <c r="H17" s="322"/>
      <c r="I17" s="323" t="s">
        <v>148</v>
      </c>
      <c r="J17" s="324"/>
      <c r="K17" s="324"/>
      <c r="L17" s="324"/>
      <c r="M17" s="324"/>
      <c r="N17" s="324"/>
      <c r="O17" s="324"/>
      <c r="P17" s="324"/>
      <c r="Q17" s="324"/>
      <c r="R17" s="324"/>
      <c r="S17" s="324"/>
      <c r="T17" s="324"/>
      <c r="U17" s="324"/>
      <c r="V17" s="324"/>
      <c r="W17" s="324"/>
      <c r="X17" s="324"/>
      <c r="Y17" s="324"/>
      <c r="Z17" s="324"/>
      <c r="AA17" s="324"/>
      <c r="AB17" s="324"/>
      <c r="AC17" s="324"/>
      <c r="AD17" s="324"/>
      <c r="AE17" s="324"/>
      <c r="AF17" s="324"/>
      <c r="AG17" s="324"/>
      <c r="AH17" s="324"/>
      <c r="AI17" s="324"/>
      <c r="AJ17" s="324"/>
      <c r="AK17" s="325"/>
      <c r="AL17" s="16"/>
    </row>
    <row r="18" spans="2:38" ht="16.5" customHeight="1" thickBot="1" x14ac:dyDescent="0.25">
      <c r="B18" s="14"/>
      <c r="C18" s="13"/>
      <c r="D18" s="13"/>
      <c r="E18" s="13"/>
      <c r="F18" s="13"/>
      <c r="G18" s="13"/>
      <c r="H18" s="13"/>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6"/>
    </row>
    <row r="19" spans="2:38" ht="22.5" customHeight="1" x14ac:dyDescent="0.2">
      <c r="B19" s="14"/>
      <c r="C19" s="326" t="s">
        <v>20</v>
      </c>
      <c r="D19" s="327"/>
      <c r="E19" s="327"/>
      <c r="F19" s="327"/>
      <c r="G19" s="327"/>
      <c r="H19" s="328"/>
      <c r="I19" s="332" t="s">
        <v>129</v>
      </c>
      <c r="J19" s="333"/>
      <c r="K19" s="333"/>
      <c r="L19" s="334"/>
      <c r="M19" s="287" t="s">
        <v>22</v>
      </c>
      <c r="N19" s="288"/>
      <c r="O19" s="288"/>
      <c r="P19" s="288"/>
      <c r="Q19" s="288"/>
      <c r="R19" s="288"/>
      <c r="S19" s="288"/>
      <c r="T19" s="288"/>
      <c r="U19" s="288"/>
      <c r="V19" s="288"/>
      <c r="W19" s="288"/>
      <c r="X19" s="288"/>
      <c r="Y19" s="288"/>
      <c r="Z19" s="288"/>
      <c r="AA19" s="288"/>
      <c r="AB19" s="288"/>
      <c r="AC19" s="288"/>
      <c r="AD19" s="288"/>
      <c r="AE19" s="289"/>
      <c r="AF19" s="287" t="s">
        <v>23</v>
      </c>
      <c r="AG19" s="288"/>
      <c r="AH19" s="288"/>
      <c r="AI19" s="288"/>
      <c r="AJ19" s="288"/>
      <c r="AK19" s="289"/>
      <c r="AL19" s="16"/>
    </row>
    <row r="20" spans="2:38" ht="30.75" customHeight="1" thickBot="1" x14ac:dyDescent="0.25">
      <c r="B20" s="14"/>
      <c r="C20" s="329"/>
      <c r="D20" s="330"/>
      <c r="E20" s="330"/>
      <c r="F20" s="330"/>
      <c r="G20" s="330"/>
      <c r="H20" s="331"/>
      <c r="I20" s="335"/>
      <c r="J20" s="336"/>
      <c r="K20" s="336"/>
      <c r="L20" s="337"/>
      <c r="M20" s="338" t="s">
        <v>74</v>
      </c>
      <c r="N20" s="339"/>
      <c r="O20" s="339"/>
      <c r="P20" s="339"/>
      <c r="Q20" s="339"/>
      <c r="R20" s="339"/>
      <c r="S20" s="339"/>
      <c r="T20" s="339"/>
      <c r="U20" s="339"/>
      <c r="V20" s="339"/>
      <c r="W20" s="339"/>
      <c r="X20" s="339"/>
      <c r="Y20" s="339"/>
      <c r="Z20" s="339"/>
      <c r="AA20" s="339"/>
      <c r="AB20" s="339"/>
      <c r="AC20" s="339"/>
      <c r="AD20" s="339"/>
      <c r="AE20" s="340"/>
      <c r="AF20" s="290" t="s">
        <v>25</v>
      </c>
      <c r="AG20" s="339"/>
      <c r="AH20" s="339"/>
      <c r="AI20" s="339"/>
      <c r="AJ20" s="339"/>
      <c r="AK20" s="340"/>
      <c r="AL20" s="16"/>
    </row>
    <row r="21" spans="2:38" ht="15" thickBot="1" x14ac:dyDescent="0.25">
      <c r="B21" s="14"/>
      <c r="C21" s="15"/>
      <c r="D21" s="15"/>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6"/>
    </row>
    <row r="22" spans="2:38" ht="31.5" customHeight="1" x14ac:dyDescent="0.2">
      <c r="B22" s="14"/>
      <c r="C22" s="287" t="s">
        <v>26</v>
      </c>
      <c r="D22" s="288"/>
      <c r="E22" s="288"/>
      <c r="F22" s="288"/>
      <c r="G22" s="288"/>
      <c r="H22" s="288"/>
      <c r="I22" s="289"/>
      <c r="J22" s="287" t="s">
        <v>27</v>
      </c>
      <c r="K22" s="288"/>
      <c r="L22" s="288"/>
      <c r="M22" s="288"/>
      <c r="N22" s="288"/>
      <c r="O22" s="288"/>
      <c r="P22" s="288"/>
      <c r="Q22" s="288"/>
      <c r="R22" s="288"/>
      <c r="S22" s="288"/>
      <c r="T22" s="288"/>
      <c r="U22" s="288"/>
      <c r="V22" s="288"/>
      <c r="W22" s="288"/>
      <c r="X22" s="288"/>
      <c r="Y22" s="288"/>
      <c r="Z22" s="288"/>
      <c r="AA22" s="288"/>
      <c r="AB22" s="289"/>
      <c r="AC22" s="287" t="s">
        <v>28</v>
      </c>
      <c r="AD22" s="288"/>
      <c r="AE22" s="288"/>
      <c r="AF22" s="288"/>
      <c r="AG22" s="288"/>
      <c r="AH22" s="288"/>
      <c r="AI22" s="288"/>
      <c r="AJ22" s="288"/>
      <c r="AK22" s="289"/>
      <c r="AL22" s="16"/>
    </row>
    <row r="23" spans="2:38" ht="33" customHeight="1" thickBot="1" x14ac:dyDescent="0.25">
      <c r="B23" s="14"/>
      <c r="C23" s="522" t="s">
        <v>130</v>
      </c>
      <c r="D23" s="523"/>
      <c r="E23" s="523"/>
      <c r="F23" s="523"/>
      <c r="G23" s="523"/>
      <c r="H23" s="523"/>
      <c r="I23" s="524"/>
      <c r="J23" s="522" t="s">
        <v>30</v>
      </c>
      <c r="K23" s="523"/>
      <c r="L23" s="523"/>
      <c r="M23" s="523"/>
      <c r="N23" s="523"/>
      <c r="O23" s="523"/>
      <c r="P23" s="523"/>
      <c r="Q23" s="523"/>
      <c r="R23" s="523"/>
      <c r="S23" s="523"/>
      <c r="T23" s="523"/>
      <c r="U23" s="523"/>
      <c r="V23" s="523"/>
      <c r="W23" s="523"/>
      <c r="X23" s="523"/>
      <c r="Y23" s="523"/>
      <c r="Z23" s="523"/>
      <c r="AA23" s="523"/>
      <c r="AB23" s="524"/>
      <c r="AC23" s="525" t="s">
        <v>85</v>
      </c>
      <c r="AD23" s="526"/>
      <c r="AE23" s="526"/>
      <c r="AF23" s="526"/>
      <c r="AG23" s="526"/>
      <c r="AH23" s="526"/>
      <c r="AI23" s="526"/>
      <c r="AJ23" s="526"/>
      <c r="AK23" s="527"/>
      <c r="AL23" s="16"/>
    </row>
    <row r="24" spans="2:38" ht="15" thickBot="1" x14ac:dyDescent="0.25">
      <c r="B24" s="14"/>
      <c r="C24" s="15"/>
      <c r="D24" s="15"/>
      <c r="E24" s="15"/>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6"/>
    </row>
    <row r="25" spans="2:38" ht="35.25" customHeight="1" thickBot="1" x14ac:dyDescent="0.25">
      <c r="B25" s="14"/>
      <c r="C25" s="320" t="s">
        <v>32</v>
      </c>
      <c r="D25" s="321"/>
      <c r="E25" s="321"/>
      <c r="F25" s="321"/>
      <c r="G25" s="321"/>
      <c r="H25" s="322"/>
      <c r="I25" s="515" t="s">
        <v>149</v>
      </c>
      <c r="J25" s="516"/>
      <c r="K25" s="516"/>
      <c r="L25" s="516"/>
      <c r="M25" s="516"/>
      <c r="N25" s="516"/>
      <c r="O25" s="516"/>
      <c r="P25" s="516"/>
      <c r="Q25" s="516"/>
      <c r="R25" s="516"/>
      <c r="S25" s="516"/>
      <c r="T25" s="516"/>
      <c r="U25" s="516"/>
      <c r="V25" s="516"/>
      <c r="W25" s="516"/>
      <c r="X25" s="516"/>
      <c r="Y25" s="516"/>
      <c r="Z25" s="516"/>
      <c r="AA25" s="516"/>
      <c r="AB25" s="516"/>
      <c r="AC25" s="516"/>
      <c r="AD25" s="516"/>
      <c r="AE25" s="516"/>
      <c r="AF25" s="516"/>
      <c r="AG25" s="516"/>
      <c r="AH25" s="516"/>
      <c r="AI25" s="516"/>
      <c r="AJ25" s="516"/>
      <c r="AK25" s="517"/>
      <c r="AL25" s="16"/>
    </row>
    <row r="26" spans="2:38" ht="15.75" thickBot="1" x14ac:dyDescent="0.25">
      <c r="B26" s="14"/>
      <c r="C26" s="13"/>
      <c r="D26" s="13"/>
      <c r="E26" s="13"/>
      <c r="F26" s="13"/>
      <c r="G26" s="13"/>
      <c r="H26" s="13"/>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6"/>
    </row>
    <row r="27" spans="2:38" ht="39.75" customHeight="1" thickBot="1" x14ac:dyDescent="0.25">
      <c r="B27" s="14"/>
      <c r="C27" s="320" t="s">
        <v>34</v>
      </c>
      <c r="D27" s="321"/>
      <c r="E27" s="321"/>
      <c r="F27" s="321"/>
      <c r="G27" s="321"/>
      <c r="H27" s="322"/>
      <c r="I27" s="302" t="s">
        <v>77</v>
      </c>
      <c r="J27" s="323"/>
      <c r="K27" s="518" t="s">
        <v>36</v>
      </c>
      <c r="L27" s="519"/>
      <c r="M27" s="519"/>
      <c r="N27" s="519"/>
      <c r="O27" s="519"/>
      <c r="P27" s="519"/>
      <c r="Q27" s="519"/>
      <c r="R27" s="519"/>
      <c r="S27" s="519"/>
      <c r="T27" s="519"/>
      <c r="U27" s="519"/>
      <c r="V27" s="519"/>
      <c r="W27" s="519"/>
      <c r="X27" s="519"/>
      <c r="Y27" s="519"/>
      <c r="Z27" s="520"/>
      <c r="AA27" s="521" t="s">
        <v>37</v>
      </c>
      <c r="AB27" s="354"/>
      <c r="AC27" s="354"/>
      <c r="AD27" s="59" t="s">
        <v>86</v>
      </c>
      <c r="AE27" s="18" t="s">
        <v>38</v>
      </c>
      <c r="AF27" s="18"/>
      <c r="AG27" s="353" t="s">
        <v>39</v>
      </c>
      <c r="AH27" s="355"/>
      <c r="AI27" s="60"/>
      <c r="AJ27" s="61"/>
      <c r="AK27" s="19"/>
      <c r="AL27" s="16"/>
    </row>
    <row r="28" spans="2:38" ht="15" thickBot="1" x14ac:dyDescent="0.25">
      <c r="B28" s="14"/>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6"/>
    </row>
    <row r="29" spans="2:38" s="21" customFormat="1" x14ac:dyDescent="0.2">
      <c r="B29" s="20"/>
      <c r="C29" s="359" t="s">
        <v>41</v>
      </c>
      <c r="D29" s="360"/>
      <c r="E29" s="360"/>
      <c r="F29" s="360"/>
      <c r="G29" s="360"/>
      <c r="H29" s="360"/>
      <c r="I29" s="360"/>
      <c r="J29" s="360"/>
      <c r="K29" s="360"/>
      <c r="L29" s="360"/>
      <c r="M29" s="360"/>
      <c r="N29" s="360"/>
      <c r="O29" s="360"/>
      <c r="P29" s="360"/>
      <c r="Q29" s="360"/>
      <c r="R29" s="360"/>
      <c r="S29" s="360"/>
      <c r="T29" s="360"/>
      <c r="U29" s="360"/>
      <c r="V29" s="360"/>
      <c r="W29" s="360"/>
      <c r="X29" s="360"/>
      <c r="Y29" s="360"/>
      <c r="Z29" s="360"/>
      <c r="AA29" s="360"/>
      <c r="AB29" s="360"/>
      <c r="AC29" s="360"/>
      <c r="AD29" s="360"/>
      <c r="AE29" s="360"/>
      <c r="AF29" s="360"/>
      <c r="AG29" s="360"/>
      <c r="AH29" s="360"/>
      <c r="AI29" s="360"/>
      <c r="AJ29" s="360"/>
      <c r="AK29" s="361"/>
      <c r="AL29" s="16"/>
    </row>
    <row r="30" spans="2:38" s="21" customFormat="1" ht="15" thickBot="1" x14ac:dyDescent="0.25">
      <c r="B30" s="20"/>
      <c r="C30" s="362"/>
      <c r="D30" s="363"/>
      <c r="E30" s="363"/>
      <c r="F30" s="363"/>
      <c r="G30" s="363"/>
      <c r="H30" s="363"/>
      <c r="I30" s="363"/>
      <c r="J30" s="363"/>
      <c r="K30" s="363"/>
      <c r="L30" s="363"/>
      <c r="M30" s="363"/>
      <c r="N30" s="363"/>
      <c r="O30" s="363"/>
      <c r="P30" s="363"/>
      <c r="Q30" s="363"/>
      <c r="R30" s="363"/>
      <c r="S30" s="363"/>
      <c r="T30" s="363"/>
      <c r="U30" s="363"/>
      <c r="V30" s="363"/>
      <c r="W30" s="363"/>
      <c r="X30" s="363"/>
      <c r="Y30" s="363"/>
      <c r="Z30" s="363"/>
      <c r="AA30" s="363"/>
      <c r="AB30" s="363"/>
      <c r="AC30" s="363"/>
      <c r="AD30" s="363"/>
      <c r="AE30" s="363"/>
      <c r="AF30" s="363"/>
      <c r="AG30" s="363"/>
      <c r="AH30" s="363"/>
      <c r="AI30" s="363"/>
      <c r="AJ30" s="363"/>
      <c r="AK30" s="364"/>
      <c r="AL30" s="16"/>
    </row>
    <row r="31" spans="2:38" s="21" customFormat="1" x14ac:dyDescent="0.2">
      <c r="B31" s="20"/>
      <c r="C31" s="359" t="s">
        <v>42</v>
      </c>
      <c r="D31" s="360"/>
      <c r="E31" s="360"/>
      <c r="F31" s="360"/>
      <c r="G31" s="361"/>
      <c r="H31" s="442" t="s">
        <v>150</v>
      </c>
      <c r="I31" s="442" t="s">
        <v>151</v>
      </c>
      <c r="J31" s="365" t="s">
        <v>45</v>
      </c>
      <c r="K31" s="444" t="s">
        <v>46</v>
      </c>
      <c r="L31" s="360"/>
      <c r="M31" s="360"/>
      <c r="N31" s="360"/>
      <c r="O31" s="360"/>
      <c r="P31" s="360"/>
      <c r="Q31" s="360"/>
      <c r="R31" s="360"/>
      <c r="S31" s="360"/>
      <c r="T31" s="360"/>
      <c r="U31" s="360"/>
      <c r="V31" s="360"/>
      <c r="W31" s="360"/>
      <c r="X31" s="360"/>
      <c r="Y31" s="360"/>
      <c r="Z31" s="360"/>
      <c r="AA31" s="360"/>
      <c r="AB31" s="360"/>
      <c r="AC31" s="360"/>
      <c r="AD31" s="360"/>
      <c r="AE31" s="360"/>
      <c r="AF31" s="360"/>
      <c r="AG31" s="360"/>
      <c r="AH31" s="360"/>
      <c r="AI31" s="360"/>
      <c r="AJ31" s="360"/>
      <c r="AK31" s="361"/>
      <c r="AL31" s="16"/>
    </row>
    <row r="32" spans="2:38" s="21" customFormat="1" ht="31.5" customHeight="1" thickBot="1" x14ac:dyDescent="0.25">
      <c r="B32" s="20"/>
      <c r="C32" s="362"/>
      <c r="D32" s="363"/>
      <c r="E32" s="363"/>
      <c r="F32" s="363"/>
      <c r="G32" s="364"/>
      <c r="H32" s="443"/>
      <c r="I32" s="443"/>
      <c r="J32" s="366"/>
      <c r="K32" s="445"/>
      <c r="L32" s="363"/>
      <c r="M32" s="363"/>
      <c r="N32" s="363"/>
      <c r="O32" s="363"/>
      <c r="P32" s="363"/>
      <c r="Q32" s="363"/>
      <c r="R32" s="363"/>
      <c r="S32" s="363"/>
      <c r="T32" s="363"/>
      <c r="U32" s="363"/>
      <c r="V32" s="363"/>
      <c r="W32" s="363"/>
      <c r="X32" s="363"/>
      <c r="Y32" s="363"/>
      <c r="Z32" s="363"/>
      <c r="AA32" s="363"/>
      <c r="AB32" s="363"/>
      <c r="AC32" s="363"/>
      <c r="AD32" s="363"/>
      <c r="AE32" s="363"/>
      <c r="AF32" s="363"/>
      <c r="AG32" s="363"/>
      <c r="AH32" s="363"/>
      <c r="AI32" s="363"/>
      <c r="AJ32" s="363"/>
      <c r="AK32" s="364"/>
      <c r="AL32" s="16"/>
    </row>
    <row r="33" spans="2:50" s="21" customFormat="1" ht="30" customHeight="1" x14ac:dyDescent="0.2">
      <c r="B33" s="20"/>
      <c r="C33" s="341" t="s">
        <v>133</v>
      </c>
      <c r="D33" s="342"/>
      <c r="E33" s="342"/>
      <c r="F33" s="342"/>
      <c r="G33" s="343"/>
      <c r="H33" s="24"/>
      <c r="I33" s="24"/>
      <c r="J33" s="62"/>
      <c r="K33" s="532" t="s">
        <v>176</v>
      </c>
      <c r="L33" s="533"/>
      <c r="M33" s="533"/>
      <c r="N33" s="533"/>
      <c r="O33" s="533"/>
      <c r="P33" s="533"/>
      <c r="Q33" s="533"/>
      <c r="R33" s="533"/>
      <c r="S33" s="533"/>
      <c r="T33" s="533"/>
      <c r="U33" s="533"/>
      <c r="V33" s="533"/>
      <c r="W33" s="533"/>
      <c r="X33" s="533"/>
      <c r="Y33" s="533"/>
      <c r="Z33" s="533"/>
      <c r="AA33" s="533"/>
      <c r="AB33" s="533"/>
      <c r="AC33" s="533"/>
      <c r="AD33" s="533"/>
      <c r="AE33" s="533"/>
      <c r="AF33" s="533"/>
      <c r="AG33" s="533"/>
      <c r="AH33" s="533"/>
      <c r="AI33" s="533"/>
      <c r="AJ33" s="533"/>
      <c r="AK33" s="534"/>
      <c r="AL33" s="16"/>
    </row>
    <row r="34" spans="2:50" s="21" customFormat="1" ht="15" customHeight="1" x14ac:dyDescent="0.2">
      <c r="B34" s="20"/>
      <c r="C34" s="500" t="s">
        <v>134</v>
      </c>
      <c r="D34" s="501"/>
      <c r="E34" s="501"/>
      <c r="F34" s="501"/>
      <c r="G34" s="502"/>
      <c r="H34" s="24"/>
      <c r="I34" s="22"/>
      <c r="J34" s="62"/>
      <c r="K34" s="539"/>
      <c r="L34" s="540"/>
      <c r="M34" s="540"/>
      <c r="N34" s="540"/>
      <c r="O34" s="540"/>
      <c r="P34" s="540"/>
      <c r="Q34" s="540"/>
      <c r="R34" s="540"/>
      <c r="S34" s="540"/>
      <c r="T34" s="540"/>
      <c r="U34" s="540"/>
      <c r="V34" s="540"/>
      <c r="W34" s="540"/>
      <c r="X34" s="540"/>
      <c r="Y34" s="540"/>
      <c r="Z34" s="540"/>
      <c r="AA34" s="540"/>
      <c r="AB34" s="540"/>
      <c r="AC34" s="540"/>
      <c r="AD34" s="540"/>
      <c r="AE34" s="540"/>
      <c r="AF34" s="540"/>
      <c r="AG34" s="540"/>
      <c r="AH34" s="540"/>
      <c r="AI34" s="540"/>
      <c r="AJ34" s="540"/>
      <c r="AK34" s="541"/>
      <c r="AL34" s="535"/>
      <c r="AM34" s="535"/>
      <c r="AN34" s="535"/>
      <c r="AO34" s="535"/>
      <c r="AP34" s="535"/>
      <c r="AQ34" s="535"/>
      <c r="AR34" s="535"/>
      <c r="AS34" s="535"/>
      <c r="AT34" s="535"/>
      <c r="AU34" s="535"/>
      <c r="AV34" s="535"/>
      <c r="AW34" s="535"/>
      <c r="AX34" s="535"/>
    </row>
    <row r="35" spans="2:50" s="21" customFormat="1" ht="15" customHeight="1" x14ac:dyDescent="0.2">
      <c r="B35" s="20"/>
      <c r="C35" s="509" t="s">
        <v>91</v>
      </c>
      <c r="D35" s="510"/>
      <c r="E35" s="510"/>
      <c r="F35" s="510"/>
      <c r="G35" s="511"/>
      <c r="H35" s="24"/>
      <c r="I35" s="27"/>
      <c r="J35" s="63"/>
      <c r="K35" s="512"/>
      <c r="L35" s="513"/>
      <c r="M35" s="513"/>
      <c r="N35" s="513"/>
      <c r="O35" s="513"/>
      <c r="P35" s="513"/>
      <c r="Q35" s="513"/>
      <c r="R35" s="513"/>
      <c r="S35" s="513"/>
      <c r="T35" s="513"/>
      <c r="U35" s="513"/>
      <c r="V35" s="513"/>
      <c r="W35" s="513"/>
      <c r="X35" s="513"/>
      <c r="Y35" s="513"/>
      <c r="Z35" s="513"/>
      <c r="AA35" s="513"/>
      <c r="AB35" s="513"/>
      <c r="AC35" s="513"/>
      <c r="AD35" s="513"/>
      <c r="AE35" s="513"/>
      <c r="AF35" s="513"/>
      <c r="AG35" s="513"/>
      <c r="AH35" s="513"/>
      <c r="AI35" s="513"/>
      <c r="AJ35" s="513"/>
      <c r="AK35" s="514"/>
      <c r="AL35" s="16"/>
    </row>
    <row r="36" spans="2:50" s="21" customFormat="1" ht="15" customHeight="1" thickBot="1" x14ac:dyDescent="0.25">
      <c r="B36" s="20"/>
      <c r="C36" s="341" t="s">
        <v>92</v>
      </c>
      <c r="D36" s="342"/>
      <c r="E36" s="342"/>
      <c r="F36" s="342"/>
      <c r="G36" s="343"/>
      <c r="H36" s="24"/>
      <c r="I36" s="24"/>
      <c r="J36" s="62"/>
      <c r="K36" s="536"/>
      <c r="L36" s="537"/>
      <c r="M36" s="537"/>
      <c r="N36" s="537"/>
      <c r="O36" s="537"/>
      <c r="P36" s="537"/>
      <c r="Q36" s="537"/>
      <c r="R36" s="537"/>
      <c r="S36" s="537"/>
      <c r="T36" s="537"/>
      <c r="U36" s="537"/>
      <c r="V36" s="537"/>
      <c r="W36" s="537"/>
      <c r="X36" s="537"/>
      <c r="Y36" s="537"/>
      <c r="Z36" s="537"/>
      <c r="AA36" s="537"/>
      <c r="AB36" s="537"/>
      <c r="AC36" s="537"/>
      <c r="AD36" s="537"/>
      <c r="AE36" s="537"/>
      <c r="AF36" s="537"/>
      <c r="AG36" s="537"/>
      <c r="AH36" s="537"/>
      <c r="AI36" s="537"/>
      <c r="AJ36" s="537"/>
      <c r="AK36" s="538"/>
      <c r="AL36" s="16"/>
    </row>
    <row r="37" spans="2:50" s="21" customFormat="1" ht="15.75" customHeight="1" thickBot="1" x14ac:dyDescent="0.3">
      <c r="B37" s="20"/>
      <c r="C37" s="394" t="s">
        <v>51</v>
      </c>
      <c r="D37" s="395"/>
      <c r="E37" s="395"/>
      <c r="F37" s="395"/>
      <c r="G37" s="396"/>
      <c r="H37" s="58"/>
      <c r="I37" s="31"/>
      <c r="J37" s="33"/>
      <c r="K37" s="397"/>
      <c r="L37" s="398"/>
      <c r="M37" s="398"/>
      <c r="N37" s="398"/>
      <c r="O37" s="398"/>
      <c r="P37" s="398"/>
      <c r="Q37" s="398"/>
      <c r="R37" s="398"/>
      <c r="S37" s="398"/>
      <c r="T37" s="398"/>
      <c r="U37" s="398"/>
      <c r="V37" s="398"/>
      <c r="W37" s="398"/>
      <c r="X37" s="398"/>
      <c r="Y37" s="398"/>
      <c r="Z37" s="398"/>
      <c r="AA37" s="398"/>
      <c r="AB37" s="398"/>
      <c r="AC37" s="398"/>
      <c r="AD37" s="398"/>
      <c r="AE37" s="398"/>
      <c r="AF37" s="398"/>
      <c r="AG37" s="398"/>
      <c r="AH37" s="398"/>
      <c r="AI37" s="398"/>
      <c r="AJ37" s="398"/>
      <c r="AK37" s="399"/>
      <c r="AL37" s="16"/>
    </row>
    <row r="38" spans="2:50" s="21" customFormat="1" ht="15" thickBot="1" x14ac:dyDescent="0.25">
      <c r="B38" s="20"/>
      <c r="C38" s="15"/>
      <c r="D38" s="15"/>
      <c r="E38" s="15"/>
      <c r="F38" s="15"/>
      <c r="G38" s="15"/>
      <c r="H38" s="34"/>
      <c r="I38" s="34"/>
      <c r="J38" s="3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6"/>
    </row>
    <row r="39" spans="2:50" s="21" customFormat="1" ht="14.25" customHeight="1" x14ac:dyDescent="0.2">
      <c r="B39" s="20"/>
      <c r="C39" s="400" t="s">
        <v>52</v>
      </c>
      <c r="D39" s="401"/>
      <c r="E39" s="401"/>
      <c r="F39" s="401"/>
      <c r="G39" s="401"/>
      <c r="H39" s="401"/>
      <c r="I39" s="401"/>
      <c r="J39" s="401"/>
      <c r="K39" s="401"/>
      <c r="L39" s="401"/>
      <c r="M39" s="401"/>
      <c r="N39" s="401"/>
      <c r="O39" s="401"/>
      <c r="P39" s="401"/>
      <c r="Q39" s="401"/>
      <c r="R39" s="401"/>
      <c r="S39" s="401"/>
      <c r="T39" s="401"/>
      <c r="U39" s="401"/>
      <c r="V39" s="401"/>
      <c r="W39" s="401"/>
      <c r="X39" s="401"/>
      <c r="Y39" s="401"/>
      <c r="Z39" s="401"/>
      <c r="AA39" s="401"/>
      <c r="AB39" s="401"/>
      <c r="AC39" s="401"/>
      <c r="AD39" s="401"/>
      <c r="AE39" s="401"/>
      <c r="AF39" s="401"/>
      <c r="AG39" s="401"/>
      <c r="AH39" s="401"/>
      <c r="AI39" s="401"/>
      <c r="AJ39" s="401"/>
      <c r="AK39" s="402"/>
      <c r="AL39" s="16"/>
    </row>
    <row r="40" spans="2:50" ht="15" customHeight="1" thickBot="1" x14ac:dyDescent="0.25">
      <c r="B40" s="14"/>
      <c r="C40" s="506"/>
      <c r="D40" s="507"/>
      <c r="E40" s="507"/>
      <c r="F40" s="507"/>
      <c r="G40" s="507"/>
      <c r="H40" s="507"/>
      <c r="I40" s="507"/>
      <c r="J40" s="507"/>
      <c r="K40" s="507"/>
      <c r="L40" s="507"/>
      <c r="M40" s="507"/>
      <c r="N40" s="507"/>
      <c r="O40" s="507"/>
      <c r="P40" s="507"/>
      <c r="Q40" s="507"/>
      <c r="R40" s="507"/>
      <c r="S40" s="507"/>
      <c r="T40" s="507"/>
      <c r="U40" s="507"/>
      <c r="V40" s="507"/>
      <c r="W40" s="507"/>
      <c r="X40" s="507"/>
      <c r="Y40" s="507"/>
      <c r="Z40" s="507"/>
      <c r="AA40" s="507"/>
      <c r="AB40" s="507"/>
      <c r="AC40" s="507"/>
      <c r="AD40" s="507"/>
      <c r="AE40" s="507"/>
      <c r="AF40" s="507"/>
      <c r="AG40" s="507"/>
      <c r="AH40" s="507"/>
      <c r="AI40" s="507"/>
      <c r="AJ40" s="507"/>
      <c r="AK40" s="508"/>
      <c r="AL40" s="16"/>
    </row>
    <row r="41" spans="2:50" ht="14.25" customHeight="1" x14ac:dyDescent="0.2">
      <c r="B41" s="14"/>
      <c r="C41" s="406" t="s">
        <v>53</v>
      </c>
      <c r="D41" s="407"/>
      <c r="E41" s="407"/>
      <c r="F41" s="407"/>
      <c r="G41" s="407"/>
      <c r="H41" s="407"/>
      <c r="I41" s="407"/>
      <c r="J41" s="407"/>
      <c r="K41" s="407"/>
      <c r="L41" s="407"/>
      <c r="M41" s="407"/>
      <c r="N41" s="407"/>
      <c r="O41" s="407"/>
      <c r="P41" s="407"/>
      <c r="Q41" s="407"/>
      <c r="R41" s="407"/>
      <c r="S41" s="407"/>
      <c r="T41" s="407"/>
      <c r="U41" s="407"/>
      <c r="V41" s="407"/>
      <c r="W41" s="407"/>
      <c r="X41" s="407"/>
      <c r="Y41" s="407"/>
      <c r="Z41" s="407"/>
      <c r="AA41" s="407"/>
      <c r="AB41" s="407"/>
      <c r="AC41" s="407"/>
      <c r="AD41" s="407"/>
      <c r="AE41" s="407"/>
      <c r="AF41" s="407"/>
      <c r="AG41" s="407"/>
      <c r="AH41" s="407"/>
      <c r="AI41" s="407"/>
      <c r="AJ41" s="407"/>
      <c r="AK41" s="408"/>
      <c r="AL41" s="16"/>
    </row>
    <row r="42" spans="2:50" x14ac:dyDescent="0.2">
      <c r="B42" s="14"/>
      <c r="C42" s="409"/>
      <c r="D42" s="410"/>
      <c r="E42" s="410"/>
      <c r="F42" s="410"/>
      <c r="G42" s="410"/>
      <c r="H42" s="410"/>
      <c r="I42" s="410"/>
      <c r="J42" s="410"/>
      <c r="K42" s="410"/>
      <c r="L42" s="410"/>
      <c r="M42" s="410"/>
      <c r="N42" s="410"/>
      <c r="O42" s="410"/>
      <c r="P42" s="410"/>
      <c r="Q42" s="410"/>
      <c r="R42" s="410"/>
      <c r="S42" s="410"/>
      <c r="T42" s="410"/>
      <c r="U42" s="410"/>
      <c r="V42" s="410"/>
      <c r="W42" s="410"/>
      <c r="X42" s="410"/>
      <c r="Y42" s="410"/>
      <c r="Z42" s="410"/>
      <c r="AA42" s="410"/>
      <c r="AB42" s="410"/>
      <c r="AC42" s="410"/>
      <c r="AD42" s="410"/>
      <c r="AE42" s="410"/>
      <c r="AF42" s="410"/>
      <c r="AG42" s="410"/>
      <c r="AH42" s="410"/>
      <c r="AI42" s="410"/>
      <c r="AJ42" s="410"/>
      <c r="AK42" s="411"/>
      <c r="AL42" s="16"/>
    </row>
    <row r="43" spans="2:50" x14ac:dyDescent="0.2">
      <c r="B43" s="14"/>
      <c r="C43" s="409"/>
      <c r="D43" s="410"/>
      <c r="E43" s="410"/>
      <c r="F43" s="410"/>
      <c r="G43" s="410"/>
      <c r="H43" s="410"/>
      <c r="I43" s="410"/>
      <c r="J43" s="410"/>
      <c r="K43" s="410"/>
      <c r="L43" s="410"/>
      <c r="M43" s="410"/>
      <c r="N43" s="410"/>
      <c r="O43" s="410"/>
      <c r="P43" s="410"/>
      <c r="Q43" s="410"/>
      <c r="R43" s="410"/>
      <c r="S43" s="410"/>
      <c r="T43" s="410"/>
      <c r="U43" s="410"/>
      <c r="V43" s="410"/>
      <c r="W43" s="410"/>
      <c r="X43" s="410"/>
      <c r="Y43" s="410"/>
      <c r="Z43" s="410"/>
      <c r="AA43" s="410"/>
      <c r="AB43" s="410"/>
      <c r="AC43" s="410"/>
      <c r="AD43" s="410"/>
      <c r="AE43" s="410"/>
      <c r="AF43" s="410"/>
      <c r="AG43" s="410"/>
      <c r="AH43" s="410"/>
      <c r="AI43" s="410"/>
      <c r="AJ43" s="410"/>
      <c r="AK43" s="411"/>
      <c r="AL43" s="16"/>
    </row>
    <row r="44" spans="2:50" x14ac:dyDescent="0.2">
      <c r="B44" s="14"/>
      <c r="C44" s="409"/>
      <c r="D44" s="410"/>
      <c r="E44" s="410"/>
      <c r="F44" s="410"/>
      <c r="G44" s="410"/>
      <c r="H44" s="410"/>
      <c r="I44" s="410"/>
      <c r="J44" s="410"/>
      <c r="K44" s="410"/>
      <c r="L44" s="410"/>
      <c r="M44" s="410"/>
      <c r="N44" s="410"/>
      <c r="O44" s="410"/>
      <c r="P44" s="410"/>
      <c r="Q44" s="410"/>
      <c r="R44" s="410"/>
      <c r="S44" s="410"/>
      <c r="T44" s="410"/>
      <c r="U44" s="410"/>
      <c r="V44" s="410"/>
      <c r="W44" s="410"/>
      <c r="X44" s="410"/>
      <c r="Y44" s="410"/>
      <c r="Z44" s="410"/>
      <c r="AA44" s="410"/>
      <c r="AB44" s="410"/>
      <c r="AC44" s="410"/>
      <c r="AD44" s="410"/>
      <c r="AE44" s="410"/>
      <c r="AF44" s="410"/>
      <c r="AG44" s="410"/>
      <c r="AH44" s="410"/>
      <c r="AI44" s="410"/>
      <c r="AJ44" s="410"/>
      <c r="AK44" s="411"/>
      <c r="AL44" s="16"/>
    </row>
    <row r="45" spans="2:50" x14ac:dyDescent="0.2">
      <c r="B45" s="14"/>
      <c r="C45" s="409"/>
      <c r="D45" s="410"/>
      <c r="E45" s="410"/>
      <c r="F45" s="410"/>
      <c r="G45" s="410"/>
      <c r="H45" s="410"/>
      <c r="I45" s="410"/>
      <c r="J45" s="410"/>
      <c r="K45" s="410"/>
      <c r="L45" s="410"/>
      <c r="M45" s="410"/>
      <c r="N45" s="410"/>
      <c r="O45" s="410"/>
      <c r="P45" s="410"/>
      <c r="Q45" s="410"/>
      <c r="R45" s="410"/>
      <c r="S45" s="410"/>
      <c r="T45" s="410"/>
      <c r="U45" s="410"/>
      <c r="V45" s="410"/>
      <c r="W45" s="410"/>
      <c r="X45" s="410"/>
      <c r="Y45" s="410"/>
      <c r="Z45" s="410"/>
      <c r="AA45" s="410"/>
      <c r="AB45" s="410"/>
      <c r="AC45" s="410"/>
      <c r="AD45" s="410"/>
      <c r="AE45" s="410"/>
      <c r="AF45" s="410"/>
      <c r="AG45" s="410"/>
      <c r="AH45" s="410"/>
      <c r="AI45" s="410"/>
      <c r="AJ45" s="410"/>
      <c r="AK45" s="411"/>
      <c r="AL45" s="16"/>
    </row>
    <row r="46" spans="2:50" x14ac:dyDescent="0.2">
      <c r="B46" s="14"/>
      <c r="C46" s="409"/>
      <c r="D46" s="410"/>
      <c r="E46" s="410"/>
      <c r="F46" s="410"/>
      <c r="G46" s="410"/>
      <c r="H46" s="410"/>
      <c r="I46" s="410"/>
      <c r="J46" s="410"/>
      <c r="K46" s="410"/>
      <c r="L46" s="410"/>
      <c r="M46" s="410"/>
      <c r="N46" s="410"/>
      <c r="O46" s="410"/>
      <c r="P46" s="410"/>
      <c r="Q46" s="410"/>
      <c r="R46" s="410"/>
      <c r="S46" s="410"/>
      <c r="T46" s="410"/>
      <c r="U46" s="410"/>
      <c r="V46" s="410"/>
      <c r="W46" s="410"/>
      <c r="X46" s="410"/>
      <c r="Y46" s="410"/>
      <c r="Z46" s="410"/>
      <c r="AA46" s="410"/>
      <c r="AB46" s="410"/>
      <c r="AC46" s="410"/>
      <c r="AD46" s="410"/>
      <c r="AE46" s="410"/>
      <c r="AF46" s="410"/>
      <c r="AG46" s="410"/>
      <c r="AH46" s="410"/>
      <c r="AI46" s="410"/>
      <c r="AJ46" s="410"/>
      <c r="AK46" s="411"/>
      <c r="AL46" s="16"/>
    </row>
    <row r="47" spans="2:50" x14ac:dyDescent="0.2">
      <c r="B47" s="14"/>
      <c r="C47" s="409"/>
      <c r="D47" s="410"/>
      <c r="E47" s="410"/>
      <c r="F47" s="410"/>
      <c r="G47" s="410"/>
      <c r="H47" s="410"/>
      <c r="I47" s="410"/>
      <c r="J47" s="410"/>
      <c r="K47" s="410"/>
      <c r="L47" s="410"/>
      <c r="M47" s="410"/>
      <c r="N47" s="410"/>
      <c r="O47" s="410"/>
      <c r="P47" s="410"/>
      <c r="Q47" s="410"/>
      <c r="R47" s="410"/>
      <c r="S47" s="410"/>
      <c r="T47" s="410"/>
      <c r="U47" s="410"/>
      <c r="V47" s="410"/>
      <c r="W47" s="410"/>
      <c r="X47" s="410"/>
      <c r="Y47" s="410"/>
      <c r="Z47" s="410"/>
      <c r="AA47" s="410"/>
      <c r="AB47" s="410"/>
      <c r="AC47" s="410"/>
      <c r="AD47" s="410"/>
      <c r="AE47" s="410"/>
      <c r="AF47" s="410"/>
      <c r="AG47" s="410"/>
      <c r="AH47" s="410"/>
      <c r="AI47" s="410"/>
      <c r="AJ47" s="410"/>
      <c r="AK47" s="411"/>
      <c r="AL47" s="16"/>
    </row>
    <row r="48" spans="2:50" x14ac:dyDescent="0.2">
      <c r="B48" s="14"/>
      <c r="C48" s="409"/>
      <c r="D48" s="410"/>
      <c r="E48" s="410"/>
      <c r="F48" s="410"/>
      <c r="G48" s="410"/>
      <c r="H48" s="410"/>
      <c r="I48" s="410"/>
      <c r="J48" s="410"/>
      <c r="K48" s="410"/>
      <c r="L48" s="410"/>
      <c r="M48" s="410"/>
      <c r="N48" s="410"/>
      <c r="O48" s="410"/>
      <c r="P48" s="410"/>
      <c r="Q48" s="410"/>
      <c r="R48" s="410"/>
      <c r="S48" s="410"/>
      <c r="T48" s="410"/>
      <c r="U48" s="410"/>
      <c r="V48" s="410"/>
      <c r="W48" s="410"/>
      <c r="X48" s="410"/>
      <c r="Y48" s="410"/>
      <c r="Z48" s="410"/>
      <c r="AA48" s="410"/>
      <c r="AB48" s="410"/>
      <c r="AC48" s="410"/>
      <c r="AD48" s="410"/>
      <c r="AE48" s="410"/>
      <c r="AF48" s="410"/>
      <c r="AG48" s="410"/>
      <c r="AH48" s="410"/>
      <c r="AI48" s="410"/>
      <c r="AJ48" s="410"/>
      <c r="AK48" s="411"/>
      <c r="AL48" s="16"/>
    </row>
    <row r="49" spans="2:38" x14ac:dyDescent="0.2">
      <c r="B49" s="14"/>
      <c r="C49" s="409"/>
      <c r="D49" s="410"/>
      <c r="E49" s="410"/>
      <c r="F49" s="410"/>
      <c r="G49" s="410"/>
      <c r="H49" s="410"/>
      <c r="I49" s="410"/>
      <c r="J49" s="410"/>
      <c r="K49" s="410"/>
      <c r="L49" s="410"/>
      <c r="M49" s="410"/>
      <c r="N49" s="410"/>
      <c r="O49" s="410"/>
      <c r="P49" s="410"/>
      <c r="Q49" s="410"/>
      <c r="R49" s="410"/>
      <c r="S49" s="410"/>
      <c r="T49" s="410"/>
      <c r="U49" s="410"/>
      <c r="V49" s="410"/>
      <c r="W49" s="410"/>
      <c r="X49" s="410"/>
      <c r="Y49" s="410"/>
      <c r="Z49" s="410"/>
      <c r="AA49" s="410"/>
      <c r="AB49" s="410"/>
      <c r="AC49" s="410"/>
      <c r="AD49" s="410"/>
      <c r="AE49" s="410"/>
      <c r="AF49" s="410"/>
      <c r="AG49" s="410"/>
      <c r="AH49" s="410"/>
      <c r="AI49" s="410"/>
      <c r="AJ49" s="410"/>
      <c r="AK49" s="411"/>
      <c r="AL49" s="16"/>
    </row>
    <row r="50" spans="2:38" x14ac:dyDescent="0.2">
      <c r="B50" s="14"/>
      <c r="C50" s="409"/>
      <c r="D50" s="410"/>
      <c r="E50" s="410"/>
      <c r="F50" s="410"/>
      <c r="G50" s="410"/>
      <c r="H50" s="410"/>
      <c r="I50" s="410"/>
      <c r="J50" s="410"/>
      <c r="K50" s="410"/>
      <c r="L50" s="410"/>
      <c r="M50" s="410"/>
      <c r="N50" s="410"/>
      <c r="O50" s="410"/>
      <c r="P50" s="410"/>
      <c r="Q50" s="410"/>
      <c r="R50" s="410"/>
      <c r="S50" s="410"/>
      <c r="T50" s="410"/>
      <c r="U50" s="410"/>
      <c r="V50" s="410"/>
      <c r="W50" s="410"/>
      <c r="X50" s="410"/>
      <c r="Y50" s="410"/>
      <c r="Z50" s="410"/>
      <c r="AA50" s="410"/>
      <c r="AB50" s="410"/>
      <c r="AC50" s="410"/>
      <c r="AD50" s="410"/>
      <c r="AE50" s="410"/>
      <c r="AF50" s="410"/>
      <c r="AG50" s="410"/>
      <c r="AH50" s="410"/>
      <c r="AI50" s="410"/>
      <c r="AJ50" s="410"/>
      <c r="AK50" s="411"/>
      <c r="AL50" s="16"/>
    </row>
    <row r="51" spans="2:38" x14ac:dyDescent="0.2">
      <c r="B51" s="14"/>
      <c r="C51" s="409"/>
      <c r="D51" s="410"/>
      <c r="E51" s="410"/>
      <c r="F51" s="410"/>
      <c r="G51" s="410"/>
      <c r="H51" s="410"/>
      <c r="I51" s="410"/>
      <c r="J51" s="410"/>
      <c r="K51" s="410"/>
      <c r="L51" s="410"/>
      <c r="M51" s="410"/>
      <c r="N51" s="410"/>
      <c r="O51" s="410"/>
      <c r="P51" s="410"/>
      <c r="Q51" s="410"/>
      <c r="R51" s="410"/>
      <c r="S51" s="410"/>
      <c r="T51" s="410"/>
      <c r="U51" s="410"/>
      <c r="V51" s="410"/>
      <c r="W51" s="410"/>
      <c r="X51" s="410"/>
      <c r="Y51" s="410"/>
      <c r="Z51" s="410"/>
      <c r="AA51" s="410"/>
      <c r="AB51" s="410"/>
      <c r="AC51" s="410"/>
      <c r="AD51" s="410"/>
      <c r="AE51" s="410"/>
      <c r="AF51" s="410"/>
      <c r="AG51" s="410"/>
      <c r="AH51" s="410"/>
      <c r="AI51" s="410"/>
      <c r="AJ51" s="410"/>
      <c r="AK51" s="411"/>
      <c r="AL51" s="16"/>
    </row>
    <row r="52" spans="2:38" x14ac:dyDescent="0.2">
      <c r="B52" s="14"/>
      <c r="C52" s="409"/>
      <c r="D52" s="410"/>
      <c r="E52" s="410"/>
      <c r="F52" s="410"/>
      <c r="G52" s="410"/>
      <c r="H52" s="410"/>
      <c r="I52" s="410"/>
      <c r="J52" s="410"/>
      <c r="K52" s="410"/>
      <c r="L52" s="410"/>
      <c r="M52" s="410"/>
      <c r="N52" s="410"/>
      <c r="O52" s="410"/>
      <c r="P52" s="410"/>
      <c r="Q52" s="410"/>
      <c r="R52" s="410"/>
      <c r="S52" s="410"/>
      <c r="T52" s="410"/>
      <c r="U52" s="410"/>
      <c r="V52" s="410"/>
      <c r="W52" s="410"/>
      <c r="X52" s="410"/>
      <c r="Y52" s="410"/>
      <c r="Z52" s="410"/>
      <c r="AA52" s="410"/>
      <c r="AB52" s="410"/>
      <c r="AC52" s="410"/>
      <c r="AD52" s="410"/>
      <c r="AE52" s="410"/>
      <c r="AF52" s="410"/>
      <c r="AG52" s="410"/>
      <c r="AH52" s="410"/>
      <c r="AI52" s="410"/>
      <c r="AJ52" s="410"/>
      <c r="AK52" s="411"/>
      <c r="AL52" s="16"/>
    </row>
    <row r="53" spans="2:38" ht="15" thickBot="1" x14ac:dyDescent="0.25">
      <c r="B53" s="14"/>
      <c r="C53" s="412"/>
      <c r="D53" s="413"/>
      <c r="E53" s="413"/>
      <c r="F53" s="413"/>
      <c r="G53" s="413"/>
      <c r="H53" s="413"/>
      <c r="I53" s="413"/>
      <c r="J53" s="413"/>
      <c r="K53" s="413"/>
      <c r="L53" s="413"/>
      <c r="M53" s="413"/>
      <c r="N53" s="413"/>
      <c r="O53" s="413"/>
      <c r="P53" s="413"/>
      <c r="Q53" s="413"/>
      <c r="R53" s="413"/>
      <c r="S53" s="413"/>
      <c r="T53" s="413"/>
      <c r="U53" s="413"/>
      <c r="V53" s="413"/>
      <c r="W53" s="413"/>
      <c r="X53" s="413"/>
      <c r="Y53" s="413"/>
      <c r="Z53" s="413"/>
      <c r="AA53" s="413"/>
      <c r="AB53" s="413"/>
      <c r="AC53" s="413"/>
      <c r="AD53" s="413"/>
      <c r="AE53" s="413"/>
      <c r="AF53" s="413"/>
      <c r="AG53" s="413"/>
      <c r="AH53" s="413"/>
      <c r="AI53" s="413"/>
      <c r="AJ53" s="413"/>
      <c r="AK53" s="414"/>
      <c r="AL53" s="16"/>
    </row>
    <row r="54" spans="2:38" ht="15" thickBot="1" x14ac:dyDescent="0.25">
      <c r="B54" s="37"/>
      <c r="C54" s="64"/>
      <c r="D54" s="64"/>
      <c r="E54" s="64"/>
      <c r="F54" s="64"/>
      <c r="G54" s="64"/>
      <c r="H54" s="64"/>
      <c r="I54" s="64"/>
      <c r="J54" s="64"/>
      <c r="K54" s="64"/>
      <c r="L54" s="64"/>
      <c r="M54" s="64"/>
      <c r="N54" s="64"/>
      <c r="O54" s="64"/>
      <c r="P54" s="64"/>
      <c r="Q54" s="64"/>
      <c r="R54" s="64"/>
      <c r="S54" s="64"/>
      <c r="T54" s="64"/>
      <c r="U54" s="64"/>
      <c r="V54" s="64"/>
      <c r="W54" s="64"/>
      <c r="X54" s="64"/>
      <c r="Y54" s="64"/>
      <c r="Z54" s="64"/>
      <c r="AA54" s="64"/>
      <c r="AB54" s="64"/>
      <c r="AC54" s="64"/>
      <c r="AD54" s="64"/>
      <c r="AE54" s="64"/>
      <c r="AF54" s="64"/>
      <c r="AG54" s="64"/>
      <c r="AH54" s="64"/>
      <c r="AI54" s="64"/>
      <c r="AJ54" s="64"/>
      <c r="AK54" s="64"/>
      <c r="AL54" s="38"/>
    </row>
    <row r="55" spans="2:38" ht="14.25" customHeight="1" x14ac:dyDescent="0.2">
      <c r="B55" s="41"/>
      <c r="C55" s="379" t="s">
        <v>42</v>
      </c>
      <c r="D55" s="380"/>
      <c r="E55" s="380"/>
      <c r="F55" s="380"/>
      <c r="G55" s="381"/>
      <c r="H55" s="379" t="s">
        <v>54</v>
      </c>
      <c r="I55" s="381"/>
      <c r="J55" s="379" t="s">
        <v>55</v>
      </c>
      <c r="K55" s="380"/>
      <c r="L55" s="380"/>
      <c r="M55" s="380"/>
      <c r="N55" s="379" t="s">
        <v>56</v>
      </c>
      <c r="O55" s="380"/>
      <c r="P55" s="380"/>
      <c r="Q55" s="380"/>
      <c r="R55" s="380"/>
      <c r="S55" s="380"/>
      <c r="T55" s="380"/>
      <c r="U55" s="380"/>
      <c r="V55" s="380"/>
      <c r="W55" s="380"/>
      <c r="X55" s="380"/>
      <c r="Y55" s="381"/>
      <c r="Z55" s="379" t="s">
        <v>57</v>
      </c>
      <c r="AA55" s="380"/>
      <c r="AB55" s="380"/>
      <c r="AC55" s="380"/>
      <c r="AD55" s="380"/>
      <c r="AE55" s="380"/>
      <c r="AF55" s="380"/>
      <c r="AG55" s="380"/>
      <c r="AH55" s="380"/>
      <c r="AI55" s="380"/>
      <c r="AJ55" s="380"/>
      <c r="AK55" s="381"/>
      <c r="AL55" s="42"/>
    </row>
    <row r="56" spans="2:38" ht="14.25" customHeight="1" x14ac:dyDescent="0.2">
      <c r="B56" s="43"/>
      <c r="C56" s="382"/>
      <c r="D56" s="383"/>
      <c r="E56" s="383"/>
      <c r="F56" s="383"/>
      <c r="G56" s="384"/>
      <c r="H56" s="382"/>
      <c r="I56" s="384"/>
      <c r="J56" s="382"/>
      <c r="K56" s="383"/>
      <c r="L56" s="383"/>
      <c r="M56" s="383"/>
      <c r="N56" s="382"/>
      <c r="O56" s="383"/>
      <c r="P56" s="383"/>
      <c r="Q56" s="383"/>
      <c r="R56" s="383"/>
      <c r="S56" s="383"/>
      <c r="T56" s="383"/>
      <c r="U56" s="383"/>
      <c r="V56" s="383"/>
      <c r="W56" s="383"/>
      <c r="X56" s="383"/>
      <c r="Y56" s="384"/>
      <c r="Z56" s="382"/>
      <c r="AA56" s="383"/>
      <c r="AB56" s="383"/>
      <c r="AC56" s="383"/>
      <c r="AD56" s="383"/>
      <c r="AE56" s="383"/>
      <c r="AF56" s="383"/>
      <c r="AG56" s="383"/>
      <c r="AH56" s="383"/>
      <c r="AI56" s="383"/>
      <c r="AJ56" s="383"/>
      <c r="AK56" s="384"/>
      <c r="AL56" s="42"/>
    </row>
    <row r="57" spans="2:38" ht="15" customHeight="1" thickBot="1" x14ac:dyDescent="0.25">
      <c r="B57" s="43"/>
      <c r="C57" s="385"/>
      <c r="D57" s="386"/>
      <c r="E57" s="386"/>
      <c r="F57" s="386"/>
      <c r="G57" s="387"/>
      <c r="H57" s="385"/>
      <c r="I57" s="387"/>
      <c r="J57" s="385"/>
      <c r="K57" s="386"/>
      <c r="L57" s="386"/>
      <c r="M57" s="386"/>
      <c r="N57" s="385"/>
      <c r="O57" s="386"/>
      <c r="P57" s="386"/>
      <c r="Q57" s="386"/>
      <c r="R57" s="386"/>
      <c r="S57" s="386"/>
      <c r="T57" s="386"/>
      <c r="U57" s="386"/>
      <c r="V57" s="386"/>
      <c r="W57" s="386"/>
      <c r="X57" s="386"/>
      <c r="Y57" s="387"/>
      <c r="Z57" s="385"/>
      <c r="AA57" s="386"/>
      <c r="AB57" s="386"/>
      <c r="AC57" s="386"/>
      <c r="AD57" s="386"/>
      <c r="AE57" s="386"/>
      <c r="AF57" s="386"/>
      <c r="AG57" s="386"/>
      <c r="AH57" s="386"/>
      <c r="AI57" s="386"/>
      <c r="AJ57" s="386"/>
      <c r="AK57" s="387"/>
      <c r="AL57" s="42"/>
    </row>
    <row r="58" spans="2:38" ht="21.75" customHeight="1" x14ac:dyDescent="0.2">
      <c r="B58" s="41"/>
      <c r="C58" s="341" t="s">
        <v>135</v>
      </c>
      <c r="D58" s="342"/>
      <c r="E58" s="342"/>
      <c r="F58" s="342"/>
      <c r="G58" s="343"/>
      <c r="H58" s="489" t="s">
        <v>77</v>
      </c>
      <c r="I58" s="489"/>
      <c r="J58" s="493"/>
      <c r="K58" s="494"/>
      <c r="L58" s="494"/>
      <c r="M58" s="495"/>
      <c r="N58" s="529"/>
      <c r="O58" s="530"/>
      <c r="P58" s="530"/>
      <c r="Q58" s="530"/>
      <c r="R58" s="530"/>
      <c r="S58" s="530"/>
      <c r="T58" s="530"/>
      <c r="U58" s="530"/>
      <c r="V58" s="530"/>
      <c r="W58" s="530"/>
      <c r="X58" s="530"/>
      <c r="Y58" s="531"/>
      <c r="Z58" s="497" t="s">
        <v>152</v>
      </c>
      <c r="AA58" s="498"/>
      <c r="AB58" s="498"/>
      <c r="AC58" s="498"/>
      <c r="AD58" s="498"/>
      <c r="AE58" s="498"/>
      <c r="AF58" s="498"/>
      <c r="AG58" s="498"/>
      <c r="AH58" s="498"/>
      <c r="AI58" s="498"/>
      <c r="AJ58" s="498"/>
      <c r="AK58" s="499"/>
      <c r="AL58" s="44"/>
    </row>
    <row r="59" spans="2:38" ht="15.75" customHeight="1" x14ac:dyDescent="0.2">
      <c r="B59" s="41"/>
      <c r="C59" s="341" t="s">
        <v>134</v>
      </c>
      <c r="D59" s="342"/>
      <c r="E59" s="342"/>
      <c r="F59" s="342"/>
      <c r="G59" s="343"/>
      <c r="H59" s="489" t="s">
        <v>77</v>
      </c>
      <c r="I59" s="489"/>
      <c r="J59" s="266"/>
      <c r="K59" s="266"/>
      <c r="L59" s="266"/>
      <c r="M59" s="266"/>
      <c r="N59" s="266"/>
      <c r="O59" s="266"/>
      <c r="P59" s="266"/>
      <c r="Q59" s="266"/>
      <c r="R59" s="266"/>
      <c r="S59" s="266"/>
      <c r="T59" s="266"/>
      <c r="U59" s="266"/>
      <c r="V59" s="266"/>
      <c r="W59" s="266"/>
      <c r="X59" s="266"/>
      <c r="Y59" s="266"/>
      <c r="Z59" s="492"/>
      <c r="AA59" s="492"/>
      <c r="AB59" s="492"/>
      <c r="AC59" s="492"/>
      <c r="AD59" s="492"/>
      <c r="AE59" s="492"/>
      <c r="AF59" s="492"/>
      <c r="AG59" s="492"/>
      <c r="AH59" s="492"/>
      <c r="AI59" s="492"/>
      <c r="AJ59" s="492"/>
      <c r="AK59" s="492"/>
      <c r="AL59" s="44"/>
    </row>
    <row r="60" spans="2:38" ht="15.75" customHeight="1" x14ac:dyDescent="0.2">
      <c r="B60" s="41"/>
      <c r="C60" s="341" t="s">
        <v>91</v>
      </c>
      <c r="D60" s="342"/>
      <c r="E60" s="342"/>
      <c r="F60" s="342"/>
      <c r="G60" s="343"/>
      <c r="H60" s="489" t="s">
        <v>77</v>
      </c>
      <c r="I60" s="489"/>
      <c r="J60" s="490"/>
      <c r="K60" s="491"/>
      <c r="L60" s="491"/>
      <c r="M60" s="491"/>
      <c r="N60" s="266"/>
      <c r="O60" s="266"/>
      <c r="P60" s="266"/>
      <c r="Q60" s="266"/>
      <c r="R60" s="266"/>
      <c r="S60" s="266"/>
      <c r="T60" s="266"/>
      <c r="U60" s="266"/>
      <c r="V60" s="266"/>
      <c r="W60" s="266"/>
      <c r="X60" s="266"/>
      <c r="Y60" s="266"/>
      <c r="Z60" s="492"/>
      <c r="AA60" s="492"/>
      <c r="AB60" s="492"/>
      <c r="AC60" s="492"/>
      <c r="AD60" s="492"/>
      <c r="AE60" s="492"/>
      <c r="AF60" s="492"/>
      <c r="AG60" s="492"/>
      <c r="AH60" s="492"/>
      <c r="AI60" s="492"/>
      <c r="AJ60" s="492"/>
      <c r="AK60" s="492"/>
      <c r="AL60" s="44"/>
    </row>
    <row r="61" spans="2:38" ht="15" thickBot="1" x14ac:dyDescent="0.25">
      <c r="B61" s="66"/>
      <c r="C61" s="482" t="s">
        <v>92</v>
      </c>
      <c r="D61" s="483"/>
      <c r="E61" s="483"/>
      <c r="F61" s="483"/>
      <c r="G61" s="484"/>
      <c r="H61" s="489" t="s">
        <v>77</v>
      </c>
      <c r="I61" s="489"/>
      <c r="J61" s="268"/>
      <c r="K61" s="268"/>
      <c r="L61" s="268"/>
      <c r="M61" s="268"/>
      <c r="N61" s="422"/>
      <c r="O61" s="423"/>
      <c r="P61" s="423"/>
      <c r="Q61" s="423"/>
      <c r="R61" s="423"/>
      <c r="S61" s="423"/>
      <c r="T61" s="423"/>
      <c r="U61" s="423"/>
      <c r="V61" s="423"/>
      <c r="W61" s="423"/>
      <c r="X61" s="423"/>
      <c r="Y61" s="425"/>
      <c r="Z61" s="486"/>
      <c r="AA61" s="487"/>
      <c r="AB61" s="487"/>
      <c r="AC61" s="487"/>
      <c r="AD61" s="487"/>
      <c r="AE61" s="487"/>
      <c r="AF61" s="487"/>
      <c r="AG61" s="487"/>
      <c r="AH61" s="487"/>
      <c r="AI61" s="487"/>
      <c r="AJ61" s="487"/>
      <c r="AK61" s="488"/>
      <c r="AL61" s="65"/>
    </row>
    <row r="62" spans="2:38" x14ac:dyDescent="0.2">
      <c r="C62" s="64"/>
      <c r="D62" s="64"/>
      <c r="E62" s="64"/>
      <c r="F62" s="64"/>
      <c r="G62" s="64"/>
      <c r="H62" s="64"/>
      <c r="I62" s="64"/>
      <c r="J62" s="64"/>
      <c r="K62" s="64"/>
      <c r="L62" s="64"/>
      <c r="M62" s="64"/>
      <c r="N62" s="64"/>
      <c r="O62" s="64"/>
      <c r="P62" s="64"/>
      <c r="Q62" s="64"/>
      <c r="R62" s="64"/>
      <c r="S62" s="64"/>
      <c r="T62" s="64"/>
      <c r="U62" s="64"/>
      <c r="V62" s="64"/>
      <c r="W62" s="64"/>
      <c r="X62" s="64"/>
      <c r="Y62" s="64"/>
      <c r="Z62" s="64"/>
      <c r="AA62" s="64"/>
      <c r="AB62" s="64"/>
      <c r="AC62" s="64"/>
      <c r="AD62" s="64"/>
      <c r="AE62" s="64"/>
      <c r="AF62" s="64"/>
      <c r="AG62" s="64"/>
      <c r="AH62" s="64"/>
      <c r="AI62" s="64"/>
      <c r="AJ62" s="64"/>
      <c r="AK62" s="64"/>
    </row>
    <row r="100" ht="6" customHeight="1" x14ac:dyDescent="0.2"/>
  </sheetData>
  <mergeCells count="84">
    <mergeCell ref="C61:G61"/>
    <mergeCell ref="H61:I61"/>
    <mergeCell ref="J61:M61"/>
    <mergeCell ref="N61:Y61"/>
    <mergeCell ref="Z61:AK61"/>
    <mergeCell ref="H55:I57"/>
    <mergeCell ref="J55:M57"/>
    <mergeCell ref="N55:Y57"/>
    <mergeCell ref="Z55:AK57"/>
    <mergeCell ref="C60:G60"/>
    <mergeCell ref="H60:I60"/>
    <mergeCell ref="J60:M60"/>
    <mergeCell ref="N60:Y60"/>
    <mergeCell ref="Z60:AK60"/>
    <mergeCell ref="C59:G59"/>
    <mergeCell ref="H59:I59"/>
    <mergeCell ref="J59:M59"/>
    <mergeCell ref="N59:Y59"/>
    <mergeCell ref="Z59:AK59"/>
    <mergeCell ref="AL34:AX34"/>
    <mergeCell ref="C58:G58"/>
    <mergeCell ref="H58:I58"/>
    <mergeCell ref="J58:M58"/>
    <mergeCell ref="Z58:AK58"/>
    <mergeCell ref="C36:G36"/>
    <mergeCell ref="K36:AK36"/>
    <mergeCell ref="C37:G37"/>
    <mergeCell ref="C35:G35"/>
    <mergeCell ref="K35:AK35"/>
    <mergeCell ref="C34:G34"/>
    <mergeCell ref="K34:AK34"/>
    <mergeCell ref="K37:AK37"/>
    <mergeCell ref="C39:AK40"/>
    <mergeCell ref="C41:AK53"/>
    <mergeCell ref="C55:G57"/>
    <mergeCell ref="C33:G33"/>
    <mergeCell ref="K33:AK33"/>
    <mergeCell ref="C25:H25"/>
    <mergeCell ref="I25:AK25"/>
    <mergeCell ref="C27:H27"/>
    <mergeCell ref="I27:J27"/>
    <mergeCell ref="K27:Z27"/>
    <mergeCell ref="AA27:AC27"/>
    <mergeCell ref="AG27:AH27"/>
    <mergeCell ref="C29:AK30"/>
    <mergeCell ref="C31:G32"/>
    <mergeCell ref="H31:H32"/>
    <mergeCell ref="I31:I32"/>
    <mergeCell ref="J31:J32"/>
    <mergeCell ref="K31:AK32"/>
    <mergeCell ref="C22:I22"/>
    <mergeCell ref="J22:AB22"/>
    <mergeCell ref="AC22:AK22"/>
    <mergeCell ref="C23:I23"/>
    <mergeCell ref="J23:AB23"/>
    <mergeCell ref="AC23:AK23"/>
    <mergeCell ref="C19:H20"/>
    <mergeCell ref="I19:L20"/>
    <mergeCell ref="M19:AE19"/>
    <mergeCell ref="AF19:AK19"/>
    <mergeCell ref="M20:AE20"/>
    <mergeCell ref="AF20:AK20"/>
    <mergeCell ref="AF12:AK12"/>
    <mergeCell ref="AF13:AK13"/>
    <mergeCell ref="C15:H15"/>
    <mergeCell ref="I15:AK15"/>
    <mergeCell ref="C17:H17"/>
    <mergeCell ref="I17:AK17"/>
    <mergeCell ref="C6:H7"/>
    <mergeCell ref="I6:AK7"/>
    <mergeCell ref="N58:Y58"/>
    <mergeCell ref="B2:G4"/>
    <mergeCell ref="H2:AL2"/>
    <mergeCell ref="H3:AA3"/>
    <mergeCell ref="AB3:AL3"/>
    <mergeCell ref="H4:AL4"/>
    <mergeCell ref="C9:H10"/>
    <mergeCell ref="I9:AC10"/>
    <mergeCell ref="AD9:AG9"/>
    <mergeCell ref="AH9:AK9"/>
    <mergeCell ref="AD10:AG10"/>
    <mergeCell ref="AH10:AK10"/>
    <mergeCell ref="C12:H13"/>
    <mergeCell ref="I12:AE13"/>
  </mergeCells>
  <pageMargins left="0.70866141732283472" right="0.70866141732283472" top="0.74803149606299213" bottom="1.1098214285714285" header="0.31496062992125984" footer="0.31496062992125984"/>
  <pageSetup scale="57" fitToHeight="0" orientation="portrait" r:id="rId1"/>
  <headerFooter>
    <oddFooter>&amp;LCalle 26 No.57-41 Torre 8, Pisos 7 y 8 CEMSA – C.P. 111321
PBX: 3779555 – Información: Línea 195
www.umv.gov.co&amp;CDESI-FM-007
&amp;P de &amp;N</oddFoot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5F0CCD84194CB24D8526459418388F85" ma:contentTypeVersion="12" ma:contentTypeDescription="Crear nuevo documento." ma:contentTypeScope="" ma:versionID="4869723d5aef31200603a43844b939b1">
  <xsd:schema xmlns:xsd="http://www.w3.org/2001/XMLSchema" xmlns:xs="http://www.w3.org/2001/XMLSchema" xmlns:p="http://schemas.microsoft.com/office/2006/metadata/properties" xmlns:ns2="64d77176-54eb-4753-be67-9b2e2fa23e0f" xmlns:ns3="70eaac67-e064-433b-ba54-6f78c0f1ecb1" targetNamespace="http://schemas.microsoft.com/office/2006/metadata/properties" ma:root="true" ma:fieldsID="7fa74545722070f2978ac596da64c426" ns2:_="" ns3:_="">
    <xsd:import namespace="64d77176-54eb-4753-be67-9b2e2fa23e0f"/>
    <xsd:import namespace="70eaac67-e064-433b-ba54-6f78c0f1ecb1"/>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4d77176-54eb-4753-be67-9b2e2fa23e0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0eaac67-e064-433b-ba54-6f78c0f1ecb1"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D79CB8B-A814-45E3-B746-4DFF5F6DA50D}">
  <ds:schemaRefs>
    <ds:schemaRef ds:uri="http://purl.org/dc/elements/1.1/"/>
    <ds:schemaRef ds:uri="http://purl.org/dc/dcmitype/"/>
    <ds:schemaRef ds:uri="http://www.w3.org/XML/1998/namespace"/>
    <ds:schemaRef ds:uri="http://schemas.microsoft.com/office/2006/documentManagement/types"/>
    <ds:schemaRef ds:uri="70eaac67-e064-433b-ba54-6f78c0f1ecb1"/>
    <ds:schemaRef ds:uri="64d77176-54eb-4753-be67-9b2e2fa23e0f"/>
    <ds:schemaRef ds:uri="http://schemas.openxmlformats.org/package/2006/metadata/core-properties"/>
    <ds:schemaRef ds:uri="http://purl.org/dc/terms/"/>
    <ds:schemaRef ds:uri="http://schemas.microsoft.com/office/infopath/2007/PartnerControls"/>
    <ds:schemaRef ds:uri="http://schemas.microsoft.com/office/2006/metadata/properties"/>
  </ds:schemaRefs>
</ds:datastoreItem>
</file>

<file path=customXml/itemProps2.xml><?xml version="1.0" encoding="utf-8"?>
<ds:datastoreItem xmlns:ds="http://schemas.openxmlformats.org/officeDocument/2006/customXml" ds:itemID="{A1863F69-0679-488D-B72B-16CC5E65289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4d77176-54eb-4753-be67-9b2e2fa23e0f"/>
    <ds:schemaRef ds:uri="70eaac67-e064-433b-ba54-6f78c0f1ecb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CE4323A-21D8-4DD6-AB5E-B3DCC59A10C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52</vt:i4>
      </vt:variant>
      <vt:variant>
        <vt:lpstr>Rangos con nombre</vt:lpstr>
      </vt:variant>
      <vt:variant>
        <vt:i4>99</vt:i4>
      </vt:variant>
    </vt:vector>
  </HeadingPairs>
  <TitlesOfParts>
    <vt:vector size="151" baseType="lpstr">
      <vt:lpstr>CONSOLIDADO</vt:lpstr>
      <vt:lpstr>DESI-IND-001V1</vt:lpstr>
      <vt:lpstr>APIC-IND-001V6-10 </vt:lpstr>
      <vt:lpstr>APIC-IND-001V6-15 </vt:lpstr>
      <vt:lpstr>APIC-IND-001V6-30</vt:lpstr>
      <vt:lpstr>APIC-IND-002V2</vt:lpstr>
      <vt:lpstr> APIC -IND-003V3</vt:lpstr>
      <vt:lpstr> APIC-IND-005V1</vt:lpstr>
      <vt:lpstr> APIC-IND-006V1</vt:lpstr>
      <vt:lpstr>EGTI-IND-001V2</vt:lpstr>
      <vt:lpstr>EGTI-IND-002V1</vt:lpstr>
      <vt:lpstr>PIV-IND-001V6</vt:lpstr>
      <vt:lpstr>PIV-IND-002V4</vt:lpstr>
      <vt:lpstr>PIV-IND-003V2</vt:lpstr>
      <vt:lpstr>PIV-IND-004V3</vt:lpstr>
      <vt:lpstr>PIV-IND-005V2</vt:lpstr>
      <vt:lpstr>PIV-IND-006V2</vt:lpstr>
      <vt:lpstr>PIV-IND-007V2</vt:lpstr>
      <vt:lpstr>PPMQ-IND-001V1 </vt:lpstr>
      <vt:lpstr>PPMQ-IND-002V1</vt:lpstr>
      <vt:lpstr>PPMQ-IND-003V1</vt:lpstr>
      <vt:lpstr>PPMQ-IND-004V1</vt:lpstr>
      <vt:lpstr>PPMQ-IND-005V1</vt:lpstr>
      <vt:lpstr>PPMQ-IND-006V1</vt:lpstr>
      <vt:lpstr>IMVI-IND-001V7</vt:lpstr>
      <vt:lpstr>IMVI-IND-002V7</vt:lpstr>
      <vt:lpstr>IMVI-IND-003V2</vt:lpstr>
      <vt:lpstr>GSIT-IND-001V3</vt:lpstr>
      <vt:lpstr>GREF-IND-001V2</vt:lpstr>
      <vt:lpstr>GCON-IND-001V1</vt:lpstr>
      <vt:lpstr>GCON-IND-002V4 </vt:lpstr>
      <vt:lpstr>GEFI-IND-002V8</vt:lpstr>
      <vt:lpstr>GEFI-IND-003V7</vt:lpstr>
      <vt:lpstr>GEFI-IND-004V3</vt:lpstr>
      <vt:lpstr>GEFI-IND-005V3</vt:lpstr>
      <vt:lpstr>GLAB-IND-001V2</vt:lpstr>
      <vt:lpstr>GLAB-IND-002V2</vt:lpstr>
      <vt:lpstr>GLAB-IND-003V1</vt:lpstr>
      <vt:lpstr>GLAB-IND-005V1</vt:lpstr>
      <vt:lpstr>GTHU-IND-001V1</vt:lpstr>
      <vt:lpstr>GTHU-IND-003V1</vt:lpstr>
      <vt:lpstr>GTHU-IND-004V1</vt:lpstr>
      <vt:lpstr>GTHU-IND-005V1</vt:lpstr>
      <vt:lpstr>GTHU-IND-006V2</vt:lpstr>
      <vt:lpstr>GTHU-IND-009V1</vt:lpstr>
      <vt:lpstr>GAM-IND-001V1</vt:lpstr>
      <vt:lpstr>GAM-IND-003V1</vt:lpstr>
      <vt:lpstr>GDOC-IND-001V2</vt:lpstr>
      <vt:lpstr>GDOC-IND-002V1</vt:lpstr>
      <vt:lpstr>GJUR-IND-001V3</vt:lpstr>
      <vt:lpstr>CODI-IND-001V7</vt:lpstr>
      <vt:lpstr>CEM-IND-001V8</vt:lpstr>
      <vt:lpstr>' APIC -IND-003V3'!Área_de_impresión</vt:lpstr>
      <vt:lpstr>' APIC-IND-005V1'!Área_de_impresión</vt:lpstr>
      <vt:lpstr>' APIC-IND-006V1'!Área_de_impresión</vt:lpstr>
      <vt:lpstr>'APIC-IND-001V6-10 '!Área_de_impresión</vt:lpstr>
      <vt:lpstr>'APIC-IND-001V6-15 '!Área_de_impresión</vt:lpstr>
      <vt:lpstr>'APIC-IND-001V6-30'!Área_de_impresión</vt:lpstr>
      <vt:lpstr>'APIC-IND-002V2'!Área_de_impresión</vt:lpstr>
      <vt:lpstr>'CEM-IND-001V8'!Área_de_impresión</vt:lpstr>
      <vt:lpstr>'CODI-IND-001V7'!Área_de_impresión</vt:lpstr>
      <vt:lpstr>CONSOLIDADO!Área_de_impresión</vt:lpstr>
      <vt:lpstr>'DESI-IND-001V1'!Área_de_impresión</vt:lpstr>
      <vt:lpstr>'EGTI-IND-001V2'!Área_de_impresión</vt:lpstr>
      <vt:lpstr>'EGTI-IND-002V1'!Área_de_impresión</vt:lpstr>
      <vt:lpstr>'GAM-IND-001V1'!Área_de_impresión</vt:lpstr>
      <vt:lpstr>'GCON-IND-001V1'!Área_de_impresión</vt:lpstr>
      <vt:lpstr>'GCON-IND-002V4 '!Área_de_impresión</vt:lpstr>
      <vt:lpstr>'GDOC-IND-002V1'!Área_de_impresión</vt:lpstr>
      <vt:lpstr>'GEFI-IND-002V8'!Área_de_impresión</vt:lpstr>
      <vt:lpstr>'GEFI-IND-003V7'!Área_de_impresión</vt:lpstr>
      <vt:lpstr>'GEFI-IND-004V3'!Área_de_impresión</vt:lpstr>
      <vt:lpstr>'GEFI-IND-005V3'!Área_de_impresión</vt:lpstr>
      <vt:lpstr>'GJUR-IND-001V3'!Área_de_impresión</vt:lpstr>
      <vt:lpstr>'GLAB-IND-001V2'!Área_de_impresión</vt:lpstr>
      <vt:lpstr>'GLAB-IND-002V2'!Área_de_impresión</vt:lpstr>
      <vt:lpstr>'GLAB-IND-003V1'!Área_de_impresión</vt:lpstr>
      <vt:lpstr>'GLAB-IND-005V1'!Área_de_impresión</vt:lpstr>
      <vt:lpstr>'GREF-IND-001V2'!Área_de_impresión</vt:lpstr>
      <vt:lpstr>'GSIT-IND-001V3'!Área_de_impresión</vt:lpstr>
      <vt:lpstr>'GTHU-IND-001V1'!Área_de_impresión</vt:lpstr>
      <vt:lpstr>'GTHU-IND-003V1'!Área_de_impresión</vt:lpstr>
      <vt:lpstr>'GTHU-IND-004V1'!Área_de_impresión</vt:lpstr>
      <vt:lpstr>'GTHU-IND-005V1'!Área_de_impresión</vt:lpstr>
      <vt:lpstr>'GTHU-IND-006V2'!Área_de_impresión</vt:lpstr>
      <vt:lpstr>'GTHU-IND-009V1'!Área_de_impresión</vt:lpstr>
      <vt:lpstr>'IMVI-IND-001V7'!Área_de_impresión</vt:lpstr>
      <vt:lpstr>'IMVI-IND-002V7'!Área_de_impresión</vt:lpstr>
      <vt:lpstr>'IMVI-IND-003V2'!Área_de_impresión</vt:lpstr>
      <vt:lpstr>'PIV-IND-001V6'!Área_de_impresión</vt:lpstr>
      <vt:lpstr>'PIV-IND-002V4'!Área_de_impresión</vt:lpstr>
      <vt:lpstr>'PIV-IND-003V2'!Área_de_impresión</vt:lpstr>
      <vt:lpstr>'PIV-IND-004V3'!Área_de_impresión</vt:lpstr>
      <vt:lpstr>'PIV-IND-005V2'!Área_de_impresión</vt:lpstr>
      <vt:lpstr>'PIV-IND-006V2'!Área_de_impresión</vt:lpstr>
      <vt:lpstr>'PIV-IND-007V2'!Área_de_impresión</vt:lpstr>
      <vt:lpstr>'PPMQ-IND-001V1 '!Área_de_impresión</vt:lpstr>
      <vt:lpstr>'PPMQ-IND-002V1'!Área_de_impresión</vt:lpstr>
      <vt:lpstr>'PPMQ-IND-003V1'!Área_de_impresión</vt:lpstr>
      <vt:lpstr>'PPMQ-IND-004V1'!Área_de_impresión</vt:lpstr>
      <vt:lpstr>'PPMQ-IND-005V1'!Área_de_impresión</vt:lpstr>
      <vt:lpstr>'PPMQ-IND-006V1'!Área_de_impresión</vt:lpstr>
      <vt:lpstr>' APIC -IND-003V3'!Títulos_a_imprimir</vt:lpstr>
      <vt:lpstr>' APIC-IND-005V1'!Títulos_a_imprimir</vt:lpstr>
      <vt:lpstr>' APIC-IND-006V1'!Títulos_a_imprimir</vt:lpstr>
      <vt:lpstr>'APIC-IND-001V6-10 '!Títulos_a_imprimir</vt:lpstr>
      <vt:lpstr>'APIC-IND-001V6-15 '!Títulos_a_imprimir</vt:lpstr>
      <vt:lpstr>'APIC-IND-001V6-30'!Títulos_a_imprimir</vt:lpstr>
      <vt:lpstr>'APIC-IND-002V2'!Títulos_a_imprimir</vt:lpstr>
      <vt:lpstr>'CEM-IND-001V8'!Títulos_a_imprimir</vt:lpstr>
      <vt:lpstr>'CODI-IND-001V7'!Títulos_a_imprimir</vt:lpstr>
      <vt:lpstr>'DESI-IND-001V1'!Títulos_a_imprimir</vt:lpstr>
      <vt:lpstr>'EGTI-IND-001V2'!Títulos_a_imprimir</vt:lpstr>
      <vt:lpstr>'EGTI-IND-002V1'!Títulos_a_imprimir</vt:lpstr>
      <vt:lpstr>'GAM-IND-001V1'!Títulos_a_imprimir</vt:lpstr>
      <vt:lpstr>'GCON-IND-001V1'!Títulos_a_imprimir</vt:lpstr>
      <vt:lpstr>'GCON-IND-002V4 '!Títulos_a_imprimir</vt:lpstr>
      <vt:lpstr>'GDOC-IND-002V1'!Títulos_a_imprimir</vt:lpstr>
      <vt:lpstr>'GEFI-IND-002V8'!Títulos_a_imprimir</vt:lpstr>
      <vt:lpstr>'GEFI-IND-003V7'!Títulos_a_imprimir</vt:lpstr>
      <vt:lpstr>'GEFI-IND-004V3'!Títulos_a_imprimir</vt:lpstr>
      <vt:lpstr>'GEFI-IND-005V3'!Títulos_a_imprimir</vt:lpstr>
      <vt:lpstr>'GJUR-IND-001V3'!Títulos_a_imprimir</vt:lpstr>
      <vt:lpstr>'GLAB-IND-001V2'!Títulos_a_imprimir</vt:lpstr>
      <vt:lpstr>'GLAB-IND-002V2'!Títulos_a_imprimir</vt:lpstr>
      <vt:lpstr>'GLAB-IND-003V1'!Títulos_a_imprimir</vt:lpstr>
      <vt:lpstr>'GLAB-IND-005V1'!Títulos_a_imprimir</vt:lpstr>
      <vt:lpstr>'GREF-IND-001V2'!Títulos_a_imprimir</vt:lpstr>
      <vt:lpstr>'GSIT-IND-001V3'!Títulos_a_imprimir</vt:lpstr>
      <vt:lpstr>'GTHU-IND-001V1'!Títulos_a_imprimir</vt:lpstr>
      <vt:lpstr>'GTHU-IND-003V1'!Títulos_a_imprimir</vt:lpstr>
      <vt:lpstr>'GTHU-IND-004V1'!Títulos_a_imprimir</vt:lpstr>
      <vt:lpstr>'GTHU-IND-005V1'!Títulos_a_imprimir</vt:lpstr>
      <vt:lpstr>'GTHU-IND-006V2'!Títulos_a_imprimir</vt:lpstr>
      <vt:lpstr>'GTHU-IND-009V1'!Títulos_a_imprimir</vt:lpstr>
      <vt:lpstr>'IMVI-IND-001V7'!Títulos_a_imprimir</vt:lpstr>
      <vt:lpstr>'IMVI-IND-002V7'!Títulos_a_imprimir</vt:lpstr>
      <vt:lpstr>'IMVI-IND-003V2'!Títulos_a_imprimir</vt:lpstr>
      <vt:lpstr>'PIV-IND-001V6'!Títulos_a_imprimir</vt:lpstr>
      <vt:lpstr>'PIV-IND-002V4'!Títulos_a_imprimir</vt:lpstr>
      <vt:lpstr>'PIV-IND-003V2'!Títulos_a_imprimir</vt:lpstr>
      <vt:lpstr>'PIV-IND-004V3'!Títulos_a_imprimir</vt:lpstr>
      <vt:lpstr>'PIV-IND-005V2'!Títulos_a_imprimir</vt:lpstr>
      <vt:lpstr>'PIV-IND-006V2'!Títulos_a_imprimir</vt:lpstr>
      <vt:lpstr>'PIV-IND-007V2'!Títulos_a_imprimir</vt:lpstr>
      <vt:lpstr>'PPMQ-IND-001V1 '!Títulos_a_imprimir</vt:lpstr>
      <vt:lpstr>'PPMQ-IND-002V1'!Títulos_a_imprimir</vt:lpstr>
      <vt:lpstr>'PPMQ-IND-003V1'!Títulos_a_imprimir</vt:lpstr>
      <vt:lpstr>'PPMQ-IND-004V1'!Títulos_a_imprimir</vt:lpstr>
      <vt:lpstr>'PPMQ-IND-005V1'!Títulos_a_imprimir</vt:lpstr>
      <vt:lpstr>'PPMQ-IND-006V1'!Títulos_a_imprimir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Clara Ines Salcedo Rojas</dc:creator>
  <cp:lastModifiedBy>Clara Ines Salcedo Rojas</cp:lastModifiedBy>
  <cp:lastPrinted>2020-01-28T13:25:32Z</cp:lastPrinted>
  <dcterms:created xsi:type="dcterms:W3CDTF">2020-01-21T16:32:51Z</dcterms:created>
  <dcterms:modified xsi:type="dcterms:W3CDTF">2020-04-30T21:51:41Z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0x0101005F0CCD84194CB24D8526459418388F85</vt:lpwstr>
  </property>
</Properties>
</file>