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C:\Users\diana.reyes\Documents\backup marcela\2019\SEGPLAN\fichas formulación\Versión 5\"/>
    </mc:Choice>
  </mc:AlternateContent>
  <xr:revisionPtr revIDLastSave="0" documentId="13_ncr:1_{EE0DF717-0E0B-4235-B583-CBCBD9F4E142}" xr6:coauthVersionLast="41" xr6:coauthVersionMax="41" xr10:uidLastSave="{00000000-0000-0000-0000-000000000000}"/>
  <bookViews>
    <workbookView xWindow="-120" yWindow="-120" windowWidth="20730" windowHeight="11160" tabRatio="826" xr2:uid="{00000000-000D-0000-FFFF-FFFF00000000}"/>
  </bookViews>
  <sheets>
    <sheet name="Antecedentes" sheetId="1" r:id="rId1"/>
    <sheet name="Arbol de problemas" sheetId="25" r:id="rId2"/>
    <sheet name="Objetivos" sheetId="3" r:id="rId3"/>
    <sheet name="Beneficios" sheetId="4" r:id="rId4"/>
    <sheet name="Articulación" sheetId="5" r:id="rId5"/>
    <sheet name="Población" sheetId="15" r:id="rId6"/>
    <sheet name="Componentes" sheetId="16" r:id="rId7"/>
    <sheet name="Normatividad" sheetId="17" r:id="rId8"/>
    <sheet name="Presupuesto" sheetId="23" r:id="rId9"/>
    <sheet name="Plan de acción" sheetId="21" r:id="rId10"/>
    <sheet name="Responsable" sheetId="20" r:id="rId11"/>
  </sheets>
  <externalReferences>
    <externalReference r:id="rId12"/>
    <externalReference r:id="rId13"/>
    <externalReference r:id="rId14"/>
    <externalReference r:id="rId15"/>
  </externalReferences>
  <definedNames>
    <definedName name="_xlnm._FilterDatabase" localSheetId="8" hidden="1">Presupuesto!#REF!</definedName>
    <definedName name="AÑO" localSheetId="1">'[1]INFO GENERAL'!$A$468:$A$473</definedName>
    <definedName name="AÑO" localSheetId="6">'[2]INFO GENERAL'!$A$468:$A$473</definedName>
    <definedName name="AÑO" localSheetId="7">'[2]INFO GENERAL'!$A$468:$A$473</definedName>
    <definedName name="AÑO" localSheetId="9">'[3]INFO GENERAL'!$A$468:$A$473</definedName>
    <definedName name="AÑO" localSheetId="5">'[2]INFO GENERAL'!$A$468:$A$473</definedName>
    <definedName name="AÑO" localSheetId="8">'[3]INFO GENERAL'!$A$468:$A$473</definedName>
    <definedName name="AÑO" localSheetId="10">'[2]INFO GENERAL'!$A$468:$A$473</definedName>
    <definedName name="AÑO">'[4]INFO GENERAL'!$A$468:$A$473</definedName>
    <definedName name="_xlnm.Print_Area" localSheetId="0">Antecedentes!$A$1:$AB$20</definedName>
    <definedName name="_xlnm.Print_Area" localSheetId="1">'Arbol de problemas'!$A$1:$N$18</definedName>
    <definedName name="_xlnm.Print_Area" localSheetId="4">Articulación!$A$1:$K$53</definedName>
    <definedName name="_xlnm.Print_Area" localSheetId="3">Beneficios!$A$1:$I$13</definedName>
    <definedName name="_xlnm.Print_Area" localSheetId="6">Componentes!$A$1:$DD$19</definedName>
    <definedName name="_xlnm.Print_Area" localSheetId="7">Normatividad!$A$1:$J$45</definedName>
    <definedName name="_xlnm.Print_Area" localSheetId="2">Objetivos!$A$1:$K$16</definedName>
    <definedName name="_xlnm.Print_Area" localSheetId="9">'Plan de acción'!$A$1:$BK$121</definedName>
    <definedName name="_xlnm.Print_Area" localSheetId="5">Población!$A$1:$H$29</definedName>
    <definedName name="_xlnm.Print_Area" localSheetId="8">Presupuesto!$A$1:$O$23</definedName>
    <definedName name="_xlnm.Print_Area" localSheetId="10">Responsable!$A$1:$M$20</definedName>
    <definedName name="manejo_del_riesgo" localSheetId="1">'[1]INFO GENERAL'!$A$650:$A$655</definedName>
    <definedName name="manejo_del_riesgo" localSheetId="6">'[2]INFO GENERAL'!$A$650:$A$655</definedName>
    <definedName name="manejo_del_riesgo" localSheetId="7">'[2]INFO GENERAL'!$A$650:$A$655</definedName>
    <definedName name="manejo_del_riesgo" localSheetId="9">'[3]INFO GENERAL'!$A$650:$A$655</definedName>
    <definedName name="manejo_del_riesgo" localSheetId="5">'[2]INFO GENERAL'!$A$650:$A$655</definedName>
    <definedName name="manejo_del_riesgo" localSheetId="8">'[3]INFO GENERAL'!$A$650:$A$655</definedName>
    <definedName name="manejo_del_riesgo" localSheetId="10">'[2]INFO GENERAL'!$A$650:$A$655</definedName>
    <definedName name="manejo_del_riesgo">'[4]INFO GENERAL'!$A$650:$A$655</definedName>
    <definedName name="MOTIVO" localSheetId="1">'[1]INFO GENERAL'!$A$476:$A$487</definedName>
    <definedName name="MOTIVO" localSheetId="6">'[2]INFO GENERAL'!$A$476:$A$487</definedName>
    <definedName name="MOTIVO" localSheetId="7">'[2]INFO GENERAL'!$A$476:$A$487</definedName>
    <definedName name="MOTIVO" localSheetId="9">'[3]INFO GENERAL'!$A$476:$A$487</definedName>
    <definedName name="MOTIVO" localSheetId="5">'[2]INFO GENERAL'!$A$476:$A$487</definedName>
    <definedName name="MOTIVO" localSheetId="8">'[3]INFO GENERAL'!$A$476:$A$487</definedName>
    <definedName name="MOTIVO" localSheetId="10">'[2]INFO GENERAL'!$A$476:$A$487</definedName>
    <definedName name="MOTIVO">'[4]INFO GENERAL'!$A$476:$A$487</definedName>
    <definedName name="ocurrencia" localSheetId="1">'[1]INFO GENERAL'!$A$644:$A$647</definedName>
    <definedName name="ocurrencia" localSheetId="6">'[2]INFO GENERAL'!$A$644:$A$647</definedName>
    <definedName name="ocurrencia" localSheetId="7">'[2]INFO GENERAL'!$A$644:$A$647</definedName>
    <definedName name="ocurrencia" localSheetId="9">'[3]INFO GENERAL'!$A$644:$A$647</definedName>
    <definedName name="ocurrencia" localSheetId="5">'[2]INFO GENERAL'!$A$644:$A$647</definedName>
    <definedName name="ocurrencia" localSheetId="8">'[3]INFO GENERAL'!$A$644:$A$647</definedName>
    <definedName name="ocurrencia" localSheetId="10">'[2]INFO GENERAL'!$A$644:$A$647</definedName>
    <definedName name="ocurrencia">'[4]INFO GENERAL'!$A$644:$A$647</definedName>
    <definedName name="PARTICIPACIÓN" localSheetId="1">'[1]INFO GENERAL'!$A$450:$A$455</definedName>
    <definedName name="PARTICIPACIÓN" localSheetId="6">'[2]INFO GENERAL'!$A$450:$A$455</definedName>
    <definedName name="PARTICIPACIÓN" localSheetId="7">'[2]INFO GENERAL'!$A$450:$A$455</definedName>
    <definedName name="PARTICIPACIÓN" localSheetId="9">'[3]INFO GENERAL'!$A$450:$A$455</definedName>
    <definedName name="PARTICIPACIÓN" localSheetId="5">'[2]INFO GENERAL'!$A$450:$A$455</definedName>
    <definedName name="PARTICIPACIÓN" localSheetId="8">'[3]INFO GENERAL'!$A$450:$A$455</definedName>
    <definedName name="PARTICIPACIÓN" localSheetId="10">'[2]INFO GENERAL'!$A$450:$A$455</definedName>
    <definedName name="PARTICIPACIÓN">'[4]INFO GENERAL'!$A$450:$A$455</definedName>
    <definedName name="Riesgos" localSheetId="1">'[1]INFO GENERAL'!$A$630:$A$641</definedName>
    <definedName name="Riesgos" localSheetId="6">'[2]INFO GENERAL'!$A$630:$A$641</definedName>
    <definedName name="Riesgos" localSheetId="7">'[2]INFO GENERAL'!$A$630:$A$641</definedName>
    <definedName name="Riesgos" localSheetId="9">'[3]INFO GENERAL'!$A$630:$A$641</definedName>
    <definedName name="Riesgos" localSheetId="5">'[2]INFO GENERAL'!$A$630:$A$641</definedName>
    <definedName name="Riesgos" localSheetId="8">'[3]INFO GENERAL'!$A$630:$A$641</definedName>
    <definedName name="Riesgos" localSheetId="10">'[2]INFO GENERAL'!$A$630:$A$641</definedName>
    <definedName name="Riesgos">'[4]INFO GENERAL'!$A$630:$A$641</definedName>
    <definedName name="_xlnm.Print_Titles" localSheetId="9">'Plan de acción'!$1:$10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 i="23" l="1"/>
  <c r="D22" i="23" l="1"/>
  <c r="H15" i="15" l="1"/>
  <c r="E6" i="20" l="1"/>
  <c r="AP7" i="21"/>
  <c r="F7" i="21"/>
  <c r="B110" i="21"/>
  <c r="B99" i="21"/>
  <c r="B88" i="21"/>
  <c r="B77" i="21"/>
  <c r="B66" i="21"/>
  <c r="B55" i="21"/>
  <c r="B44" i="21"/>
  <c r="B33" i="21"/>
  <c r="B22" i="21"/>
  <c r="BC120" i="21"/>
  <c r="M120" i="21"/>
  <c r="E120" i="21"/>
  <c r="BJ119" i="21"/>
  <c r="BB119" i="21"/>
  <c r="AN119" i="21"/>
  <c r="Z119" i="21"/>
  <c r="L119" i="21"/>
  <c r="BJ118" i="21"/>
  <c r="BB118" i="21"/>
  <c r="AN118" i="21"/>
  <c r="Z118" i="21"/>
  <c r="L118" i="21"/>
  <c r="BJ117" i="21"/>
  <c r="BB117" i="21"/>
  <c r="AN117" i="21"/>
  <c r="Z117" i="21"/>
  <c r="L117" i="21"/>
  <c r="BJ116" i="21"/>
  <c r="BB116" i="21"/>
  <c r="AN116" i="21"/>
  <c r="Z116" i="21"/>
  <c r="L116" i="21"/>
  <c r="BJ115" i="21"/>
  <c r="BB115" i="21"/>
  <c r="AN115" i="21"/>
  <c r="Z115" i="21"/>
  <c r="L115" i="21"/>
  <c r="BJ114" i="21"/>
  <c r="BB114" i="21"/>
  <c r="AN114" i="21"/>
  <c r="Z114" i="21"/>
  <c r="L114" i="21"/>
  <c r="BJ113" i="21"/>
  <c r="BB113" i="21"/>
  <c r="AN113" i="21"/>
  <c r="Z113" i="21"/>
  <c r="L113" i="21"/>
  <c r="BJ112" i="21"/>
  <c r="BB112" i="21"/>
  <c r="AN112" i="21"/>
  <c r="Z112" i="21"/>
  <c r="L112" i="21"/>
  <c r="BJ111" i="21"/>
  <c r="BB111" i="21"/>
  <c r="AN111" i="21"/>
  <c r="Z111" i="21"/>
  <c r="L111" i="21"/>
  <c r="BJ110" i="21"/>
  <c r="BB110" i="21"/>
  <c r="AN110" i="21"/>
  <c r="Z110" i="21"/>
  <c r="L110" i="21"/>
  <c r="BC109" i="21"/>
  <c r="M109" i="21"/>
  <c r="E109" i="21"/>
  <c r="BJ108" i="21"/>
  <c r="BB108" i="21"/>
  <c r="AN108" i="21"/>
  <c r="Z108" i="21"/>
  <c r="L108" i="21"/>
  <c r="BJ107" i="21"/>
  <c r="BB107" i="21"/>
  <c r="AN107" i="21"/>
  <c r="Z107" i="21"/>
  <c r="L107" i="21"/>
  <c r="BJ106" i="21"/>
  <c r="BB106" i="21"/>
  <c r="AN106" i="21"/>
  <c r="Z106" i="21"/>
  <c r="L106" i="21"/>
  <c r="BJ105" i="21"/>
  <c r="BB105" i="21"/>
  <c r="AN105" i="21"/>
  <c r="Z105" i="21"/>
  <c r="L105" i="21"/>
  <c r="BJ104" i="21"/>
  <c r="BB104" i="21"/>
  <c r="AN104" i="21"/>
  <c r="Z104" i="21"/>
  <c r="L104" i="21"/>
  <c r="BJ103" i="21"/>
  <c r="BB103" i="21"/>
  <c r="AN103" i="21"/>
  <c r="Z103" i="21"/>
  <c r="L103" i="21"/>
  <c r="BJ102" i="21"/>
  <c r="BB102" i="21"/>
  <c r="AN102" i="21"/>
  <c r="Z102" i="21"/>
  <c r="L102" i="21"/>
  <c r="BJ101" i="21"/>
  <c r="BB101" i="21"/>
  <c r="AN101" i="21"/>
  <c r="Z101" i="21"/>
  <c r="L101" i="21"/>
  <c r="BJ100" i="21"/>
  <c r="BB100" i="21"/>
  <c r="AN100" i="21"/>
  <c r="Z100" i="21"/>
  <c r="L100" i="21"/>
  <c r="BJ99" i="21"/>
  <c r="BB99" i="21"/>
  <c r="AN99" i="21"/>
  <c r="Z99" i="21"/>
  <c r="L99" i="21"/>
  <c r="BC98" i="21"/>
  <c r="M98" i="21"/>
  <c r="E98" i="21"/>
  <c r="BJ97" i="21"/>
  <c r="BB97" i="21"/>
  <c r="AN97" i="21"/>
  <c r="Z97" i="21"/>
  <c r="L97" i="21"/>
  <c r="BJ96" i="21"/>
  <c r="BB96" i="21"/>
  <c r="AN96" i="21"/>
  <c r="Z96" i="21"/>
  <c r="L96" i="21"/>
  <c r="BJ95" i="21"/>
  <c r="BB95" i="21"/>
  <c r="AN95" i="21"/>
  <c r="Z95" i="21"/>
  <c r="L95" i="21"/>
  <c r="BJ94" i="21"/>
  <c r="BB94" i="21"/>
  <c r="AN94" i="21"/>
  <c r="Z94" i="21"/>
  <c r="L94" i="21"/>
  <c r="BJ93" i="21"/>
  <c r="BB93" i="21"/>
  <c r="AN93" i="21"/>
  <c r="Z93" i="21"/>
  <c r="L93" i="21"/>
  <c r="BJ92" i="21"/>
  <c r="BB92" i="21"/>
  <c r="AN92" i="21"/>
  <c r="Z92" i="21"/>
  <c r="L92" i="21"/>
  <c r="BJ91" i="21"/>
  <c r="BB91" i="21"/>
  <c r="AN91" i="21"/>
  <c r="Z91" i="21"/>
  <c r="L91" i="21"/>
  <c r="BJ90" i="21"/>
  <c r="BB90" i="21"/>
  <c r="AN90" i="21"/>
  <c r="Z90" i="21"/>
  <c r="L90" i="21"/>
  <c r="BJ89" i="21"/>
  <c r="BB89" i="21"/>
  <c r="AN89" i="21"/>
  <c r="Z89" i="21"/>
  <c r="L89" i="21"/>
  <c r="BJ88" i="21"/>
  <c r="BB88" i="21"/>
  <c r="AN88" i="21"/>
  <c r="Z88" i="21"/>
  <c r="L88" i="21"/>
  <c r="BC87" i="21"/>
  <c r="M87" i="21"/>
  <c r="E87" i="21"/>
  <c r="BJ86" i="21"/>
  <c r="BB86" i="21"/>
  <c r="AN86" i="21"/>
  <c r="Z86" i="21"/>
  <c r="L86" i="21"/>
  <c r="BJ85" i="21"/>
  <c r="BB85" i="21"/>
  <c r="AN85" i="21"/>
  <c r="Z85" i="21"/>
  <c r="L85" i="21"/>
  <c r="BJ84" i="21"/>
  <c r="BB84" i="21"/>
  <c r="AN84" i="21"/>
  <c r="Z84" i="21"/>
  <c r="L84" i="21"/>
  <c r="BJ83" i="21"/>
  <c r="BB83" i="21"/>
  <c r="AN83" i="21"/>
  <c r="Z83" i="21"/>
  <c r="L83" i="21"/>
  <c r="BJ82" i="21"/>
  <c r="BB82" i="21"/>
  <c r="AN82" i="21"/>
  <c r="Z82" i="21"/>
  <c r="L82" i="21"/>
  <c r="BJ81" i="21"/>
  <c r="BB81" i="21"/>
  <c r="AN81" i="21"/>
  <c r="Z81" i="21"/>
  <c r="L81" i="21"/>
  <c r="BJ80" i="21"/>
  <c r="BB80" i="21"/>
  <c r="AN80" i="21"/>
  <c r="Z80" i="21"/>
  <c r="L80" i="21"/>
  <c r="BJ79" i="21"/>
  <c r="BB79" i="21"/>
  <c r="AN79" i="21"/>
  <c r="Z79" i="21"/>
  <c r="L79" i="21"/>
  <c r="BJ78" i="21"/>
  <c r="BB78" i="21"/>
  <c r="AN78" i="21"/>
  <c r="Z78" i="21"/>
  <c r="L78" i="21"/>
  <c r="BJ77" i="21"/>
  <c r="BB77" i="21"/>
  <c r="AN77" i="21"/>
  <c r="Z77" i="21"/>
  <c r="L77" i="21"/>
  <c r="BC76" i="21"/>
  <c r="M76" i="21"/>
  <c r="E76" i="21"/>
  <c r="BJ75" i="21"/>
  <c r="BB75" i="21"/>
  <c r="AN75" i="21"/>
  <c r="Z75" i="21"/>
  <c r="L75" i="21"/>
  <c r="BJ74" i="21"/>
  <c r="BB74" i="21"/>
  <c r="AN74" i="21"/>
  <c r="Z74" i="21"/>
  <c r="L74" i="21"/>
  <c r="BJ73" i="21"/>
  <c r="BB73" i="21"/>
  <c r="AN73" i="21"/>
  <c r="Z73" i="21"/>
  <c r="L73" i="21"/>
  <c r="BJ72" i="21"/>
  <c r="BB72" i="21"/>
  <c r="AN72" i="21"/>
  <c r="Z72" i="21"/>
  <c r="L72" i="21"/>
  <c r="BJ71" i="21"/>
  <c r="BB71" i="21"/>
  <c r="AN71" i="21"/>
  <c r="Z71" i="21"/>
  <c r="L71" i="21"/>
  <c r="BJ70" i="21"/>
  <c r="BB70" i="21"/>
  <c r="AN70" i="21"/>
  <c r="Z70" i="21"/>
  <c r="L70" i="21"/>
  <c r="BJ69" i="21"/>
  <c r="BB69" i="21"/>
  <c r="AN69" i="21"/>
  <c r="Z69" i="21"/>
  <c r="L69" i="21"/>
  <c r="BJ68" i="21"/>
  <c r="BB68" i="21"/>
  <c r="AN68" i="21"/>
  <c r="Z68" i="21"/>
  <c r="L68" i="21"/>
  <c r="BJ67" i="21"/>
  <c r="BB67" i="21"/>
  <c r="AN67" i="21"/>
  <c r="Z67" i="21"/>
  <c r="L67" i="21"/>
  <c r="BJ66" i="21"/>
  <c r="BB66" i="21"/>
  <c r="AN66" i="21"/>
  <c r="Z66" i="21"/>
  <c r="L66" i="21"/>
  <c r="BC65" i="21"/>
  <c r="M65" i="21"/>
  <c r="E65" i="21"/>
  <c r="BJ64" i="21"/>
  <c r="BB64" i="21"/>
  <c r="AN64" i="21"/>
  <c r="Z64" i="21"/>
  <c r="L64" i="21"/>
  <c r="BJ63" i="21"/>
  <c r="BB63" i="21"/>
  <c r="AN63" i="21"/>
  <c r="Z63" i="21"/>
  <c r="L63" i="21"/>
  <c r="BJ62" i="21"/>
  <c r="BB62" i="21"/>
  <c r="AN62" i="21"/>
  <c r="Z62" i="21"/>
  <c r="L62" i="21"/>
  <c r="BJ61" i="21"/>
  <c r="BB61" i="21"/>
  <c r="AN61" i="21"/>
  <c r="Z61" i="21"/>
  <c r="L61" i="21"/>
  <c r="BJ60" i="21"/>
  <c r="BB60" i="21"/>
  <c r="AN60" i="21"/>
  <c r="Z60" i="21"/>
  <c r="L60" i="21"/>
  <c r="BJ59" i="21"/>
  <c r="BB59" i="21"/>
  <c r="AN59" i="21"/>
  <c r="Z59" i="21"/>
  <c r="L59" i="21"/>
  <c r="BJ58" i="21"/>
  <c r="BB58" i="21"/>
  <c r="AN58" i="21"/>
  <c r="Z58" i="21"/>
  <c r="L58" i="21"/>
  <c r="BJ57" i="21"/>
  <c r="BB57" i="21"/>
  <c r="AN57" i="21"/>
  <c r="Z57" i="21"/>
  <c r="L57" i="21"/>
  <c r="BJ56" i="21"/>
  <c r="BB56" i="21"/>
  <c r="AN56" i="21"/>
  <c r="Z56" i="21"/>
  <c r="L56" i="21"/>
  <c r="BJ55" i="21"/>
  <c r="BB55" i="21"/>
  <c r="AN55" i="21"/>
  <c r="Z55" i="21"/>
  <c r="L55" i="21"/>
  <c r="C55" i="21"/>
  <c r="C56" i="21" s="1"/>
  <c r="C57" i="21" s="1"/>
  <c r="C58" i="21" s="1"/>
  <c r="C59" i="21" s="1"/>
  <c r="BC54" i="21"/>
  <c r="M54" i="21"/>
  <c r="E54" i="21"/>
  <c r="BJ53" i="21"/>
  <c r="BB53" i="21"/>
  <c r="AN53" i="21"/>
  <c r="Z53" i="21"/>
  <c r="L53" i="21"/>
  <c r="BJ52" i="21"/>
  <c r="BB52" i="21"/>
  <c r="AN52" i="21"/>
  <c r="Z52" i="21"/>
  <c r="L52" i="21"/>
  <c r="BJ51" i="21"/>
  <c r="BB51" i="21"/>
  <c r="AN51" i="21"/>
  <c r="Z51" i="21"/>
  <c r="L51" i="21"/>
  <c r="BJ50" i="21"/>
  <c r="BB50" i="21"/>
  <c r="AN50" i="21"/>
  <c r="Z50" i="21"/>
  <c r="L50" i="21"/>
  <c r="BJ49" i="21"/>
  <c r="BB49" i="21"/>
  <c r="AN49" i="21"/>
  <c r="Z49" i="21"/>
  <c r="L49" i="21"/>
  <c r="BJ48" i="21"/>
  <c r="BB48" i="21"/>
  <c r="AN48" i="21"/>
  <c r="Z48" i="21"/>
  <c r="L48" i="21"/>
  <c r="BJ47" i="21"/>
  <c r="BB47" i="21"/>
  <c r="AN47" i="21"/>
  <c r="Z47" i="21"/>
  <c r="L47" i="21"/>
  <c r="BJ46" i="21"/>
  <c r="BB46" i="21"/>
  <c r="AN46" i="21"/>
  <c r="Z46" i="21"/>
  <c r="L46" i="21"/>
  <c r="BJ45" i="21"/>
  <c r="BB45" i="21"/>
  <c r="AN45" i="21"/>
  <c r="Z45" i="21"/>
  <c r="L45" i="21"/>
  <c r="BJ44" i="21"/>
  <c r="BB44" i="21"/>
  <c r="AN44" i="21"/>
  <c r="Z44" i="21"/>
  <c r="L44" i="21"/>
  <c r="C44" i="21"/>
  <c r="C45" i="21" s="1"/>
  <c r="C46" i="21" s="1"/>
  <c r="C47" i="21" s="1"/>
  <c r="C48" i="21" s="1"/>
  <c r="BC43" i="21"/>
  <c r="M43" i="21"/>
  <c r="E43" i="21"/>
  <c r="BJ42" i="21"/>
  <c r="BB42" i="21"/>
  <c r="AN42" i="21"/>
  <c r="Z42" i="21"/>
  <c r="L42" i="21"/>
  <c r="BJ41" i="21"/>
  <c r="BB41" i="21"/>
  <c r="AN41" i="21"/>
  <c r="Z41" i="21"/>
  <c r="L41" i="21"/>
  <c r="BJ40" i="21"/>
  <c r="BB40" i="21"/>
  <c r="AN40" i="21"/>
  <c r="Z40" i="21"/>
  <c r="L40" i="21"/>
  <c r="BJ39" i="21"/>
  <c r="BB39" i="21"/>
  <c r="AN39" i="21"/>
  <c r="Z39" i="21"/>
  <c r="L39" i="21"/>
  <c r="BJ38" i="21"/>
  <c r="BB38" i="21"/>
  <c r="AN38" i="21"/>
  <c r="Z38" i="21"/>
  <c r="L38" i="21"/>
  <c r="BJ37" i="21"/>
  <c r="BB37" i="21"/>
  <c r="AN37" i="21"/>
  <c r="Z37" i="21"/>
  <c r="L37" i="21"/>
  <c r="BJ36" i="21"/>
  <c r="BB36" i="21"/>
  <c r="AN36" i="21"/>
  <c r="Z36" i="21"/>
  <c r="L36" i="21"/>
  <c r="BJ35" i="21"/>
  <c r="BB35" i="21"/>
  <c r="AN35" i="21"/>
  <c r="Z35" i="21"/>
  <c r="L35" i="21"/>
  <c r="BJ34" i="21"/>
  <c r="BB34" i="21"/>
  <c r="AN34" i="21"/>
  <c r="Z34" i="21"/>
  <c r="L34" i="21"/>
  <c r="BJ33" i="21"/>
  <c r="BB33" i="21"/>
  <c r="AN33" i="21"/>
  <c r="Z33" i="21"/>
  <c r="L33" i="21"/>
  <c r="C33" i="21"/>
  <c r="C34" i="21" s="1"/>
  <c r="C35" i="21" s="1"/>
  <c r="C36" i="21" s="1"/>
  <c r="C37" i="21" s="1"/>
  <c r="BC32" i="21"/>
  <c r="M32" i="21"/>
  <c r="E32" i="21"/>
  <c r="BJ31" i="21"/>
  <c r="BB31" i="21"/>
  <c r="AN31" i="21"/>
  <c r="Z31" i="21"/>
  <c r="L31" i="21"/>
  <c r="BJ30" i="21"/>
  <c r="BB30" i="21"/>
  <c r="AN30" i="21"/>
  <c r="Z30" i="21"/>
  <c r="L30" i="21"/>
  <c r="BJ29" i="21"/>
  <c r="BB29" i="21"/>
  <c r="AN29" i="21"/>
  <c r="Z29" i="21"/>
  <c r="L29" i="21"/>
  <c r="BJ28" i="21"/>
  <c r="BB28" i="21"/>
  <c r="AN28" i="21"/>
  <c r="Z28" i="21"/>
  <c r="L28" i="21"/>
  <c r="BJ27" i="21"/>
  <c r="BB27" i="21"/>
  <c r="AN27" i="21"/>
  <c r="Z27" i="21"/>
  <c r="L27" i="21"/>
  <c r="BJ26" i="21"/>
  <c r="BB26" i="21"/>
  <c r="AN26" i="21"/>
  <c r="Z26" i="21"/>
  <c r="L26" i="21"/>
  <c r="BJ25" i="21"/>
  <c r="BB25" i="21"/>
  <c r="AN25" i="21"/>
  <c r="Z25" i="21"/>
  <c r="L25" i="21"/>
  <c r="BJ24" i="21"/>
  <c r="BB24" i="21"/>
  <c r="AN24" i="21"/>
  <c r="Z24" i="21"/>
  <c r="L24" i="21"/>
  <c r="BJ23" i="21"/>
  <c r="BB23" i="21"/>
  <c r="AN23" i="21"/>
  <c r="Z23" i="21"/>
  <c r="L23" i="21"/>
  <c r="BJ22" i="21"/>
  <c r="BB22" i="21"/>
  <c r="AN22" i="21"/>
  <c r="Z22" i="21"/>
  <c r="L22" i="21"/>
  <c r="C22" i="21"/>
  <c r="C23" i="21" s="1"/>
  <c r="C24" i="21" s="1"/>
  <c r="C25" i="21" s="1"/>
  <c r="C26" i="21" s="1"/>
  <c r="BJ12" i="21"/>
  <c r="BJ13" i="21"/>
  <c r="BJ14" i="21"/>
  <c r="BJ15" i="21"/>
  <c r="BJ16" i="21"/>
  <c r="BJ17" i="21"/>
  <c r="BJ18" i="21"/>
  <c r="BJ19" i="21"/>
  <c r="BJ20" i="21"/>
  <c r="BB12" i="21"/>
  <c r="BB13" i="21"/>
  <c r="BB14" i="21"/>
  <c r="BB15" i="21"/>
  <c r="BB16" i="21"/>
  <c r="BB17" i="21"/>
  <c r="BB18" i="21"/>
  <c r="BB19" i="21"/>
  <c r="BB20" i="21"/>
  <c r="AN12" i="21"/>
  <c r="AN13" i="21"/>
  <c r="AN14" i="21"/>
  <c r="AN15" i="21"/>
  <c r="AN16" i="21"/>
  <c r="AN17" i="21"/>
  <c r="AN18" i="21"/>
  <c r="AN19" i="21"/>
  <c r="AN20" i="21"/>
  <c r="Z12" i="21"/>
  <c r="Z13" i="21"/>
  <c r="Z14" i="21"/>
  <c r="Z15" i="21"/>
  <c r="Z16" i="21"/>
  <c r="Z17" i="21"/>
  <c r="Z18" i="21"/>
  <c r="Z19" i="21"/>
  <c r="Z20" i="21"/>
  <c r="L12" i="21"/>
  <c r="L13" i="21"/>
  <c r="L14" i="21"/>
  <c r="L15" i="21"/>
  <c r="L16" i="21"/>
  <c r="L17" i="21"/>
  <c r="L18" i="21"/>
  <c r="L19" i="21"/>
  <c r="L20" i="21"/>
  <c r="BJ11" i="21"/>
  <c r="BB11" i="21"/>
  <c r="Z11" i="21"/>
  <c r="C60" i="21" l="1"/>
  <c r="C62" i="21" s="1"/>
  <c r="C64" i="21" s="1"/>
  <c r="C61" i="21"/>
  <c r="C63" i="21" s="1"/>
  <c r="C49" i="21"/>
  <c r="C51" i="21" s="1"/>
  <c r="C53" i="21" s="1"/>
  <c r="C50" i="21"/>
  <c r="C52" i="21" s="1"/>
  <c r="C38" i="21"/>
  <c r="C40" i="21" s="1"/>
  <c r="C42" i="21" s="1"/>
  <c r="C39" i="21"/>
  <c r="C41" i="21" s="1"/>
  <c r="C27" i="21"/>
  <c r="C29" i="21" s="1"/>
  <c r="C31" i="21" s="1"/>
  <c r="C28" i="21"/>
  <c r="C30" i="21" s="1"/>
  <c r="C11" i="21" l="1"/>
  <c r="F22" i="23"/>
  <c r="G15" i="23" s="1"/>
  <c r="H22" i="23"/>
  <c r="I16" i="23" s="1"/>
  <c r="J22" i="23"/>
  <c r="K15" i="23" s="1"/>
  <c r="L15" i="23" s="1"/>
  <c r="E13" i="23"/>
  <c r="C13" i="23"/>
  <c r="C14" i="23"/>
  <c r="C15" i="23"/>
  <c r="C16" i="23"/>
  <c r="C17" i="23"/>
  <c r="C18" i="23"/>
  <c r="C19" i="23"/>
  <c r="C20" i="23"/>
  <c r="C21" i="23"/>
  <c r="C12" i="23"/>
  <c r="F7" i="23"/>
  <c r="F6" i="17"/>
  <c r="G20" i="23" l="1"/>
  <c r="G18" i="23"/>
  <c r="G17" i="23"/>
  <c r="G21" i="23"/>
  <c r="G13" i="23"/>
  <c r="G14" i="23"/>
  <c r="G16" i="23"/>
  <c r="E18" i="23"/>
  <c r="E19" i="23"/>
  <c r="E15" i="23"/>
  <c r="E20" i="23"/>
  <c r="E12" i="23"/>
  <c r="E16" i="23"/>
  <c r="G19" i="23"/>
  <c r="K18" i="23"/>
  <c r="K14" i="23"/>
  <c r="L14" i="23" s="1"/>
  <c r="M14" i="23" s="1"/>
  <c r="I19" i="23"/>
  <c r="I15" i="23"/>
  <c r="K21" i="23"/>
  <c r="K17" i="23"/>
  <c r="K13" i="23"/>
  <c r="L13" i="23" s="1"/>
  <c r="M13" i="23" s="1"/>
  <c r="K20" i="23"/>
  <c r="K16" i="23"/>
  <c r="K19" i="23"/>
  <c r="E21" i="23"/>
  <c r="E17" i="23"/>
  <c r="M21" i="23"/>
  <c r="M17" i="23"/>
  <c r="I18" i="23"/>
  <c r="I14" i="23"/>
  <c r="M20" i="23"/>
  <c r="M16" i="23"/>
  <c r="I21" i="23"/>
  <c r="I17" i="23"/>
  <c r="I13" i="23"/>
  <c r="M19" i="23"/>
  <c r="M15" i="23"/>
  <c r="I20" i="23"/>
  <c r="M18" i="23"/>
  <c r="E14" i="23"/>
  <c r="F6" i="16"/>
  <c r="E6" i="15"/>
  <c r="E22" i="23" l="1"/>
  <c r="E6" i="4"/>
  <c r="E10" i="5"/>
  <c r="E6" i="3"/>
  <c r="F6" i="25"/>
  <c r="I12" i="23" l="1"/>
  <c r="I22" i="23" s="1"/>
  <c r="N15" i="23" l="1"/>
  <c r="N16" i="23"/>
  <c r="N13" i="23"/>
  <c r="N14" i="23"/>
  <c r="N17" i="23"/>
  <c r="N21" i="23" l="1"/>
  <c r="B11" i="21"/>
  <c r="N20" i="23" l="1"/>
  <c r="G12" i="23"/>
  <c r="G22" i="23" s="1"/>
  <c r="K12" i="23" l="1"/>
  <c r="K22" i="23" l="1"/>
  <c r="L12" i="23"/>
  <c r="M12" i="23" s="1"/>
  <c r="M22" i="23" s="1"/>
  <c r="N18" i="23"/>
  <c r="N19" i="23"/>
  <c r="BC21" i="21"/>
  <c r="M21" i="21"/>
  <c r="E21" i="21"/>
  <c r="AN11" i="21"/>
  <c r="L11" i="21"/>
  <c r="C12" i="21" l="1"/>
  <c r="C13" i="21" l="1"/>
  <c r="C14" i="21" s="1"/>
  <c r="C15" i="21" l="1"/>
  <c r="C17" i="21" l="1"/>
  <c r="C16" i="21"/>
  <c r="C18" i="21" s="1"/>
  <c r="C20" i="21" l="1"/>
  <c r="C19" i="21"/>
  <c r="N12" i="23" l="1"/>
  <c r="N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D8" authorId="0" shapeId="0" xr:uid="{00000000-0006-0000-0200-000001000000}">
      <text>
        <r>
          <rPr>
            <b/>
            <sz val="9"/>
            <color indexed="81"/>
            <rFont val="Tahoma"/>
            <family val="2"/>
          </rPr>
          <t>Adecuar la infraestructura física y organizacional de la UAERMV, con el fin que ésta responda a la capacidad
instalada con que cuenta la entidad para el cumplimiento de su misionalidad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E8" authorId="0" shapeId="0" xr:uid="{00000000-0006-0000-0600-000001000000}">
      <text>
        <r>
          <rPr>
            <b/>
            <sz val="9"/>
            <color indexed="81"/>
            <rFont val="Tahoma"/>
            <family val="2"/>
          </rPr>
          <t xml:space="preserve">Para la ficha de formulación del proyecto ampliar la descripción del componente con la respuesta de las siguientes preguntas: Qué tipo de actividades se financian en éste componente? Qué tipo de recursos se requieren (humano, físico, capital…) ? Y para qué se requiere?. Esto último articulado a los objetivos y metas del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jespitia</author>
    <author>Diana Marcela Del Pilar Reyes Toledo</author>
  </authors>
  <commentList>
    <comment ref="E10" authorId="0" shapeId="0" xr:uid="{00000000-0006-0000-0900-000001000000}">
      <text>
        <r>
          <rPr>
            <sz val="10"/>
            <color indexed="12"/>
            <rFont val="Tahoma"/>
            <family val="2"/>
          </rPr>
          <t>Cuando termine el registro de todas las actividades y tareas, filtre esta columna con las celdas "NO VACÍAS"</t>
        </r>
      </text>
    </comment>
    <comment ref="M10" authorId="0" shapeId="0" xr:uid="{00000000-0006-0000-0900-000002000000}">
      <text>
        <r>
          <rPr>
            <sz val="10"/>
            <color indexed="12"/>
            <rFont val="Tahoma"/>
            <family val="2"/>
          </rPr>
          <t>Cuando termine el registro de todas las actividades y tareas, filtre esta columna con las celdas "NO VACÍAS"</t>
        </r>
      </text>
    </comment>
    <comment ref="AA10" authorId="0" shapeId="0" xr:uid="{00000000-0006-0000-0900-000003000000}">
      <text>
        <r>
          <rPr>
            <sz val="10"/>
            <color indexed="12"/>
            <rFont val="Tahoma"/>
            <family val="2"/>
          </rPr>
          <t>Cuando termine el registro de todas las actividades y tareas, filtre esta columna con las celdas "NO VACÍAS"</t>
        </r>
      </text>
    </comment>
    <comment ref="AO10" authorId="0" shapeId="0" xr:uid="{00000000-0006-0000-0900-000004000000}">
      <text>
        <r>
          <rPr>
            <sz val="10"/>
            <color indexed="12"/>
            <rFont val="Tahoma"/>
            <family val="2"/>
          </rPr>
          <t>Cuando termine el registro de todas las actividades y tareas, filtre esta columna con las celdas "NO VACÍAS"</t>
        </r>
      </text>
    </comment>
    <comment ref="BC10" authorId="0" shapeId="0" xr:uid="{00000000-0006-0000-0900-000005000000}">
      <text>
        <r>
          <rPr>
            <sz val="10"/>
            <color indexed="12"/>
            <rFont val="Tahoma"/>
            <family val="2"/>
          </rPr>
          <t>Cuando termine el registro de todas las actividades y tareas, filtre esta columna con las celdas "NO VACÍAS"</t>
        </r>
      </text>
    </comment>
    <comment ref="D22" authorId="1" shapeId="0" xr:uid="{00000000-0006-0000-0900-000006000000}">
      <text>
        <r>
          <rPr>
            <b/>
            <sz val="9"/>
            <color indexed="81"/>
            <rFont val="Tahoma"/>
            <family val="2"/>
          </rPr>
          <t>Demolición y desmonte de la infraestructura para la entrega del predio de la Sede Operativa de la UAERMV ubicada en la Av. Calle 3 No. 34 – 83 Barrio Bochica Central de la Localidad de Puente Aranda?</t>
        </r>
      </text>
    </comment>
    <comment ref="D24" authorId="1" shapeId="0" xr:uid="{00000000-0006-0000-0900-000007000000}">
      <text>
        <r>
          <rPr>
            <b/>
            <sz val="9"/>
            <color indexed="81"/>
            <rFont val="Tahoma"/>
            <family val="2"/>
          </rPr>
          <t>Sintetizar actividad</t>
        </r>
      </text>
    </comment>
    <comment ref="D25" authorId="1" shapeId="0" xr:uid="{00000000-0006-0000-0900-000008000000}">
      <text>
        <r>
          <rPr>
            <b/>
            <sz val="9"/>
            <color indexed="81"/>
            <rFont val="Tahoma"/>
            <family val="2"/>
          </rPr>
          <t>Cuál es el resultado ó producto? Adecuación de la Sede de Producción (Obras mitigación de Talud y otros)?</t>
        </r>
      </text>
    </comment>
    <comment ref="B33" authorId="1" shapeId="0" xr:uid="{00000000-0006-0000-0900-000009000000}">
      <text>
        <r>
          <rPr>
            <b/>
            <sz val="9"/>
            <color indexed="81"/>
            <rFont val="Tahoma"/>
            <family val="2"/>
          </rPr>
          <t>Resultados ó productos para traducirlos en actividades.</t>
        </r>
      </text>
    </comment>
    <comment ref="B44" authorId="1" shapeId="0" xr:uid="{00000000-0006-0000-0900-00000A000000}">
      <text>
        <r>
          <rPr>
            <b/>
            <sz val="9"/>
            <color indexed="81"/>
            <rFont val="Tahoma"/>
            <family val="2"/>
          </rPr>
          <t>Resultados ó productos para traducirlos en actividades.</t>
        </r>
      </text>
    </comment>
  </commentList>
</comments>
</file>

<file path=xl/sharedStrings.xml><?xml version="1.0" encoding="utf-8"?>
<sst xmlns="http://schemas.openxmlformats.org/spreadsheetml/2006/main" count="412" uniqueCount="247">
  <si>
    <t>EFECTO</t>
  </si>
  <si>
    <t>EFECTO INDIRECTO</t>
  </si>
  <si>
    <t>EFECTO DIRECTO</t>
  </si>
  <si>
    <t>CAUSAS DIRECTAS</t>
  </si>
  <si>
    <t>CAUSAS INDIRECTAS</t>
  </si>
  <si>
    <t>Programa</t>
  </si>
  <si>
    <t>Línea base</t>
  </si>
  <si>
    <t>Proyecto PS</t>
  </si>
  <si>
    <t>Indicador Asociado</t>
  </si>
  <si>
    <t>Meta Plan</t>
  </si>
  <si>
    <t>NOMBRE DEL ESTUDIO</t>
  </si>
  <si>
    <t>REALIZADO POR</t>
  </si>
  <si>
    <t>FECHA DE PUBLICACIÓN</t>
  </si>
  <si>
    <t>RIESGO</t>
  </si>
  <si>
    <t>CAUSAS</t>
  </si>
  <si>
    <t>EFECTOS</t>
  </si>
  <si>
    <t>POSIBILIDAD DE OCURRENCIA</t>
  </si>
  <si>
    <t>MEDIDA DE RESPUESTA AL RIESGO</t>
  </si>
  <si>
    <t>CONTROLES DEL RIESGO</t>
  </si>
  <si>
    <t>RESPONSABLE DEL CONTROL</t>
  </si>
  <si>
    <t>Criterios de Focalización</t>
  </si>
  <si>
    <t>Principales Características</t>
  </si>
  <si>
    <t xml:space="preserve">GRUPO ETARIO </t>
  </si>
  <si>
    <t>AÑO</t>
  </si>
  <si>
    <t>GRUPO DE EDAD</t>
  </si>
  <si>
    <t xml:space="preserve">STAKEHOLDERS </t>
  </si>
  <si>
    <t>HOMBRES</t>
  </si>
  <si>
    <t>MUJERES</t>
  </si>
  <si>
    <t>TOTAL</t>
  </si>
  <si>
    <t>GRUPOS VULNERABLES (NIÑOS, NIÑAS Y JOVENES)</t>
  </si>
  <si>
    <t>GRUPO POBLACIONAL</t>
  </si>
  <si>
    <t>RELACION DEL PROYECTO CON EL GRUPO POBLACIONAL</t>
  </si>
  <si>
    <t>No.</t>
  </si>
  <si>
    <t>COMPONENTE</t>
  </si>
  <si>
    <t>DESCRIPCIÓN DETALLADA</t>
  </si>
  <si>
    <t>(1) ANUALIZACIÓN DE METAS:</t>
  </si>
  <si>
    <t>Suma: la magnitud programada para cada año se suma y ese total debe ser igual a la definida para todo el período.</t>
  </si>
  <si>
    <t>Constante: La cantidad para cada año permanece y debe ser igual a la definida para todo el período, por lo tanto los años no se suman.</t>
  </si>
  <si>
    <t>Incremental: La cantidad programada para cada año va aumentando, es decir la magnitud programada para los años siguientes incluye la programada en el año anterior, es decir los años no se suman.</t>
  </si>
  <si>
    <t>Decremental: la cantidad programada para cada año va disminuyendo, es decir la magnitud programada para cada año debe ser menor o igual a la programada en el año inmediatamente anterior.</t>
  </si>
  <si>
    <t>NORMA, ESTANDARES O REGULACIONES</t>
  </si>
  <si>
    <t>TEMÁTICA</t>
  </si>
  <si>
    <t>Otras Especificaciones</t>
  </si>
  <si>
    <t>ÁREA ENCARGADA DE LA GERENCIA DEL PROYECTO</t>
  </si>
  <si>
    <t>PARTICIPACIÓN CIUDADANA</t>
  </si>
  <si>
    <t>ACTIVIDADES A REALIZAR O APORTES PREVISTOS</t>
  </si>
  <si>
    <t>PAPEL EN LA PLANEACIÓN</t>
  </si>
  <si>
    <t>PAPEL EN LA EJECUCIÓN</t>
  </si>
  <si>
    <t>PAPEL EN LA VEEDURÍA</t>
  </si>
  <si>
    <t>NORMA ó PARÁMETRO</t>
  </si>
  <si>
    <t>NOMBRE DEL PROYECTO</t>
  </si>
  <si>
    <t>TEMA A DESARROLLAR</t>
  </si>
  <si>
    <t>NOMBRE:</t>
  </si>
  <si>
    <t>DEPENDENCIA:</t>
  </si>
  <si>
    <t>ENTIDAD:</t>
  </si>
  <si>
    <t>DIRECCIÓN:</t>
  </si>
  <si>
    <t>TELÉFONO:</t>
  </si>
  <si>
    <t>FIRMA RESPONSABLE DEL PROYECTO:</t>
  </si>
  <si>
    <t>PROGRAMACION PORCENTAJE DE EJECUCIÓN PROYECTO</t>
  </si>
  <si>
    <t>No ACT.</t>
  </si>
  <si>
    <t>PESO DE LA ACTIVIDAD</t>
  </si>
  <si>
    <t>JUL.</t>
  </si>
  <si>
    <t>AGO</t>
  </si>
  <si>
    <t>SEP.</t>
  </si>
  <si>
    <t>OCT.</t>
  </si>
  <si>
    <t>NOV.</t>
  </si>
  <si>
    <t>DIC.</t>
  </si>
  <si>
    <t>ENE.</t>
  </si>
  <si>
    <t>FEB.</t>
  </si>
  <si>
    <t>MAR.</t>
  </si>
  <si>
    <t>ABR.</t>
  </si>
  <si>
    <t>MAY</t>
  </si>
  <si>
    <t>JUN.</t>
  </si>
  <si>
    <t>FORMATO FICHA TÉCNICA PARA LA FORMULACIÓN DE PROYECTOS DE INVERSIÓN</t>
  </si>
  <si>
    <t>VERSIÓN:</t>
  </si>
  <si>
    <t>VIGENCIA ACTUAL:</t>
  </si>
  <si>
    <t>MODULO I - INFORMACIÓN BÁSICA DEL PROYECTO DE INVERSIÓN (IB)</t>
  </si>
  <si>
    <t>IB - 2.  IDENTIFICACIÓN DEL PROYECTO DE INVERSIÓN:</t>
  </si>
  <si>
    <t>CÓDIGO Y NOMBRE DEL PROYECTO DE INVERSIÓN:</t>
  </si>
  <si>
    <t>IB - 3.  ANTECEDENTES Y DESCRIPCIÓN DE LA SITUACIÓN ACTUAL:</t>
  </si>
  <si>
    <t>IB - 4.  IDENTIFICACIÓN DEL PROBLEMA O NECESIDAD - ARBOL DE PROBLEMA:</t>
  </si>
  <si>
    <t>Efectos que generan las causas de la problemática</t>
  </si>
  <si>
    <t>Problemática que se debe atender con el proyecto de inversión</t>
  </si>
  <si>
    <t>Causas que generan la problemática</t>
  </si>
  <si>
    <r>
      <t>OBJETIVO GENERAL:</t>
    </r>
    <r>
      <rPr>
        <sz val="11"/>
        <rFont val="Arial"/>
        <family val="2"/>
      </rPr>
      <t/>
    </r>
  </si>
  <si>
    <t>OBJETIVOS ESPECÍFICOS:</t>
  </si>
  <si>
    <t>Alternativa(s) Seleccionada(s):</t>
  </si>
  <si>
    <t>IB - 7.  ESTUDIO DE ALTERNATIVAS PARA LOGRAR LOS OBJETIVOS:</t>
  </si>
  <si>
    <t>IB - 6.  ALCANCE DEL PROYECTO (Incluye supuestos y limitaciones para la ejecucion del proyecto):</t>
  </si>
  <si>
    <t>IB - 5.  OBJETIVOS DEL PROYECTO:</t>
  </si>
  <si>
    <t>IB - 8.  RELACION DEL PROYECTO CON EL OBJETO Y FUNCIONES DE LA ENTIDAD:</t>
  </si>
  <si>
    <t>IB - 9. BENEFICIOS ESPERADOS DEL PROYECTO:</t>
  </si>
  <si>
    <t xml:space="preserve">IB - 12.  ESTUDIOS QUE RESPALDAN EL PROYECTO </t>
  </si>
  <si>
    <t>Plan Distrital de Desarrollo:</t>
  </si>
  <si>
    <t>Pilar o eje:</t>
  </si>
  <si>
    <t>Programa:</t>
  </si>
  <si>
    <t>Código y nombre del proyecto de inversión:</t>
  </si>
  <si>
    <t>Proyecto prioritario:</t>
  </si>
  <si>
    <t>Meta de producto</t>
  </si>
  <si>
    <t>Indicador de producto</t>
  </si>
  <si>
    <t xml:space="preserve">Metas de resultado </t>
  </si>
  <si>
    <t>Indicadores resultado</t>
  </si>
  <si>
    <t>IB - 11.  POLÍTICAS QUE RESPALDA EL PROYECTO DE INVERSIÓN:</t>
  </si>
  <si>
    <t>Planes Sectoriales:</t>
  </si>
  <si>
    <t>IB - 13.  RIESGOS DEL PROYECTO</t>
  </si>
  <si>
    <t>IB - 14.  GEORREFERENCIACION</t>
  </si>
  <si>
    <t>IB - 15.  POBLACIÓN OBJETIVO (población directamente beneficiada)</t>
  </si>
  <si>
    <t>Metas del proyecto de inversión:</t>
  </si>
  <si>
    <t>Meta proyecto</t>
  </si>
  <si>
    <t>Proceso</t>
  </si>
  <si>
    <t>Conector</t>
  </si>
  <si>
    <t>Unidad de medida</t>
  </si>
  <si>
    <t>Complemento</t>
  </si>
  <si>
    <t>Tipo de anualización</t>
  </si>
  <si>
    <t>COMPONENTE DE INVERSIÓN</t>
  </si>
  <si>
    <t>CÓDIGO: PES-FM-008</t>
  </si>
  <si>
    <t>FECHA DE APLICACIÓN: AGOSTO 2018</t>
  </si>
  <si>
    <t>VERSIÓN: 1</t>
  </si>
  <si>
    <t>IB - 17.  ASPECTO TÉCNICO DEL PROYECTO</t>
  </si>
  <si>
    <t>IB - 18.  ASPECTO INSTITUCIONAL Y SOCIAL DEL PROYECTO</t>
  </si>
  <si>
    <t>IB - 19.  ASPECTO AMBIENTAL Y SOCIAL DEL PROYECTO</t>
  </si>
  <si>
    <t>IB - 20. PLANES, PROGRAMAS O PROYECTO INVOLUCRADOS DE MANERA TRANSVERSAL</t>
  </si>
  <si>
    <t>MODULO II PROGRAMACIÓN PROYECTO DE INVERSIÓN (PP)</t>
  </si>
  <si>
    <t>PP - 1.  PRESUPUESTO ASOCIADO A LOS COMPONENTES DE INVERSIÓN</t>
  </si>
  <si>
    <t>CUATRIENIO</t>
  </si>
  <si>
    <t>Porcentaje de participación</t>
  </si>
  <si>
    <t>Total programado vigencia</t>
  </si>
  <si>
    <t>PP - 2.  CRONOGRAMA PLAN ACCIÓN PROYECTO DE INVERSIÓN</t>
  </si>
  <si>
    <t>DATOS DEL(OS) RESPONSABLE(S) DEL PROYECTO DE INVERSIÓN</t>
  </si>
  <si>
    <t>IB - 1. PROCESO QUE SE ADELANTA</t>
  </si>
  <si>
    <t>VERSIÓN Y ESTADO EN BANCO DISTRITAL DE PROGRAMAS Y PROYECTOS BDPP</t>
  </si>
  <si>
    <t>IB - 10. DESCRIPCIÓN BREVE DE LA ACCIONES A DESARROLLAR EN EL PROYECTO:</t>
  </si>
  <si>
    <t>IB - 16.  DESCRIPCIÓN DETALLADA DE LOS COMPONENTES:</t>
  </si>
  <si>
    <t>ÁREAS RELACIONADAS CON LA EJECUCIÓN DEL PROYECTO</t>
  </si>
  <si>
    <t>DESCRIPCIÓN DE LA ACTIVIDAD</t>
  </si>
  <si>
    <t>FECHA DE APLICACIÓN: SEPTIEMBRE 2018</t>
  </si>
  <si>
    <t>1181 - MODERNIZACION INSTITUCIONAL</t>
  </si>
  <si>
    <t>ACTUALIZACIÓN</t>
  </si>
  <si>
    <t>MAYOR DETERIORO DE LA MALLA VIAL</t>
  </si>
  <si>
    <t>BAJA PRODUCTIVIDAD Y CALIDAD EN LA PRESTACIÓN DEL SERVICIO</t>
  </si>
  <si>
    <t>DETERIORO DE LA IMAGEN INSTITUCIONAL -  INSATISFACCIÓN DE LA CIUDADANÍA</t>
  </si>
  <si>
    <t>DESARTICULACIÓN INSTITUCIONAL INTERNA</t>
  </si>
  <si>
    <t>INFRAESTRUCTURA FISICA Y ORGANIZACIONAL INADECUADA PARA EL DESARROLLO DE LA CAPACIDAD OPERATIVA DE LA UAERMV</t>
  </si>
  <si>
    <t>Acción popular que ordena la entrega de la sede operativa de la UMV a la comunidad.</t>
  </si>
  <si>
    <t>El diseño físico de la sede operativa no está alineado al proceso logístico requerido para cumplir con la misionalidad.</t>
  </si>
  <si>
    <t>La entidad no cuenta con un diseño organizacional adecuado para el cumplimiento de su misionalidad y de las metas del plan de desarrollo.</t>
  </si>
  <si>
    <t>El diseño físico inicial de la sede no obedeció a un análisis integral de la operación.</t>
  </si>
  <si>
    <t>Duplicidad o vacíos en las funciones, procesos ineficientes, cargas de trabajo inequitativas.</t>
  </si>
  <si>
    <t>ENTORNO LABORAL INADECUADO PARA FUNCIONARIOS Y CONTRATISTAS</t>
  </si>
  <si>
    <t>INTERVENCIÓN DE VÍAS POR DEBAJO DE LA CAPACIDAD INSTALADA</t>
  </si>
  <si>
    <t>Identificar, adecuar y dotar una sede para el proceso de operación e intervención de la malla vial local, procurar el mantenimiento y mejoramiento de las sedes de la UAERMV, y contar con una estructura organizacional y administrativa moderna, para operar de manera eficiente dando, no solo continuidad a las labores misionales, sino buscando el fortalecimiento y la expansión de la capacidad logístico-operativa, proceso en paralelo a la modernización y optimización del componente movilidad en general.</t>
  </si>
  <si>
    <t>Alternativa 1 -  SEDE UNICA: Adquisición de un lote, diseño y construcción de una sede para actividades operativas y algunas administrativas de apoyo, la cual consta de dos (2) grandes tipos de áreas: a) patios, vías y parqueaderos y b) edificaciones.                                                                                                                                Alternativa 2 - VARIAS SEDES: Construcción temporal de varias sedes satélite, operando en las diferentes zonas de la ciudad y con manejo centralizado de la información en una sede administrativa.
Alternativa 3 - VARIAS SEDES: Adecuación y dotación de una sede de operativa y logística, operando en una zona de la ciudad diferente (en arriendo); y manejo centralizado de la información en una sede administrativa.</t>
  </si>
  <si>
    <t>Alternativa 3 - VARIAS SEDES: Adecuación y dotación de una sede de operativa y logística, operando en una zona de la ciudad diferente (en arriendo); y manejo centralizado de la información en una sede administrativa.</t>
  </si>
  <si>
    <t>Adecuación y mantenimiento de las sedes de la UAERMV</t>
  </si>
  <si>
    <t>Gastos Operativos asociados al Proyecto</t>
  </si>
  <si>
    <t>Rediseño Institucional</t>
  </si>
  <si>
    <t>Adecuar y dotar una sede para el proceso operativo y de logístico de la malla vial local</t>
  </si>
  <si>
    <t>MARCELA ROCIO MÁRQUEZ ARENAS</t>
  </si>
  <si>
    <t>SECRETARIA GENERAL</t>
  </si>
  <si>
    <t>Unidad Administrativa Especial de Mantenimiento y Rehabilitación Víal</t>
  </si>
  <si>
    <t>Av. Calle 26 #57 - 41, Torre 8, Pisos 7 y 8</t>
  </si>
  <si>
    <t>PBX.: 377 9555</t>
  </si>
  <si>
    <t>5 Bogotá mejor para todos</t>
  </si>
  <si>
    <t>07 Eje transversal Gobierno legítimo, fortalecimiento local y eficiencia</t>
  </si>
  <si>
    <t>43 Modernización institucional</t>
  </si>
  <si>
    <t>190 - Modernización física</t>
  </si>
  <si>
    <t>Adecuar y dotar una (1) sede para el proceso de producción e intervención de la malla vial local.</t>
  </si>
  <si>
    <t>420 - Número de Sedes</t>
  </si>
  <si>
    <t>NA</t>
  </si>
  <si>
    <t>Ley 909</t>
  </si>
  <si>
    <t>Decreto Ley 019</t>
  </si>
  <si>
    <t>por la cual se expiden normas que regulan el empleo público, la carrera administrativa, gerencia pública y se dictan otras disposiciones.</t>
  </si>
  <si>
    <t>Por el cual se dictan normas para suprimir o reformar regulaciones, procedimientos y trámites innecesarios existentes en la Administración Pública.</t>
  </si>
  <si>
    <t xml:space="preserve">Resolucion 242 </t>
  </si>
  <si>
    <t>Por la cual se adoptan los lineamientos para la formulación, concertación, implementación, evaluación, control y seguimiento del Plan Institucional de Gestión Ambiental –PIGA”</t>
  </si>
  <si>
    <t>Secretaría General</t>
  </si>
  <si>
    <t xml:space="preserve">Gerencia GASA </t>
  </si>
  <si>
    <t>Actividades ambientales relacionadas con el desmantelamiento y traslado de la sede operativa y de logística de la UAERMV, así como los estudios técnicos derivados.</t>
  </si>
  <si>
    <t>Realizar seguimiento al cronograma establecido para las adecuaciones del predio acorde con el contrato No. 526 de 2018</t>
  </si>
  <si>
    <t>Presentar informes de avance a las adecuaciones del inmueble de la sede operativa</t>
  </si>
  <si>
    <t>Suscribir el contrato de arrendamiento de sede 2019-2020</t>
  </si>
  <si>
    <t>Realizar el proceso precontractual para el arrendamiento de sede 2019-2020</t>
  </si>
  <si>
    <t>Realizar la contratación del personal asociado al proyecto de inversión</t>
  </si>
  <si>
    <t>Denifir un plan de trabajo de intervención para la ejecución de las acciones contratadas</t>
  </si>
  <si>
    <t>Implementar el plan de trabajo definido</t>
  </si>
  <si>
    <t>Contratar los servicios necesarios para la realización de actividades de rediseño organizacional</t>
  </si>
  <si>
    <t xml:space="preserve">Inversión no Georeferenciable. 
</t>
  </si>
  <si>
    <t>Antecedentes y Descripción de la Situación Actual
En el marco del Acuerdo No. 645 del 9 de junio de 2016, por el cual se adopta el Plan de Desarrollo Económico, Social, Ambiental y Obras Públicas para Bogotá D.C., 2016- 2020 “Bogotá Mejor Para Todos”; se identifica el Eje 7 “Gobierno Legítimo, Fortalecimiento Local y Eficiencia”, y dentro de éste, uno de sus principales Programas “Modernización Institucional”, del que se origina el Proyecto de Inversión que obedece al mismo nombre, formulado por la Unidad Administrativa Especial de Rehabilitación y Mantenimiento Vial - UAERMV, y cuyo Proyecto Prioritario se denomina “Modernización Física”.
Respecto al marco prioritario “Modernización Física”, el Proyecto de Inversión “Modernización Institucional”, contempla la adecuación y dotación de una sede que permita, por un lado optimizar la operación de la entidad y por otra parte, dar cumplimiento del mandato judicial que obliga a la Unidad Administrativa Especial de Rehabilitación y Mantenimiento Vial - UAERMV a trasladar su sede operativa, dado que el predio que actualmente ocupa fue identificado con destinación exclusiva de parque zonal identificado como Parque Veraguas. Esta decisión se da a través de sentencia del 23 de julio de 2015 del Tribunal Administrativo de Cundinamarca, que falló en primera instancia una demanda de Acción Popular en contra de la Unidad Administrativa Especial de Rehabilitación y Mantenimiento Vial –UAERMV, la Secretaría Distrital de Movilidad, la Alcaldía Mayor de Bogotá y la Agencia Nacional de Minería. Aunque esta decisión fue apelada, la misma fue ratificada en fallo de segunda instancia proveído por el Consejo de Estado, Sala de lo Contencioso Administrativo, Sección Primera, el 1º de febrero de 2018.  
En la actualidad está en proceso la relocalización de la sede operativa de la entidad, lo que implica el traslado de sus actividades misionales, logístico y operativas. Dado lo anterior, la UAERMV está obligada a elegir una nueva ubicación operativa que sea logísticamente ventajosa y llevar a cabo su planeación de capacidad y diseño detallado, en un tiempo relativamente corto, si se tiene en cuenta la magnitud y relevancia que dicho proceso implica.
Por otro lado, y respecto a la necesidad de contar con una institucionalidad adecuada para la provisión de bienes y servicios que satisfagan efectivamente las necesidades de los ciudadanos, el Plan de Desarrollo menciona en su diagnóstico, que es fundamental realizar un análisis integral de la actual estructura organizacional del Distrito. Es así como se define entonces una estrategia conformada por tres componentes, entre los que se encuentra la ejecución de un programa integral de modernización administrativa, que será atendido en la UAERMV a través de un Rediseño Institucional.
En este sentido, es importante indicar que, en los años 2013 y 2015, la UAERMV realizó dos estudios de Rediseño Institucional, orientados a mejorar su capacidad para cumplir con la misión que le ha sido encomendada. Ninguno de estos dos estudios fue aprobado por el Departamento Administrativo del Servicio Civil, por lo que la necesidad de un rediseño continúa vigente. Incluso, dos años después, las circunstancias y dinámica de la entidad y su entorno requieren de un estudio actualizado que se pretende abordar en el marco de este proyecto.</t>
  </si>
  <si>
    <t>Inadecuado manejo de la UAERMV en la sede operativa generó problemáticas ambientales y sociales que afectaron la comunidad.</t>
  </si>
  <si>
    <t>El proyecto de inversión requiere de un monto de recursos significativos que dependen de la transferencia que se realice desde la Administración Central, en cabeza de la Secretaría Distrital de Hacienda, que incluye recursos de crédito público y la búsqueda de fuentes alternativas de financiación. De acuerdo al nivel de recursos disponibles y de su oportunidad, se cumplirá con los objetivos trazados en el proyecto de inversión.</t>
  </si>
  <si>
    <t>En procura del óptimo cumplimiento de la misionalidad de la entidad, y en general, de la mejora continua del proceso de rehabilitación y mantenimiento de la malla vial de la ciudad, la UAERMV ha realizado el diagnóstico de las condiciones actuales de funcionamiento y operación de sus procesos misionales y de apoyo buscando la efectividad y oportunidad en la mejora de sus procesos internos y externos, así como en la estructuración eficiente de los recursos para atender las necesidades de la ciudad en cuanto a requerimiento sobre el mantenimiento de la malla vial y la relación con la satisfacción de los ciudadanos. 
Como respuesta, se evidencia la necesidad de actualizar la capacidad instalada de la UAERMV para cumplir con sus tareas administrativas, logísticas y operativas. Con este mismo objetivo, es indispensable actualizar la estructura organizacional de la entidad, buscando generar una mejor articulación entre las áreas al interior de la Unidad y una mejor aproximación a las tradicionales y a las nuevas demandas impuestas.</t>
  </si>
  <si>
    <t>El presente proyecto de inversión pretende suscitar y formular acciones que se traduzcan en una mejora de aspectos técnicos, económicos, logísticos y operativos de la entidad, ofreciendo así una mayor y más efectiva cobertura a las demandas por servicios, en concordancia con tasas adecuadas de expansión y fortalecimiento como UAERMV.</t>
  </si>
  <si>
    <t xml:space="preserve">Colaboradores de la entidad: Contratistas, Trabajadores Oficiales, Servidores Públicos. </t>
  </si>
  <si>
    <t>Subdirección Técnica de Producción e Intervención</t>
  </si>
  <si>
    <t>Definición de requerimientos técnicos relacionados con el traslado de la sede y necesidades de adecuación</t>
  </si>
  <si>
    <t xml:space="preserve">Realizar los estudios ambientales conforme a lineamientos de la Secretaría Distrital de Ambiente y la normatividad ambiental vigente,  para el cierre y traslado de la Sede Operativa Av. Calle 3 No. 34 – 83 Barrio Bochica Central de la Localidad de Puente Aranda </t>
  </si>
  <si>
    <t>Adecuar la infraestructura física y organizacional de la UAERMV, con el fin que esta responda a la capacidad instalada con que cuenta la entidad para el cumplimiento de su misionalidad.</t>
  </si>
  <si>
    <t>Alcanzar el 74.4% del Indice de Desarrollo Institucional</t>
  </si>
  <si>
    <t>Adecuar y dotar</t>
  </si>
  <si>
    <t>Sede</t>
  </si>
  <si>
    <t>para el proceso de producción e intervención de la malla vial</t>
  </si>
  <si>
    <t>Suma</t>
  </si>
  <si>
    <t xml:space="preserve">Alcanzar el </t>
  </si>
  <si>
    <t>Porciento</t>
  </si>
  <si>
    <t>del índice de desarrollo institucional</t>
  </si>
  <si>
    <t>Índice de Desarrollo Institucional</t>
  </si>
  <si>
    <t>Estudio Rediseño Institucional</t>
  </si>
  <si>
    <t>UAERMV</t>
  </si>
  <si>
    <t xml:space="preserve">Ley 909 "por la cual se expiden normas que regulan el empleo público, la carrera administrativa, gerencia pública y se dictan otras disposiciones". </t>
  </si>
  <si>
    <t>Decreto Ley 019 "Por el cual se dictan normas para suprimir o reformar regulaciones, procedimientos y trámites innecesarios existentes en la Administración Pública"</t>
  </si>
  <si>
    <t>El Congreso de Colombia</t>
  </si>
  <si>
    <t>Presidente de la República de Colombia</t>
  </si>
  <si>
    <t>Demoras en el proceso de adecuaciones que afecten el traslado</t>
  </si>
  <si>
    <t>Imposibilidad de encontrar un predio según las necesidades identificadas</t>
  </si>
  <si>
    <t>Rechazo de la propuesta de rediseño institucional</t>
  </si>
  <si>
    <t>Especificaciones técnicas y normativas de dificil cumplimiento</t>
  </si>
  <si>
    <t>Baja</t>
  </si>
  <si>
    <t>Busqueda de predios acorde con la definición de fichas técnicas que incluyan los lineamientos técnicos, normativos, jurídicos y ambientales del predio.</t>
  </si>
  <si>
    <t>Mitigar</t>
  </si>
  <si>
    <t>Retrasos en la implementación del cronograma de aducuaciones</t>
  </si>
  <si>
    <t>Incumplimiento en los términos del traslado definidos en la Sentencia</t>
  </si>
  <si>
    <t>Incumplimiento de la Sentencia</t>
  </si>
  <si>
    <t>Medio</t>
  </si>
  <si>
    <t>Implementación de medidas de seguimiento frente al cronogrma definido, identificación de desviaciones e implementación de correcciones oportunas</t>
  </si>
  <si>
    <t>Elaboración del documento de propuesta incompleto y/o con deficiencias de fondo</t>
  </si>
  <si>
    <t>Contratación de personal con amplia experiencia en la implementación de procesos de rediseño institucional</t>
  </si>
  <si>
    <t>Continuar con una estructura organizacional que no responde a las necesidades institucionales</t>
  </si>
  <si>
    <t>El componente de inversión está asociado con las adecuaciones locativas y obras civiles necesarias para la correcta operación de las sedes vinculadas a la entidad; con elobjetivo de mantener de forma continua y optima la operación misional de la Entidad, por lo que para su desarrollo requiere recursos físicos tales como la adquisición de materiales de obra requeridos en las adecuaciones; contratación de actividades técnicas-ambientales vinculadas tanto con la operación de la Unidad como las requeridas por las autoridades ambientales para el funcionamiento de sus sedes.</t>
  </si>
  <si>
    <t>Decreto 190</t>
  </si>
  <si>
    <t>Por medio del cual se compilan las disposiciones contenidas en los Decretos Distritales 619 de 2000 y 469 de 2003</t>
  </si>
  <si>
    <t>Por el cual se modifican excepcionalmente las normas urbanísticas del Plan de Ordenamiento Territorial de Bogotá D. C. , adoptado mediante Decreto Distrital 619 de 2000, revisado por el Decreto Distrital 469 de 2003 y compilado por el Decreto Distrital 190 de 2004</t>
  </si>
  <si>
    <t>Decreto 364</t>
  </si>
  <si>
    <t>El componente de gasto está asociado con todas aquellas actividades necesarias para la adquisición y adecuación de una sede para el proceso operativo y logistico de la Entidad, de conformidad con los requerimientos técnicos, normativos, jurídicos, urbanisticos, arquitectonicos y ambientales, previamente definidos, con el objetivo de responder a la capacidad instalada con que cuenta la entidad para el cumplimiento de su misionalidad. En este sentido se requiere contar con recursos físicos definidos como gastos asociados con el costo de arredamiento de una nueva sede operativa y sus adecuaciones locativas pertinentes para la correcta operación de la UAERMV.</t>
  </si>
  <si>
    <t>Resolución 242</t>
  </si>
  <si>
    <t xml:space="preserve">Decreto 319 </t>
  </si>
  <si>
    <t>Por el cual se adopta el Plan Maestro de Movilidad para Bogotá Distrito Capital, que incluye el ordenamiento de estacionamientos, y se dictan otras disposiciones</t>
  </si>
  <si>
    <t>Acuerdo 19</t>
  </si>
  <si>
    <t>Por la cual se adopta el Estatuto General de Protección Ambiental del Distrito Capital de Santa Fe de Bogotá y se dictan normas básicas necesarias para garantizar la preservación y defensa del patrimonio ecológico, los recursos naturales y el medio ambiente</t>
  </si>
  <si>
    <t>Realizar el proceso de demolición y desmonte de la infraestructura para la entrega del predio de la Sede Operativa de la UAERMV ubicada en la Av. Calle 3 No. 34 – 83 Barrio Bochica Central de la Localidad de Puente Aranda.</t>
  </si>
  <si>
    <t>Realizar la recolección, transporte y disposición final de residuos de construcción y demolición y escombros generados por el desmonte de la infraestructura de la sede operativa.</t>
  </si>
  <si>
    <t>Realizar las adecuaciones requeridas para el optimo funcionamiento  de la Sede de Producción</t>
  </si>
  <si>
    <t>Realizar el proceso pre-contractual para la contración de personal asociado al proyecto de inversión</t>
  </si>
  <si>
    <t>Realizar el proceso pre-contractual para la contración de personal asociado al rediseño institucional</t>
  </si>
  <si>
    <t>Realizar proceso de priorización y selección de predios distritales viables para el funcionamiento de la sede
logístico operativa.
Realizar estudios y diseños técnicos, ambientales, sociales, y legales para la adecuacion y dotacion de la sede
de produccion e intervencion seleccionada.
Realizar proceso de formalización de entrega del predio seleccionado de acuerdo al marco jurídico legal
vigente.
Realizar el proceso de rediseño institucional de acuerdo con las necesidades identificadas y la normatividad
vigente en la materia.</t>
  </si>
  <si>
    <t xml:space="preserve">Este componente está definido como aquellos gastos derivados de la adecuacion de la sede operativa y logistica, así como de las adecuaciones y mantenimiento de las demás sedes de la Entidad, por lo que incluye recursos físicos o gastos asociados a la logística del traslado de la sede operativa de la UAERMV; gastos de personal requerdo para la gestión, control, supervisión, traslado y adecuación de la sede, así como aquellos necesarios para el buen funcionamiento de las actividades operativas y logísticas en lo relacionado con adecuaciones de infraestructura y mantenimiento tecnológico, gastos de vigilancia, gastos de servicios públicos y estudios asociados a todos los componentes del proyecto de inversión. </t>
  </si>
  <si>
    <t>Respecto a la necesidad de contar con una institucionalidad adecuada para la provisión de bienes y servicios que satisfagan efectivamente las necesidades de los ciudadanos, y con el fin de mejorar la capacidad para cumplir con la misión que le ha sido encomendada a la Entidad, esté componente contempla las adquisiciones necesarias para llevar a cabo estudios, consultorias referentes al rediseño institucional y modificación de manuales de funciones, así como  gastos de personal vinculados con el redediseño institucional, gestión y mejora de procesos, asesorías en procesos de mejora de la gestión y modernización institucional y sus componentes asociados.</t>
  </si>
  <si>
    <t>INSCRITO el 14-Junio-2016, REGISTRADO el 14-Junio-2016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</si>
</sst>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_(* #,##0_);_(* \(#,##0\);_(* &quot;-&quot;_);_(@_)"/>
    <numFmt numFmtId="165" formatCode="_(* #,##0.00_);_(* \(#,##0.00\);_(* &quot;-&quot;??_);_(@_)"/>
    <numFmt numFmtId="166" formatCode="_-* #,##0.00\ _€_-;\-* #,##0.00\ _€_-;_-* &quot;-&quot;??\ _€_-;_-@_-"/>
    <numFmt numFmtId="167" formatCode="d\ &quot;de&quot;\ mmmm\ &quot;de&quot;\ yyyy"/>
    <numFmt numFmtId="168" formatCode="yyyy"/>
    <numFmt numFmtId="169" formatCode="_-* #,##0\ _€_-;\-* #,##0\ _€_-;_-* &quot;-&quot;??\ _€_-;_-@_-"/>
    <numFmt numFmtId="170" formatCode="00"/>
    <numFmt numFmtId="171" formatCode="0&quot;%&quot;"/>
    <numFmt numFmtId="172" formatCode="_(* #,##0_);_(* \(#,##0\);_(* &quot;-&quot;??_);_(@_)"/>
    <numFmt numFmtId="173" formatCode="_(* #,##0.00_);_(* \(#,##0.00\);_(* &quot;-&quot;_);_(@_)"/>
    <numFmt numFmtId="174" formatCode="0.0%"/>
  </numFmts>
  <fonts count="27" x14ac:knownFonts="1">
    <font>
      <sz val="11"/>
      <color theme="1"/>
      <name val="Calibri"/>
      <family val="2"/>
      <scheme val="minor"/>
    </font>
    <font>
      <sz val="10"/>
      <name val="Arial"/>
      <family val="2"/>
    </font>
    <font>
      <b/>
      <sz val="14"/>
      <name val="Arial"/>
      <family val="2"/>
    </font>
    <font>
      <b/>
      <sz val="11"/>
      <name val="Arial"/>
      <family val="2"/>
    </font>
    <font>
      <b/>
      <sz val="12"/>
      <name val="Arial"/>
      <family val="2"/>
    </font>
    <font>
      <b/>
      <sz val="8"/>
      <name val="Arial"/>
      <family val="2"/>
    </font>
    <font>
      <b/>
      <sz val="10"/>
      <name val="Arial"/>
      <family val="2"/>
    </font>
    <font>
      <b/>
      <i/>
      <sz val="10"/>
      <name val="Arial"/>
      <family val="2"/>
    </font>
    <font>
      <sz val="11"/>
      <name val="Arial"/>
      <family val="2"/>
    </font>
    <font>
      <u/>
      <sz val="11"/>
      <name val="Arial"/>
      <family val="2"/>
    </font>
    <font>
      <b/>
      <u/>
      <sz val="10"/>
      <name val="Arial"/>
      <family val="2"/>
    </font>
    <font>
      <sz val="9"/>
      <name val="Arial"/>
      <family val="2"/>
    </font>
    <font>
      <sz val="8"/>
      <name val="Arial"/>
      <family val="2"/>
    </font>
    <font>
      <sz val="10"/>
      <color indexed="9"/>
      <name val="Arial"/>
      <family val="2"/>
    </font>
    <font>
      <sz val="10"/>
      <color indexed="12"/>
      <name val="Tahoma"/>
      <family val="2"/>
    </font>
    <font>
      <b/>
      <sz val="7"/>
      <name val="Arial"/>
      <family val="2"/>
    </font>
    <font>
      <b/>
      <sz val="8"/>
      <color indexed="10"/>
      <name val="Arial"/>
      <family val="2"/>
    </font>
    <font>
      <b/>
      <sz val="11"/>
      <color indexed="10"/>
      <name val="Arial"/>
      <family val="2"/>
    </font>
    <font>
      <sz val="11"/>
      <color theme="1"/>
      <name val="Calibri"/>
      <family val="2"/>
      <scheme val="minor"/>
    </font>
    <font>
      <sz val="9"/>
      <color theme="1"/>
      <name val="Arial"/>
      <family val="2"/>
    </font>
    <font>
      <sz val="14"/>
      <name val="Arial"/>
      <family val="2"/>
    </font>
    <font>
      <b/>
      <sz val="8"/>
      <color rgb="FF0070C0"/>
      <name val="Arial"/>
      <family val="2"/>
    </font>
    <font>
      <b/>
      <sz val="10"/>
      <color theme="1"/>
      <name val="Arial"/>
      <family val="2"/>
    </font>
    <font>
      <b/>
      <sz val="16"/>
      <name val="Arial"/>
      <family val="2"/>
    </font>
    <font>
      <sz val="12"/>
      <name val="Arial"/>
      <family val="2"/>
    </font>
    <font>
      <b/>
      <sz val="9"/>
      <color indexed="81"/>
      <name val="Tahoma"/>
      <family val="2"/>
    </font>
    <font>
      <sz val="11"/>
      <name val="Calibri"/>
      <family val="2"/>
      <scheme val="minor"/>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s>
  <borders count="84">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ck">
        <color theme="4"/>
      </diagonal>
    </border>
    <border diagonalDown="1">
      <left/>
      <right style="thin">
        <color indexed="64"/>
      </right>
      <top style="thin">
        <color indexed="64"/>
      </top>
      <bottom style="thin">
        <color indexed="64"/>
      </bottom>
      <diagonal style="thick">
        <color theme="4"/>
      </diagonal>
    </border>
    <border diagonalUp="1">
      <left/>
      <right/>
      <top style="thin">
        <color indexed="64"/>
      </top>
      <bottom style="thin">
        <color indexed="64"/>
      </bottom>
      <diagonal style="thick">
        <color theme="4"/>
      </diagonal>
    </border>
    <border diagonalUp="1">
      <left/>
      <right style="thin">
        <color indexed="64"/>
      </right>
      <top style="thin">
        <color indexed="64"/>
      </top>
      <bottom style="thin">
        <color indexed="64"/>
      </bottom>
      <diagonal style="thick">
        <color theme="4"/>
      </diagonal>
    </border>
    <border diagonalDown="1">
      <left style="thin">
        <color indexed="64"/>
      </left>
      <right/>
      <top style="thin">
        <color indexed="64"/>
      </top>
      <bottom style="thin">
        <color indexed="64"/>
      </bottom>
      <diagonal style="thick">
        <color theme="4"/>
      </diagonal>
    </border>
    <border diagonalDown="1">
      <left/>
      <right/>
      <top style="thin">
        <color indexed="64"/>
      </top>
      <bottom style="thin">
        <color indexed="64"/>
      </bottom>
      <diagonal style="thick">
        <color theme="4"/>
      </diagonal>
    </border>
    <border diagonalDown="1">
      <left/>
      <right style="medium">
        <color indexed="64"/>
      </right>
      <top style="thin">
        <color indexed="64"/>
      </top>
      <bottom style="thin">
        <color indexed="64"/>
      </bottom>
      <diagonal style="thick">
        <color theme="4"/>
      </diagonal>
    </border>
    <border diagonalUp="1">
      <left style="thin">
        <color indexed="64"/>
      </left>
      <right/>
      <top style="medium">
        <color indexed="64"/>
      </top>
      <bottom style="thin">
        <color indexed="64"/>
      </bottom>
      <diagonal style="thick">
        <color theme="4"/>
      </diagonal>
    </border>
    <border diagonalDown="1">
      <left/>
      <right style="thin">
        <color indexed="64"/>
      </right>
      <top style="medium">
        <color indexed="64"/>
      </top>
      <bottom style="thin">
        <color indexed="64"/>
      </bottom>
      <diagonal style="thick">
        <color theme="4"/>
      </diagonal>
    </border>
    <border diagonalDown="1">
      <left/>
      <right style="medium">
        <color indexed="64"/>
      </right>
      <top style="medium">
        <color indexed="64"/>
      </top>
      <bottom style="thin">
        <color indexed="64"/>
      </bottom>
      <diagonal style="thick">
        <color theme="4"/>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theme="4"/>
      </right>
      <top style="thin">
        <color indexed="64"/>
      </top>
      <bottom style="medium">
        <color indexed="64"/>
      </bottom>
      <diagonal/>
    </border>
    <border>
      <left style="thin">
        <color theme="4"/>
      </left>
      <right/>
      <top style="thin">
        <color indexed="64"/>
      </top>
      <bottom style="medium">
        <color indexed="64"/>
      </bottom>
      <diagonal/>
    </border>
    <border>
      <left style="thin">
        <color indexed="64"/>
      </left>
      <right/>
      <top style="thin">
        <color indexed="64"/>
      </top>
      <bottom style="thin">
        <color theme="4"/>
      </bottom>
      <diagonal/>
    </border>
    <border>
      <left/>
      <right style="thin">
        <color indexed="64"/>
      </right>
      <top style="thin">
        <color indexed="64"/>
      </top>
      <bottom style="thin">
        <color theme="4"/>
      </bottom>
      <diagonal/>
    </border>
  </borders>
  <cellStyleXfs count="5">
    <xf numFmtId="0" fontId="0" fillId="0" borderId="0"/>
    <xf numFmtId="166"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cellStyleXfs>
  <cellXfs count="509">
    <xf numFmtId="0" fontId="0" fillId="0" borderId="0" xfId="0"/>
    <xf numFmtId="0" fontId="1" fillId="0" borderId="0" xfId="0" applyFont="1" applyFill="1" applyAlignment="1" applyProtection="1">
      <alignment vertical="center"/>
      <protection hidden="1"/>
    </xf>
    <xf numFmtId="0" fontId="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0" xfId="0" applyFont="1" applyFill="1" applyAlignment="1" applyProtection="1">
      <alignment vertical="center" wrapText="1"/>
      <protection hidden="1"/>
    </xf>
    <xf numFmtId="0" fontId="1" fillId="0" borderId="0" xfId="0" applyFont="1" applyBorder="1" applyAlignment="1" applyProtection="1">
      <alignment vertical="center"/>
      <protection hidden="1"/>
    </xf>
    <xf numFmtId="0" fontId="1" fillId="0" borderId="0" xfId="0" applyFont="1" applyFill="1" applyBorder="1" applyAlignment="1" applyProtection="1">
      <alignment horizontal="left" vertical="center" wrapText="1"/>
      <protection hidden="1"/>
    </xf>
    <xf numFmtId="0" fontId="8" fillId="0" borderId="0" xfId="0" applyFont="1" applyAlignment="1" applyProtection="1">
      <alignment vertical="center"/>
      <protection hidden="1"/>
    </xf>
    <xf numFmtId="0" fontId="1" fillId="0" borderId="0" xfId="0" applyFont="1" applyAlignment="1">
      <alignment vertical="center"/>
    </xf>
    <xf numFmtId="0" fontId="11" fillId="0" borderId="0" xfId="0" applyFont="1" applyAlignment="1">
      <alignment vertical="center"/>
    </xf>
    <xf numFmtId="0" fontId="13" fillId="0" borderId="0"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6" fillId="3" borderId="10"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locked="0"/>
    </xf>
    <xf numFmtId="0" fontId="6" fillId="3" borderId="39" xfId="0" applyFont="1" applyFill="1" applyBorder="1" applyAlignment="1" applyProtection="1">
      <alignment vertical="center" wrapText="1"/>
      <protection locked="0"/>
    </xf>
    <xf numFmtId="0" fontId="6" fillId="3" borderId="4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hidden="1"/>
    </xf>
    <xf numFmtId="0" fontId="6" fillId="0" borderId="55" xfId="0" applyFont="1" applyFill="1" applyBorder="1" applyAlignment="1" applyProtection="1">
      <alignment vertical="center" wrapText="1"/>
      <protection hidden="1"/>
    </xf>
    <xf numFmtId="0" fontId="1" fillId="0" borderId="56" xfId="0" applyFont="1" applyFill="1" applyBorder="1" applyAlignment="1" applyProtection="1">
      <alignment vertical="center"/>
      <protection hidden="1"/>
    </xf>
    <xf numFmtId="0" fontId="6" fillId="0" borderId="56" xfId="0" applyFont="1" applyFill="1" applyBorder="1" applyAlignment="1" applyProtection="1">
      <alignment vertical="center"/>
      <protection locked="0"/>
    </xf>
    <xf numFmtId="0" fontId="6" fillId="0" borderId="54" xfId="0" applyFont="1" applyFill="1" applyBorder="1" applyAlignment="1" applyProtection="1">
      <alignment vertical="center"/>
      <protection locked="0"/>
    </xf>
    <xf numFmtId="0" fontId="1" fillId="0" borderId="2" xfId="0" applyFont="1" applyFill="1" applyBorder="1" applyAlignment="1" applyProtection="1">
      <alignment vertical="center" wrapText="1"/>
      <protection hidden="1"/>
    </xf>
    <xf numFmtId="9" fontId="1" fillId="0" borderId="2" xfId="0" applyNumberFormat="1" applyFont="1" applyFill="1" applyBorder="1" applyAlignment="1" applyProtection="1">
      <alignment vertical="center" wrapText="1"/>
      <protection hidden="1"/>
    </xf>
    <xf numFmtId="0" fontId="1" fillId="0" borderId="12" xfId="0" applyFont="1" applyFill="1" applyBorder="1" applyAlignment="1" applyProtection="1">
      <alignment vertical="center" wrapText="1"/>
      <protection hidden="1"/>
    </xf>
    <xf numFmtId="0" fontId="1" fillId="0" borderId="7" xfId="0" applyFont="1" applyFill="1" applyBorder="1" applyAlignment="1" applyProtection="1">
      <alignment vertical="center" wrapText="1"/>
      <protection hidden="1"/>
    </xf>
    <xf numFmtId="9" fontId="1" fillId="0" borderId="7" xfId="0" applyNumberFormat="1" applyFont="1" applyFill="1" applyBorder="1" applyAlignment="1" applyProtection="1">
      <alignment vertical="center" wrapText="1"/>
      <protection hidden="1"/>
    </xf>
    <xf numFmtId="0" fontId="1" fillId="0" borderId="8" xfId="0" applyFont="1" applyFill="1" applyBorder="1" applyAlignment="1" applyProtection="1">
      <alignment vertical="center" wrapText="1"/>
      <protection hidden="1"/>
    </xf>
    <xf numFmtId="0" fontId="8" fillId="0" borderId="0" xfId="0" applyFont="1" applyFill="1" applyBorder="1" applyAlignment="1" applyProtection="1">
      <alignment horizontal="left" vertical="center" wrapText="1"/>
      <protection hidden="1"/>
    </xf>
    <xf numFmtId="3" fontId="1" fillId="0" borderId="2"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3" fontId="1" fillId="0" borderId="2" xfId="0" applyNumberFormat="1"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26" xfId="0" applyFont="1" applyFill="1" applyBorder="1" applyAlignment="1" applyProtection="1">
      <alignment vertical="center"/>
      <protection hidden="1"/>
    </xf>
    <xf numFmtId="0" fontId="1" fillId="0" borderId="55" xfId="0" applyFont="1" applyFill="1" applyBorder="1" applyAlignment="1" applyProtection="1">
      <alignment horizontal="left" vertical="center" wrapText="1"/>
      <protection hidden="1"/>
    </xf>
    <xf numFmtId="3" fontId="1" fillId="0" borderId="12" xfId="0" applyNumberFormat="1" applyFont="1" applyFill="1" applyBorder="1" applyAlignment="1" applyProtection="1">
      <alignment horizontal="center" vertical="center" wrapText="1"/>
      <protection locked="0"/>
    </xf>
    <xf numFmtId="3" fontId="1" fillId="0" borderId="12" xfId="0" applyNumberFormat="1" applyFont="1" applyFill="1" applyBorder="1" applyAlignment="1" applyProtection="1">
      <alignment horizontal="right" vertical="center" wrapText="1"/>
      <protection locked="0"/>
    </xf>
    <xf numFmtId="0" fontId="1" fillId="0" borderId="58" xfId="0" applyFont="1" applyFill="1" applyBorder="1" applyAlignment="1" applyProtection="1">
      <alignment vertical="center"/>
      <protection hidden="1"/>
    </xf>
    <xf numFmtId="0" fontId="1" fillId="0" borderId="56" xfId="0" applyFont="1" applyFill="1" applyBorder="1" applyAlignment="1" applyProtection="1">
      <alignment horizontal="left" vertical="center" wrapText="1"/>
      <protection hidden="1"/>
    </xf>
    <xf numFmtId="0" fontId="1" fillId="0" borderId="54" xfId="0" applyFont="1" applyFill="1" applyBorder="1" applyAlignment="1" applyProtection="1">
      <alignment horizontal="left" vertical="center" wrapText="1"/>
      <protection hidden="1"/>
    </xf>
    <xf numFmtId="0" fontId="11" fillId="0" borderId="2"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7"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3" fontId="1" fillId="0" borderId="12" xfId="0" applyNumberFormat="1" applyFont="1" applyFill="1" applyBorder="1" applyAlignment="1" applyProtection="1">
      <alignment horizontal="center" vertical="center"/>
      <protection locked="0"/>
    </xf>
    <xf numFmtId="3" fontId="1" fillId="0" borderId="8" xfId="0" applyNumberFormat="1" applyFont="1" applyFill="1" applyBorder="1" applyAlignment="1" applyProtection="1">
      <alignment horizontal="center" vertical="center"/>
      <protection locked="0"/>
    </xf>
    <xf numFmtId="0" fontId="12" fillId="0" borderId="2" xfId="0" applyNumberFormat="1" applyFont="1" applyFill="1" applyBorder="1" applyAlignment="1" applyProtection="1">
      <alignment horizontal="center" vertical="center" wrapText="1"/>
      <protection locked="0"/>
    </xf>
    <xf numFmtId="168" fontId="12"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20" fillId="0" borderId="0" xfId="0" applyFont="1" applyBorder="1" applyAlignment="1" applyProtection="1">
      <alignment vertical="center" wrapText="1"/>
      <protection hidden="1"/>
    </xf>
    <xf numFmtId="169" fontId="8" fillId="0" borderId="0" xfId="1" applyNumberFormat="1" applyFont="1" applyAlignment="1" applyProtection="1">
      <alignment vertical="center" wrapText="1"/>
      <protection hidden="1"/>
    </xf>
    <xf numFmtId="172" fontId="8" fillId="0" borderId="2" xfId="3" applyNumberFormat="1" applyFont="1" applyFill="1" applyBorder="1" applyAlignment="1" applyProtection="1">
      <alignment vertical="center" wrapText="1"/>
      <protection hidden="1"/>
    </xf>
    <xf numFmtId="9" fontId="8" fillId="0" borderId="2" xfId="4" applyFont="1" applyFill="1" applyBorder="1" applyAlignment="1" applyProtection="1">
      <alignment vertical="center" wrapText="1"/>
      <protection locked="0"/>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172" fontId="8" fillId="0" borderId="4" xfId="3" applyNumberFormat="1" applyFont="1" applyFill="1" applyBorder="1" applyAlignment="1" applyProtection="1">
      <alignment vertical="center" wrapText="1"/>
      <protection hidden="1"/>
    </xf>
    <xf numFmtId="9" fontId="8" fillId="0" borderId="4" xfId="4" applyFont="1" applyFill="1" applyBorder="1" applyAlignment="1" applyProtection="1">
      <alignment vertical="center" wrapText="1"/>
      <protection locked="0"/>
    </xf>
    <xf numFmtId="0" fontId="0" fillId="0" borderId="7" xfId="0" applyFont="1" applyFill="1" applyBorder="1" applyAlignment="1">
      <alignment horizontal="left" vertical="center" wrapText="1"/>
    </xf>
    <xf numFmtId="172" fontId="8" fillId="0" borderId="7" xfId="3" applyNumberFormat="1" applyFont="1" applyFill="1" applyBorder="1" applyAlignment="1" applyProtection="1">
      <alignment vertical="center" wrapText="1"/>
      <protection hidden="1"/>
    </xf>
    <xf numFmtId="9" fontId="8" fillId="0" borderId="7" xfId="4" applyFont="1" applyFill="1" applyBorder="1" applyAlignment="1" applyProtection="1">
      <alignment vertical="center" wrapText="1"/>
      <protection locked="0"/>
    </xf>
    <xf numFmtId="0" fontId="0" fillId="0" borderId="0" xfId="0" applyFill="1" applyAlignment="1">
      <alignment vertical="center" wrapText="1"/>
    </xf>
    <xf numFmtId="0" fontId="0" fillId="0" borderId="0" xfId="0" applyAlignment="1">
      <alignment vertical="center" wrapText="1"/>
    </xf>
    <xf numFmtId="9" fontId="18" fillId="0" borderId="0" xfId="4" applyNumberFormat="1" applyFont="1" applyAlignment="1">
      <alignment vertical="center" wrapText="1"/>
    </xf>
    <xf numFmtId="0" fontId="1" fillId="0" borderId="0" xfId="0" applyFont="1" applyAlignment="1">
      <alignment vertical="center" wrapText="1"/>
    </xf>
    <xf numFmtId="0" fontId="0" fillId="4" borderId="0" xfId="0" applyFill="1" applyAlignment="1">
      <alignment vertical="center" wrapText="1"/>
    </xf>
    <xf numFmtId="172" fontId="18" fillId="0" borderId="0" xfId="3" applyNumberFormat="1" applyAlignment="1">
      <alignment vertical="center" wrapText="1"/>
    </xf>
    <xf numFmtId="0" fontId="0" fillId="0" borderId="0" xfId="0" applyFill="1" applyBorder="1" applyAlignment="1">
      <alignment vertical="center" wrapText="1"/>
    </xf>
    <xf numFmtId="0" fontId="4" fillId="0" borderId="0" xfId="0" applyFont="1" applyBorder="1" applyAlignment="1" applyProtection="1">
      <alignment horizontal="left" vertical="center" wrapText="1"/>
      <protection hidden="1"/>
    </xf>
    <xf numFmtId="0" fontId="0" fillId="0" borderId="0" xfId="0" applyBorder="1" applyAlignment="1">
      <alignment vertical="center" wrapText="1"/>
    </xf>
    <xf numFmtId="9" fontId="18" fillId="0" borderId="0" xfId="4" applyNumberFormat="1" applyFont="1" applyBorder="1" applyAlignment="1">
      <alignment vertical="center" wrapText="1"/>
    </xf>
    <xf numFmtId="0" fontId="1" fillId="0" borderId="0" xfId="0" applyFont="1" applyBorder="1" applyAlignment="1">
      <alignment vertical="center" wrapText="1"/>
    </xf>
    <xf numFmtId="0" fontId="0" fillId="4" borderId="0" xfId="0" applyFill="1" applyBorder="1" applyAlignment="1">
      <alignment vertical="center" wrapText="1"/>
    </xf>
    <xf numFmtId="0" fontId="21" fillId="0" borderId="2" xfId="0" applyNumberFormat="1" applyFont="1" applyFill="1" applyBorder="1" applyAlignment="1" applyProtection="1">
      <alignment horizontal="left" vertical="center" wrapText="1"/>
      <protection locked="0"/>
    </xf>
    <xf numFmtId="170" fontId="12" fillId="0" borderId="2" xfId="0" applyNumberFormat="1" applyFont="1" applyFill="1" applyBorder="1" applyAlignment="1" applyProtection="1">
      <alignment horizontal="center" vertical="center" wrapText="1"/>
      <protection locked="0"/>
    </xf>
    <xf numFmtId="171" fontId="12" fillId="2" borderId="2" xfId="4" applyNumberFormat="1" applyFont="1" applyFill="1" applyBorder="1" applyAlignment="1" applyProtection="1">
      <alignment horizontal="center" vertical="center" wrapText="1"/>
      <protection locked="0"/>
    </xf>
    <xf numFmtId="171" fontId="12" fillId="0" borderId="2" xfId="0" applyNumberFormat="1" applyFont="1" applyFill="1" applyBorder="1" applyAlignment="1" applyProtection="1">
      <alignment vertical="center" wrapText="1"/>
      <protection locked="0"/>
    </xf>
    <xf numFmtId="171" fontId="16" fillId="2" borderId="2" xfId="0" applyNumberFormat="1" applyFont="1" applyFill="1" applyBorder="1" applyAlignment="1">
      <alignment vertical="center" wrapText="1"/>
    </xf>
    <xf numFmtId="0" fontId="0" fillId="0" borderId="2" xfId="0" applyBorder="1" applyAlignment="1">
      <alignment vertical="center" wrapText="1"/>
    </xf>
    <xf numFmtId="0" fontId="4" fillId="0" borderId="7" xfId="0" applyFont="1" applyBorder="1" applyAlignment="1">
      <alignment vertical="center" wrapText="1"/>
    </xf>
    <xf numFmtId="170" fontId="4" fillId="0" borderId="7" xfId="0" applyNumberFormat="1" applyFont="1" applyBorder="1" applyAlignment="1">
      <alignment horizontal="center" vertical="center" wrapText="1"/>
    </xf>
    <xf numFmtId="171" fontId="17" fillId="0" borderId="7" xfId="4" applyNumberFormat="1" applyFont="1" applyBorder="1" applyAlignment="1">
      <alignment horizontal="left" vertical="center" wrapText="1"/>
    </xf>
    <xf numFmtId="171" fontId="1" fillId="0" borderId="7" xfId="0" applyNumberFormat="1" applyFont="1" applyBorder="1" applyAlignment="1">
      <alignment vertical="center" wrapText="1"/>
    </xf>
    <xf numFmtId="171" fontId="0" fillId="0" borderId="7" xfId="0" applyNumberFormat="1" applyBorder="1" applyAlignment="1">
      <alignment horizontal="center" vertical="center" wrapText="1"/>
    </xf>
    <xf numFmtId="171" fontId="1" fillId="0" borderId="8" xfId="0" applyNumberFormat="1" applyFont="1" applyBorder="1" applyAlignment="1">
      <alignment vertical="center" wrapText="1"/>
    </xf>
    <xf numFmtId="0" fontId="21" fillId="0" borderId="4" xfId="0" applyNumberFormat="1" applyFont="1" applyFill="1" applyBorder="1" applyAlignment="1" applyProtection="1">
      <alignment horizontal="left" vertical="center" wrapText="1"/>
      <protection locked="0"/>
    </xf>
    <xf numFmtId="170" fontId="12" fillId="0" borderId="4" xfId="0" applyNumberFormat="1" applyFont="1" applyFill="1" applyBorder="1" applyAlignment="1" applyProtection="1">
      <alignment horizontal="center" vertical="center" wrapText="1"/>
      <protection locked="0"/>
    </xf>
    <xf numFmtId="171" fontId="12" fillId="0" borderId="4" xfId="0" applyNumberFormat="1" applyFont="1" applyFill="1" applyBorder="1" applyAlignment="1" applyProtection="1">
      <alignment vertical="center" wrapText="1"/>
      <protection locked="0"/>
    </xf>
    <xf numFmtId="0" fontId="0" fillId="0" borderId="4"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9" fontId="18" fillId="0" borderId="53" xfId="4" applyNumberFormat="1" applyFont="1" applyBorder="1" applyAlignment="1">
      <alignment vertical="center" wrapText="1"/>
    </xf>
    <xf numFmtId="0" fontId="1" fillId="0" borderId="53" xfId="0" applyFont="1" applyBorder="1" applyAlignment="1">
      <alignment vertical="center" wrapText="1"/>
    </xf>
    <xf numFmtId="0" fontId="1" fillId="0" borderId="57" xfId="0" applyFont="1" applyBorder="1" applyAlignment="1">
      <alignment vertical="center" wrapText="1"/>
    </xf>
    <xf numFmtId="0" fontId="1" fillId="0" borderId="0" xfId="0" applyFont="1" applyBorder="1" applyAlignment="1" applyProtection="1">
      <alignment vertical="center" wrapText="1"/>
      <protection hidden="1"/>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center" vertical="center" wrapText="1"/>
      <protection hidden="1"/>
    </xf>
    <xf numFmtId="0" fontId="1" fillId="0" borderId="52" xfId="0" applyFont="1" applyBorder="1" applyAlignment="1" applyProtection="1">
      <alignment vertical="center" wrapText="1"/>
      <protection hidden="1"/>
    </xf>
    <xf numFmtId="0" fontId="1" fillId="0" borderId="53" xfId="0" applyFont="1" applyBorder="1" applyAlignment="1" applyProtection="1">
      <alignment vertical="center" wrapText="1"/>
      <protection hidden="1"/>
    </xf>
    <xf numFmtId="0" fontId="1" fillId="0" borderId="57" xfId="0" applyFont="1" applyBorder="1" applyAlignment="1" applyProtection="1">
      <alignment vertical="center" wrapText="1"/>
      <protection hidden="1"/>
    </xf>
    <xf numFmtId="0" fontId="6" fillId="0" borderId="26" xfId="0" applyFont="1" applyBorder="1" applyAlignment="1" applyProtection="1">
      <alignment horizontal="left" vertical="center" wrapText="1"/>
      <protection hidden="1"/>
    </xf>
    <xf numFmtId="0" fontId="1" fillId="0" borderId="58" xfId="0" applyFont="1" applyBorder="1" applyAlignment="1" applyProtection="1">
      <alignment vertical="center" wrapText="1"/>
      <protection hidden="1"/>
    </xf>
    <xf numFmtId="0" fontId="1" fillId="0" borderId="56" xfId="0" applyFont="1" applyBorder="1" applyAlignment="1" applyProtection="1">
      <alignment vertical="center" wrapText="1"/>
      <protection hidden="1"/>
    </xf>
    <xf numFmtId="0" fontId="1" fillId="0" borderId="54" xfId="0" applyFont="1" applyBorder="1" applyAlignment="1" applyProtection="1">
      <alignment vertical="center" wrapText="1"/>
      <protection hidden="1"/>
    </xf>
    <xf numFmtId="0" fontId="1" fillId="0" borderId="55" xfId="0" applyFont="1" applyFill="1" applyBorder="1" applyAlignment="1" applyProtection="1">
      <alignment vertical="center" wrapText="1"/>
      <protection locked="0"/>
    </xf>
    <xf numFmtId="0" fontId="6" fillId="0" borderId="2" xfId="0" applyFont="1" applyBorder="1" applyAlignment="1" applyProtection="1">
      <alignment horizontal="left" vertical="center" wrapText="1"/>
      <protection hidden="1"/>
    </xf>
    <xf numFmtId="0" fontId="1" fillId="0" borderId="2" xfId="0" applyFont="1" applyFill="1" applyBorder="1" applyAlignment="1" applyProtection="1">
      <alignment horizontal="center" vertical="center" wrapText="1"/>
      <protection hidden="1"/>
    </xf>
    <xf numFmtId="0" fontId="1" fillId="0" borderId="0" xfId="0" applyFont="1" applyFill="1" applyAlignment="1">
      <alignment vertical="center"/>
    </xf>
    <xf numFmtId="0" fontId="1" fillId="0" borderId="0" xfId="0" applyFont="1" applyFill="1" applyAlignment="1">
      <alignment vertical="center" wrapText="1"/>
    </xf>
    <xf numFmtId="0" fontId="21" fillId="0" borderId="74" xfId="0" applyNumberFormat="1" applyFont="1" applyBorder="1" applyAlignment="1" applyProtection="1">
      <alignment horizontal="center" vertical="center" wrapText="1"/>
      <protection hidden="1"/>
    </xf>
    <xf numFmtId="0" fontId="21" fillId="0" borderId="38" xfId="0" applyNumberFormat="1" applyFont="1" applyBorder="1" applyAlignment="1" applyProtection="1">
      <alignment horizontal="center" vertical="center" wrapText="1"/>
      <protection hidden="1"/>
    </xf>
    <xf numFmtId="0" fontId="21" fillId="0" borderId="76" xfId="0" applyNumberFormat="1"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protection hidden="1"/>
    </xf>
    <xf numFmtId="0" fontId="1" fillId="5" borderId="4" xfId="0" applyFont="1" applyFill="1" applyBorder="1" applyAlignment="1" applyProtection="1">
      <alignment horizontal="center" vertical="center" textRotation="90" wrapText="1"/>
      <protection hidden="1"/>
    </xf>
    <xf numFmtId="0" fontId="1" fillId="5" borderId="42" xfId="0" applyFont="1" applyFill="1" applyBorder="1" applyAlignment="1" applyProtection="1">
      <alignment vertical="center"/>
      <protection hidden="1"/>
    </xf>
    <xf numFmtId="0" fontId="2" fillId="5" borderId="43" xfId="0" applyFont="1" applyFill="1" applyBorder="1" applyAlignment="1" applyProtection="1">
      <alignment vertical="center"/>
      <protection hidden="1"/>
    </xf>
    <xf numFmtId="0" fontId="2" fillId="5" borderId="48" xfId="0" applyFont="1" applyFill="1" applyBorder="1" applyAlignment="1" applyProtection="1">
      <alignment vertical="center"/>
      <protection hidden="1"/>
    </xf>
    <xf numFmtId="0" fontId="1" fillId="5" borderId="49" xfId="0" applyFont="1" applyFill="1" applyBorder="1" applyAlignment="1" applyProtection="1">
      <alignment vertical="center"/>
      <protection hidden="1"/>
    </xf>
    <xf numFmtId="0" fontId="2" fillId="5" borderId="50" xfId="0" applyFont="1" applyFill="1" applyBorder="1" applyAlignment="1" applyProtection="1">
      <alignment vertical="center"/>
      <protection hidden="1"/>
    </xf>
    <xf numFmtId="0" fontId="2" fillId="5" borderId="51" xfId="0" applyFont="1" applyFill="1" applyBorder="1" applyAlignment="1" applyProtection="1">
      <alignment vertical="center"/>
      <protection hidden="1"/>
    </xf>
    <xf numFmtId="0" fontId="6" fillId="5" borderId="4" xfId="0" applyFont="1" applyFill="1" applyBorder="1" applyAlignment="1" applyProtection="1">
      <alignment horizontal="center" vertical="center" wrapText="1"/>
      <protection hidden="1"/>
    </xf>
    <xf numFmtId="0" fontId="6" fillId="5" borderId="5" xfId="0" applyFont="1" applyFill="1" applyBorder="1" applyAlignment="1" applyProtection="1">
      <alignment vertical="center" wrapText="1"/>
      <protection hidden="1"/>
    </xf>
    <xf numFmtId="0" fontId="3" fillId="5" borderId="11" xfId="0" applyFont="1" applyFill="1" applyBorder="1" applyAlignment="1" applyProtection="1">
      <alignment horizontal="left" vertical="center" wrapText="1"/>
      <protection hidden="1"/>
    </xf>
    <xf numFmtId="0" fontId="3" fillId="5" borderId="2" xfId="0" applyFont="1" applyFill="1" applyBorder="1" applyAlignment="1" applyProtection="1">
      <alignment horizontal="left" vertical="center" wrapText="1"/>
      <protection hidden="1"/>
    </xf>
    <xf numFmtId="0" fontId="10" fillId="5" borderId="2"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24" fillId="0" borderId="11" xfId="0" applyFont="1" applyBorder="1" applyAlignment="1" applyProtection="1">
      <alignment horizontal="center" vertical="center"/>
      <protection hidden="1"/>
    </xf>
    <xf numFmtId="0" fontId="24" fillId="0" borderId="6" xfId="0" applyFont="1" applyBorder="1" applyAlignment="1" applyProtection="1">
      <alignment horizontal="center" vertical="center"/>
      <protection hidden="1"/>
    </xf>
    <xf numFmtId="0" fontId="5" fillId="5" borderId="2"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3" fillId="5" borderId="7" xfId="0" applyFont="1" applyFill="1" applyBorder="1" applyAlignment="1" applyProtection="1">
      <alignment horizontal="center" vertical="center" wrapText="1"/>
      <protection hidden="1"/>
    </xf>
    <xf numFmtId="3" fontId="2" fillId="5" borderId="28" xfId="2" applyNumberFormat="1" applyFont="1" applyFill="1" applyBorder="1" applyAlignment="1" applyProtection="1">
      <alignment vertical="center" wrapText="1"/>
      <protection hidden="1"/>
    </xf>
    <xf numFmtId="9" fontId="2" fillId="5" borderId="28" xfId="4" applyFont="1" applyFill="1" applyBorder="1" applyAlignment="1" applyProtection="1">
      <alignment vertical="center" wrapText="1"/>
      <protection hidden="1"/>
    </xf>
    <xf numFmtId="3" fontId="2" fillId="5" borderId="29" xfId="2" applyNumberFormat="1" applyFont="1" applyFill="1" applyBorder="1" applyAlignment="1" applyProtection="1">
      <alignment vertical="center" wrapText="1"/>
      <protection hidden="1"/>
    </xf>
    <xf numFmtId="172" fontId="8" fillId="5" borderId="5" xfId="3" applyNumberFormat="1" applyFont="1" applyFill="1" applyBorder="1" applyAlignment="1" applyProtection="1">
      <alignment vertical="center" wrapText="1"/>
      <protection hidden="1"/>
    </xf>
    <xf numFmtId="172" fontId="8" fillId="5" borderId="12" xfId="3" applyNumberFormat="1" applyFont="1" applyFill="1" applyBorder="1" applyAlignment="1" applyProtection="1">
      <alignment vertical="center" wrapText="1"/>
      <protection hidden="1"/>
    </xf>
    <xf numFmtId="172" fontId="8" fillId="5" borderId="8" xfId="3" applyNumberFormat="1" applyFont="1" applyFill="1" applyBorder="1" applyAlignment="1" applyProtection="1">
      <alignment vertical="center" wrapText="1"/>
      <protection hidden="1"/>
    </xf>
    <xf numFmtId="0" fontId="8" fillId="0" borderId="3"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8" fillId="0" borderId="6" xfId="0" applyFont="1" applyFill="1" applyBorder="1" applyAlignment="1" applyProtection="1">
      <alignment horizontal="center" vertical="center" wrapText="1"/>
      <protection hidden="1"/>
    </xf>
    <xf numFmtId="0" fontId="6" fillId="5" borderId="2" xfId="0" applyFont="1" applyFill="1" applyBorder="1" applyAlignment="1">
      <alignment horizontal="center" vertical="center" wrapText="1"/>
    </xf>
    <xf numFmtId="0" fontId="15" fillId="5" borderId="6" xfId="0" applyFont="1" applyFill="1" applyBorder="1" applyAlignment="1" applyProtection="1">
      <alignment horizontal="center" vertical="center" wrapText="1"/>
      <protection hidden="1"/>
    </xf>
    <xf numFmtId="170" fontId="15" fillId="5" borderId="7" xfId="0" applyNumberFormat="1" applyFont="1" applyFill="1" applyBorder="1" applyAlignment="1" applyProtection="1">
      <alignment horizontal="center" vertical="center" wrapText="1"/>
      <protection hidden="1"/>
    </xf>
    <xf numFmtId="0" fontId="5" fillId="5" borderId="7" xfId="0" applyFont="1" applyFill="1" applyBorder="1" applyAlignment="1" applyProtection="1">
      <alignment horizontal="center" vertical="center" wrapText="1"/>
    </xf>
    <xf numFmtId="171" fontId="15" fillId="5" borderId="7" xfId="4" applyNumberFormat="1" applyFont="1" applyFill="1" applyBorder="1" applyAlignment="1" applyProtection="1">
      <alignment horizontal="center" vertical="center" wrapText="1"/>
    </xf>
    <xf numFmtId="171" fontId="12" fillId="5" borderId="7" xfId="0" applyNumberFormat="1" applyFont="1" applyFill="1" applyBorder="1" applyAlignment="1" applyProtection="1">
      <alignment horizontal="center" vertical="center" wrapText="1"/>
    </xf>
    <xf numFmtId="171" fontId="6" fillId="5" borderId="7" xfId="0" applyNumberFormat="1" applyFont="1" applyFill="1" applyBorder="1" applyAlignment="1" applyProtection="1">
      <alignment horizontal="center" vertical="center" wrapText="1"/>
    </xf>
    <xf numFmtId="171" fontId="6" fillId="5" borderId="8" xfId="0" applyNumberFormat="1" applyFont="1" applyFill="1" applyBorder="1" applyAlignment="1" applyProtection="1">
      <alignment horizontal="center" vertical="center" wrapText="1"/>
    </xf>
    <xf numFmtId="171" fontId="12" fillId="5" borderId="4" xfId="4" applyNumberFormat="1" applyFont="1" applyFill="1" applyBorder="1" applyAlignment="1" applyProtection="1">
      <alignment horizontal="center" vertical="center" wrapText="1"/>
      <protection locked="0"/>
    </xf>
    <xf numFmtId="171" fontId="12" fillId="5" borderId="2" xfId="4" applyNumberFormat="1" applyFont="1" applyFill="1" applyBorder="1" applyAlignment="1" applyProtection="1">
      <alignment horizontal="center" vertical="center" wrapText="1"/>
      <protection locked="0"/>
    </xf>
    <xf numFmtId="171" fontId="16" fillId="5" borderId="4" xfId="0" applyNumberFormat="1" applyFont="1" applyFill="1" applyBorder="1" applyAlignment="1" applyProtection="1">
      <alignment vertical="center" wrapText="1"/>
      <protection hidden="1"/>
    </xf>
    <xf numFmtId="171" fontId="16" fillId="5" borderId="2" xfId="0" applyNumberFormat="1" applyFont="1" applyFill="1" applyBorder="1" applyAlignment="1" applyProtection="1">
      <alignment vertical="center" wrapText="1"/>
      <protection hidden="1"/>
    </xf>
    <xf numFmtId="171" fontId="16" fillId="5" borderId="4" xfId="0" applyNumberFormat="1" applyFont="1" applyFill="1" applyBorder="1" applyAlignment="1">
      <alignment vertical="center" wrapText="1"/>
    </xf>
    <xf numFmtId="171" fontId="16" fillId="5" borderId="2" xfId="0" applyNumberFormat="1" applyFont="1" applyFill="1" applyBorder="1" applyAlignment="1">
      <alignment vertical="center" wrapText="1"/>
    </xf>
    <xf numFmtId="171" fontId="16" fillId="5" borderId="5" xfId="0" applyNumberFormat="1" applyFont="1" applyFill="1" applyBorder="1" applyAlignment="1">
      <alignment vertical="center" wrapText="1"/>
    </xf>
    <xf numFmtId="171" fontId="16" fillId="5" borderId="12" xfId="0" applyNumberFormat="1" applyFont="1" applyFill="1" applyBorder="1" applyAlignment="1">
      <alignment vertical="center" wrapText="1"/>
    </xf>
    <xf numFmtId="0" fontId="1" fillId="5" borderId="44" xfId="0" applyFont="1" applyFill="1" applyBorder="1" applyAlignment="1" applyProtection="1">
      <alignment vertical="center"/>
      <protection hidden="1"/>
    </xf>
    <xf numFmtId="0" fontId="1" fillId="5" borderId="45" xfId="0" applyFont="1" applyFill="1" applyBorder="1" applyAlignment="1" applyProtection="1">
      <alignment vertical="center"/>
      <protection hidden="1"/>
    </xf>
    <xf numFmtId="0" fontId="1" fillId="5" borderId="46" xfId="0" applyFont="1" applyFill="1" applyBorder="1" applyAlignment="1" applyProtection="1">
      <alignment vertical="center"/>
      <protection hidden="1"/>
    </xf>
    <xf numFmtId="0" fontId="1" fillId="5" borderId="47" xfId="0" applyFont="1" applyFill="1" applyBorder="1" applyAlignment="1" applyProtection="1">
      <alignment vertical="center"/>
      <protection hidden="1"/>
    </xf>
    <xf numFmtId="0" fontId="1" fillId="5" borderId="48" xfId="0" applyFont="1" applyFill="1" applyBorder="1" applyAlignment="1" applyProtection="1">
      <alignment vertical="center"/>
      <protection hidden="1"/>
    </xf>
    <xf numFmtId="0" fontId="1" fillId="0" borderId="2" xfId="0" applyFont="1" applyFill="1" applyBorder="1" applyAlignment="1" applyProtection="1">
      <alignment horizontal="center" vertical="center" wrapText="1"/>
      <protection hidden="1"/>
    </xf>
    <xf numFmtId="0" fontId="12"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9" fontId="1" fillId="0" borderId="2" xfId="0" applyNumberFormat="1" applyFont="1" applyFill="1" applyBorder="1" applyAlignment="1" applyProtection="1">
      <alignment horizontal="center" vertical="center" wrapText="1"/>
      <protection hidden="1"/>
    </xf>
    <xf numFmtId="0" fontId="1" fillId="0" borderId="1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locked="0"/>
    </xf>
    <xf numFmtId="9" fontId="1" fillId="3" borderId="2" xfId="0" applyNumberFormat="1" applyFont="1" applyFill="1" applyBorder="1" applyAlignment="1" applyProtection="1">
      <alignment vertical="center" wrapText="1"/>
      <protection hidden="1"/>
    </xf>
    <xf numFmtId="0" fontId="1" fillId="3" borderId="12" xfId="0" applyFont="1" applyFill="1" applyBorder="1" applyAlignment="1" applyProtection="1">
      <alignment vertical="center" wrapText="1"/>
      <protection hidden="1"/>
    </xf>
    <xf numFmtId="173" fontId="1" fillId="0" borderId="2" xfId="2" applyNumberFormat="1"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wrapText="1"/>
      <protection hidden="1"/>
    </xf>
    <xf numFmtId="0" fontId="11" fillId="0" borderId="0" xfId="0" applyFont="1" applyAlignment="1">
      <alignment horizontal="center" vertical="center"/>
    </xf>
    <xf numFmtId="0" fontId="19" fillId="3" borderId="2"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2" fillId="3" borderId="2" xfId="0" applyNumberFormat="1" applyFont="1" applyFill="1" applyBorder="1" applyAlignment="1" applyProtection="1">
      <alignment horizontal="center" vertical="center" wrapText="1"/>
      <protection locked="0"/>
    </xf>
    <xf numFmtId="41" fontId="8" fillId="0" borderId="4" xfId="3" applyNumberFormat="1" applyFont="1" applyFill="1" applyBorder="1" applyAlignment="1" applyProtection="1">
      <alignment vertical="center" wrapText="1"/>
      <protection hidden="1"/>
    </xf>
    <xf numFmtId="174" fontId="8" fillId="0" borderId="4" xfId="4" applyNumberFormat="1" applyFont="1" applyFill="1" applyBorder="1" applyAlignment="1" applyProtection="1">
      <alignment vertical="center" wrapText="1"/>
      <protection locked="0"/>
    </xf>
    <xf numFmtId="174" fontId="8" fillId="0" borderId="2" xfId="4" applyNumberFormat="1" applyFont="1" applyFill="1" applyBorder="1" applyAlignment="1" applyProtection="1">
      <alignment vertical="center" wrapText="1"/>
      <protection locked="0"/>
    </xf>
    <xf numFmtId="41" fontId="8" fillId="0" borderId="2" xfId="3" applyNumberFormat="1" applyFont="1" applyFill="1" applyBorder="1" applyAlignment="1" applyProtection="1">
      <alignment vertical="center" wrapText="1"/>
      <protection hidden="1"/>
    </xf>
    <xf numFmtId="172" fontId="8" fillId="6" borderId="2" xfId="3" applyNumberFormat="1" applyFont="1" applyFill="1" applyBorder="1" applyAlignment="1" applyProtection="1">
      <alignment vertical="center" wrapText="1"/>
      <protection hidden="1"/>
    </xf>
    <xf numFmtId="0" fontId="6" fillId="5" borderId="73"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hidden="1"/>
    </xf>
    <xf numFmtId="0" fontId="1" fillId="0" borderId="6"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1" fillId="0" borderId="8" xfId="0" applyFont="1" applyFill="1" applyBorder="1" applyAlignment="1" applyProtection="1">
      <alignment horizontal="center" vertical="center"/>
      <protection hidden="1"/>
    </xf>
    <xf numFmtId="0" fontId="23" fillId="5" borderId="3" xfId="0" applyFont="1" applyFill="1" applyBorder="1" applyAlignment="1" applyProtection="1">
      <alignment horizontal="center" vertical="center"/>
      <protection hidden="1"/>
    </xf>
    <xf numFmtId="0" fontId="23" fillId="5" borderId="4" xfId="0" applyFont="1" applyFill="1" applyBorder="1" applyAlignment="1" applyProtection="1">
      <alignment horizontal="center" vertical="center"/>
      <protection hidden="1"/>
    </xf>
    <xf numFmtId="0" fontId="23" fillId="5" borderId="5" xfId="0" applyFont="1" applyFill="1" applyBorder="1" applyAlignment="1" applyProtection="1">
      <alignment horizontal="center" vertical="center"/>
      <protection hidden="1"/>
    </xf>
    <xf numFmtId="0" fontId="6" fillId="3" borderId="11" xfId="0" applyFont="1" applyFill="1" applyBorder="1" applyAlignment="1" applyProtection="1">
      <alignment horizontal="left" vertical="center"/>
      <protection hidden="1"/>
    </xf>
    <xf numFmtId="0" fontId="6" fillId="3" borderId="2" xfId="0" applyFont="1" applyFill="1" applyBorder="1" applyAlignment="1" applyProtection="1">
      <alignment horizontal="left" vertical="center"/>
      <protection hidden="1"/>
    </xf>
    <xf numFmtId="0" fontId="6" fillId="3" borderId="12" xfId="0" applyFont="1" applyFill="1" applyBorder="1" applyAlignment="1" applyProtection="1">
      <alignment horizontal="left" vertical="center"/>
      <protection hidden="1"/>
    </xf>
    <xf numFmtId="0" fontId="6" fillId="3" borderId="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justify" vertical="center" wrapText="1"/>
      <protection hidden="1"/>
    </xf>
    <xf numFmtId="0" fontId="7" fillId="5" borderId="2" xfId="0" applyFont="1" applyFill="1" applyBorder="1" applyAlignment="1" applyProtection="1">
      <alignment horizontal="justify" vertical="center" wrapText="1"/>
      <protection hidden="1"/>
    </xf>
    <xf numFmtId="0" fontId="7" fillId="5" borderId="12" xfId="0" applyFont="1" applyFill="1" applyBorder="1" applyAlignment="1" applyProtection="1">
      <alignment horizontal="justify" vertical="center" wrapText="1"/>
      <protection hidden="1"/>
    </xf>
    <xf numFmtId="0" fontId="1" fillId="0" borderId="1" xfId="0" applyFont="1" applyFill="1" applyBorder="1" applyAlignment="1" applyProtection="1">
      <alignment horizontal="center" vertical="center" wrapText="1"/>
      <protection hidden="1"/>
    </xf>
    <xf numFmtId="0" fontId="1" fillId="0" borderId="13"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left" vertical="center" wrapText="1"/>
      <protection hidden="1"/>
    </xf>
    <xf numFmtId="0" fontId="6" fillId="5" borderId="2" xfId="0" applyFont="1" applyFill="1" applyBorder="1" applyAlignment="1" applyProtection="1">
      <alignment horizontal="left" vertical="center" wrapText="1"/>
      <protection hidden="1"/>
    </xf>
    <xf numFmtId="0" fontId="1" fillId="0" borderId="77" xfId="0" applyNumberFormat="1" applyFont="1" applyFill="1" applyBorder="1" applyAlignment="1" applyProtection="1">
      <alignment horizontal="left" vertical="top" wrapText="1"/>
      <protection hidden="1"/>
    </xf>
    <xf numFmtId="0" fontId="1" fillId="0" borderId="78" xfId="0" applyNumberFormat="1" applyFont="1" applyFill="1" applyBorder="1" applyAlignment="1" applyProtection="1">
      <alignment horizontal="left" vertical="top" wrapText="1"/>
      <protection hidden="1"/>
    </xf>
    <xf numFmtId="0" fontId="1" fillId="0" borderId="79" xfId="0" applyNumberFormat="1" applyFont="1" applyFill="1" applyBorder="1" applyAlignment="1" applyProtection="1">
      <alignment horizontal="left" vertical="top" wrapText="1"/>
      <protection hidden="1"/>
    </xf>
    <xf numFmtId="0" fontId="1" fillId="0" borderId="58" xfId="0" applyNumberFormat="1" applyFont="1" applyFill="1" applyBorder="1" applyAlignment="1" applyProtection="1">
      <alignment horizontal="left" vertical="top" wrapText="1"/>
      <protection hidden="1"/>
    </xf>
    <xf numFmtId="0" fontId="1" fillId="0" borderId="56" xfId="0" applyNumberFormat="1" applyFont="1" applyFill="1" applyBorder="1" applyAlignment="1" applyProtection="1">
      <alignment horizontal="left" vertical="top" wrapText="1"/>
      <protection hidden="1"/>
    </xf>
    <xf numFmtId="0" fontId="1" fillId="0" borderId="54" xfId="0" applyNumberFormat="1" applyFont="1" applyFill="1" applyBorder="1" applyAlignment="1" applyProtection="1">
      <alignment horizontal="left" vertical="top" wrapText="1"/>
      <protection hidden="1"/>
    </xf>
    <xf numFmtId="0" fontId="1" fillId="0" borderId="2" xfId="0"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left" vertical="center"/>
      <protection hidden="1"/>
    </xf>
    <xf numFmtId="0" fontId="1" fillId="3" borderId="32"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wrapText="1"/>
      <protection hidden="1"/>
    </xf>
    <xf numFmtId="0" fontId="6" fillId="5" borderId="28" xfId="0" applyFont="1" applyFill="1" applyBorder="1" applyAlignment="1" applyProtection="1">
      <alignment horizontal="center" vertical="center" wrapText="1"/>
      <protection hidden="1"/>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textRotation="90" wrapText="1"/>
      <protection hidden="1"/>
    </xf>
    <xf numFmtId="0" fontId="1" fillId="5" borderId="7" xfId="0" applyFont="1" applyFill="1" applyBorder="1" applyAlignment="1" applyProtection="1">
      <alignment horizontal="center" vertical="center" textRotation="90" wrapText="1"/>
      <protection hidden="1"/>
    </xf>
    <xf numFmtId="0" fontId="6" fillId="5" borderId="27" xfId="0" applyFont="1" applyFill="1" applyBorder="1" applyAlignment="1" applyProtection="1">
      <alignment horizontal="center" vertical="center" textRotation="90" wrapText="1"/>
      <protection locked="0"/>
    </xf>
    <xf numFmtId="0" fontId="6" fillId="5" borderId="28" xfId="0" applyFont="1" applyFill="1" applyBorder="1" applyAlignment="1" applyProtection="1">
      <alignment horizontal="center" vertical="center" textRotation="90" wrapText="1"/>
      <protection locked="0"/>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textRotation="90" wrapText="1"/>
      <protection hidden="1"/>
    </xf>
    <xf numFmtId="0" fontId="6" fillId="5" borderId="11" xfId="0" applyFont="1" applyFill="1" applyBorder="1" applyAlignment="1" applyProtection="1">
      <alignment horizontal="center" vertical="center" textRotation="90" wrapText="1"/>
      <protection hidden="1"/>
    </xf>
    <xf numFmtId="0" fontId="6" fillId="5" borderId="6" xfId="0" applyFont="1" applyFill="1" applyBorder="1" applyAlignment="1" applyProtection="1">
      <alignment horizontal="center" vertical="center" textRotation="90" wrapText="1"/>
      <protection hidden="1"/>
    </xf>
    <xf numFmtId="0" fontId="1" fillId="5" borderId="4" xfId="0" applyFont="1" applyFill="1" applyBorder="1" applyAlignment="1" applyProtection="1">
      <alignment horizontal="center" vertical="center" textRotation="90" wrapText="1"/>
      <protection hidden="1"/>
    </xf>
    <xf numFmtId="0" fontId="1" fillId="3" borderId="15" xfId="0" applyFont="1" applyFill="1" applyBorder="1" applyAlignment="1" applyProtection="1">
      <alignment horizontal="center" vertical="center" wrapText="1"/>
      <protection locked="0"/>
    </xf>
    <xf numFmtId="0" fontId="1" fillId="3" borderId="81" xfId="0" applyFont="1" applyFill="1" applyBorder="1" applyAlignment="1" applyProtection="1">
      <alignment horizontal="center" vertical="center" wrapText="1"/>
      <protection locked="0"/>
    </xf>
    <xf numFmtId="0" fontId="1" fillId="3" borderId="66" xfId="0" applyFont="1" applyFill="1" applyBorder="1" applyAlignment="1" applyProtection="1">
      <alignment horizontal="center" vertical="center" wrapText="1"/>
      <protection locked="0"/>
    </xf>
    <xf numFmtId="0" fontId="1" fillId="3" borderId="67" xfId="0" applyFont="1" applyFill="1" applyBorder="1" applyAlignment="1" applyProtection="1">
      <alignment horizontal="center" vertical="center" wrapText="1"/>
      <protection locked="0"/>
    </xf>
    <xf numFmtId="0" fontId="1" fillId="3" borderId="65" xfId="0" applyFont="1" applyFill="1" applyBorder="1" applyAlignment="1" applyProtection="1">
      <alignment horizontal="center" vertical="center" wrapText="1"/>
      <protection locked="0"/>
    </xf>
    <xf numFmtId="0" fontId="1" fillId="3" borderId="80" xfId="0" applyFont="1" applyFill="1" applyBorder="1" applyAlignment="1" applyProtection="1">
      <alignment horizontal="center" vertical="center" wrapText="1"/>
      <protection locked="0"/>
    </xf>
    <xf numFmtId="0" fontId="7" fillId="5" borderId="33" xfId="0" applyFont="1" applyFill="1" applyBorder="1" applyAlignment="1" applyProtection="1">
      <alignment horizontal="justify" vertical="center" wrapText="1"/>
      <protection hidden="1"/>
    </xf>
    <xf numFmtId="0" fontId="7" fillId="5" borderId="34" xfId="0" applyFont="1" applyFill="1" applyBorder="1" applyAlignment="1" applyProtection="1">
      <alignment horizontal="justify" vertical="center" wrapText="1"/>
      <protection hidden="1"/>
    </xf>
    <xf numFmtId="0" fontId="7" fillId="5" borderId="35" xfId="0" applyFont="1" applyFill="1" applyBorder="1" applyAlignment="1" applyProtection="1">
      <alignment horizontal="justify" vertical="center" wrapText="1"/>
      <protection hidden="1"/>
    </xf>
    <xf numFmtId="0" fontId="6" fillId="0" borderId="30"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left" vertical="center"/>
      <protection hidden="1"/>
    </xf>
    <xf numFmtId="0" fontId="7" fillId="5" borderId="4" xfId="0" applyFont="1" applyFill="1" applyBorder="1" applyAlignment="1" applyProtection="1">
      <alignment horizontal="left" vertical="center"/>
      <protection hidden="1"/>
    </xf>
    <xf numFmtId="0" fontId="7" fillId="5" borderId="5" xfId="0" applyFont="1" applyFill="1" applyBorder="1" applyAlignment="1" applyProtection="1">
      <alignment horizontal="left" vertical="center"/>
      <protection hidden="1"/>
    </xf>
    <xf numFmtId="0" fontId="3" fillId="0" borderId="11"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0" fontId="8" fillId="0" borderId="12" xfId="0" applyNumberFormat="1"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hidden="1"/>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7" fillId="5" borderId="11" xfId="0" applyFont="1" applyFill="1" applyBorder="1" applyAlignment="1" applyProtection="1">
      <alignment horizontal="left" vertical="center"/>
      <protection hidden="1"/>
    </xf>
    <xf numFmtId="0" fontId="7" fillId="5" borderId="2" xfId="0" applyFont="1" applyFill="1" applyBorder="1" applyAlignment="1" applyProtection="1">
      <alignment horizontal="left" vertical="center"/>
      <protection hidden="1"/>
    </xf>
    <xf numFmtId="0" fontId="7" fillId="5" borderId="12" xfId="0" applyFont="1" applyFill="1" applyBorder="1" applyAlignment="1" applyProtection="1">
      <alignment horizontal="left" vertical="center"/>
      <protection hidden="1"/>
    </xf>
    <xf numFmtId="0" fontId="7" fillId="5" borderId="11" xfId="0" applyFont="1" applyFill="1" applyBorder="1" applyAlignment="1" applyProtection="1">
      <alignment vertical="center"/>
      <protection hidden="1"/>
    </xf>
    <xf numFmtId="0" fontId="7" fillId="5" borderId="2" xfId="0" applyFont="1" applyFill="1" applyBorder="1" applyAlignment="1" applyProtection="1">
      <alignment vertical="center"/>
      <protection hidden="1"/>
    </xf>
    <xf numFmtId="0" fontId="7" fillId="5" borderId="12" xfId="0" applyFont="1" applyFill="1" applyBorder="1" applyAlignment="1" applyProtection="1">
      <alignment vertical="center"/>
      <protection hidden="1"/>
    </xf>
    <xf numFmtId="0" fontId="8" fillId="0" borderId="11"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4" fillId="0" borderId="32"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4" fillId="0" borderId="38" xfId="0" applyFont="1" applyFill="1" applyBorder="1" applyAlignment="1" applyProtection="1">
      <alignment horizontal="center" vertical="center"/>
      <protection hidden="1"/>
    </xf>
    <xf numFmtId="0" fontId="6" fillId="0" borderId="32" xfId="0" applyFont="1" applyFill="1" applyBorder="1" applyAlignment="1" applyProtection="1">
      <alignment horizontal="left" vertical="center"/>
      <protection hidden="1"/>
    </xf>
    <xf numFmtId="0" fontId="6" fillId="0" borderId="38" xfId="0" applyFont="1" applyFill="1" applyBorder="1" applyAlignment="1" applyProtection="1">
      <alignment horizontal="left" vertical="center"/>
      <protection hidden="1"/>
    </xf>
    <xf numFmtId="0" fontId="6" fillId="0" borderId="14" xfId="0" applyFont="1" applyFill="1" applyBorder="1" applyAlignment="1" applyProtection="1">
      <alignment horizontal="left" vertical="center"/>
      <protection hidden="1"/>
    </xf>
    <xf numFmtId="0" fontId="8" fillId="0" borderId="27" xfId="0" applyFont="1" applyFill="1" applyBorder="1" applyAlignment="1" applyProtection="1">
      <alignment horizontal="justify" vertical="center" wrapText="1"/>
      <protection locked="0"/>
    </xf>
    <xf numFmtId="0" fontId="8" fillId="0" borderId="28" xfId="0" applyFont="1" applyFill="1" applyBorder="1" applyAlignment="1" applyProtection="1">
      <alignment horizontal="justify" vertical="center" wrapText="1"/>
      <protection locked="0"/>
    </xf>
    <xf numFmtId="0" fontId="8" fillId="0" borderId="29" xfId="0" applyFont="1" applyFill="1" applyBorder="1" applyAlignment="1" applyProtection="1">
      <alignment horizontal="justify" vertical="center" wrapText="1"/>
      <protection locked="0"/>
    </xf>
    <xf numFmtId="0" fontId="6" fillId="5" borderId="33" xfId="0" applyFont="1" applyFill="1" applyBorder="1" applyAlignment="1" applyProtection="1">
      <alignment horizontal="center" vertical="center" wrapText="1"/>
      <protection hidden="1"/>
    </xf>
    <xf numFmtId="0" fontId="6" fillId="5" borderId="34" xfId="0" applyFont="1" applyFill="1" applyBorder="1" applyAlignment="1" applyProtection="1">
      <alignment horizontal="center" vertical="center" wrapText="1"/>
      <protection hidden="1"/>
    </xf>
    <xf numFmtId="0" fontId="6" fillId="3" borderId="34"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5" borderId="18" xfId="0" applyFont="1" applyFill="1" applyBorder="1" applyAlignment="1" applyProtection="1">
      <alignment horizontal="left" vertical="center"/>
      <protection hidden="1"/>
    </xf>
    <xf numFmtId="0" fontId="6" fillId="0" borderId="52" xfId="0" applyFont="1" applyBorder="1" applyAlignment="1" applyProtection="1">
      <alignment horizontal="left" vertical="center"/>
      <protection hidden="1"/>
    </xf>
    <xf numFmtId="0" fontId="6" fillId="0" borderId="53" xfId="0" applyFont="1" applyBorder="1" applyAlignment="1" applyProtection="1">
      <alignment horizontal="left" vertical="center"/>
      <protection hidden="1"/>
    </xf>
    <xf numFmtId="0" fontId="6" fillId="0" borderId="57" xfId="0" applyFont="1" applyBorder="1" applyAlignment="1" applyProtection="1">
      <alignment horizontal="left" vertical="center"/>
      <protection hidden="1"/>
    </xf>
    <xf numFmtId="0" fontId="1" fillId="0" borderId="26"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55" xfId="0" applyFont="1" applyBorder="1" applyAlignment="1" applyProtection="1">
      <alignment horizontal="left" vertical="center"/>
      <protection hidden="1"/>
    </xf>
    <xf numFmtId="0" fontId="1" fillId="0" borderId="58" xfId="0" applyFont="1" applyBorder="1" applyAlignment="1" applyProtection="1">
      <alignment horizontal="left" vertical="center"/>
      <protection hidden="1"/>
    </xf>
    <xf numFmtId="0" fontId="1" fillId="0" borderId="56" xfId="0" applyFont="1" applyBorder="1" applyAlignment="1" applyProtection="1">
      <alignment horizontal="left" vertical="center"/>
      <protection hidden="1"/>
    </xf>
    <xf numFmtId="0" fontId="1" fillId="0" borderId="54" xfId="0" applyFont="1" applyBorder="1" applyAlignment="1" applyProtection="1">
      <alignment horizontal="left" vertical="center"/>
      <protection hidden="1"/>
    </xf>
    <xf numFmtId="0" fontId="6" fillId="0" borderId="52"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6" fillId="0" borderId="57" xfId="0" applyFont="1" applyFill="1" applyBorder="1" applyAlignment="1" applyProtection="1">
      <alignment horizontal="center" vertical="center"/>
      <protection locked="0"/>
    </xf>
    <xf numFmtId="0" fontId="3" fillId="5" borderId="19" xfId="0" applyFont="1" applyFill="1" applyBorder="1" applyAlignment="1" applyProtection="1">
      <alignment horizontal="left" vertical="center"/>
      <protection hidden="1"/>
    </xf>
    <xf numFmtId="0" fontId="3" fillId="5" borderId="20" xfId="0" applyFont="1" applyFill="1" applyBorder="1" applyAlignment="1" applyProtection="1">
      <alignment horizontal="left" vertical="center"/>
      <protection hidden="1"/>
    </xf>
    <xf numFmtId="0" fontId="3" fillId="5" borderId="21" xfId="0" applyFont="1" applyFill="1" applyBorder="1" applyAlignment="1" applyProtection="1">
      <alignment horizontal="left" vertical="center"/>
      <protection hidden="1"/>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left" vertical="center"/>
      <protection hidden="1"/>
    </xf>
    <xf numFmtId="0" fontId="7" fillId="5" borderId="28" xfId="0" applyFont="1" applyFill="1" applyBorder="1" applyAlignment="1" applyProtection="1">
      <alignment horizontal="left" vertical="center"/>
      <protection hidden="1"/>
    </xf>
    <xf numFmtId="0" fontId="7" fillId="5" borderId="29" xfId="0" applyFont="1" applyFill="1" applyBorder="1" applyAlignment="1" applyProtection="1">
      <alignment horizontal="left" vertical="center"/>
      <protection hidden="1"/>
    </xf>
    <xf numFmtId="0" fontId="6" fillId="5" borderId="11"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left" vertical="center"/>
      <protection hidden="1"/>
    </xf>
    <xf numFmtId="0" fontId="3" fillId="5" borderId="4" xfId="0" applyFont="1" applyFill="1" applyBorder="1" applyAlignment="1" applyProtection="1">
      <alignment horizontal="left" vertical="center"/>
      <protection hidden="1"/>
    </xf>
    <xf numFmtId="0" fontId="3" fillId="0" borderId="4" xfId="0" applyFont="1" applyFill="1" applyBorder="1" applyAlignment="1" applyProtection="1">
      <alignment horizontal="center" vertical="center"/>
      <protection hidden="1"/>
    </xf>
    <xf numFmtId="0" fontId="3" fillId="0" borderId="5" xfId="0" applyFont="1" applyFill="1" applyBorder="1" applyAlignment="1" applyProtection="1">
      <alignment horizontal="center" vertical="center"/>
      <protection hidden="1"/>
    </xf>
    <xf numFmtId="0" fontId="3" fillId="5" borderId="11" xfId="0" applyFont="1" applyFill="1" applyBorder="1" applyAlignment="1" applyProtection="1">
      <alignment horizontal="left" vertical="center"/>
      <protection hidden="1"/>
    </xf>
    <xf numFmtId="0" fontId="3" fillId="5" borderId="2" xfId="0" applyFont="1" applyFill="1" applyBorder="1" applyAlignment="1" applyProtection="1">
      <alignment horizontal="left" vertical="center"/>
      <protection hidden="1"/>
    </xf>
    <xf numFmtId="0" fontId="3" fillId="0" borderId="2" xfId="0"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hidden="1"/>
    </xf>
    <xf numFmtId="0" fontId="1" fillId="3" borderId="11"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center" vertical="center" wrapText="1"/>
      <protection hidden="1"/>
    </xf>
    <xf numFmtId="0" fontId="8" fillId="0" borderId="2" xfId="0" applyFont="1" applyFill="1" applyBorder="1" applyAlignment="1" applyProtection="1">
      <alignment horizontal="justify" vertical="center"/>
      <protection locked="0"/>
    </xf>
    <xf numFmtId="0" fontId="8" fillId="0" borderId="12" xfId="0" applyFont="1" applyFill="1" applyBorder="1" applyAlignment="1" applyProtection="1">
      <alignment horizontal="justify" vertical="center"/>
      <protection locked="0"/>
    </xf>
    <xf numFmtId="0" fontId="10" fillId="5" borderId="11" xfId="0" applyFont="1" applyFill="1" applyBorder="1" applyAlignment="1" applyProtection="1">
      <alignment horizontal="center" vertical="center" wrapText="1"/>
      <protection hidden="1"/>
    </xf>
    <xf numFmtId="0" fontId="10" fillId="5" borderId="2" xfId="0" applyFont="1" applyFill="1" applyBorder="1" applyAlignment="1" applyProtection="1">
      <alignment horizontal="center" vertical="center" wrapText="1"/>
      <protection hidden="1"/>
    </xf>
    <xf numFmtId="0" fontId="1" fillId="0" borderId="11" xfId="0" applyFont="1" applyFill="1" applyBorder="1" applyAlignment="1" applyProtection="1">
      <alignment horizontal="justify" vertical="center" wrapText="1"/>
      <protection locked="0"/>
    </xf>
    <xf numFmtId="0" fontId="1" fillId="0" borderId="2" xfId="0" applyFont="1" applyFill="1" applyBorder="1" applyAlignment="1" applyProtection="1">
      <alignment horizontal="justify" vertical="center" wrapTex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7" fillId="5" borderId="59" xfId="0" applyFont="1" applyFill="1" applyBorder="1" applyAlignment="1" applyProtection="1">
      <alignment horizontal="left" vertical="center"/>
      <protection hidden="1"/>
    </xf>
    <xf numFmtId="0" fontId="7" fillId="5" borderId="60" xfId="0" applyFont="1" applyFill="1" applyBorder="1" applyAlignment="1" applyProtection="1">
      <alignment horizontal="left" vertical="center"/>
      <protection hidden="1"/>
    </xf>
    <xf numFmtId="0" fontId="7" fillId="5" borderId="61" xfId="0" applyFont="1" applyFill="1" applyBorder="1" applyAlignment="1" applyProtection="1">
      <alignment horizontal="left" vertical="center"/>
      <protection hidden="1"/>
    </xf>
    <xf numFmtId="167" fontId="8" fillId="3" borderId="2" xfId="0" applyNumberFormat="1" applyFont="1" applyFill="1" applyBorder="1" applyAlignment="1" applyProtection="1">
      <alignment horizontal="center" vertical="center" wrapText="1"/>
      <protection locked="0"/>
    </xf>
    <xf numFmtId="167" fontId="8" fillId="3" borderId="12" xfId="0" applyNumberFormat="1"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167" fontId="8" fillId="3" borderId="7" xfId="0" applyNumberFormat="1" applyFont="1" applyFill="1" applyBorder="1" applyAlignment="1" applyProtection="1">
      <alignment horizontal="left" vertical="center" wrapText="1"/>
      <protection locked="0"/>
    </xf>
    <xf numFmtId="167" fontId="8" fillId="3" borderId="8" xfId="0" applyNumberFormat="1" applyFont="1" applyFill="1" applyBorder="1" applyAlignment="1" applyProtection="1">
      <alignment horizontal="left" vertical="center" wrapText="1"/>
      <protection locked="0"/>
    </xf>
    <xf numFmtId="0" fontId="11" fillId="3" borderId="11"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justify" vertical="center" wrapText="1"/>
      <protection locked="0"/>
    </xf>
    <xf numFmtId="0" fontId="11" fillId="0" borderId="2" xfId="0" applyFont="1" applyFill="1" applyBorder="1" applyAlignment="1" applyProtection="1">
      <alignment horizontal="justify" vertical="center" wrapText="1"/>
      <protection locked="0"/>
    </xf>
    <xf numFmtId="0" fontId="11" fillId="0" borderId="6" xfId="0" applyFont="1" applyFill="1" applyBorder="1" applyAlignment="1" applyProtection="1">
      <alignment horizontal="justify" vertical="center" wrapText="1"/>
      <protection locked="0"/>
    </xf>
    <xf numFmtId="0" fontId="11" fillId="0" borderId="7" xfId="0" applyFont="1" applyFill="1" applyBorder="1" applyAlignment="1" applyProtection="1">
      <alignment horizontal="justify" vertical="center" wrapText="1"/>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3" fillId="5" borderId="52" xfId="0" applyFont="1" applyFill="1" applyBorder="1" applyAlignment="1" applyProtection="1">
      <alignment horizontal="left" vertical="center"/>
      <protection hidden="1"/>
    </xf>
    <xf numFmtId="0" fontId="3" fillId="5" borderId="53" xfId="0" applyFont="1" applyFill="1" applyBorder="1" applyAlignment="1" applyProtection="1">
      <alignment horizontal="left" vertical="center"/>
      <protection hidden="1"/>
    </xf>
    <xf numFmtId="0" fontId="3" fillId="5" borderId="57" xfId="0" applyFont="1" applyFill="1" applyBorder="1" applyAlignment="1" applyProtection="1">
      <alignment horizontal="left" vertical="center"/>
      <protection hidden="1"/>
    </xf>
    <xf numFmtId="0" fontId="1" fillId="0" borderId="1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hidden="1"/>
    </xf>
    <xf numFmtId="0" fontId="8" fillId="0" borderId="11"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0" fontId="8" fillId="0" borderId="12"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protection hidden="1"/>
    </xf>
    <xf numFmtId="0" fontId="6" fillId="5" borderId="2" xfId="0" applyFont="1" applyFill="1" applyBorder="1" applyAlignment="1" applyProtection="1">
      <alignment horizontal="left" vertical="center"/>
      <protection hidden="1"/>
    </xf>
    <xf numFmtId="0" fontId="6" fillId="5" borderId="12" xfId="0" applyFont="1" applyFill="1" applyBorder="1" applyAlignment="1" applyProtection="1">
      <alignment horizontal="left" vertical="center"/>
      <protection hidden="1"/>
    </xf>
    <xf numFmtId="0" fontId="7" fillId="5" borderId="62" xfId="0" applyFont="1" applyFill="1" applyBorder="1" applyAlignment="1" applyProtection="1">
      <alignment horizontal="left" vertical="center"/>
      <protection hidden="1"/>
    </xf>
    <xf numFmtId="0" fontId="7" fillId="5" borderId="63" xfId="0" applyFont="1" applyFill="1" applyBorder="1" applyAlignment="1" applyProtection="1">
      <alignment horizontal="left" vertical="center"/>
      <protection hidden="1"/>
    </xf>
    <xf numFmtId="0" fontId="7" fillId="5" borderId="64" xfId="0" applyFont="1" applyFill="1" applyBorder="1" applyAlignment="1" applyProtection="1">
      <alignment horizontal="left" vertical="center"/>
      <protection hidden="1"/>
    </xf>
    <xf numFmtId="0" fontId="6" fillId="0" borderId="1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38" xfId="0" applyFont="1" applyFill="1" applyBorder="1" applyAlignment="1" applyProtection="1">
      <alignment horizontal="center" vertical="center" wrapText="1"/>
      <protection hidden="1"/>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left" vertical="center" wrapText="1"/>
      <protection hidden="1"/>
    </xf>
    <xf numFmtId="0" fontId="6" fillId="5" borderId="34" xfId="0" applyFont="1" applyFill="1" applyBorder="1" applyAlignment="1" applyProtection="1">
      <alignment horizontal="left" vertical="center" wrapText="1"/>
      <protection hidden="1"/>
    </xf>
    <xf numFmtId="0" fontId="6" fillId="5" borderId="32"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protection hidden="1"/>
    </xf>
    <xf numFmtId="0" fontId="6" fillId="5" borderId="15" xfId="0" applyFont="1" applyFill="1" applyBorder="1" applyAlignment="1" applyProtection="1">
      <alignment horizontal="center" vertical="center"/>
      <protection hidden="1"/>
    </xf>
    <xf numFmtId="0" fontId="6" fillId="5" borderId="2"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65" xfId="0" applyFont="1" applyFill="1" applyBorder="1" applyAlignment="1" applyProtection="1">
      <alignment horizontal="center" vertical="center" wrapText="1"/>
      <protection locked="0"/>
    </xf>
    <xf numFmtId="0" fontId="1" fillId="0" borderId="66" xfId="0" applyFont="1" applyFill="1" applyBorder="1" applyAlignment="1" applyProtection="1">
      <alignment horizontal="center" vertical="center" wrapText="1"/>
      <protection locked="0"/>
    </xf>
    <xf numFmtId="0" fontId="1" fillId="0" borderId="67" xfId="0" applyFont="1" applyFill="1" applyBorder="1" applyAlignment="1" applyProtection="1">
      <alignment horizontal="center" vertical="center" wrapText="1"/>
      <protection locked="0"/>
    </xf>
    <xf numFmtId="0" fontId="8" fillId="0" borderId="82" xfId="0" applyFont="1" applyFill="1" applyBorder="1" applyAlignment="1" applyProtection="1">
      <alignment horizontal="left" vertical="center" wrapText="1"/>
      <protection hidden="1"/>
    </xf>
    <xf numFmtId="0" fontId="8" fillId="0" borderId="83" xfId="0" applyFont="1" applyFill="1" applyBorder="1" applyAlignment="1" applyProtection="1">
      <alignment horizontal="left" vertical="center" wrapText="1"/>
      <protection hidden="1"/>
    </xf>
    <xf numFmtId="0" fontId="5" fillId="0" borderId="1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5" fillId="5" borderId="2"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12" fillId="0" borderId="2"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12" fillId="3" borderId="2" xfId="0" applyFont="1" applyFill="1" applyBorder="1" applyAlignment="1" applyProtection="1">
      <alignment horizontal="left" vertical="center" wrapText="1"/>
      <protection locked="0"/>
    </xf>
    <xf numFmtId="0" fontId="26" fillId="3" borderId="2" xfId="0" applyFont="1" applyFill="1" applyBorder="1" applyAlignment="1" applyProtection="1">
      <alignment horizontal="left" vertical="center" wrapText="1"/>
      <protection locked="0"/>
    </xf>
    <xf numFmtId="0" fontId="26" fillId="3" borderId="12" xfId="0" applyFont="1" applyFill="1" applyBorder="1" applyAlignment="1" applyProtection="1">
      <alignment horizontal="left" vertical="center" wrapText="1"/>
      <protection locked="0"/>
    </xf>
    <xf numFmtId="0" fontId="26" fillId="0" borderId="2"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5" fillId="5" borderId="11"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5" fillId="5" borderId="36" xfId="0" applyFont="1" applyFill="1" applyBorder="1" applyAlignment="1" applyProtection="1">
      <alignment horizontal="center" vertical="center" wrapText="1"/>
      <protection hidden="1"/>
    </xf>
    <xf numFmtId="0" fontId="5" fillId="5" borderId="37" xfId="0" applyFont="1" applyFill="1" applyBorder="1" applyAlignment="1" applyProtection="1">
      <alignment horizontal="center" vertical="center" wrapText="1"/>
      <protection hidden="1"/>
    </xf>
    <xf numFmtId="0" fontId="5" fillId="5" borderId="24" xfId="0" applyFont="1" applyFill="1" applyBorder="1" applyAlignment="1" applyProtection="1">
      <alignment horizontal="center" vertical="center" wrapText="1"/>
      <protection hidden="1"/>
    </xf>
    <xf numFmtId="0" fontId="5" fillId="5" borderId="25"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0" fontId="11" fillId="0" borderId="2"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3" borderId="2" xfId="0" applyNumberFormat="1" applyFont="1" applyFill="1" applyBorder="1" applyAlignment="1" applyProtection="1">
      <alignment horizontal="left" vertical="center" wrapText="1"/>
      <protection locked="0"/>
    </xf>
    <xf numFmtId="0" fontId="11" fillId="3" borderId="12" xfId="0" applyNumberFormat="1" applyFont="1" applyFill="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1" fillId="0" borderId="2" xfId="0" applyNumberFormat="1" applyFont="1" applyFill="1" applyBorder="1" applyAlignment="1" applyProtection="1">
      <alignment horizontal="left" vertical="center" wrapText="1"/>
      <protection locked="0"/>
    </xf>
    <xf numFmtId="0" fontId="11" fillId="0" borderId="12" xfId="0" applyNumberFormat="1" applyFont="1" applyFill="1" applyBorder="1" applyAlignment="1" applyProtection="1">
      <alignment horizontal="left" vertical="center" wrapText="1"/>
      <protection locked="0"/>
    </xf>
    <xf numFmtId="0" fontId="12" fillId="0" borderId="2"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hidden="1"/>
    </xf>
    <xf numFmtId="0" fontId="3" fillId="5" borderId="27" xfId="0" applyFont="1" applyFill="1" applyBorder="1" applyAlignment="1" applyProtection="1">
      <alignment horizontal="center" vertical="center" wrapText="1"/>
      <protection hidden="1"/>
    </xf>
    <xf numFmtId="0" fontId="3" fillId="5" borderId="28"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left" vertical="center" wrapText="1"/>
      <protection hidden="1"/>
    </xf>
    <xf numFmtId="0" fontId="23" fillId="5" borderId="27" xfId="0" applyFont="1" applyFill="1" applyBorder="1" applyAlignment="1" applyProtection="1">
      <alignment horizontal="center" vertical="center" wrapText="1"/>
      <protection hidden="1"/>
    </xf>
    <xf numFmtId="0" fontId="23" fillId="5" borderId="28" xfId="0" applyFont="1" applyFill="1" applyBorder="1" applyAlignment="1" applyProtection="1">
      <alignment horizontal="center" vertical="center" wrapText="1"/>
      <protection hidden="1"/>
    </xf>
    <xf numFmtId="0" fontId="23" fillId="5" borderId="29"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6"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center" vertical="center" wrapText="1"/>
      <protection hidden="1"/>
    </xf>
    <xf numFmtId="0" fontId="2" fillId="0" borderId="32"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38" xfId="0" applyFont="1" applyFill="1" applyBorder="1" applyAlignment="1" applyProtection="1">
      <alignment horizontal="center" vertical="center" wrapText="1"/>
      <protection hidden="1"/>
    </xf>
    <xf numFmtId="171" fontId="0" fillId="0" borderId="7" xfId="0" applyNumberFormat="1" applyBorder="1" applyAlignment="1">
      <alignment horizontal="center" vertical="center" wrapText="1"/>
    </xf>
    <xf numFmtId="0" fontId="6" fillId="5" borderId="75" xfId="0" applyFont="1" applyFill="1" applyBorder="1" applyAlignment="1" applyProtection="1">
      <alignment horizontal="center" vertical="center" wrapText="1"/>
      <protection hidden="1"/>
    </xf>
    <xf numFmtId="0" fontId="21" fillId="0" borderId="3" xfId="0" applyNumberFormat="1" applyFont="1" applyBorder="1" applyAlignment="1" applyProtection="1">
      <alignment horizontal="center" vertical="center" wrapText="1"/>
      <protection hidden="1"/>
    </xf>
    <xf numFmtId="0" fontId="21" fillId="0" borderId="11" xfId="0" applyNumberFormat="1" applyFont="1" applyBorder="1" applyAlignment="1" applyProtection="1">
      <alignment horizontal="center" vertical="center" wrapText="1"/>
      <protection hidden="1"/>
    </xf>
    <xf numFmtId="0" fontId="21" fillId="0" borderId="6" xfId="0" applyNumberFormat="1" applyFont="1" applyBorder="1" applyAlignment="1" applyProtection="1">
      <alignment horizontal="center" vertical="center" wrapText="1"/>
      <protection hidden="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4" fillId="5" borderId="3" xfId="0" applyFont="1" applyFill="1" applyBorder="1" applyAlignment="1">
      <alignment horizontal="justify" vertical="center" wrapText="1"/>
    </xf>
    <xf numFmtId="0" fontId="4" fillId="5" borderId="74" xfId="0" applyFont="1" applyFill="1" applyBorder="1" applyAlignment="1">
      <alignment horizontal="justify" vertical="center" wrapText="1"/>
    </xf>
    <xf numFmtId="0" fontId="4" fillId="5" borderId="4" xfId="0" applyFont="1" applyFill="1" applyBorder="1" applyAlignment="1">
      <alignment horizontal="justify" vertical="center" wrapText="1"/>
    </xf>
    <xf numFmtId="9" fontId="4" fillId="5" borderId="4" xfId="0" applyNumberFormat="1" applyFont="1" applyFill="1" applyBorder="1" applyAlignment="1">
      <alignment horizontal="justify" vertical="center" wrapText="1"/>
    </xf>
    <xf numFmtId="0" fontId="4" fillId="5" borderId="5" xfId="0" applyFont="1" applyFill="1" applyBorder="1" applyAlignment="1">
      <alignment horizontal="justify" vertical="center" wrapText="1"/>
    </xf>
    <xf numFmtId="0" fontId="4" fillId="5" borderId="11"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2" xfId="0" applyFont="1" applyFill="1" applyBorder="1" applyAlignment="1">
      <alignment horizontal="left" vertical="center" wrapText="1"/>
    </xf>
    <xf numFmtId="0" fontId="6" fillId="3" borderId="68"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0" borderId="58" xfId="0" applyFont="1" applyFill="1" applyBorder="1" applyAlignment="1" applyProtection="1">
      <alignment horizontal="center" vertical="center" wrapText="1"/>
      <protection hidden="1"/>
    </xf>
    <xf numFmtId="0" fontId="6" fillId="0" borderId="56" xfId="0" applyFont="1" applyFill="1" applyBorder="1" applyAlignment="1" applyProtection="1">
      <alignment horizontal="center" vertical="center" wrapText="1"/>
      <protection hidden="1"/>
    </xf>
    <xf numFmtId="0" fontId="6" fillId="0" borderId="69" xfId="0" applyFont="1" applyFill="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0" xfId="0" applyFont="1" applyAlignment="1" applyProtection="1">
      <alignment horizontal="right" vertical="center" wrapText="1"/>
      <protection hidden="1"/>
    </xf>
    <xf numFmtId="0" fontId="4" fillId="0" borderId="56" xfId="0" applyFont="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left" vertical="center" wrapText="1"/>
      <protection hidden="1"/>
    </xf>
    <xf numFmtId="0" fontId="6" fillId="5" borderId="27" xfId="0" applyFont="1" applyFill="1" applyBorder="1" applyAlignment="1" applyProtection="1">
      <alignment horizontal="left" vertical="center" wrapText="1"/>
      <protection hidden="1"/>
    </xf>
    <xf numFmtId="0" fontId="6" fillId="5" borderId="28" xfId="0" applyFont="1" applyFill="1" applyBorder="1" applyAlignment="1" applyProtection="1">
      <alignment horizontal="left" vertical="center" wrapText="1"/>
      <protection hidden="1"/>
    </xf>
    <xf numFmtId="0" fontId="1" fillId="0" borderId="38" xfId="0" applyFont="1" applyFill="1" applyBorder="1" applyAlignment="1" applyProtection="1">
      <alignment horizontal="center" vertical="center" wrapText="1"/>
      <protection locked="0"/>
    </xf>
    <xf numFmtId="0" fontId="7" fillId="5" borderId="70" xfId="0" applyFont="1" applyFill="1" applyBorder="1" applyAlignment="1">
      <alignment horizontal="left" vertical="center" wrapText="1"/>
    </xf>
    <xf numFmtId="0" fontId="7" fillId="5" borderId="71" xfId="0" applyFont="1" applyFill="1" applyBorder="1" applyAlignment="1">
      <alignment horizontal="left" vertical="center" wrapText="1"/>
    </xf>
    <xf numFmtId="0" fontId="7" fillId="5" borderId="72" xfId="0" applyFont="1" applyFill="1" applyBorder="1" applyAlignment="1">
      <alignment horizontal="left" vertical="center" wrapText="1"/>
    </xf>
    <xf numFmtId="0" fontId="6" fillId="0" borderId="26" xfId="0" applyFont="1" applyBorder="1" applyAlignment="1" applyProtection="1">
      <alignment horizontal="center" vertical="center" wrapText="1"/>
      <protection hidden="1"/>
    </xf>
  </cellXfs>
  <cellStyles count="5">
    <cellStyle name="Millares" xfId="1" builtinId="3"/>
    <cellStyle name="Millares [0]" xfId="2" builtinId="6"/>
    <cellStyle name="Millares 2" xfId="3" xr:uid="{00000000-0005-0000-0000-000002000000}"/>
    <cellStyle name="Normal" xfId="0" builtinId="0"/>
    <cellStyle name="Porcentaje" xfId="4" builtinId="5"/>
  </cellStyles>
  <dxfs count="2">
    <dxf>
      <font>
        <color theme="0"/>
      </font>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66675</xdr:rowOff>
    </xdr:from>
    <xdr:to>
      <xdr:col>1</xdr:col>
      <xdr:colOff>1190625</xdr:colOff>
      <xdr:row>3</xdr:row>
      <xdr:rowOff>266699</xdr:rowOff>
    </xdr:to>
    <xdr:pic>
      <xdr:nvPicPr>
        <xdr:cNvPr id="13" name="Imagen 12" descr="escudo negro">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28600"/>
          <a:ext cx="1047750" cy="10477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619125</xdr:colOff>
          <xdr:row>13</xdr:row>
          <xdr:rowOff>66675</xdr:rowOff>
        </xdr:from>
        <xdr:to>
          <xdr:col>2</xdr:col>
          <xdr:colOff>619125</xdr:colOff>
          <xdr:row>13</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76200</xdr:rowOff>
        </xdr:from>
        <xdr:to>
          <xdr:col>4</xdr:col>
          <xdr:colOff>47625</xdr:colOff>
          <xdr:row>13</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13</xdr:row>
          <xdr:rowOff>76200</xdr:rowOff>
        </xdr:from>
        <xdr:to>
          <xdr:col>5</xdr:col>
          <xdr:colOff>657225</xdr:colOff>
          <xdr:row>13</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1249075</xdr:colOff>
      <xdr:row>1</xdr:row>
      <xdr:rowOff>73728</xdr:rowOff>
    </xdr:from>
    <xdr:to>
      <xdr:col>1</xdr:col>
      <xdr:colOff>2340121</xdr:colOff>
      <xdr:row>3</xdr:row>
      <xdr:rowOff>317437</xdr:rowOff>
    </xdr:to>
    <xdr:pic>
      <xdr:nvPicPr>
        <xdr:cNvPr id="3" name="Imagen 2" descr="escudo negro">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0075" y="264228"/>
          <a:ext cx="1091046" cy="1220022"/>
        </a:xfrm>
        <a:prstGeom prst="rect">
          <a:avLst/>
        </a:prstGeom>
        <a:noFill/>
        <a:ln>
          <a:noFill/>
        </a:ln>
      </xdr:spPr>
    </xdr:pic>
    <xdr:clientData/>
  </xdr:twoCellAnchor>
  <xdr:oneCellAnchor>
    <xdr:from>
      <xdr:col>26</xdr:col>
      <xdr:colOff>784513</xdr:colOff>
      <xdr:row>1</xdr:row>
      <xdr:rowOff>49914</xdr:rowOff>
    </xdr:from>
    <xdr:ext cx="1172441" cy="1196209"/>
    <xdr:pic>
      <xdr:nvPicPr>
        <xdr:cNvPr id="4" name="Imagen 3" descr="escudo negro">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50740" y="240414"/>
          <a:ext cx="1172441" cy="1196209"/>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2</xdr:col>
      <xdr:colOff>1000124</xdr:colOff>
      <xdr:row>3</xdr:row>
      <xdr:rowOff>238125</xdr:rowOff>
    </xdr:to>
    <xdr:pic>
      <xdr:nvPicPr>
        <xdr:cNvPr id="2" name="Imagen 1" descr="escudo negr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80975"/>
          <a:ext cx="971549" cy="1028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142876</xdr:colOff>
      <xdr:row>1</xdr:row>
      <xdr:rowOff>34019</xdr:rowOff>
    </xdr:from>
    <xdr:to>
      <xdr:col>2</xdr:col>
      <xdr:colOff>533400</xdr:colOff>
      <xdr:row>3</xdr:row>
      <xdr:rowOff>189538</xdr:rowOff>
    </xdr:to>
    <xdr:pic>
      <xdr:nvPicPr>
        <xdr:cNvPr id="2" name="Imagen 1" descr="escudo negr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533" y="197305"/>
          <a:ext cx="1011010" cy="10154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251732</xdr:colOff>
      <xdr:row>1</xdr:row>
      <xdr:rowOff>34019</xdr:rowOff>
    </xdr:from>
    <xdr:to>
      <xdr:col>2</xdr:col>
      <xdr:colOff>674643</xdr:colOff>
      <xdr:row>3</xdr:row>
      <xdr:rowOff>207917</xdr:rowOff>
    </xdr:to>
    <xdr:pic>
      <xdr:nvPicPr>
        <xdr:cNvPr id="2" name="Imagen 1" descr="escudo negr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32" y="197305"/>
          <a:ext cx="1043396" cy="10447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133969</xdr:colOff>
      <xdr:row>1</xdr:row>
      <xdr:rowOff>42986</xdr:rowOff>
    </xdr:from>
    <xdr:to>
      <xdr:col>2</xdr:col>
      <xdr:colOff>559568</xdr:colOff>
      <xdr:row>3</xdr:row>
      <xdr:rowOff>250053</xdr:rowOff>
    </xdr:to>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105" y="250804"/>
          <a:ext cx="1083690" cy="110761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377239</xdr:colOff>
      <xdr:row>1</xdr:row>
      <xdr:rowOff>42987</xdr:rowOff>
    </xdr:from>
    <xdr:to>
      <xdr:col>2</xdr:col>
      <xdr:colOff>82972</xdr:colOff>
      <xdr:row>3</xdr:row>
      <xdr:rowOff>170331</xdr:rowOff>
    </xdr:to>
    <xdr:pic>
      <xdr:nvPicPr>
        <xdr:cNvPr id="2" name="Imagen 1" descr="escudo negr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039" y="213316"/>
          <a:ext cx="1050439" cy="1014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1</xdr:row>
      <xdr:rowOff>44824</xdr:rowOff>
    </xdr:from>
    <xdr:to>
      <xdr:col>2</xdr:col>
      <xdr:colOff>605565</xdr:colOff>
      <xdr:row>3</xdr:row>
      <xdr:rowOff>230438</xdr:rowOff>
    </xdr:to>
    <xdr:pic>
      <xdr:nvPicPr>
        <xdr:cNvPr id="2" name="Imagen 1" descr="escudo negr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82" y="201706"/>
          <a:ext cx="1020183" cy="100364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278946</xdr:colOff>
      <xdr:row>1</xdr:row>
      <xdr:rowOff>68036</xdr:rowOff>
    </xdr:from>
    <xdr:to>
      <xdr:col>2</xdr:col>
      <xdr:colOff>830034</xdr:colOff>
      <xdr:row>3</xdr:row>
      <xdr:rowOff>246016</xdr:rowOff>
    </xdr:to>
    <xdr:pic>
      <xdr:nvPicPr>
        <xdr:cNvPr id="2" name="Imagen 1" descr="escudo negr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82" y="231322"/>
          <a:ext cx="1204231" cy="111687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53664</xdr:colOff>
      <xdr:row>1</xdr:row>
      <xdr:rowOff>67235</xdr:rowOff>
    </xdr:from>
    <xdr:to>
      <xdr:col>2</xdr:col>
      <xdr:colOff>1208280</xdr:colOff>
      <xdr:row>3</xdr:row>
      <xdr:rowOff>246529</xdr:rowOff>
    </xdr:to>
    <xdr:pic>
      <xdr:nvPicPr>
        <xdr:cNvPr id="2" name="Imagen 1" descr="escudo negr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164" y="336176"/>
          <a:ext cx="1154616" cy="9973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710045</xdr:colOff>
      <xdr:row>1</xdr:row>
      <xdr:rowOff>32599</xdr:rowOff>
    </xdr:from>
    <xdr:to>
      <xdr:col>2</xdr:col>
      <xdr:colOff>2303318</xdr:colOff>
      <xdr:row>3</xdr:row>
      <xdr:rowOff>363682</xdr:rowOff>
    </xdr:to>
    <xdr:pic>
      <xdr:nvPicPr>
        <xdr:cNvPr id="2" name="Imagen 1" descr="escudo negr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136" y="205781"/>
          <a:ext cx="1593273" cy="15260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artha\Downloads\408%20-%20RECUPERACI&#211;N,%20REHABILITACION%20Y%20MANTENIMIENTO%20DE%20LA%20MALLA%20V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dres%20Romero/Desktop/UAERMV/2015/PROYECTOS%20DE%20INVERSION/PROYECTO%20408/408%20-%20RECUPERACI&#211;N,%20REHABILITACION%20Y%20MANTENIMIENTO%20DE%20LA%20MALLA%20V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Documents%20and%20Settings/usuario/Mis%20documentos/Downloads/Users/cambio/Downloads/408%20-%20RECUPERACI&#211;N,%20REHABILITACION%20Y%20MANTENIMIENTO%20DE%20LA%20MALLA%20V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aermv-my.sharepoint.com/Users/Martha/Downloads/408%20-%20RECUPERACI&#211;N,%20REHABILITACION%20Y%20MANTENIMIENTO%20DE%20LA%20MALLA%20V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6"/>
  <sheetViews>
    <sheetView showGridLines="0" tabSelected="1" view="pageBreakPreview" topLeftCell="A3" zoomScale="85" zoomScaleNormal="55" zoomScaleSheetLayoutView="85" zoomScalePageLayoutView="70" workbookViewId="0">
      <selection activeCell="B14" sqref="B14:H14"/>
    </sheetView>
  </sheetViews>
  <sheetFormatPr baseColWidth="10" defaultColWidth="0" defaultRowHeight="0" customHeight="1" zeroHeight="1" x14ac:dyDescent="0.25"/>
  <cols>
    <col min="1" max="1" width="3" style="1" customWidth="1"/>
    <col min="2" max="3" width="20.42578125" style="1" customWidth="1"/>
    <col min="4" max="4" width="24.85546875" style="1" bestFit="1" customWidth="1"/>
    <col min="5" max="5" width="14.42578125" style="1" customWidth="1"/>
    <col min="6" max="6" width="16" style="1" customWidth="1"/>
    <col min="7" max="7" width="26" style="1" customWidth="1"/>
    <col min="8" max="8" width="29" style="1" customWidth="1"/>
    <col min="9" max="9" width="3" style="1" customWidth="1"/>
    <col min="10" max="16384" width="29" style="1" hidden="1"/>
  </cols>
  <sheetData>
    <row r="1" spans="1:16384" ht="16.350000000000001" customHeight="1" x14ac:dyDescent="0.25"/>
    <row r="2" spans="1:16384" ht="44.25" customHeight="1" x14ac:dyDescent="0.25">
      <c r="B2" s="231"/>
      <c r="C2" s="232" t="s">
        <v>73</v>
      </c>
      <c r="D2" s="232"/>
      <c r="E2" s="232"/>
      <c r="F2" s="232"/>
      <c r="G2" s="232"/>
      <c r="H2" s="232"/>
    </row>
    <row r="3" spans="1:16384" ht="22.5" customHeight="1" x14ac:dyDescent="0.25">
      <c r="B3" s="231"/>
      <c r="C3" s="233" t="s">
        <v>115</v>
      </c>
      <c r="D3" s="233"/>
      <c r="E3" s="233"/>
      <c r="F3" s="233" t="s">
        <v>117</v>
      </c>
      <c r="G3" s="233"/>
      <c r="H3" s="233"/>
    </row>
    <row r="4" spans="1:16384" ht="22.5" customHeight="1" x14ac:dyDescent="0.25">
      <c r="B4" s="231"/>
      <c r="C4" s="233" t="s">
        <v>135</v>
      </c>
      <c r="D4" s="233"/>
      <c r="E4" s="233"/>
      <c r="F4" s="233"/>
      <c r="G4" s="233"/>
      <c r="H4" s="233"/>
    </row>
    <row r="5" spans="1:16384" ht="13.5"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c r="XEV5" s="2"/>
      <c r="XEW5" s="2"/>
      <c r="XEX5" s="2"/>
      <c r="XEY5" s="2"/>
      <c r="XEZ5" s="2"/>
      <c r="XFA5" s="2"/>
      <c r="XFB5" s="2"/>
      <c r="XFC5" s="2"/>
      <c r="XFD5" s="2"/>
    </row>
    <row r="6" spans="1:16384" ht="22.5" customHeight="1" x14ac:dyDescent="0.25">
      <c r="B6" s="20"/>
      <c r="C6" s="20"/>
      <c r="D6" s="20"/>
      <c r="E6" s="20"/>
      <c r="F6" s="21"/>
      <c r="G6" s="124" t="s">
        <v>75</v>
      </c>
      <c r="H6" s="125" t="s">
        <v>74</v>
      </c>
    </row>
    <row r="7" spans="1:16384" ht="25.5" customHeight="1" thickBot="1" x14ac:dyDescent="0.3">
      <c r="B7" s="22"/>
      <c r="C7" s="22"/>
      <c r="D7" s="22"/>
      <c r="E7" s="23"/>
      <c r="F7" s="24"/>
      <c r="G7" s="14">
        <v>2019</v>
      </c>
      <c r="H7" s="15">
        <v>5</v>
      </c>
    </row>
    <row r="8" spans="1:16384" ht="22.5" customHeight="1" x14ac:dyDescent="0.25">
      <c r="B8" s="202" t="s">
        <v>130</v>
      </c>
      <c r="C8" s="203"/>
      <c r="D8" s="203"/>
      <c r="E8" s="203"/>
      <c r="F8" s="203"/>
      <c r="G8" s="203"/>
      <c r="H8" s="204"/>
    </row>
    <row r="9" spans="1:16384" ht="25.5" customHeight="1" thickBot="1" x14ac:dyDescent="0.3">
      <c r="B9" s="205" t="s">
        <v>246</v>
      </c>
      <c r="C9" s="206"/>
      <c r="D9" s="206"/>
      <c r="E9" s="206"/>
      <c r="F9" s="206"/>
      <c r="G9" s="206"/>
      <c r="H9" s="207"/>
    </row>
    <row r="10" spans="1:16384" ht="14.1" customHeight="1" thickBot="1" x14ac:dyDescent="0.3">
      <c r="A10" s="16"/>
      <c r="B10" s="16"/>
      <c r="C10" s="16"/>
      <c r="D10" s="16"/>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c r="XFD10" s="17"/>
    </row>
    <row r="11" spans="1:16384" ht="40.5" customHeight="1" x14ac:dyDescent="0.25">
      <c r="B11" s="208" t="s">
        <v>76</v>
      </c>
      <c r="C11" s="209"/>
      <c r="D11" s="209"/>
      <c r="E11" s="209"/>
      <c r="F11" s="209"/>
      <c r="G11" s="209"/>
      <c r="H11" s="210"/>
    </row>
    <row r="12" spans="1:16384" ht="12.75" x14ac:dyDescent="0.25">
      <c r="B12" s="220"/>
      <c r="C12" s="221"/>
      <c r="D12" s="221"/>
      <c r="E12" s="221"/>
      <c r="F12" s="221"/>
      <c r="G12" s="221"/>
      <c r="H12" s="222"/>
    </row>
    <row r="13" spans="1:16384" ht="22.35" customHeight="1" x14ac:dyDescent="0.25">
      <c r="B13" s="216" t="s">
        <v>129</v>
      </c>
      <c r="C13" s="217"/>
      <c r="D13" s="217"/>
      <c r="E13" s="217"/>
      <c r="F13" s="217"/>
      <c r="G13" s="217"/>
      <c r="H13" s="218"/>
    </row>
    <row r="14" spans="1:16384" ht="39" customHeight="1" x14ac:dyDescent="0.25">
      <c r="B14" s="211" t="s">
        <v>137</v>
      </c>
      <c r="C14" s="212"/>
      <c r="D14" s="212"/>
      <c r="E14" s="212"/>
      <c r="F14" s="212"/>
      <c r="G14" s="212"/>
      <c r="H14" s="213"/>
    </row>
    <row r="15" spans="1:16384" ht="22.5" customHeight="1" x14ac:dyDescent="0.25">
      <c r="B15" s="216" t="s">
        <v>77</v>
      </c>
      <c r="C15" s="217"/>
      <c r="D15" s="217"/>
      <c r="E15" s="217"/>
      <c r="F15" s="217"/>
      <c r="G15" s="217"/>
      <c r="H15" s="218"/>
    </row>
    <row r="16" spans="1:16384" ht="39" customHeight="1" x14ac:dyDescent="0.25">
      <c r="B16" s="223" t="s">
        <v>78</v>
      </c>
      <c r="C16" s="224"/>
      <c r="D16" s="214" t="s">
        <v>136</v>
      </c>
      <c r="E16" s="214"/>
      <c r="F16" s="214"/>
      <c r="G16" s="214"/>
      <c r="H16" s="215"/>
    </row>
    <row r="17" spans="1:9" ht="22.5" customHeight="1" x14ac:dyDescent="0.25">
      <c r="B17" s="216" t="s">
        <v>79</v>
      </c>
      <c r="C17" s="217"/>
      <c r="D17" s="217"/>
      <c r="E17" s="217"/>
      <c r="F17" s="217"/>
      <c r="G17" s="217"/>
      <c r="H17" s="218"/>
    </row>
    <row r="18" spans="1:9" ht="220.5" customHeight="1" x14ac:dyDescent="0.25">
      <c r="B18" s="225" t="s">
        <v>187</v>
      </c>
      <c r="C18" s="226"/>
      <c r="D18" s="226"/>
      <c r="E18" s="226"/>
      <c r="F18" s="226"/>
      <c r="G18" s="226"/>
      <c r="H18" s="227"/>
    </row>
    <row r="19" spans="1:9" ht="118.5" customHeight="1" thickBot="1" x14ac:dyDescent="0.3">
      <c r="B19" s="228"/>
      <c r="C19" s="229"/>
      <c r="D19" s="229"/>
      <c r="E19" s="229"/>
      <c r="F19" s="229"/>
      <c r="G19" s="229"/>
      <c r="H19" s="230"/>
    </row>
    <row r="20" spans="1:9" ht="16.350000000000001" customHeight="1" x14ac:dyDescent="0.25">
      <c r="A20" s="3"/>
      <c r="B20" s="219"/>
      <c r="C20" s="219"/>
      <c r="D20" s="219"/>
      <c r="E20" s="219"/>
      <c r="F20" s="219"/>
      <c r="G20" s="219"/>
      <c r="H20" s="219"/>
      <c r="I20" s="3"/>
    </row>
    <row r="21" spans="1:9" ht="12.75" x14ac:dyDescent="0.25"/>
    <row r="22" spans="1:9" ht="12.75" x14ac:dyDescent="0.25"/>
    <row r="23" spans="1:9" ht="12.75" x14ac:dyDescent="0.25"/>
    <row r="24" spans="1:9" ht="12.75" x14ac:dyDescent="0.25"/>
    <row r="25" spans="1:9" ht="12.75" x14ac:dyDescent="0.25"/>
    <row r="26" spans="1:9" ht="12.75" x14ac:dyDescent="0.25"/>
    <row r="27" spans="1:9" ht="12.75" x14ac:dyDescent="0.25"/>
    <row r="28" spans="1:9" ht="12.75" x14ac:dyDescent="0.25"/>
    <row r="29" spans="1:9" ht="12.75" x14ac:dyDescent="0.25"/>
    <row r="30" spans="1:9" ht="12.75" x14ac:dyDescent="0.25"/>
    <row r="31" spans="1:9" ht="12.75" x14ac:dyDescent="0.25"/>
    <row r="32" spans="1:9" ht="12.75" x14ac:dyDescent="0.25"/>
    <row r="33" ht="12.75" x14ac:dyDescent="0.25"/>
    <row r="34" ht="12.75" x14ac:dyDescent="0.25"/>
    <row r="35" ht="12.75" x14ac:dyDescent="0.25"/>
    <row r="36" ht="12.75" x14ac:dyDescent="0.25"/>
    <row r="37" ht="12.75" x14ac:dyDescent="0.25"/>
    <row r="38" ht="12.75" x14ac:dyDescent="0.25"/>
    <row r="39" ht="12.75" x14ac:dyDescent="0.25"/>
    <row r="40" ht="12.75" x14ac:dyDescent="0.25"/>
    <row r="41" ht="12.75" x14ac:dyDescent="0.25"/>
    <row r="42" ht="12.75" x14ac:dyDescent="0.25"/>
    <row r="43" ht="12.75" x14ac:dyDescent="0.25"/>
    <row r="44" ht="12.75" x14ac:dyDescent="0.25"/>
    <row r="45" ht="12.75" x14ac:dyDescent="0.25"/>
    <row r="46" ht="12.75" x14ac:dyDescent="0.25"/>
    <row r="47" ht="12.75" x14ac:dyDescent="0.25"/>
    <row r="48" ht="12.75" x14ac:dyDescent="0.25"/>
    <row r="49" ht="12.75" x14ac:dyDescent="0.25"/>
    <row r="50" ht="12.75" x14ac:dyDescent="0.25"/>
    <row r="51" ht="12.75" x14ac:dyDescent="0.25"/>
    <row r="52" ht="12.75" x14ac:dyDescent="0.25"/>
    <row r="53" ht="12.75" x14ac:dyDescent="0.25"/>
    <row r="54" ht="12.75" x14ac:dyDescent="0.25"/>
    <row r="55" ht="12.75" x14ac:dyDescent="0.25"/>
    <row r="56" ht="12.75" x14ac:dyDescent="0.25"/>
    <row r="57" ht="12.75" x14ac:dyDescent="0.25"/>
    <row r="58" ht="12.75" x14ac:dyDescent="0.25"/>
    <row r="59" ht="12.75" x14ac:dyDescent="0.25"/>
    <row r="60" ht="12.75" x14ac:dyDescent="0.25"/>
    <row r="61" ht="12.75"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sheetData>
  <mergeCells count="17">
    <mergeCell ref="B2:B4"/>
    <mergeCell ref="C2:H2"/>
    <mergeCell ref="C3:E3"/>
    <mergeCell ref="F3:H3"/>
    <mergeCell ref="C4:H4"/>
    <mergeCell ref="B17:H17"/>
    <mergeCell ref="B20:H20"/>
    <mergeCell ref="B12:H12"/>
    <mergeCell ref="B13:H13"/>
    <mergeCell ref="B15:H15"/>
    <mergeCell ref="B16:C16"/>
    <mergeCell ref="B18:H19"/>
    <mergeCell ref="B8:H8"/>
    <mergeCell ref="B9:H9"/>
    <mergeCell ref="B11:H11"/>
    <mergeCell ref="B14:H14"/>
    <mergeCell ref="D16:H16"/>
  </mergeCells>
  <dataValidations count="4">
    <dataValidation type="textLength" operator="lessThan" allowBlank="1" showErrorMessage="1" errorTitle="LIMITE DE TEXTO" error="En esta Celda solo se permite diligenciar un largo de 1200 caracteres" sqref="C3:C5 G5:G6 H7 E5:E6 B16 B21:H65513 F3 B17:H17 B11 I11:IW65513 H5:XFD5 F10:XFD10 B13:H13 B15:H15 A5 I3:IW4 D5 F5 I6:IW9 B5:B8" xr:uid="{00000000-0002-0000-0000-000000000000}">
      <formula1>1200</formula1>
    </dataValidation>
    <dataValidation operator="lessThan" allowBlank="1" showErrorMessage="1" errorTitle="LIMITE DE TEXTO" error="En esta Celda solo se permite diligenciar un largo de 1200 caracteres" sqref="B18 B20:H20" xr:uid="{00000000-0002-0000-0000-000001000000}"/>
    <dataValidation type="list" operator="lessThan" allowBlank="1" showErrorMessage="1" errorTitle="LIMITE DE TEXTO" error="En esta Celda solo se permite diligenciar un largo de 1200 caracteres" sqref="B14:H14" xr:uid="{00000000-0002-0000-0000-000002000000}">
      <formula1>"FORMULACIÓN INICIAL,REPROGRAMACIÓN,ACTUALIZACIÓN"</formula1>
    </dataValidation>
    <dataValidation type="textLength" errorStyle="warning" operator="lessThan" allowBlank="1" showErrorMessage="1" errorTitle="LIMITE DE TEXTO" error="En esta Celda solo se permite diligenciar un largo de 200 caracteres" sqref="D16" xr:uid="{00000000-0002-0000-0000-000003000000}">
      <formula1>200</formula1>
    </dataValidation>
  </dataValidations>
  <printOptions horizontalCentered="1" verticalCentered="1"/>
  <pageMargins left="0.31496062992125984" right="0.31496062992125984" top="0.35433070866141736" bottom="0.35433070866141736" header="0.11811023622047245" footer="0.11811023622047245"/>
  <pageSetup scale="63" orientation="portrait" r:id="rId1"/>
  <headerFooter>
    <oddFooter xml:space="preserve">&amp;LCalle 26 No. 57-41 Torre 8, Pisos 7 y 8 CEMSA – C.P. 111321
PBX. 3779555  - Información: Línea 195
www.umv.gov.co&amp;CPES-FM-008
Página &amp;P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619125</xdr:colOff>
                    <xdr:row>13</xdr:row>
                    <xdr:rowOff>66675</xdr:rowOff>
                  </from>
                  <to>
                    <xdr:col>2</xdr:col>
                    <xdr:colOff>619125</xdr:colOff>
                    <xdr:row>13</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47625</xdr:colOff>
                    <xdr:row>13</xdr:row>
                    <xdr:rowOff>76200</xdr:rowOff>
                  </from>
                  <to>
                    <xdr:col>4</xdr:col>
                    <xdr:colOff>47625</xdr:colOff>
                    <xdr:row>13</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657225</xdr:colOff>
                    <xdr:row>13</xdr:row>
                    <xdr:rowOff>76200</xdr:rowOff>
                  </from>
                  <to>
                    <xdr:col>5</xdr:col>
                    <xdr:colOff>657225</xdr:colOff>
                    <xdr:row>13</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E121"/>
  <sheetViews>
    <sheetView view="pageBreakPreview" topLeftCell="A7" zoomScale="80" zoomScaleNormal="55" zoomScaleSheetLayoutView="80" zoomScalePageLayoutView="55" workbookViewId="0">
      <pane xSplit="40" ySplit="4" topLeftCell="AO11" activePane="bottomRight" state="frozen"/>
      <selection activeCell="A7" sqref="A7"/>
      <selection pane="topRight" activeCell="AO7" sqref="AO7"/>
      <selection pane="bottomLeft" activeCell="A11" sqref="A11"/>
      <selection pane="bottomRight" activeCell="D1" sqref="D1"/>
    </sheetView>
  </sheetViews>
  <sheetFormatPr baseColWidth="10" defaultColWidth="0" defaultRowHeight="15" x14ac:dyDescent="0.25"/>
  <cols>
    <col min="1" max="1" width="2.28515625" style="73" customWidth="1"/>
    <col min="2" max="2" width="54.7109375" style="74" customWidth="1"/>
    <col min="3" max="3" width="11.42578125" style="74" customWidth="1"/>
    <col min="4" max="4" width="42" style="74" customWidth="1"/>
    <col min="5" max="5" width="15.7109375" style="75" hidden="1" customWidth="1"/>
    <col min="6" max="11" width="6" style="74" hidden="1" customWidth="1"/>
    <col min="12" max="12" width="8.42578125" style="76" hidden="1" customWidth="1"/>
    <col min="13" max="13" width="15.7109375" style="75" hidden="1" customWidth="1"/>
    <col min="14" max="14" width="4.7109375" style="74" hidden="1" customWidth="1"/>
    <col min="15" max="15" width="5" style="74" hidden="1" customWidth="1"/>
    <col min="16" max="16" width="5.42578125" style="74" hidden="1" customWidth="1"/>
    <col min="17" max="18" width="5.140625" style="74" hidden="1" customWidth="1"/>
    <col min="19" max="19" width="5" style="74" hidden="1" customWidth="1"/>
    <col min="20" max="20" width="4.28515625" style="74" hidden="1" customWidth="1"/>
    <col min="21" max="21" width="4.7109375" style="74" hidden="1" customWidth="1"/>
    <col min="22" max="22" width="4.42578125" style="74" hidden="1" customWidth="1"/>
    <col min="23" max="25" width="4.85546875" style="74" hidden="1" customWidth="1"/>
    <col min="26" max="26" width="8.42578125" style="76" hidden="1" customWidth="1"/>
    <col min="27" max="27" width="15.7109375" style="75" hidden="1" customWidth="1"/>
    <col min="28" max="28" width="4.7109375" style="74" hidden="1" customWidth="1"/>
    <col min="29" max="29" width="5.7109375" style="74" hidden="1" customWidth="1"/>
    <col min="30" max="30" width="5.42578125" style="74" hidden="1" customWidth="1"/>
    <col min="31" max="32" width="5.140625" style="74" hidden="1" customWidth="1"/>
    <col min="33" max="33" width="5" style="74" hidden="1" customWidth="1"/>
    <col min="34" max="34" width="4.7109375" style="74" hidden="1" customWidth="1"/>
    <col min="35" max="36" width="5" style="74" hidden="1" customWidth="1"/>
    <col min="37" max="37" width="4.85546875" style="74" hidden="1" customWidth="1"/>
    <col min="38" max="38" width="5.140625" style="74" hidden="1" customWidth="1"/>
    <col min="39" max="39" width="5" style="74" hidden="1" customWidth="1"/>
    <col min="40" max="40" width="8.42578125" style="76" hidden="1" customWidth="1"/>
    <col min="41" max="41" width="15.7109375" style="75" customWidth="1"/>
    <col min="42" max="43" width="4.7109375" style="74" customWidth="1"/>
    <col min="44" max="44" width="5.42578125" style="74" customWidth="1"/>
    <col min="45" max="46" width="5.140625" style="74" customWidth="1"/>
    <col min="47" max="47" width="4.7109375" style="74" customWidth="1"/>
    <col min="48" max="48" width="4.28515625" style="74" customWidth="1"/>
    <col min="49" max="49" width="4.7109375" style="74" customWidth="1"/>
    <col min="50" max="50" width="4.42578125" style="74" customWidth="1"/>
    <col min="51" max="51" width="4.85546875" style="74" customWidth="1"/>
    <col min="52" max="52" width="5.140625" style="74" customWidth="1"/>
    <col min="53" max="53" width="4.28515625" style="74" customWidth="1"/>
    <col min="54" max="54" width="8.42578125" style="76" customWidth="1"/>
    <col min="55" max="55" width="15.7109375" style="75" customWidth="1"/>
    <col min="56" max="57" width="4.7109375" style="74" customWidth="1"/>
    <col min="58" max="58" width="5.42578125" style="74" customWidth="1"/>
    <col min="59" max="60" width="5.140625" style="74" customWidth="1"/>
    <col min="61" max="61" width="4.7109375" style="74" customWidth="1"/>
    <col min="62" max="62" width="8.42578125" style="76" customWidth="1"/>
    <col min="63" max="63" width="4.42578125" style="74" customWidth="1"/>
    <col min="64" max="109" width="7.7109375" style="74" customWidth="1"/>
    <col min="110" max="110" width="0" style="77" hidden="1" customWidth="1"/>
    <col min="111" max="16384" width="0" style="77" hidden="1"/>
  </cols>
  <sheetData>
    <row r="2" spans="2:109" ht="48" customHeight="1" x14ac:dyDescent="0.25">
      <c r="B2" s="377"/>
      <c r="C2" s="473" t="s">
        <v>73</v>
      </c>
      <c r="D2" s="474"/>
      <c r="E2" s="474"/>
      <c r="F2" s="474"/>
      <c r="G2" s="474"/>
      <c r="H2" s="474"/>
      <c r="I2" s="474"/>
      <c r="J2" s="474"/>
      <c r="K2" s="474"/>
      <c r="L2" s="474"/>
      <c r="M2" s="474"/>
      <c r="N2" s="474"/>
      <c r="O2" s="474"/>
      <c r="P2" s="474"/>
      <c r="Q2" s="474"/>
      <c r="R2" s="474"/>
      <c r="S2" s="474"/>
      <c r="T2" s="474"/>
      <c r="U2" s="474"/>
      <c r="V2" s="474"/>
      <c r="W2" s="474"/>
      <c r="X2" s="474"/>
      <c r="Y2" s="474"/>
      <c r="Z2" s="475"/>
      <c r="AA2" s="377"/>
      <c r="AB2" s="377"/>
      <c r="AC2" s="377"/>
      <c r="AD2" s="377"/>
      <c r="AE2" s="377"/>
      <c r="AF2" s="377"/>
      <c r="AG2" s="461" t="s">
        <v>73</v>
      </c>
      <c r="AH2" s="461"/>
      <c r="AI2" s="461"/>
      <c r="AJ2" s="461"/>
      <c r="AK2" s="461"/>
      <c r="AL2" s="461"/>
      <c r="AM2" s="461"/>
      <c r="AN2" s="461"/>
      <c r="AO2" s="461"/>
      <c r="AP2" s="461"/>
      <c r="AQ2" s="461"/>
      <c r="AR2" s="461"/>
      <c r="AS2" s="461"/>
      <c r="AT2" s="461"/>
      <c r="AU2" s="461"/>
      <c r="AV2" s="461"/>
      <c r="AW2" s="461"/>
      <c r="AX2" s="461"/>
      <c r="AY2" s="461"/>
      <c r="AZ2" s="461"/>
      <c r="BA2" s="461"/>
      <c r="BB2" s="461"/>
      <c r="BC2" s="461"/>
      <c r="BD2" s="461"/>
      <c r="BE2" s="461"/>
      <c r="BF2" s="461"/>
      <c r="BG2" s="461"/>
      <c r="BH2" s="461"/>
      <c r="BI2" s="461"/>
      <c r="BJ2" s="461"/>
    </row>
    <row r="3" spans="2:109" ht="27.75" customHeight="1" x14ac:dyDescent="0.25">
      <c r="B3" s="377"/>
      <c r="C3" s="118"/>
      <c r="D3" s="462" t="s">
        <v>115</v>
      </c>
      <c r="E3" s="462"/>
      <c r="F3" s="462"/>
      <c r="G3" s="462"/>
      <c r="H3" s="462"/>
      <c r="I3" s="462"/>
      <c r="J3" s="462" t="s">
        <v>117</v>
      </c>
      <c r="K3" s="462"/>
      <c r="L3" s="462"/>
      <c r="M3" s="462"/>
      <c r="N3" s="462"/>
      <c r="O3" s="462"/>
      <c r="P3" s="462"/>
      <c r="Q3" s="462"/>
      <c r="R3" s="462"/>
      <c r="S3" s="462"/>
      <c r="T3" s="462"/>
      <c r="U3" s="462"/>
      <c r="V3" s="462"/>
      <c r="W3" s="462"/>
      <c r="X3" s="462"/>
      <c r="Y3" s="462"/>
      <c r="Z3" s="462"/>
      <c r="AA3" s="377"/>
      <c r="AB3" s="377"/>
      <c r="AC3" s="377"/>
      <c r="AD3" s="377"/>
      <c r="AE3" s="377"/>
      <c r="AF3" s="377"/>
      <c r="AG3" s="462" t="s">
        <v>115</v>
      </c>
      <c r="AH3" s="462"/>
      <c r="AI3" s="462"/>
      <c r="AJ3" s="462"/>
      <c r="AK3" s="462"/>
      <c r="AL3" s="462"/>
      <c r="AM3" s="462"/>
      <c r="AN3" s="462"/>
      <c r="AO3" s="462"/>
      <c r="AP3" s="462"/>
      <c r="AQ3" s="462"/>
      <c r="AR3" s="462"/>
      <c r="AS3" s="462"/>
      <c r="AT3" s="462" t="s">
        <v>117</v>
      </c>
      <c r="AU3" s="462"/>
      <c r="AV3" s="462"/>
      <c r="AW3" s="462"/>
      <c r="AX3" s="462"/>
      <c r="AY3" s="462"/>
      <c r="AZ3" s="462"/>
      <c r="BA3" s="462"/>
      <c r="BB3" s="462"/>
      <c r="BC3" s="462"/>
      <c r="BD3" s="462"/>
      <c r="BE3" s="462"/>
      <c r="BF3" s="462"/>
      <c r="BG3" s="462"/>
      <c r="BH3" s="462"/>
      <c r="BI3" s="462"/>
      <c r="BJ3" s="462"/>
    </row>
    <row r="4" spans="2:109" ht="27.75" customHeight="1" x14ac:dyDescent="0.25">
      <c r="B4" s="377"/>
      <c r="C4" s="118"/>
      <c r="D4" s="462" t="s">
        <v>116</v>
      </c>
      <c r="E4" s="462"/>
      <c r="F4" s="462"/>
      <c r="G4" s="462"/>
      <c r="H4" s="462"/>
      <c r="I4" s="462"/>
      <c r="J4" s="462"/>
      <c r="K4" s="462"/>
      <c r="L4" s="462"/>
      <c r="M4" s="462"/>
      <c r="N4" s="462"/>
      <c r="O4" s="462"/>
      <c r="P4" s="462"/>
      <c r="Q4" s="462"/>
      <c r="R4" s="462"/>
      <c r="S4" s="462"/>
      <c r="T4" s="462"/>
      <c r="U4" s="462"/>
      <c r="V4" s="462"/>
      <c r="W4" s="462"/>
      <c r="X4" s="462"/>
      <c r="Y4" s="462"/>
      <c r="Z4" s="462"/>
      <c r="AA4" s="377"/>
      <c r="AB4" s="377"/>
      <c r="AC4" s="377"/>
      <c r="AD4" s="377"/>
      <c r="AE4" s="377"/>
      <c r="AF4" s="377"/>
      <c r="AG4" s="462" t="s">
        <v>116</v>
      </c>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row>
    <row r="5" spans="2:109" ht="15.75" thickBot="1" x14ac:dyDescent="0.3">
      <c r="B5" s="61"/>
      <c r="C5" s="61"/>
      <c r="D5" s="61"/>
      <c r="E5" s="61"/>
      <c r="F5" s="61"/>
      <c r="G5" s="61"/>
      <c r="H5" s="61"/>
      <c r="I5" s="61"/>
      <c r="J5" s="60"/>
      <c r="K5" s="60"/>
      <c r="L5" s="60"/>
      <c r="M5" s="60"/>
      <c r="N5" s="60"/>
    </row>
    <row r="6" spans="2:109" ht="16.5" thickBot="1" x14ac:dyDescent="0.3">
      <c r="B6" s="483" t="s">
        <v>127</v>
      </c>
      <c r="C6" s="484"/>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485"/>
      <c r="AS6" s="485"/>
      <c r="AT6" s="485"/>
      <c r="AU6" s="485"/>
      <c r="AV6" s="485"/>
      <c r="AW6" s="485"/>
      <c r="AX6" s="485"/>
      <c r="AY6" s="485"/>
      <c r="AZ6" s="485"/>
      <c r="BA6" s="485"/>
      <c r="BB6" s="485"/>
      <c r="BC6" s="486"/>
      <c r="BD6" s="485"/>
      <c r="BE6" s="485"/>
      <c r="BF6" s="485"/>
      <c r="BG6" s="485"/>
      <c r="BH6" s="485"/>
      <c r="BI6" s="485"/>
      <c r="BJ6" s="487"/>
    </row>
    <row r="7" spans="2:109" ht="15.75" customHeight="1" thickBot="1" x14ac:dyDescent="0.3">
      <c r="B7" s="302" t="s">
        <v>78</v>
      </c>
      <c r="C7" s="477"/>
      <c r="D7" s="303"/>
      <c r="E7" s="303"/>
      <c r="F7" s="491" t="str">
        <f>+Antecedentes!D16</f>
        <v>1181 - MODERNIZACION INSTITUCIONAL</v>
      </c>
      <c r="G7" s="492"/>
      <c r="H7" s="492"/>
      <c r="I7" s="492"/>
      <c r="J7" s="492"/>
      <c r="K7" s="492"/>
      <c r="L7" s="492"/>
      <c r="M7" s="492"/>
      <c r="N7" s="492"/>
      <c r="O7" s="492"/>
      <c r="P7" s="492"/>
      <c r="Q7" s="492"/>
      <c r="R7" s="492"/>
      <c r="S7" s="492"/>
      <c r="T7" s="492"/>
      <c r="U7" s="492"/>
      <c r="V7" s="492"/>
      <c r="W7" s="492"/>
      <c r="X7" s="492"/>
      <c r="Y7" s="492"/>
      <c r="Z7" s="492"/>
      <c r="AA7" s="493" t="s">
        <v>78</v>
      </c>
      <c r="AB7" s="494"/>
      <c r="AC7" s="494"/>
      <c r="AD7" s="494"/>
      <c r="AE7" s="494"/>
      <c r="AF7" s="494"/>
      <c r="AG7" s="494"/>
      <c r="AH7" s="494"/>
      <c r="AI7" s="494"/>
      <c r="AJ7" s="494"/>
      <c r="AK7" s="494"/>
      <c r="AL7" s="494"/>
      <c r="AM7" s="494"/>
      <c r="AN7" s="494"/>
      <c r="AO7" s="495"/>
      <c r="AP7" s="491" t="str">
        <f>+Antecedentes!D16</f>
        <v>1181 - MODERNIZACION INSTITUCIONAL</v>
      </c>
      <c r="AQ7" s="492"/>
      <c r="AR7" s="492"/>
      <c r="AS7" s="492"/>
      <c r="AT7" s="492"/>
      <c r="AU7" s="492"/>
      <c r="AV7" s="492"/>
      <c r="AW7" s="492"/>
      <c r="AX7" s="492"/>
      <c r="AY7" s="492"/>
      <c r="AZ7" s="492"/>
      <c r="BA7" s="492"/>
      <c r="BB7" s="492"/>
      <c r="BC7" s="492"/>
      <c r="BD7" s="492"/>
      <c r="BE7" s="492"/>
      <c r="BF7" s="492"/>
      <c r="BG7" s="492"/>
      <c r="BH7" s="492"/>
      <c r="BI7" s="492"/>
      <c r="BJ7" s="492"/>
    </row>
    <row r="8" spans="2:109" x14ac:dyDescent="0.25">
      <c r="B8" s="101"/>
      <c r="C8" s="102"/>
      <c r="D8" s="102"/>
      <c r="E8" s="103"/>
      <c r="F8" s="102"/>
      <c r="G8" s="102"/>
      <c r="H8" s="102"/>
      <c r="I8" s="102"/>
      <c r="J8" s="102"/>
      <c r="K8" s="102"/>
      <c r="L8" s="104"/>
      <c r="M8" s="103"/>
      <c r="N8" s="102"/>
      <c r="O8" s="102"/>
      <c r="P8" s="102"/>
      <c r="Q8" s="102"/>
      <c r="R8" s="102"/>
      <c r="S8" s="102"/>
      <c r="T8" s="102"/>
      <c r="U8" s="102"/>
      <c r="V8" s="102"/>
      <c r="W8" s="102"/>
      <c r="X8" s="102"/>
      <c r="Y8" s="102"/>
      <c r="Z8" s="104"/>
      <c r="AA8" s="103"/>
      <c r="AB8" s="102"/>
      <c r="AC8" s="102"/>
      <c r="AD8" s="102"/>
      <c r="AE8" s="102"/>
      <c r="AF8" s="102"/>
      <c r="AG8" s="102"/>
      <c r="AH8" s="102"/>
      <c r="AI8" s="102"/>
      <c r="AJ8" s="102"/>
      <c r="AK8" s="102"/>
      <c r="AL8" s="102"/>
      <c r="AM8" s="102"/>
      <c r="AN8" s="104"/>
      <c r="AO8" s="103"/>
      <c r="AP8" s="102"/>
      <c r="AQ8" s="102"/>
      <c r="AR8" s="102"/>
      <c r="AS8" s="102"/>
      <c r="AT8" s="102"/>
      <c r="AU8" s="102"/>
      <c r="AV8" s="102"/>
      <c r="AW8" s="102"/>
      <c r="AX8" s="102"/>
      <c r="AY8" s="102"/>
      <c r="AZ8" s="102"/>
      <c r="BA8" s="102"/>
      <c r="BB8" s="104"/>
      <c r="BC8" s="103"/>
      <c r="BD8" s="102"/>
      <c r="BE8" s="102"/>
      <c r="BF8" s="102"/>
      <c r="BG8" s="102"/>
      <c r="BH8" s="102"/>
      <c r="BI8" s="102"/>
      <c r="BJ8" s="105"/>
    </row>
    <row r="9" spans="2:109" ht="15.75" x14ac:dyDescent="0.25">
      <c r="B9" s="488" t="s">
        <v>58</v>
      </c>
      <c r="C9" s="489"/>
      <c r="D9" s="490"/>
      <c r="E9" s="481">
        <v>2016</v>
      </c>
      <c r="F9" s="481"/>
      <c r="G9" s="481"/>
      <c r="H9" s="481"/>
      <c r="I9" s="481"/>
      <c r="J9" s="481"/>
      <c r="K9" s="481"/>
      <c r="L9" s="481"/>
      <c r="M9" s="481">
        <v>2017</v>
      </c>
      <c r="N9" s="481"/>
      <c r="O9" s="481"/>
      <c r="P9" s="481"/>
      <c r="Q9" s="481"/>
      <c r="R9" s="481"/>
      <c r="S9" s="481"/>
      <c r="T9" s="481"/>
      <c r="U9" s="481"/>
      <c r="V9" s="481"/>
      <c r="W9" s="481"/>
      <c r="X9" s="160"/>
      <c r="Y9" s="160"/>
      <c r="Z9" s="160"/>
      <c r="AA9" s="481">
        <v>2018</v>
      </c>
      <c r="AB9" s="481"/>
      <c r="AC9" s="481"/>
      <c r="AD9" s="481"/>
      <c r="AE9" s="481"/>
      <c r="AF9" s="481"/>
      <c r="AG9" s="481"/>
      <c r="AH9" s="481"/>
      <c r="AI9" s="481"/>
      <c r="AJ9" s="481"/>
      <c r="AK9" s="481"/>
      <c r="AL9" s="481"/>
      <c r="AM9" s="481"/>
      <c r="AN9" s="481"/>
      <c r="AO9" s="481">
        <v>2019</v>
      </c>
      <c r="AP9" s="481"/>
      <c r="AQ9" s="481"/>
      <c r="AR9" s="481"/>
      <c r="AS9" s="481"/>
      <c r="AT9" s="481"/>
      <c r="AU9" s="481"/>
      <c r="AV9" s="481"/>
      <c r="AW9" s="481"/>
      <c r="AX9" s="481"/>
      <c r="AY9" s="481"/>
      <c r="AZ9" s="481"/>
      <c r="BA9" s="481"/>
      <c r="BB9" s="481"/>
      <c r="BC9" s="481">
        <v>2020</v>
      </c>
      <c r="BD9" s="481"/>
      <c r="BE9" s="481"/>
      <c r="BF9" s="481"/>
      <c r="BG9" s="481"/>
      <c r="BH9" s="481"/>
      <c r="BI9" s="481"/>
      <c r="BJ9" s="482"/>
    </row>
    <row r="10" spans="2:109" ht="30.6" customHeight="1" thickBot="1" x14ac:dyDescent="0.3">
      <c r="B10" s="161" t="s">
        <v>114</v>
      </c>
      <c r="C10" s="162" t="s">
        <v>59</v>
      </c>
      <c r="D10" s="163" t="s">
        <v>134</v>
      </c>
      <c r="E10" s="164" t="s">
        <v>60</v>
      </c>
      <c r="F10" s="165" t="s">
        <v>61</v>
      </c>
      <c r="G10" s="165" t="s">
        <v>62</v>
      </c>
      <c r="H10" s="165" t="s">
        <v>63</v>
      </c>
      <c r="I10" s="165" t="s">
        <v>64</v>
      </c>
      <c r="J10" s="165" t="s">
        <v>65</v>
      </c>
      <c r="K10" s="165" t="s">
        <v>66</v>
      </c>
      <c r="L10" s="166" t="s">
        <v>28</v>
      </c>
      <c r="M10" s="164" t="s">
        <v>60</v>
      </c>
      <c r="N10" s="165" t="s">
        <v>67</v>
      </c>
      <c r="O10" s="165" t="s">
        <v>68</v>
      </c>
      <c r="P10" s="165" t="s">
        <v>69</v>
      </c>
      <c r="Q10" s="165" t="s">
        <v>70</v>
      </c>
      <c r="R10" s="165" t="s">
        <v>71</v>
      </c>
      <c r="S10" s="165" t="s">
        <v>72</v>
      </c>
      <c r="T10" s="165" t="s">
        <v>61</v>
      </c>
      <c r="U10" s="165" t="s">
        <v>62</v>
      </c>
      <c r="V10" s="165" t="s">
        <v>63</v>
      </c>
      <c r="W10" s="165" t="s">
        <v>64</v>
      </c>
      <c r="X10" s="165" t="s">
        <v>65</v>
      </c>
      <c r="Y10" s="165" t="s">
        <v>66</v>
      </c>
      <c r="Z10" s="166" t="s">
        <v>28</v>
      </c>
      <c r="AA10" s="164" t="s">
        <v>60</v>
      </c>
      <c r="AB10" s="165" t="s">
        <v>67</v>
      </c>
      <c r="AC10" s="165" t="s">
        <v>68</v>
      </c>
      <c r="AD10" s="165" t="s">
        <v>69</v>
      </c>
      <c r="AE10" s="165" t="s">
        <v>70</v>
      </c>
      <c r="AF10" s="165" t="s">
        <v>71</v>
      </c>
      <c r="AG10" s="165" t="s">
        <v>72</v>
      </c>
      <c r="AH10" s="165" t="s">
        <v>61</v>
      </c>
      <c r="AI10" s="165" t="s">
        <v>62</v>
      </c>
      <c r="AJ10" s="165" t="s">
        <v>63</v>
      </c>
      <c r="AK10" s="165" t="s">
        <v>64</v>
      </c>
      <c r="AL10" s="165" t="s">
        <v>65</v>
      </c>
      <c r="AM10" s="165" t="s">
        <v>66</v>
      </c>
      <c r="AN10" s="166" t="s">
        <v>28</v>
      </c>
      <c r="AO10" s="164" t="s">
        <v>60</v>
      </c>
      <c r="AP10" s="165" t="s">
        <v>67</v>
      </c>
      <c r="AQ10" s="165" t="s">
        <v>68</v>
      </c>
      <c r="AR10" s="165" t="s">
        <v>69</v>
      </c>
      <c r="AS10" s="165" t="s">
        <v>70</v>
      </c>
      <c r="AT10" s="165" t="s">
        <v>71</v>
      </c>
      <c r="AU10" s="165" t="s">
        <v>72</v>
      </c>
      <c r="AV10" s="165" t="s">
        <v>61</v>
      </c>
      <c r="AW10" s="165" t="s">
        <v>62</v>
      </c>
      <c r="AX10" s="165" t="s">
        <v>63</v>
      </c>
      <c r="AY10" s="165" t="s">
        <v>64</v>
      </c>
      <c r="AZ10" s="165" t="s">
        <v>65</v>
      </c>
      <c r="BA10" s="165" t="s">
        <v>66</v>
      </c>
      <c r="BB10" s="166" t="s">
        <v>28</v>
      </c>
      <c r="BC10" s="164" t="s">
        <v>60</v>
      </c>
      <c r="BD10" s="165" t="s">
        <v>67</v>
      </c>
      <c r="BE10" s="165" t="s">
        <v>68</v>
      </c>
      <c r="BF10" s="165" t="s">
        <v>69</v>
      </c>
      <c r="BG10" s="165" t="s">
        <v>70</v>
      </c>
      <c r="BH10" s="165" t="s">
        <v>71</v>
      </c>
      <c r="BI10" s="165" t="s">
        <v>72</v>
      </c>
      <c r="BJ10" s="167" t="s">
        <v>28</v>
      </c>
    </row>
    <row r="11" spans="2:109" ht="40.5" customHeight="1" x14ac:dyDescent="0.25">
      <c r="B11" s="478" t="str">
        <f>+Componentes!C9</f>
        <v>Adecuar y dotar una sede para el proceso operativo y de logístico de la malla vial local</v>
      </c>
      <c r="C11" s="98">
        <f>IF(LEN(D11)&gt;5,1,"")</f>
        <v>1</v>
      </c>
      <c r="D11" s="97" t="s">
        <v>178</v>
      </c>
      <c r="E11" s="168"/>
      <c r="F11" s="99"/>
      <c r="G11" s="99"/>
      <c r="H11" s="99"/>
      <c r="I11" s="99"/>
      <c r="J11" s="99"/>
      <c r="K11" s="99"/>
      <c r="L11" s="170">
        <f t="shared" ref="L11:L20" si="0">IF(AND(D11="",SUM(E11:K11)&gt;0),"Debe redactar la actividad",IF(AND(SUM(F11:K11)&gt;0,E11=0),"NO DETERMINO PESO PORCENTUAL EN TAREA",IF(AND(SUM(F11:K11)=0,E11=0),0,IF(SUM(F11:K11)&lt;&gt;100,"La sumatoría debe ser = 100%",100))))</f>
        <v>0</v>
      </c>
      <c r="M11" s="168"/>
      <c r="N11" s="99"/>
      <c r="O11" s="99"/>
      <c r="P11" s="99"/>
      <c r="Q11" s="99"/>
      <c r="R11" s="99"/>
      <c r="S11" s="99"/>
      <c r="T11" s="99"/>
      <c r="U11" s="99"/>
      <c r="V11" s="99"/>
      <c r="W11" s="99"/>
      <c r="X11" s="99"/>
      <c r="Y11" s="99"/>
      <c r="Z11" s="172">
        <f t="shared" ref="Z11:Z20" si="1">IF(AND(D11="",SUM(M11:Y11)&gt;0),"Debe redactar la actividad",IF(AND(SUM(N11:Y11)&gt;0,M11=0),"NO DETERMINO PESO PORCENTUAL EN TAREA",IF(AND(SUM(N11:Y11)=0,M11=0),0,IF(SUM(N11:Y11)&lt;&gt;100,"La sumatoría debe ser = 100%",100))))</f>
        <v>0</v>
      </c>
      <c r="AA11" s="168"/>
      <c r="AB11" s="99"/>
      <c r="AC11" s="99"/>
      <c r="AD11" s="99"/>
      <c r="AE11" s="99"/>
      <c r="AF11" s="99"/>
      <c r="AG11" s="100"/>
      <c r="AH11" s="99"/>
      <c r="AI11" s="99"/>
      <c r="AJ11" s="99"/>
      <c r="AK11" s="99"/>
      <c r="AL11" s="99"/>
      <c r="AM11" s="99"/>
      <c r="AN11" s="172">
        <f t="shared" ref="AN11:AN20" si="2">IF(AND(D11="",SUM(AA11:AM11)&gt;0),"Debe redactar la actividad",IF(AND(SUM(AB11:AM11)&gt;0,AA11=0),"NO DETERMINO PESO PORCENTUAL EN TAREA",IF(AND(SUM(AB11:AM11)=0,AA11=0),0,IF(SUM(AB11:AM11)&lt;&gt;100,"La sumatoría debe ser = 100%",100))))</f>
        <v>0</v>
      </c>
      <c r="AO11" s="168">
        <v>60</v>
      </c>
      <c r="AP11" s="99">
        <v>9</v>
      </c>
      <c r="AQ11" s="99">
        <v>9</v>
      </c>
      <c r="AR11" s="99">
        <v>9</v>
      </c>
      <c r="AS11" s="99">
        <v>9</v>
      </c>
      <c r="AT11" s="99">
        <v>9</v>
      </c>
      <c r="AU11" s="99">
        <v>9</v>
      </c>
      <c r="AV11" s="99">
        <v>9</v>
      </c>
      <c r="AW11" s="99">
        <v>9</v>
      </c>
      <c r="AX11" s="99">
        <v>9</v>
      </c>
      <c r="AY11" s="99">
        <v>9</v>
      </c>
      <c r="AZ11" s="99">
        <v>10</v>
      </c>
      <c r="BA11" s="99"/>
      <c r="BB11" s="172">
        <f t="shared" ref="BB11:BB20" si="3">IF(AND(D11="",SUM(AO11:BA11)&gt;0),"Debe redactar la actividad",IF(AND(SUM(AP11:BA11)&gt;0,AO11=0),"NO DETERMINO PESO PORCENTUAL EN TAREA",IF(AND(SUM(AP11:BA11)=0,AO11=0),0,IF(SUM(AP11:BA11)&lt;&gt;100,"La sumatoría debe ser = 100%",100))))</f>
        <v>100</v>
      </c>
      <c r="BC11" s="168"/>
      <c r="BD11" s="99"/>
      <c r="BE11" s="99"/>
      <c r="BF11" s="99"/>
      <c r="BG11" s="99"/>
      <c r="BH11" s="99"/>
      <c r="BI11" s="99"/>
      <c r="BJ11" s="174">
        <f t="shared" ref="BJ11:BJ20" si="4">IF(AND(D11="",SUM(BC11:BI11)&gt;0),"Debe redactar la actividad",IF(AND(SUM(BD11:BI11)&gt;0,BC11=0),"NO DETERMINO PESO PORCENTUAL EN TAREA",IF(AND(SUM(BD11:BI11)=0,BC11=0),0,IF(SUM(BD11:BI11)&lt;&gt;100,"La sumatoría debe ser = 100%",100))))</f>
        <v>0</v>
      </c>
      <c r="DA11" s="78"/>
      <c r="DB11" s="78"/>
      <c r="DC11" s="78"/>
      <c r="DD11" s="78"/>
      <c r="DE11" s="78"/>
    </row>
    <row r="12" spans="2:109" ht="40.5" customHeight="1" x14ac:dyDescent="0.25">
      <c r="B12" s="479"/>
      <c r="C12" s="86">
        <f>IF(AND(LEN(D12)&gt;5,LEN(D11)&lt;5),"se debe reportar la información en orden estricto",IF(AND(LEN(D12)&gt;5,C11&lt;&gt;""),C11+1,""))</f>
        <v>2</v>
      </c>
      <c r="D12" s="85" t="s">
        <v>179</v>
      </c>
      <c r="E12" s="169"/>
      <c r="F12" s="88"/>
      <c r="G12" s="88"/>
      <c r="H12" s="88"/>
      <c r="I12" s="88"/>
      <c r="J12" s="88"/>
      <c r="K12" s="88"/>
      <c r="L12" s="171">
        <f t="shared" si="0"/>
        <v>0</v>
      </c>
      <c r="M12" s="169"/>
      <c r="N12" s="88"/>
      <c r="O12" s="88"/>
      <c r="P12" s="88"/>
      <c r="Q12" s="88"/>
      <c r="R12" s="88"/>
      <c r="S12" s="88"/>
      <c r="T12" s="88"/>
      <c r="U12" s="88"/>
      <c r="V12" s="88"/>
      <c r="W12" s="88"/>
      <c r="X12" s="88"/>
      <c r="Y12" s="88"/>
      <c r="Z12" s="173">
        <f t="shared" si="1"/>
        <v>0</v>
      </c>
      <c r="AA12" s="169"/>
      <c r="AB12" s="88"/>
      <c r="AC12" s="88"/>
      <c r="AD12" s="88"/>
      <c r="AE12" s="88"/>
      <c r="AF12" s="88"/>
      <c r="AG12" s="90"/>
      <c r="AH12" s="88"/>
      <c r="AI12" s="88"/>
      <c r="AJ12" s="88"/>
      <c r="AK12" s="88"/>
      <c r="AL12" s="88"/>
      <c r="AM12" s="88"/>
      <c r="AN12" s="173">
        <f t="shared" si="2"/>
        <v>0</v>
      </c>
      <c r="AO12" s="169">
        <v>20</v>
      </c>
      <c r="AP12" s="88">
        <v>15</v>
      </c>
      <c r="AQ12" s="88">
        <v>15</v>
      </c>
      <c r="AR12" s="88">
        <v>15</v>
      </c>
      <c r="AS12" s="88">
        <v>15</v>
      </c>
      <c r="AT12" s="88">
        <v>15</v>
      </c>
      <c r="AU12" s="88">
        <v>25</v>
      </c>
      <c r="AV12" s="88"/>
      <c r="AW12" s="88"/>
      <c r="AX12" s="88"/>
      <c r="AY12" s="88"/>
      <c r="AZ12" s="88"/>
      <c r="BA12" s="88"/>
      <c r="BB12" s="173">
        <f t="shared" si="3"/>
        <v>100</v>
      </c>
      <c r="BC12" s="169"/>
      <c r="BD12" s="88"/>
      <c r="BE12" s="88"/>
      <c r="BF12" s="88"/>
      <c r="BG12" s="88"/>
      <c r="BH12" s="88"/>
      <c r="BI12" s="88"/>
      <c r="BJ12" s="175">
        <f t="shared" si="4"/>
        <v>0</v>
      </c>
    </row>
    <row r="13" spans="2:109" ht="40.5" customHeight="1" x14ac:dyDescent="0.25">
      <c r="B13" s="479"/>
      <c r="C13" s="86">
        <f>IF(AND(LEN(D13)&gt;5,LEN(D12)&lt;5),"se debe reportar la información en orden estricto",IF(AND(LEN(D13)&gt;5,C12&lt;&gt;""),C12+1,""))</f>
        <v>3</v>
      </c>
      <c r="D13" s="85" t="s">
        <v>181</v>
      </c>
      <c r="E13" s="169"/>
      <c r="F13" s="88"/>
      <c r="G13" s="88"/>
      <c r="H13" s="88"/>
      <c r="I13" s="88"/>
      <c r="J13" s="88"/>
      <c r="K13" s="88"/>
      <c r="L13" s="171">
        <f t="shared" si="0"/>
        <v>0</v>
      </c>
      <c r="M13" s="169"/>
      <c r="N13" s="88"/>
      <c r="O13" s="88"/>
      <c r="P13" s="88"/>
      <c r="Q13" s="88"/>
      <c r="R13" s="88"/>
      <c r="S13" s="88"/>
      <c r="T13" s="88"/>
      <c r="U13" s="88"/>
      <c r="V13" s="88"/>
      <c r="W13" s="88"/>
      <c r="X13" s="88"/>
      <c r="Y13" s="88"/>
      <c r="Z13" s="173">
        <f t="shared" si="1"/>
        <v>0</v>
      </c>
      <c r="AA13" s="169"/>
      <c r="AB13" s="88"/>
      <c r="AC13" s="88"/>
      <c r="AD13" s="88"/>
      <c r="AE13" s="88"/>
      <c r="AF13" s="88"/>
      <c r="AG13" s="88"/>
      <c r="AH13" s="88"/>
      <c r="AI13" s="88"/>
      <c r="AJ13" s="88"/>
      <c r="AK13" s="90"/>
      <c r="AL13" s="88"/>
      <c r="AM13" s="88"/>
      <c r="AN13" s="173">
        <f t="shared" si="2"/>
        <v>0</v>
      </c>
      <c r="AO13" s="169">
        <v>10</v>
      </c>
      <c r="AP13" s="88"/>
      <c r="AQ13" s="88"/>
      <c r="AR13" s="88"/>
      <c r="AS13" s="88"/>
      <c r="AT13" s="88"/>
      <c r="AU13" s="88"/>
      <c r="AV13" s="88"/>
      <c r="AW13" s="88"/>
      <c r="AX13" s="88"/>
      <c r="AY13" s="88"/>
      <c r="AZ13" s="88">
        <v>100</v>
      </c>
      <c r="BA13" s="88"/>
      <c r="BB13" s="173">
        <f t="shared" si="3"/>
        <v>100</v>
      </c>
      <c r="BC13" s="169"/>
      <c r="BD13" s="88"/>
      <c r="BE13" s="88"/>
      <c r="BF13" s="88"/>
      <c r="BG13" s="88"/>
      <c r="BH13" s="88"/>
      <c r="BI13" s="88"/>
      <c r="BJ13" s="175">
        <f t="shared" si="4"/>
        <v>0</v>
      </c>
    </row>
    <row r="14" spans="2:109" ht="40.5" customHeight="1" x14ac:dyDescent="0.25">
      <c r="B14" s="479"/>
      <c r="C14" s="86">
        <f>IF(AND(LEN(D14)&gt;5,LEN(D13)&lt;5),"se debe reportar la información en orden estricto",IF(AND(LEN(D14)&gt;5,C13&lt;&gt;""),C13+1,""))</f>
        <v>4</v>
      </c>
      <c r="D14" s="85" t="s">
        <v>180</v>
      </c>
      <c r="E14" s="169"/>
      <c r="F14" s="88"/>
      <c r="G14" s="88"/>
      <c r="H14" s="88"/>
      <c r="I14" s="88"/>
      <c r="J14" s="88"/>
      <c r="K14" s="88"/>
      <c r="L14" s="171">
        <f t="shared" si="0"/>
        <v>0</v>
      </c>
      <c r="M14" s="169"/>
      <c r="N14" s="88"/>
      <c r="O14" s="88"/>
      <c r="P14" s="88"/>
      <c r="Q14" s="88"/>
      <c r="R14" s="88"/>
      <c r="S14" s="88"/>
      <c r="T14" s="88"/>
      <c r="U14" s="88"/>
      <c r="V14" s="88"/>
      <c r="W14" s="88"/>
      <c r="X14" s="88"/>
      <c r="Y14" s="88"/>
      <c r="Z14" s="173">
        <f t="shared" si="1"/>
        <v>0</v>
      </c>
      <c r="AA14" s="169"/>
      <c r="AB14" s="88"/>
      <c r="AC14" s="88"/>
      <c r="AD14" s="88"/>
      <c r="AE14" s="88"/>
      <c r="AF14" s="88"/>
      <c r="AG14" s="88"/>
      <c r="AH14" s="88"/>
      <c r="AI14" s="88"/>
      <c r="AJ14" s="88"/>
      <c r="AK14" s="90"/>
      <c r="AL14" s="88"/>
      <c r="AM14" s="88"/>
      <c r="AN14" s="173">
        <f t="shared" si="2"/>
        <v>0</v>
      </c>
      <c r="AO14" s="169">
        <v>10</v>
      </c>
      <c r="AP14" s="88"/>
      <c r="AQ14" s="88"/>
      <c r="AR14" s="88"/>
      <c r="AS14" s="88"/>
      <c r="AT14" s="88"/>
      <c r="AU14" s="88"/>
      <c r="AV14" s="88"/>
      <c r="AW14" s="88"/>
      <c r="AX14" s="88"/>
      <c r="AY14" s="88"/>
      <c r="AZ14" s="88"/>
      <c r="BA14" s="88">
        <v>100</v>
      </c>
      <c r="BB14" s="173">
        <f t="shared" si="3"/>
        <v>100</v>
      </c>
      <c r="BC14" s="169"/>
      <c r="BD14" s="88"/>
      <c r="BE14" s="88"/>
      <c r="BF14" s="88"/>
      <c r="BG14" s="88"/>
      <c r="BH14" s="88"/>
      <c r="BI14" s="88"/>
      <c r="BJ14" s="175">
        <f t="shared" si="4"/>
        <v>0</v>
      </c>
    </row>
    <row r="15" spans="2:109" ht="40.5" customHeight="1" x14ac:dyDescent="0.25">
      <c r="B15" s="479"/>
      <c r="C15" s="86" t="str">
        <f>IF(AND(LEN(D15)&gt;5,LEN(D14)&lt;5),"se debe reportar la información en orden estricto",IF(AND(LEN(D15)&gt;5,C14&lt;&gt;""),C14+1,""))</f>
        <v/>
      </c>
      <c r="D15" s="85"/>
      <c r="E15" s="169"/>
      <c r="F15" s="88"/>
      <c r="G15" s="88"/>
      <c r="H15" s="88"/>
      <c r="I15" s="88"/>
      <c r="J15" s="88"/>
      <c r="K15" s="88"/>
      <c r="L15" s="171">
        <f t="shared" si="0"/>
        <v>0</v>
      </c>
      <c r="M15" s="169"/>
      <c r="N15" s="88"/>
      <c r="O15" s="88"/>
      <c r="P15" s="88"/>
      <c r="Q15" s="88"/>
      <c r="R15" s="88"/>
      <c r="S15" s="88"/>
      <c r="T15" s="88"/>
      <c r="U15" s="88"/>
      <c r="V15" s="88"/>
      <c r="W15" s="88"/>
      <c r="X15" s="88"/>
      <c r="Y15" s="88"/>
      <c r="Z15" s="173">
        <f t="shared" si="1"/>
        <v>0</v>
      </c>
      <c r="AA15" s="169"/>
      <c r="AB15" s="88"/>
      <c r="AC15" s="88"/>
      <c r="AD15" s="88"/>
      <c r="AE15" s="88"/>
      <c r="AF15" s="88"/>
      <c r="AG15" s="88"/>
      <c r="AH15" s="88"/>
      <c r="AI15" s="88"/>
      <c r="AJ15" s="88"/>
      <c r="AK15" s="88"/>
      <c r="AL15" s="88"/>
      <c r="AM15" s="88"/>
      <c r="AN15" s="173">
        <f t="shared" si="2"/>
        <v>0</v>
      </c>
      <c r="AO15" s="169"/>
      <c r="AP15" s="88"/>
      <c r="AQ15" s="88"/>
      <c r="AR15" s="88"/>
      <c r="AS15" s="88"/>
      <c r="AT15" s="88"/>
      <c r="AU15" s="88"/>
      <c r="AV15" s="88"/>
      <c r="AW15" s="88"/>
      <c r="AX15" s="88"/>
      <c r="AY15" s="88"/>
      <c r="AZ15" s="88"/>
      <c r="BA15" s="88"/>
      <c r="BB15" s="173">
        <f t="shared" si="3"/>
        <v>0</v>
      </c>
      <c r="BC15" s="169"/>
      <c r="BD15" s="88"/>
      <c r="BE15" s="88"/>
      <c r="BF15" s="88"/>
      <c r="BG15" s="88"/>
      <c r="BH15" s="88"/>
      <c r="BI15" s="88"/>
      <c r="BJ15" s="175">
        <f t="shared" si="4"/>
        <v>0</v>
      </c>
    </row>
    <row r="16" spans="2:109" ht="40.5" customHeight="1" x14ac:dyDescent="0.25">
      <c r="B16" s="479"/>
      <c r="C16" s="86" t="str">
        <f>IF(AND(LEN(D16)&gt;5,LEN(D15)&lt;5),"se debe reportar la información en orden estricto",IF(AND(LEN(D16)&gt;5,C15&lt;&gt;""),C15+1,""))</f>
        <v/>
      </c>
      <c r="D16" s="85"/>
      <c r="E16" s="169"/>
      <c r="F16" s="88"/>
      <c r="G16" s="88"/>
      <c r="H16" s="88"/>
      <c r="I16" s="88"/>
      <c r="J16" s="88"/>
      <c r="K16" s="88"/>
      <c r="L16" s="171">
        <f t="shared" si="0"/>
        <v>0</v>
      </c>
      <c r="M16" s="169"/>
      <c r="N16" s="88"/>
      <c r="O16" s="88"/>
      <c r="P16" s="88"/>
      <c r="Q16" s="88"/>
      <c r="R16" s="88"/>
      <c r="S16" s="88"/>
      <c r="T16" s="88"/>
      <c r="U16" s="88"/>
      <c r="V16" s="88"/>
      <c r="W16" s="88"/>
      <c r="X16" s="88"/>
      <c r="Y16" s="88"/>
      <c r="Z16" s="173">
        <f t="shared" si="1"/>
        <v>0</v>
      </c>
      <c r="AA16" s="169"/>
      <c r="AB16" s="88"/>
      <c r="AC16" s="88"/>
      <c r="AD16" s="88"/>
      <c r="AE16" s="88"/>
      <c r="AF16" s="88"/>
      <c r="AG16" s="88"/>
      <c r="AH16" s="88"/>
      <c r="AI16" s="88"/>
      <c r="AJ16" s="88"/>
      <c r="AK16" s="88"/>
      <c r="AL16" s="88"/>
      <c r="AM16" s="88"/>
      <c r="AN16" s="173">
        <f t="shared" si="2"/>
        <v>0</v>
      </c>
      <c r="AO16" s="169"/>
      <c r="AP16" s="88"/>
      <c r="AQ16" s="88"/>
      <c r="AR16" s="88"/>
      <c r="AS16" s="88"/>
      <c r="AT16" s="88"/>
      <c r="AU16" s="88"/>
      <c r="AV16" s="88"/>
      <c r="AW16" s="88"/>
      <c r="AX16" s="88"/>
      <c r="AY16" s="88"/>
      <c r="AZ16" s="88"/>
      <c r="BA16" s="88"/>
      <c r="BB16" s="173">
        <f t="shared" si="3"/>
        <v>0</v>
      </c>
      <c r="BC16" s="169"/>
      <c r="BD16" s="88"/>
      <c r="BE16" s="88"/>
      <c r="BF16" s="88"/>
      <c r="BG16" s="88"/>
      <c r="BH16" s="88"/>
      <c r="BI16" s="88"/>
      <c r="BJ16" s="175">
        <f t="shared" si="4"/>
        <v>0</v>
      </c>
    </row>
    <row r="17" spans="2:109" ht="40.5" customHeight="1" x14ac:dyDescent="0.25">
      <c r="B17" s="479"/>
      <c r="C17" s="86" t="str">
        <f>IF(AND(LEN(D17)&gt;5,LEN(D15)&lt;5),"se debe reportar la información en orden estricto",IF(AND(LEN(D17)&gt;5,C15&lt;&gt;""),C15+1,""))</f>
        <v/>
      </c>
      <c r="D17" s="85"/>
      <c r="E17" s="169"/>
      <c r="F17" s="88"/>
      <c r="G17" s="88"/>
      <c r="H17" s="88"/>
      <c r="I17" s="88"/>
      <c r="J17" s="88"/>
      <c r="K17" s="88"/>
      <c r="L17" s="171">
        <f t="shared" si="0"/>
        <v>0</v>
      </c>
      <c r="M17" s="169"/>
      <c r="N17" s="88"/>
      <c r="O17" s="88"/>
      <c r="P17" s="88"/>
      <c r="Q17" s="88"/>
      <c r="R17" s="88"/>
      <c r="S17" s="88"/>
      <c r="T17" s="88"/>
      <c r="U17" s="88"/>
      <c r="V17" s="88"/>
      <c r="W17" s="88"/>
      <c r="X17" s="88"/>
      <c r="Y17" s="88"/>
      <c r="Z17" s="173">
        <f t="shared" si="1"/>
        <v>0</v>
      </c>
      <c r="AA17" s="169"/>
      <c r="AB17" s="88"/>
      <c r="AC17" s="88"/>
      <c r="AD17" s="88"/>
      <c r="AE17" s="88"/>
      <c r="AF17" s="88"/>
      <c r="AG17" s="88"/>
      <c r="AH17" s="88"/>
      <c r="AI17" s="88"/>
      <c r="AJ17" s="88"/>
      <c r="AK17" s="88"/>
      <c r="AL17" s="88"/>
      <c r="AM17" s="88"/>
      <c r="AN17" s="173">
        <f t="shared" si="2"/>
        <v>0</v>
      </c>
      <c r="AO17" s="169"/>
      <c r="AP17" s="88"/>
      <c r="AQ17" s="88"/>
      <c r="AR17" s="88"/>
      <c r="AS17" s="88"/>
      <c r="AT17" s="88"/>
      <c r="AU17" s="88"/>
      <c r="AV17" s="88"/>
      <c r="AW17" s="88"/>
      <c r="AX17" s="88"/>
      <c r="AY17" s="88"/>
      <c r="AZ17" s="88"/>
      <c r="BA17" s="88"/>
      <c r="BB17" s="173">
        <f t="shared" si="3"/>
        <v>0</v>
      </c>
      <c r="BC17" s="169"/>
      <c r="BD17" s="88"/>
      <c r="BE17" s="88"/>
      <c r="BF17" s="88"/>
      <c r="BG17" s="88"/>
      <c r="BH17" s="88"/>
      <c r="BI17" s="88"/>
      <c r="BJ17" s="175">
        <f t="shared" si="4"/>
        <v>0</v>
      </c>
    </row>
    <row r="18" spans="2:109" ht="40.5" customHeight="1" x14ac:dyDescent="0.25">
      <c r="B18" s="479"/>
      <c r="C18" s="86" t="str">
        <f>IF(AND(LEN(D18)&gt;5,LEN(D16)&lt;5),"se debe reportar la información en orden estricto",IF(AND(LEN(D18)&gt;5,C16&lt;&gt;""),C16+1,""))</f>
        <v/>
      </c>
      <c r="D18" s="85"/>
      <c r="E18" s="169"/>
      <c r="F18" s="88"/>
      <c r="G18" s="88"/>
      <c r="H18" s="88"/>
      <c r="I18" s="88"/>
      <c r="J18" s="88"/>
      <c r="K18" s="88"/>
      <c r="L18" s="171">
        <f t="shared" si="0"/>
        <v>0</v>
      </c>
      <c r="M18" s="169"/>
      <c r="N18" s="88"/>
      <c r="O18" s="88"/>
      <c r="P18" s="88"/>
      <c r="Q18" s="88"/>
      <c r="R18" s="88"/>
      <c r="S18" s="88"/>
      <c r="T18" s="88"/>
      <c r="U18" s="88"/>
      <c r="V18" s="88"/>
      <c r="W18" s="88"/>
      <c r="X18" s="88"/>
      <c r="Y18" s="88"/>
      <c r="Z18" s="173">
        <f t="shared" si="1"/>
        <v>0</v>
      </c>
      <c r="AA18" s="169"/>
      <c r="AB18" s="88"/>
      <c r="AC18" s="88"/>
      <c r="AD18" s="88"/>
      <c r="AE18" s="88"/>
      <c r="AF18" s="88"/>
      <c r="AG18" s="88"/>
      <c r="AH18" s="88"/>
      <c r="AI18" s="88"/>
      <c r="AJ18" s="88"/>
      <c r="AK18" s="88"/>
      <c r="AL18" s="88"/>
      <c r="AM18" s="88"/>
      <c r="AN18" s="173">
        <f t="shared" si="2"/>
        <v>0</v>
      </c>
      <c r="AO18" s="169"/>
      <c r="AP18" s="88"/>
      <c r="AQ18" s="88"/>
      <c r="AR18" s="88"/>
      <c r="AS18" s="88"/>
      <c r="AT18" s="88"/>
      <c r="AU18" s="88"/>
      <c r="AV18" s="88"/>
      <c r="AW18" s="88"/>
      <c r="AX18" s="88"/>
      <c r="AY18" s="88"/>
      <c r="AZ18" s="88"/>
      <c r="BA18" s="88"/>
      <c r="BB18" s="173">
        <f t="shared" si="3"/>
        <v>0</v>
      </c>
      <c r="BC18" s="169"/>
      <c r="BD18" s="88"/>
      <c r="BE18" s="88"/>
      <c r="BF18" s="88"/>
      <c r="BG18" s="88"/>
      <c r="BH18" s="88"/>
      <c r="BI18" s="88"/>
      <c r="BJ18" s="175">
        <f t="shared" si="4"/>
        <v>0</v>
      </c>
    </row>
    <row r="19" spans="2:109" ht="40.5" customHeight="1" x14ac:dyDescent="0.25">
      <c r="B19" s="479"/>
      <c r="C19" s="86" t="str">
        <f>IF(AND(LEN(D19)&gt;5,LEN(D17)&lt;5),"se debe reportar la información en orden estricto",IF(AND(LEN(D19)&gt;5,C17&lt;&gt;""),C17+1,""))</f>
        <v/>
      </c>
      <c r="D19" s="85"/>
      <c r="E19" s="169"/>
      <c r="F19" s="88"/>
      <c r="G19" s="88"/>
      <c r="H19" s="88"/>
      <c r="I19" s="88"/>
      <c r="J19" s="88"/>
      <c r="K19" s="88"/>
      <c r="L19" s="171">
        <f t="shared" si="0"/>
        <v>0</v>
      </c>
      <c r="M19" s="169"/>
      <c r="N19" s="88"/>
      <c r="O19" s="88"/>
      <c r="P19" s="88"/>
      <c r="Q19" s="88"/>
      <c r="R19" s="88"/>
      <c r="S19" s="88"/>
      <c r="T19" s="88"/>
      <c r="U19" s="88"/>
      <c r="V19" s="88"/>
      <c r="W19" s="88"/>
      <c r="X19" s="88"/>
      <c r="Y19" s="88"/>
      <c r="Z19" s="173">
        <f t="shared" si="1"/>
        <v>0</v>
      </c>
      <c r="AA19" s="169"/>
      <c r="AB19" s="88"/>
      <c r="AC19" s="88"/>
      <c r="AD19" s="88"/>
      <c r="AE19" s="88"/>
      <c r="AF19" s="88"/>
      <c r="AG19" s="88"/>
      <c r="AH19" s="88"/>
      <c r="AI19" s="88"/>
      <c r="AJ19" s="88"/>
      <c r="AK19" s="88"/>
      <c r="AL19" s="88"/>
      <c r="AM19" s="88"/>
      <c r="AN19" s="173">
        <f t="shared" si="2"/>
        <v>0</v>
      </c>
      <c r="AO19" s="169"/>
      <c r="AP19" s="88"/>
      <c r="AQ19" s="88"/>
      <c r="AR19" s="88"/>
      <c r="AS19" s="88"/>
      <c r="AT19" s="88"/>
      <c r="AU19" s="88"/>
      <c r="AV19" s="88"/>
      <c r="AW19" s="88"/>
      <c r="AX19" s="88"/>
      <c r="AY19" s="88"/>
      <c r="AZ19" s="88"/>
      <c r="BA19" s="88"/>
      <c r="BB19" s="173">
        <f t="shared" si="3"/>
        <v>0</v>
      </c>
      <c r="BC19" s="169"/>
      <c r="BD19" s="88"/>
      <c r="BE19" s="88"/>
      <c r="BF19" s="88"/>
      <c r="BG19" s="88"/>
      <c r="BH19" s="88"/>
      <c r="BI19" s="88"/>
      <c r="BJ19" s="175">
        <f t="shared" si="4"/>
        <v>0</v>
      </c>
    </row>
    <row r="20" spans="2:109" ht="40.5" customHeight="1" x14ac:dyDescent="0.25">
      <c r="B20" s="479"/>
      <c r="C20" s="86" t="str">
        <f>IF(AND(LEN(D20)&gt;5,LEN(D18)&lt;5),"se debe reportar la información en orden estricto",IF(AND(LEN(D20)&gt;5,C18&lt;&gt;""),C18+1,""))</f>
        <v/>
      </c>
      <c r="D20" s="85"/>
      <c r="E20" s="169"/>
      <c r="F20" s="88"/>
      <c r="G20" s="88"/>
      <c r="H20" s="88"/>
      <c r="I20" s="88"/>
      <c r="J20" s="88"/>
      <c r="K20" s="88"/>
      <c r="L20" s="171">
        <f t="shared" si="0"/>
        <v>0</v>
      </c>
      <c r="M20" s="169"/>
      <c r="N20" s="88"/>
      <c r="O20" s="88"/>
      <c r="P20" s="88"/>
      <c r="Q20" s="88"/>
      <c r="R20" s="88"/>
      <c r="S20" s="88"/>
      <c r="T20" s="88"/>
      <c r="U20" s="88"/>
      <c r="V20" s="88"/>
      <c r="W20" s="88"/>
      <c r="X20" s="88"/>
      <c r="Y20" s="88"/>
      <c r="Z20" s="89">
        <f t="shared" si="1"/>
        <v>0</v>
      </c>
      <c r="AA20" s="87"/>
      <c r="AB20" s="88"/>
      <c r="AC20" s="88"/>
      <c r="AD20" s="88"/>
      <c r="AE20" s="88"/>
      <c r="AF20" s="88"/>
      <c r="AG20" s="88"/>
      <c r="AH20" s="88"/>
      <c r="AI20" s="88"/>
      <c r="AJ20" s="88"/>
      <c r="AK20" s="88"/>
      <c r="AL20" s="88"/>
      <c r="AM20" s="88"/>
      <c r="AN20" s="173">
        <f t="shared" si="2"/>
        <v>0</v>
      </c>
      <c r="AO20" s="169"/>
      <c r="AP20" s="88"/>
      <c r="AQ20" s="88"/>
      <c r="AR20" s="88"/>
      <c r="AS20" s="88"/>
      <c r="AT20" s="88"/>
      <c r="AU20" s="88"/>
      <c r="AV20" s="88"/>
      <c r="AW20" s="88"/>
      <c r="AX20" s="88"/>
      <c r="AY20" s="88"/>
      <c r="AZ20" s="88"/>
      <c r="BA20" s="88"/>
      <c r="BB20" s="173">
        <f t="shared" si="3"/>
        <v>0</v>
      </c>
      <c r="BC20" s="169"/>
      <c r="BD20" s="88"/>
      <c r="BE20" s="88"/>
      <c r="BF20" s="88"/>
      <c r="BG20" s="88"/>
      <c r="BH20" s="88"/>
      <c r="BI20" s="88"/>
      <c r="BJ20" s="175">
        <f t="shared" si="4"/>
        <v>0</v>
      </c>
    </row>
    <row r="21" spans="2:109" ht="40.5" customHeight="1" thickBot="1" x14ac:dyDescent="0.3">
      <c r="B21" s="480"/>
      <c r="C21" s="92"/>
      <c r="D21" s="91" t="s">
        <v>28</v>
      </c>
      <c r="E21" s="93" t="str">
        <f>IF(SUM(E11:E20)=100,SUM(E11:E20),"OJO, el valor debe ser = 100%")</f>
        <v>OJO, el valor debe ser = 100%</v>
      </c>
      <c r="F21" s="476"/>
      <c r="G21" s="476"/>
      <c r="H21" s="476"/>
      <c r="I21" s="476"/>
      <c r="J21" s="476"/>
      <c r="K21" s="476"/>
      <c r="L21" s="94"/>
      <c r="M21" s="93" t="str">
        <f>IF(SUM(M11:M20)=100,SUM(M11:M20),"OJO, el valor debe ser = 100%")</f>
        <v>OJO, el valor debe ser = 100%</v>
      </c>
      <c r="N21" s="476"/>
      <c r="O21" s="476"/>
      <c r="P21" s="476"/>
      <c r="Q21" s="476"/>
      <c r="R21" s="476"/>
      <c r="S21" s="476"/>
      <c r="T21" s="476"/>
      <c r="U21" s="476"/>
      <c r="V21" s="476"/>
      <c r="W21" s="476"/>
      <c r="X21" s="95"/>
      <c r="Y21" s="95"/>
      <c r="Z21" s="94"/>
      <c r="AA21" s="93"/>
      <c r="AB21" s="476"/>
      <c r="AC21" s="476"/>
      <c r="AD21" s="476"/>
      <c r="AE21" s="476"/>
      <c r="AF21" s="476"/>
      <c r="AG21" s="476"/>
      <c r="AH21" s="476"/>
      <c r="AI21" s="476"/>
      <c r="AJ21" s="476"/>
      <c r="AK21" s="476"/>
      <c r="AL21" s="476"/>
      <c r="AM21" s="476"/>
      <c r="AN21" s="94"/>
      <c r="AO21" s="93"/>
      <c r="AP21" s="476"/>
      <c r="AQ21" s="476"/>
      <c r="AR21" s="476"/>
      <c r="AS21" s="476"/>
      <c r="AT21" s="476"/>
      <c r="AU21" s="476"/>
      <c r="AV21" s="476"/>
      <c r="AW21" s="476"/>
      <c r="AX21" s="476"/>
      <c r="AY21" s="476"/>
      <c r="AZ21" s="476"/>
      <c r="BA21" s="476"/>
      <c r="BB21" s="94"/>
      <c r="BC21" s="93" t="str">
        <f>IF(SUM(BC11:BC20)=100,SUM(BC11:BC20),"OJO, el valor debe ser = 100%")</f>
        <v>OJO, el valor debe ser = 100%</v>
      </c>
      <c r="BD21" s="476"/>
      <c r="BE21" s="476"/>
      <c r="BF21" s="476"/>
      <c r="BG21" s="476"/>
      <c r="BH21" s="476"/>
      <c r="BI21" s="476"/>
      <c r="BJ21" s="96"/>
    </row>
    <row r="22" spans="2:109" ht="100.5" customHeight="1" x14ac:dyDescent="0.25">
      <c r="B22" s="478" t="str">
        <f>+Componentes!C10</f>
        <v>Adecuación y mantenimiento de las sedes de la UAERMV</v>
      </c>
      <c r="C22" s="98">
        <f>IF(LEN(D22)&gt;5,1,"")</f>
        <v>1</v>
      </c>
      <c r="D22" s="97" t="s">
        <v>238</v>
      </c>
      <c r="E22" s="168"/>
      <c r="F22" s="99"/>
      <c r="G22" s="99"/>
      <c r="H22" s="99"/>
      <c r="I22" s="99"/>
      <c r="J22" s="99"/>
      <c r="K22" s="99"/>
      <c r="L22" s="170">
        <f t="shared" ref="L22:L31" si="5">IF(AND(D22="",SUM(E22:K22)&gt;0),"Debe redactar la actividad",IF(AND(SUM(F22:K22)&gt;0,E22=0),"NO DETERMINO PESO PORCENTUAL EN TAREA",IF(AND(SUM(F22:K22)=0,E22=0),0,IF(SUM(F22:K22)&lt;&gt;100,"La sumatoría debe ser = 100%",100))))</f>
        <v>0</v>
      </c>
      <c r="M22" s="168"/>
      <c r="N22" s="99"/>
      <c r="O22" s="99"/>
      <c r="P22" s="99"/>
      <c r="Q22" s="99"/>
      <c r="R22" s="99"/>
      <c r="S22" s="99"/>
      <c r="T22" s="99"/>
      <c r="U22" s="99"/>
      <c r="V22" s="99"/>
      <c r="W22" s="99"/>
      <c r="X22" s="99"/>
      <c r="Y22" s="99"/>
      <c r="Z22" s="172">
        <f t="shared" ref="Z22:Z31" si="6">IF(AND(D22="",SUM(M22:Y22)&gt;0),"Debe redactar la actividad",IF(AND(SUM(N22:Y22)&gt;0,M22=0),"NO DETERMINO PESO PORCENTUAL EN TAREA",IF(AND(SUM(N22:Y22)=0,M22=0),0,IF(SUM(N22:Y22)&lt;&gt;100,"La sumatoría debe ser = 100%",100))))</f>
        <v>0</v>
      </c>
      <c r="AA22" s="168"/>
      <c r="AB22" s="99"/>
      <c r="AC22" s="99"/>
      <c r="AD22" s="99"/>
      <c r="AE22" s="99"/>
      <c r="AF22" s="99"/>
      <c r="AG22" s="100"/>
      <c r="AH22" s="99"/>
      <c r="AI22" s="99"/>
      <c r="AJ22" s="99"/>
      <c r="AK22" s="99"/>
      <c r="AL22" s="99"/>
      <c r="AM22" s="99"/>
      <c r="AN22" s="172">
        <f t="shared" ref="AN22:AN31" si="7">IF(AND(D22="",SUM(AA22:AM22)&gt;0),"Debe redactar la actividad",IF(AND(SUM(AB22:AM22)&gt;0,AA22=0),"NO DETERMINO PESO PORCENTUAL EN TAREA",IF(AND(SUM(AB22:AM22)=0,AA22=0),0,IF(SUM(AB22:AM22)&lt;&gt;100,"La sumatoría debe ser = 100%",100))))</f>
        <v>0</v>
      </c>
      <c r="AO22" s="168">
        <v>25</v>
      </c>
      <c r="AP22" s="99"/>
      <c r="AQ22" s="99"/>
      <c r="AR22" s="99"/>
      <c r="AS22" s="99">
        <v>30</v>
      </c>
      <c r="AT22" s="99"/>
      <c r="AU22" s="99"/>
      <c r="AV22" s="99">
        <v>70</v>
      </c>
      <c r="AW22" s="99"/>
      <c r="AX22" s="99"/>
      <c r="AY22" s="99"/>
      <c r="AZ22" s="99"/>
      <c r="BA22" s="99"/>
      <c r="BB22" s="172">
        <f t="shared" ref="BB22:BB31" si="8">IF(AND(D22="",SUM(AO22:BA22)&gt;0),"Debe redactar la actividad",IF(AND(SUM(AP22:BA22)&gt;0,AO22=0),"NO DETERMINO PESO PORCENTUAL EN TAREA",IF(AND(SUM(AP22:BA22)=0,AO22=0),0,IF(SUM(AP22:BA22)&lt;&gt;100,"La sumatoría debe ser = 100%",100))))</f>
        <v>100</v>
      </c>
      <c r="BC22" s="168"/>
      <c r="BD22" s="99"/>
      <c r="BE22" s="99"/>
      <c r="BF22" s="99"/>
      <c r="BG22" s="99"/>
      <c r="BH22" s="99"/>
      <c r="BI22" s="99"/>
      <c r="BJ22" s="174">
        <f t="shared" ref="BJ22:BJ31" si="9">IF(AND(D22="",SUM(BC22:BI22)&gt;0),"Debe redactar la actividad",IF(AND(SUM(BD22:BI22)&gt;0,BC22=0),"NO DETERMINO PESO PORCENTUAL EN TAREA",IF(AND(SUM(BD22:BI22)=0,BC22=0),0,IF(SUM(BD22:BI22)&lt;&gt;100,"La sumatoría debe ser = 100%",100))))</f>
        <v>0</v>
      </c>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row>
    <row r="23" spans="2:109" ht="90" customHeight="1" x14ac:dyDescent="0.25">
      <c r="B23" s="479"/>
      <c r="C23" s="86">
        <f>IF(AND(LEN(D23)&gt;5,LEN(D22)&lt;5),"se debe reportar la información en orden estricto",IF(AND(LEN(D23)&gt;5,C22&lt;&gt;""),C22+1,""))</f>
        <v>2</v>
      </c>
      <c r="D23" s="85" t="s">
        <v>195</v>
      </c>
      <c r="E23" s="169"/>
      <c r="F23" s="88"/>
      <c r="G23" s="88"/>
      <c r="H23" s="88"/>
      <c r="I23" s="88"/>
      <c r="J23" s="88"/>
      <c r="K23" s="88"/>
      <c r="L23" s="171">
        <f t="shared" si="5"/>
        <v>0</v>
      </c>
      <c r="M23" s="169"/>
      <c r="N23" s="88"/>
      <c r="O23" s="88"/>
      <c r="P23" s="88"/>
      <c r="Q23" s="88"/>
      <c r="R23" s="88"/>
      <c r="S23" s="88"/>
      <c r="T23" s="88"/>
      <c r="U23" s="88"/>
      <c r="V23" s="88"/>
      <c r="W23" s="88"/>
      <c r="X23" s="88"/>
      <c r="Y23" s="88"/>
      <c r="Z23" s="173">
        <f t="shared" si="6"/>
        <v>0</v>
      </c>
      <c r="AA23" s="169"/>
      <c r="AB23" s="88"/>
      <c r="AC23" s="88"/>
      <c r="AD23" s="88"/>
      <c r="AE23" s="88"/>
      <c r="AF23" s="88"/>
      <c r="AG23" s="90"/>
      <c r="AH23" s="88"/>
      <c r="AI23" s="88"/>
      <c r="AJ23" s="88"/>
      <c r="AK23" s="88"/>
      <c r="AL23" s="88"/>
      <c r="AM23" s="88"/>
      <c r="AN23" s="173">
        <f t="shared" si="7"/>
        <v>0</v>
      </c>
      <c r="AO23" s="169">
        <v>25</v>
      </c>
      <c r="AP23" s="88"/>
      <c r="AQ23" s="88"/>
      <c r="AR23" s="88"/>
      <c r="AS23" s="88"/>
      <c r="AT23" s="88"/>
      <c r="AU23" s="88">
        <v>30</v>
      </c>
      <c r="AV23" s="88"/>
      <c r="AW23" s="88"/>
      <c r="AX23" s="88">
        <v>70</v>
      </c>
      <c r="AY23" s="88"/>
      <c r="AZ23" s="88"/>
      <c r="BA23" s="88"/>
      <c r="BB23" s="173">
        <f t="shared" si="8"/>
        <v>100</v>
      </c>
      <c r="BC23" s="169"/>
      <c r="BD23" s="88"/>
      <c r="BE23" s="88"/>
      <c r="BF23" s="88"/>
      <c r="BG23" s="88"/>
      <c r="BH23" s="88"/>
      <c r="BI23" s="88"/>
      <c r="BJ23" s="175">
        <f t="shared" si="9"/>
        <v>0</v>
      </c>
    </row>
    <row r="24" spans="2:109" ht="111" customHeight="1" x14ac:dyDescent="0.25">
      <c r="B24" s="479"/>
      <c r="C24" s="86">
        <f>IF(AND(LEN(D24)&gt;5,LEN(D23)&lt;5),"se debe reportar la información en orden estricto",IF(AND(LEN(D24)&gt;5,C23&lt;&gt;""),C23+1,""))</f>
        <v>3</v>
      </c>
      <c r="D24" s="85" t="s">
        <v>239</v>
      </c>
      <c r="E24" s="169"/>
      <c r="F24" s="88"/>
      <c r="G24" s="88"/>
      <c r="H24" s="88"/>
      <c r="I24" s="88"/>
      <c r="J24" s="88"/>
      <c r="K24" s="88"/>
      <c r="L24" s="171">
        <f t="shared" si="5"/>
        <v>0</v>
      </c>
      <c r="M24" s="169"/>
      <c r="N24" s="88"/>
      <c r="O24" s="88"/>
      <c r="P24" s="88"/>
      <c r="Q24" s="88"/>
      <c r="R24" s="88"/>
      <c r="S24" s="88"/>
      <c r="T24" s="88"/>
      <c r="U24" s="88"/>
      <c r="V24" s="88"/>
      <c r="W24" s="88"/>
      <c r="X24" s="88"/>
      <c r="Y24" s="88"/>
      <c r="Z24" s="173">
        <f t="shared" si="6"/>
        <v>0</v>
      </c>
      <c r="AA24" s="169"/>
      <c r="AB24" s="88"/>
      <c r="AC24" s="88"/>
      <c r="AD24" s="88"/>
      <c r="AE24" s="88"/>
      <c r="AF24" s="88"/>
      <c r="AG24" s="88"/>
      <c r="AH24" s="88"/>
      <c r="AI24" s="88"/>
      <c r="AJ24" s="88"/>
      <c r="AK24" s="90"/>
      <c r="AL24" s="88"/>
      <c r="AM24" s="88"/>
      <c r="AN24" s="173">
        <f t="shared" si="7"/>
        <v>0</v>
      </c>
      <c r="AO24" s="169">
        <v>25</v>
      </c>
      <c r="AP24" s="88"/>
      <c r="AQ24" s="88"/>
      <c r="AR24" s="88"/>
      <c r="AS24" s="88"/>
      <c r="AT24" s="88">
        <v>30</v>
      </c>
      <c r="AU24" s="88"/>
      <c r="AV24" s="88"/>
      <c r="AW24" s="88">
        <v>70</v>
      </c>
      <c r="AX24" s="88"/>
      <c r="AY24" s="88"/>
      <c r="AZ24" s="88"/>
      <c r="BA24" s="88"/>
      <c r="BB24" s="173">
        <f t="shared" si="8"/>
        <v>100</v>
      </c>
      <c r="BC24" s="169"/>
      <c r="BD24" s="88"/>
      <c r="BE24" s="88"/>
      <c r="BF24" s="88"/>
      <c r="BG24" s="88"/>
      <c r="BH24" s="88"/>
      <c r="BI24" s="88"/>
      <c r="BJ24" s="175">
        <f t="shared" si="9"/>
        <v>0</v>
      </c>
    </row>
    <row r="25" spans="2:109" ht="70.5" customHeight="1" x14ac:dyDescent="0.25">
      <c r="B25" s="479"/>
      <c r="C25" s="86">
        <f>IF(AND(LEN(D25)&gt;5,LEN(D24)&lt;5),"se debe reportar la información en orden estricto",IF(AND(LEN(D25)&gt;5,C24&lt;&gt;""),C24+1,""))</f>
        <v>4</v>
      </c>
      <c r="D25" s="85" t="s">
        <v>240</v>
      </c>
      <c r="E25" s="169"/>
      <c r="F25" s="88"/>
      <c r="G25" s="88"/>
      <c r="H25" s="88"/>
      <c r="I25" s="88"/>
      <c r="J25" s="88"/>
      <c r="K25" s="88"/>
      <c r="L25" s="171">
        <f t="shared" si="5"/>
        <v>0</v>
      </c>
      <c r="M25" s="169"/>
      <c r="N25" s="88"/>
      <c r="O25" s="88"/>
      <c r="P25" s="88"/>
      <c r="Q25" s="88"/>
      <c r="R25" s="88"/>
      <c r="S25" s="88"/>
      <c r="T25" s="88"/>
      <c r="U25" s="88"/>
      <c r="V25" s="88"/>
      <c r="W25" s="88"/>
      <c r="X25" s="88"/>
      <c r="Y25" s="88"/>
      <c r="Z25" s="173">
        <f t="shared" si="6"/>
        <v>0</v>
      </c>
      <c r="AA25" s="169"/>
      <c r="AB25" s="88"/>
      <c r="AC25" s="88"/>
      <c r="AD25" s="88"/>
      <c r="AE25" s="88"/>
      <c r="AF25" s="88"/>
      <c r="AG25" s="88"/>
      <c r="AH25" s="88"/>
      <c r="AI25" s="88"/>
      <c r="AJ25" s="88"/>
      <c r="AK25" s="90"/>
      <c r="AL25" s="88"/>
      <c r="AM25" s="88"/>
      <c r="AN25" s="173">
        <f t="shared" si="7"/>
        <v>0</v>
      </c>
      <c r="AO25" s="169">
        <v>25</v>
      </c>
      <c r="AP25" s="88"/>
      <c r="AQ25" s="88"/>
      <c r="AR25" s="88"/>
      <c r="AS25" s="88">
        <v>25</v>
      </c>
      <c r="AT25" s="88"/>
      <c r="AU25" s="88">
        <v>25</v>
      </c>
      <c r="AV25" s="88"/>
      <c r="AW25" s="88"/>
      <c r="AX25" s="88">
        <v>25</v>
      </c>
      <c r="AY25" s="88"/>
      <c r="AZ25" s="88"/>
      <c r="BA25" s="88">
        <v>25</v>
      </c>
      <c r="BB25" s="173">
        <f t="shared" si="8"/>
        <v>100</v>
      </c>
      <c r="BC25" s="169"/>
      <c r="BD25" s="88"/>
      <c r="BE25" s="88"/>
      <c r="BF25" s="88"/>
      <c r="BG25" s="88"/>
      <c r="BH25" s="88"/>
      <c r="BI25" s="88"/>
      <c r="BJ25" s="175">
        <f t="shared" si="9"/>
        <v>0</v>
      </c>
    </row>
    <row r="26" spans="2:109" ht="40.5" customHeight="1" x14ac:dyDescent="0.25">
      <c r="B26" s="479"/>
      <c r="C26" s="86" t="str">
        <f>IF(AND(LEN(D26)&gt;5,LEN(D25)&lt;5),"se debe reportar la información en orden estricto",IF(AND(LEN(D26)&gt;5,C25&lt;&gt;""),C25+1,""))</f>
        <v/>
      </c>
      <c r="D26" s="85"/>
      <c r="E26" s="169"/>
      <c r="F26" s="88"/>
      <c r="G26" s="88"/>
      <c r="H26" s="88"/>
      <c r="I26" s="88"/>
      <c r="J26" s="88"/>
      <c r="K26" s="88"/>
      <c r="L26" s="171">
        <f t="shared" si="5"/>
        <v>0</v>
      </c>
      <c r="M26" s="169"/>
      <c r="N26" s="88"/>
      <c r="O26" s="88"/>
      <c r="P26" s="88"/>
      <c r="Q26" s="88"/>
      <c r="R26" s="88"/>
      <c r="S26" s="88"/>
      <c r="T26" s="88"/>
      <c r="U26" s="88"/>
      <c r="V26" s="88"/>
      <c r="W26" s="88"/>
      <c r="X26" s="88"/>
      <c r="Y26" s="88"/>
      <c r="Z26" s="173">
        <f t="shared" si="6"/>
        <v>0</v>
      </c>
      <c r="AA26" s="169"/>
      <c r="AB26" s="88"/>
      <c r="AC26" s="88"/>
      <c r="AD26" s="88"/>
      <c r="AE26" s="88"/>
      <c r="AF26" s="88"/>
      <c r="AG26" s="88"/>
      <c r="AH26" s="88"/>
      <c r="AI26" s="88"/>
      <c r="AJ26" s="88"/>
      <c r="AK26" s="88"/>
      <c r="AL26" s="88"/>
      <c r="AM26" s="88"/>
      <c r="AN26" s="173">
        <f t="shared" si="7"/>
        <v>0</v>
      </c>
      <c r="AO26" s="169"/>
      <c r="AP26" s="88"/>
      <c r="AQ26" s="88"/>
      <c r="AR26" s="88"/>
      <c r="AS26" s="88"/>
      <c r="AT26" s="88"/>
      <c r="AU26" s="88"/>
      <c r="AV26" s="88"/>
      <c r="AW26" s="88"/>
      <c r="AX26" s="88"/>
      <c r="AY26" s="88"/>
      <c r="AZ26" s="88"/>
      <c r="BA26" s="88"/>
      <c r="BB26" s="173">
        <f t="shared" si="8"/>
        <v>0</v>
      </c>
      <c r="BC26" s="169"/>
      <c r="BD26" s="88"/>
      <c r="BE26" s="88"/>
      <c r="BF26" s="88"/>
      <c r="BG26" s="88"/>
      <c r="BH26" s="88"/>
      <c r="BI26" s="88"/>
      <c r="BJ26" s="175">
        <f t="shared" si="9"/>
        <v>0</v>
      </c>
    </row>
    <row r="27" spans="2:109" ht="40.5" customHeight="1" x14ac:dyDescent="0.25">
      <c r="B27" s="479"/>
      <c r="C27" s="86" t="str">
        <f>IF(AND(LEN(D27)&gt;5,LEN(D26)&lt;5),"se debe reportar la información en orden estricto",IF(AND(LEN(D27)&gt;5,C26&lt;&gt;""),C26+1,""))</f>
        <v/>
      </c>
      <c r="D27" s="85"/>
      <c r="E27" s="169"/>
      <c r="F27" s="88"/>
      <c r="G27" s="88"/>
      <c r="H27" s="88"/>
      <c r="I27" s="88"/>
      <c r="J27" s="88"/>
      <c r="K27" s="88"/>
      <c r="L27" s="171">
        <f t="shared" si="5"/>
        <v>0</v>
      </c>
      <c r="M27" s="169"/>
      <c r="N27" s="88"/>
      <c r="O27" s="88"/>
      <c r="P27" s="88"/>
      <c r="Q27" s="88"/>
      <c r="R27" s="88"/>
      <c r="S27" s="88"/>
      <c r="T27" s="88"/>
      <c r="U27" s="88"/>
      <c r="V27" s="88"/>
      <c r="W27" s="88"/>
      <c r="X27" s="88"/>
      <c r="Y27" s="88"/>
      <c r="Z27" s="173">
        <f t="shared" si="6"/>
        <v>0</v>
      </c>
      <c r="AA27" s="169"/>
      <c r="AB27" s="88"/>
      <c r="AC27" s="88"/>
      <c r="AD27" s="88"/>
      <c r="AE27" s="88"/>
      <c r="AF27" s="88"/>
      <c r="AG27" s="88"/>
      <c r="AH27" s="88"/>
      <c r="AI27" s="88"/>
      <c r="AJ27" s="88"/>
      <c r="AK27" s="88"/>
      <c r="AL27" s="88"/>
      <c r="AM27" s="88"/>
      <c r="AN27" s="173">
        <f t="shared" si="7"/>
        <v>0</v>
      </c>
      <c r="AO27" s="169"/>
      <c r="AP27" s="88"/>
      <c r="AQ27" s="88"/>
      <c r="AR27" s="88"/>
      <c r="AS27" s="88"/>
      <c r="AT27" s="88"/>
      <c r="AU27" s="88"/>
      <c r="AV27" s="88"/>
      <c r="AW27" s="88"/>
      <c r="AX27" s="88"/>
      <c r="AY27" s="88"/>
      <c r="AZ27" s="88"/>
      <c r="BA27" s="88"/>
      <c r="BB27" s="173">
        <f t="shared" si="8"/>
        <v>0</v>
      </c>
      <c r="BC27" s="169"/>
      <c r="BD27" s="88"/>
      <c r="BE27" s="88"/>
      <c r="BF27" s="88"/>
      <c r="BG27" s="88"/>
      <c r="BH27" s="88"/>
      <c r="BI27" s="88"/>
      <c r="BJ27" s="175">
        <f t="shared" si="9"/>
        <v>0</v>
      </c>
    </row>
    <row r="28" spans="2:109" ht="40.5" customHeight="1" x14ac:dyDescent="0.25">
      <c r="B28" s="479"/>
      <c r="C28" s="86" t="str">
        <f>IF(AND(LEN(D28)&gt;5,LEN(D26)&lt;5),"se debe reportar la información en orden estricto",IF(AND(LEN(D28)&gt;5,C26&lt;&gt;""),C26+1,""))</f>
        <v/>
      </c>
      <c r="D28" s="85"/>
      <c r="E28" s="169"/>
      <c r="F28" s="88"/>
      <c r="G28" s="88"/>
      <c r="H28" s="88"/>
      <c r="I28" s="88"/>
      <c r="J28" s="88"/>
      <c r="K28" s="88"/>
      <c r="L28" s="171">
        <f t="shared" si="5"/>
        <v>0</v>
      </c>
      <c r="M28" s="169"/>
      <c r="N28" s="88"/>
      <c r="O28" s="88"/>
      <c r="P28" s="88"/>
      <c r="Q28" s="88"/>
      <c r="R28" s="88"/>
      <c r="S28" s="88"/>
      <c r="T28" s="88"/>
      <c r="U28" s="88"/>
      <c r="V28" s="88"/>
      <c r="W28" s="88"/>
      <c r="X28" s="88"/>
      <c r="Y28" s="88"/>
      <c r="Z28" s="173">
        <f t="shared" si="6"/>
        <v>0</v>
      </c>
      <c r="AA28" s="169"/>
      <c r="AB28" s="88"/>
      <c r="AC28" s="88"/>
      <c r="AD28" s="88"/>
      <c r="AE28" s="88"/>
      <c r="AF28" s="88"/>
      <c r="AG28" s="88"/>
      <c r="AH28" s="88"/>
      <c r="AI28" s="88"/>
      <c r="AJ28" s="88"/>
      <c r="AK28" s="88"/>
      <c r="AL28" s="88"/>
      <c r="AM28" s="88"/>
      <c r="AN28" s="173">
        <f t="shared" si="7"/>
        <v>0</v>
      </c>
      <c r="AO28" s="169"/>
      <c r="AP28" s="88"/>
      <c r="AQ28" s="88"/>
      <c r="AR28" s="88"/>
      <c r="AS28" s="88"/>
      <c r="AT28" s="88"/>
      <c r="AU28" s="88"/>
      <c r="AV28" s="88"/>
      <c r="AW28" s="88"/>
      <c r="AX28" s="88"/>
      <c r="AY28" s="88"/>
      <c r="AZ28" s="88"/>
      <c r="BA28" s="88"/>
      <c r="BB28" s="173">
        <f t="shared" si="8"/>
        <v>0</v>
      </c>
      <c r="BC28" s="169"/>
      <c r="BD28" s="88"/>
      <c r="BE28" s="88"/>
      <c r="BF28" s="88"/>
      <c r="BG28" s="88"/>
      <c r="BH28" s="88"/>
      <c r="BI28" s="88"/>
      <c r="BJ28" s="175">
        <f t="shared" si="9"/>
        <v>0</v>
      </c>
    </row>
    <row r="29" spans="2:109" ht="40.5" customHeight="1" x14ac:dyDescent="0.25">
      <c r="B29" s="479"/>
      <c r="C29" s="86" t="str">
        <f>IF(AND(LEN(D29)&gt;5,LEN(D27)&lt;5),"se debe reportar la información en orden estricto",IF(AND(LEN(D29)&gt;5,C27&lt;&gt;""),C27+1,""))</f>
        <v/>
      </c>
      <c r="D29" s="85"/>
      <c r="E29" s="169"/>
      <c r="F29" s="88"/>
      <c r="G29" s="88"/>
      <c r="H29" s="88"/>
      <c r="I29" s="88"/>
      <c r="J29" s="88"/>
      <c r="K29" s="88"/>
      <c r="L29" s="171">
        <f t="shared" si="5"/>
        <v>0</v>
      </c>
      <c r="M29" s="169"/>
      <c r="N29" s="88"/>
      <c r="O29" s="88"/>
      <c r="P29" s="88"/>
      <c r="Q29" s="88"/>
      <c r="R29" s="88"/>
      <c r="S29" s="88"/>
      <c r="T29" s="88"/>
      <c r="U29" s="88"/>
      <c r="V29" s="88"/>
      <c r="W29" s="88"/>
      <c r="X29" s="88"/>
      <c r="Y29" s="88"/>
      <c r="Z29" s="173">
        <f t="shared" si="6"/>
        <v>0</v>
      </c>
      <c r="AA29" s="169"/>
      <c r="AB29" s="88"/>
      <c r="AC29" s="88"/>
      <c r="AD29" s="88"/>
      <c r="AE29" s="88"/>
      <c r="AF29" s="88"/>
      <c r="AG29" s="88"/>
      <c r="AH29" s="88"/>
      <c r="AI29" s="88"/>
      <c r="AJ29" s="88"/>
      <c r="AK29" s="88"/>
      <c r="AL29" s="88"/>
      <c r="AM29" s="88"/>
      <c r="AN29" s="173">
        <f t="shared" si="7"/>
        <v>0</v>
      </c>
      <c r="AO29" s="169"/>
      <c r="AP29" s="88"/>
      <c r="AQ29" s="88"/>
      <c r="AR29" s="88"/>
      <c r="AS29" s="88"/>
      <c r="AT29" s="88"/>
      <c r="AU29" s="88"/>
      <c r="AV29" s="88"/>
      <c r="AW29" s="88"/>
      <c r="AX29" s="88"/>
      <c r="AY29" s="88"/>
      <c r="AZ29" s="88"/>
      <c r="BA29" s="88"/>
      <c r="BB29" s="173">
        <f t="shared" si="8"/>
        <v>0</v>
      </c>
      <c r="BC29" s="169"/>
      <c r="BD29" s="88"/>
      <c r="BE29" s="88"/>
      <c r="BF29" s="88"/>
      <c r="BG29" s="88"/>
      <c r="BH29" s="88"/>
      <c r="BI29" s="88"/>
      <c r="BJ29" s="175">
        <f t="shared" si="9"/>
        <v>0</v>
      </c>
    </row>
    <row r="30" spans="2:109" ht="40.5" customHeight="1" x14ac:dyDescent="0.25">
      <c r="B30" s="479"/>
      <c r="C30" s="86" t="str">
        <f>IF(AND(LEN(D30)&gt;5,LEN(D28)&lt;5),"se debe reportar la información en orden estricto",IF(AND(LEN(D30)&gt;5,C28&lt;&gt;""),C28+1,""))</f>
        <v/>
      </c>
      <c r="D30" s="85"/>
      <c r="E30" s="169"/>
      <c r="F30" s="88"/>
      <c r="G30" s="88"/>
      <c r="H30" s="88"/>
      <c r="I30" s="88"/>
      <c r="J30" s="88"/>
      <c r="K30" s="88"/>
      <c r="L30" s="171">
        <f t="shared" si="5"/>
        <v>0</v>
      </c>
      <c r="M30" s="169"/>
      <c r="N30" s="88"/>
      <c r="O30" s="88"/>
      <c r="P30" s="88"/>
      <c r="Q30" s="88"/>
      <c r="R30" s="88"/>
      <c r="S30" s="88"/>
      <c r="T30" s="88"/>
      <c r="U30" s="88"/>
      <c r="V30" s="88"/>
      <c r="W30" s="88"/>
      <c r="X30" s="88"/>
      <c r="Y30" s="88"/>
      <c r="Z30" s="173">
        <f t="shared" si="6"/>
        <v>0</v>
      </c>
      <c r="AA30" s="169"/>
      <c r="AB30" s="88"/>
      <c r="AC30" s="88"/>
      <c r="AD30" s="88"/>
      <c r="AE30" s="88"/>
      <c r="AF30" s="88"/>
      <c r="AG30" s="88"/>
      <c r="AH30" s="88"/>
      <c r="AI30" s="88"/>
      <c r="AJ30" s="88"/>
      <c r="AK30" s="88"/>
      <c r="AL30" s="88"/>
      <c r="AM30" s="88"/>
      <c r="AN30" s="173">
        <f t="shared" si="7"/>
        <v>0</v>
      </c>
      <c r="AO30" s="169"/>
      <c r="AP30" s="88"/>
      <c r="AQ30" s="88"/>
      <c r="AR30" s="88"/>
      <c r="AS30" s="88"/>
      <c r="AT30" s="88"/>
      <c r="AU30" s="88"/>
      <c r="AV30" s="88"/>
      <c r="AW30" s="88"/>
      <c r="AX30" s="88"/>
      <c r="AY30" s="88"/>
      <c r="AZ30" s="88"/>
      <c r="BA30" s="88"/>
      <c r="BB30" s="173">
        <f t="shared" si="8"/>
        <v>0</v>
      </c>
      <c r="BC30" s="169"/>
      <c r="BD30" s="88"/>
      <c r="BE30" s="88"/>
      <c r="BF30" s="88"/>
      <c r="BG30" s="88"/>
      <c r="BH30" s="88"/>
      <c r="BI30" s="88"/>
      <c r="BJ30" s="175">
        <f t="shared" si="9"/>
        <v>0</v>
      </c>
    </row>
    <row r="31" spans="2:109" ht="40.5" customHeight="1" x14ac:dyDescent="0.25">
      <c r="B31" s="479"/>
      <c r="C31" s="86" t="str">
        <f>IF(AND(LEN(D31)&gt;5,LEN(D29)&lt;5),"se debe reportar la información en orden estricto",IF(AND(LEN(D31)&gt;5,C29&lt;&gt;""),C29+1,""))</f>
        <v/>
      </c>
      <c r="D31" s="85"/>
      <c r="E31" s="169"/>
      <c r="F31" s="88"/>
      <c r="G31" s="88"/>
      <c r="H31" s="88"/>
      <c r="I31" s="88"/>
      <c r="J31" s="88"/>
      <c r="K31" s="88"/>
      <c r="L31" s="171">
        <f t="shared" si="5"/>
        <v>0</v>
      </c>
      <c r="M31" s="169"/>
      <c r="N31" s="88"/>
      <c r="O31" s="88"/>
      <c r="P31" s="88"/>
      <c r="Q31" s="88"/>
      <c r="R31" s="88"/>
      <c r="S31" s="88"/>
      <c r="T31" s="88"/>
      <c r="U31" s="88"/>
      <c r="V31" s="88"/>
      <c r="W31" s="88"/>
      <c r="X31" s="88"/>
      <c r="Y31" s="88"/>
      <c r="Z31" s="173">
        <f t="shared" si="6"/>
        <v>0</v>
      </c>
      <c r="AA31" s="169"/>
      <c r="AB31" s="88"/>
      <c r="AC31" s="88"/>
      <c r="AD31" s="88"/>
      <c r="AE31" s="88"/>
      <c r="AF31" s="88"/>
      <c r="AG31" s="88"/>
      <c r="AH31" s="88"/>
      <c r="AI31" s="88"/>
      <c r="AJ31" s="88"/>
      <c r="AK31" s="88"/>
      <c r="AL31" s="88"/>
      <c r="AM31" s="88"/>
      <c r="AN31" s="173">
        <f t="shared" si="7"/>
        <v>0</v>
      </c>
      <c r="AO31" s="169"/>
      <c r="AP31" s="88"/>
      <c r="AQ31" s="88"/>
      <c r="AR31" s="88"/>
      <c r="AS31" s="88"/>
      <c r="AT31" s="88"/>
      <c r="AU31" s="88"/>
      <c r="AV31" s="88"/>
      <c r="AW31" s="88"/>
      <c r="AX31" s="88"/>
      <c r="AY31" s="88"/>
      <c r="AZ31" s="88"/>
      <c r="BA31" s="88"/>
      <c r="BB31" s="173">
        <f t="shared" si="8"/>
        <v>0</v>
      </c>
      <c r="BC31" s="169"/>
      <c r="BD31" s="88"/>
      <c r="BE31" s="88"/>
      <c r="BF31" s="88"/>
      <c r="BG31" s="88"/>
      <c r="BH31" s="88"/>
      <c r="BI31" s="88"/>
      <c r="BJ31" s="175">
        <f t="shared" si="9"/>
        <v>0</v>
      </c>
    </row>
    <row r="32" spans="2:109" ht="40.5" customHeight="1" thickBot="1" x14ac:dyDescent="0.3">
      <c r="B32" s="480"/>
      <c r="C32" s="92"/>
      <c r="D32" s="91" t="s">
        <v>28</v>
      </c>
      <c r="E32" s="93" t="str">
        <f>IF(SUM(E22:E31)=100,SUM(E22:E31),"OJO, el valor debe ser = 100%")</f>
        <v>OJO, el valor debe ser = 100%</v>
      </c>
      <c r="F32" s="476"/>
      <c r="G32" s="476"/>
      <c r="H32" s="476"/>
      <c r="I32" s="476"/>
      <c r="J32" s="476"/>
      <c r="K32" s="476"/>
      <c r="L32" s="94"/>
      <c r="M32" s="93" t="str">
        <f>IF(SUM(M22:M31)=100,SUM(M22:M31),"OJO, el valor debe ser = 100%")</f>
        <v>OJO, el valor debe ser = 100%</v>
      </c>
      <c r="N32" s="476"/>
      <c r="O32" s="476"/>
      <c r="P32" s="476"/>
      <c r="Q32" s="476"/>
      <c r="R32" s="476"/>
      <c r="S32" s="476"/>
      <c r="T32" s="476"/>
      <c r="U32" s="476"/>
      <c r="V32" s="476"/>
      <c r="W32" s="476"/>
      <c r="X32" s="95"/>
      <c r="Y32" s="95"/>
      <c r="Z32" s="94"/>
      <c r="AA32" s="93"/>
      <c r="AB32" s="476"/>
      <c r="AC32" s="476"/>
      <c r="AD32" s="476"/>
      <c r="AE32" s="476"/>
      <c r="AF32" s="476"/>
      <c r="AG32" s="476"/>
      <c r="AH32" s="476"/>
      <c r="AI32" s="476"/>
      <c r="AJ32" s="476"/>
      <c r="AK32" s="476"/>
      <c r="AL32" s="476"/>
      <c r="AM32" s="476"/>
      <c r="AN32" s="94"/>
      <c r="AO32" s="93"/>
      <c r="AP32" s="476"/>
      <c r="AQ32" s="476"/>
      <c r="AR32" s="476"/>
      <c r="AS32" s="476"/>
      <c r="AT32" s="476"/>
      <c r="AU32" s="476"/>
      <c r="AV32" s="476"/>
      <c r="AW32" s="476"/>
      <c r="AX32" s="476"/>
      <c r="AY32" s="476"/>
      <c r="AZ32" s="476"/>
      <c r="BA32" s="476"/>
      <c r="BB32" s="94"/>
      <c r="BC32" s="93" t="str">
        <f>IF(SUM(BC22:BC31)=100,SUM(BC22:BC31),"OJO, el valor debe ser = 100%")</f>
        <v>OJO, el valor debe ser = 100%</v>
      </c>
      <c r="BD32" s="476"/>
      <c r="BE32" s="476"/>
      <c r="BF32" s="476"/>
      <c r="BG32" s="476"/>
      <c r="BH32" s="476"/>
      <c r="BI32" s="476"/>
      <c r="BJ32" s="96"/>
    </row>
    <row r="33" spans="2:109" ht="40.5" customHeight="1" x14ac:dyDescent="0.25">
      <c r="B33" s="478" t="str">
        <f>+Componentes!C11</f>
        <v>Gastos Operativos asociados al Proyecto</v>
      </c>
      <c r="C33" s="98">
        <f>IF(LEN(D33)&gt;5,1,"")</f>
        <v>1</v>
      </c>
      <c r="D33" s="97" t="s">
        <v>241</v>
      </c>
      <c r="E33" s="168"/>
      <c r="F33" s="99"/>
      <c r="G33" s="99"/>
      <c r="H33" s="99"/>
      <c r="I33" s="99"/>
      <c r="J33" s="99"/>
      <c r="K33" s="99"/>
      <c r="L33" s="170">
        <f t="shared" ref="L33:L42" si="10">IF(AND(D33="",SUM(E33:K33)&gt;0),"Debe redactar la actividad",IF(AND(SUM(F33:K33)&gt;0,E33=0),"NO DETERMINO PESO PORCENTUAL EN TAREA",IF(AND(SUM(F33:K33)=0,E33=0),0,IF(SUM(F33:K33)&lt;&gt;100,"La sumatoría debe ser = 100%",100))))</f>
        <v>0</v>
      </c>
      <c r="M33" s="168"/>
      <c r="N33" s="99"/>
      <c r="O33" s="99"/>
      <c r="P33" s="99"/>
      <c r="Q33" s="99"/>
      <c r="R33" s="99"/>
      <c r="S33" s="99"/>
      <c r="T33" s="99"/>
      <c r="U33" s="99"/>
      <c r="V33" s="99"/>
      <c r="W33" s="99"/>
      <c r="X33" s="99"/>
      <c r="Y33" s="99"/>
      <c r="Z33" s="172">
        <f t="shared" ref="Z33:Z42" si="11">IF(AND(D33="",SUM(M33:Y33)&gt;0),"Debe redactar la actividad",IF(AND(SUM(N33:Y33)&gt;0,M33=0),"NO DETERMINO PESO PORCENTUAL EN TAREA",IF(AND(SUM(N33:Y33)=0,M33=0),0,IF(SUM(N33:Y33)&lt;&gt;100,"La sumatoría debe ser = 100%",100))))</f>
        <v>0</v>
      </c>
      <c r="AA33" s="168"/>
      <c r="AB33" s="99"/>
      <c r="AC33" s="99"/>
      <c r="AD33" s="99"/>
      <c r="AE33" s="99"/>
      <c r="AF33" s="99"/>
      <c r="AG33" s="100"/>
      <c r="AH33" s="99"/>
      <c r="AI33" s="99"/>
      <c r="AJ33" s="99"/>
      <c r="AK33" s="99"/>
      <c r="AL33" s="99"/>
      <c r="AM33" s="99"/>
      <c r="AN33" s="172">
        <f t="shared" ref="AN33:AN42" si="12">IF(AND(D33="",SUM(AA33:AM33)&gt;0),"Debe redactar la actividad",IF(AND(SUM(AB33:AM33)&gt;0,AA33=0),"NO DETERMINO PESO PORCENTUAL EN TAREA",IF(AND(SUM(AB33:AM33)=0,AA33=0),0,IF(SUM(AB33:AM33)&lt;&gt;100,"La sumatoría debe ser = 100%",100))))</f>
        <v>0</v>
      </c>
      <c r="AO33" s="168">
        <v>60</v>
      </c>
      <c r="AP33" s="99"/>
      <c r="AQ33" s="99">
        <v>50</v>
      </c>
      <c r="AR33" s="99">
        <v>50</v>
      </c>
      <c r="AS33" s="99"/>
      <c r="AT33" s="99"/>
      <c r="AU33" s="99"/>
      <c r="AV33" s="99"/>
      <c r="AW33" s="99"/>
      <c r="AX33" s="99"/>
      <c r="AY33" s="99"/>
      <c r="AZ33" s="99"/>
      <c r="BA33" s="99"/>
      <c r="BB33" s="172">
        <f t="shared" ref="BB33:BB42" si="13">IF(AND(D33="",SUM(AO33:BA33)&gt;0),"Debe redactar la actividad",IF(AND(SUM(AP33:BA33)&gt;0,AO33=0),"NO DETERMINO PESO PORCENTUAL EN TAREA",IF(AND(SUM(AP33:BA33)=0,AO33=0),0,IF(SUM(AP33:BA33)&lt;&gt;100,"La sumatoría debe ser = 100%",100))))</f>
        <v>100</v>
      </c>
      <c r="BC33" s="168"/>
      <c r="BD33" s="99"/>
      <c r="BE33" s="99"/>
      <c r="BF33" s="99"/>
      <c r="BG33" s="99"/>
      <c r="BH33" s="99"/>
      <c r="BI33" s="99"/>
      <c r="BJ33" s="174">
        <f t="shared" ref="BJ33:BJ42" si="14">IF(AND(D33="",SUM(BC33:BI33)&gt;0),"Debe redactar la actividad",IF(AND(SUM(BD33:BI33)&gt;0,BC33=0),"NO DETERMINO PESO PORCENTUAL EN TAREA",IF(AND(SUM(BD33:BI33)=0,BC33=0),0,IF(SUM(BD33:BI33)&lt;&gt;100,"La sumatoría debe ser = 100%",100))))</f>
        <v>0</v>
      </c>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row>
    <row r="34" spans="2:109" ht="40.5" customHeight="1" x14ac:dyDescent="0.25">
      <c r="B34" s="479"/>
      <c r="C34" s="86">
        <f>IF(AND(LEN(D34)&gt;5,LEN(D33)&lt;5),"se debe reportar la información en orden estricto",IF(AND(LEN(D34)&gt;5,C33&lt;&gt;""),C33+1,""))</f>
        <v>2</v>
      </c>
      <c r="D34" s="85" t="s">
        <v>182</v>
      </c>
      <c r="E34" s="169"/>
      <c r="F34" s="88"/>
      <c r="G34" s="88"/>
      <c r="H34" s="88"/>
      <c r="I34" s="88"/>
      <c r="J34" s="88"/>
      <c r="K34" s="88"/>
      <c r="L34" s="171">
        <f t="shared" si="10"/>
        <v>0</v>
      </c>
      <c r="M34" s="169"/>
      <c r="N34" s="88"/>
      <c r="O34" s="88"/>
      <c r="P34" s="88"/>
      <c r="Q34" s="88"/>
      <c r="R34" s="88"/>
      <c r="S34" s="88"/>
      <c r="T34" s="88"/>
      <c r="U34" s="88"/>
      <c r="V34" s="88"/>
      <c r="W34" s="88"/>
      <c r="X34" s="88"/>
      <c r="Y34" s="88"/>
      <c r="Z34" s="173">
        <f t="shared" si="11"/>
        <v>0</v>
      </c>
      <c r="AA34" s="169"/>
      <c r="AB34" s="88"/>
      <c r="AC34" s="88"/>
      <c r="AD34" s="88"/>
      <c r="AE34" s="88"/>
      <c r="AF34" s="88"/>
      <c r="AG34" s="90"/>
      <c r="AH34" s="88"/>
      <c r="AI34" s="88"/>
      <c r="AJ34" s="88"/>
      <c r="AK34" s="88"/>
      <c r="AL34" s="88"/>
      <c r="AM34" s="88"/>
      <c r="AN34" s="173">
        <f t="shared" si="12"/>
        <v>0</v>
      </c>
      <c r="AO34" s="169">
        <v>40</v>
      </c>
      <c r="AP34" s="88"/>
      <c r="AQ34" s="88"/>
      <c r="AR34" s="88">
        <v>50</v>
      </c>
      <c r="AS34" s="88">
        <v>50</v>
      </c>
      <c r="AT34" s="88"/>
      <c r="AU34" s="88"/>
      <c r="AV34" s="88"/>
      <c r="AW34" s="88"/>
      <c r="AX34" s="88"/>
      <c r="AY34" s="88"/>
      <c r="AZ34" s="88"/>
      <c r="BA34" s="88"/>
      <c r="BB34" s="173">
        <f t="shared" si="13"/>
        <v>100</v>
      </c>
      <c r="BC34" s="169"/>
      <c r="BD34" s="88"/>
      <c r="BE34" s="88"/>
      <c r="BF34" s="88"/>
      <c r="BG34" s="88"/>
      <c r="BH34" s="88"/>
      <c r="BI34" s="88"/>
      <c r="BJ34" s="175">
        <f t="shared" si="14"/>
        <v>0</v>
      </c>
    </row>
    <row r="35" spans="2:109" ht="40.5" customHeight="1" x14ac:dyDescent="0.25">
      <c r="B35" s="479"/>
      <c r="C35" s="86" t="str">
        <f>IF(AND(LEN(D35)&gt;5,LEN(D34)&lt;5),"se debe reportar la información en orden estricto",IF(AND(LEN(D35)&gt;5,C34&lt;&gt;""),C34+1,""))</f>
        <v/>
      </c>
      <c r="D35" s="85"/>
      <c r="E35" s="169"/>
      <c r="F35" s="88"/>
      <c r="G35" s="88"/>
      <c r="H35" s="88"/>
      <c r="I35" s="88"/>
      <c r="J35" s="88"/>
      <c r="K35" s="88"/>
      <c r="L35" s="171">
        <f t="shared" si="10"/>
        <v>0</v>
      </c>
      <c r="M35" s="169"/>
      <c r="N35" s="88"/>
      <c r="O35" s="88"/>
      <c r="P35" s="88"/>
      <c r="Q35" s="88"/>
      <c r="R35" s="88"/>
      <c r="S35" s="88"/>
      <c r="T35" s="88"/>
      <c r="U35" s="88"/>
      <c r="V35" s="88"/>
      <c r="W35" s="88"/>
      <c r="X35" s="88"/>
      <c r="Y35" s="88"/>
      <c r="Z35" s="173">
        <f t="shared" si="11"/>
        <v>0</v>
      </c>
      <c r="AA35" s="169"/>
      <c r="AB35" s="88"/>
      <c r="AC35" s="88"/>
      <c r="AD35" s="88"/>
      <c r="AE35" s="88"/>
      <c r="AF35" s="88"/>
      <c r="AG35" s="88"/>
      <c r="AH35" s="88"/>
      <c r="AI35" s="88"/>
      <c r="AJ35" s="88"/>
      <c r="AK35" s="90"/>
      <c r="AL35" s="88"/>
      <c r="AM35" s="88"/>
      <c r="AN35" s="173">
        <f t="shared" si="12"/>
        <v>0</v>
      </c>
      <c r="AO35" s="169"/>
      <c r="AP35" s="88"/>
      <c r="AQ35" s="88"/>
      <c r="AR35" s="88"/>
      <c r="AS35" s="88"/>
      <c r="AT35" s="88"/>
      <c r="AU35" s="88"/>
      <c r="AV35" s="88"/>
      <c r="AW35" s="88"/>
      <c r="AX35" s="88"/>
      <c r="AY35" s="88"/>
      <c r="AZ35" s="88"/>
      <c r="BA35" s="88"/>
      <c r="BB35" s="173">
        <f t="shared" si="13"/>
        <v>0</v>
      </c>
      <c r="BC35" s="169"/>
      <c r="BD35" s="88"/>
      <c r="BE35" s="88"/>
      <c r="BF35" s="88"/>
      <c r="BG35" s="88"/>
      <c r="BH35" s="88"/>
      <c r="BI35" s="88"/>
      <c r="BJ35" s="175">
        <f t="shared" si="14"/>
        <v>0</v>
      </c>
    </row>
    <row r="36" spans="2:109" ht="40.5" customHeight="1" x14ac:dyDescent="0.25">
      <c r="B36" s="479"/>
      <c r="C36" s="86" t="str">
        <f>IF(AND(LEN(D36)&gt;5,LEN(D35)&lt;5),"se debe reportar la información en orden estricto",IF(AND(LEN(D36)&gt;5,C35&lt;&gt;""),C35+1,""))</f>
        <v/>
      </c>
      <c r="D36" s="85"/>
      <c r="E36" s="169"/>
      <c r="F36" s="88"/>
      <c r="G36" s="88"/>
      <c r="H36" s="88"/>
      <c r="I36" s="88"/>
      <c r="J36" s="88"/>
      <c r="K36" s="88"/>
      <c r="L36" s="171">
        <f t="shared" si="10"/>
        <v>0</v>
      </c>
      <c r="M36" s="169"/>
      <c r="N36" s="88"/>
      <c r="O36" s="88"/>
      <c r="P36" s="88"/>
      <c r="Q36" s="88"/>
      <c r="R36" s="88"/>
      <c r="S36" s="88"/>
      <c r="T36" s="88"/>
      <c r="U36" s="88"/>
      <c r="V36" s="88"/>
      <c r="W36" s="88"/>
      <c r="X36" s="88"/>
      <c r="Y36" s="88"/>
      <c r="Z36" s="173">
        <f t="shared" si="11"/>
        <v>0</v>
      </c>
      <c r="AA36" s="169"/>
      <c r="AB36" s="88"/>
      <c r="AC36" s="88"/>
      <c r="AD36" s="88"/>
      <c r="AE36" s="88"/>
      <c r="AF36" s="88"/>
      <c r="AG36" s="88"/>
      <c r="AH36" s="88"/>
      <c r="AI36" s="88"/>
      <c r="AJ36" s="88"/>
      <c r="AK36" s="90"/>
      <c r="AL36" s="88"/>
      <c r="AM36" s="88"/>
      <c r="AN36" s="173">
        <f t="shared" si="12"/>
        <v>0</v>
      </c>
      <c r="AO36" s="169"/>
      <c r="AP36" s="88"/>
      <c r="AQ36" s="88"/>
      <c r="AR36" s="88"/>
      <c r="AS36" s="88"/>
      <c r="AT36" s="88"/>
      <c r="AU36" s="88"/>
      <c r="AV36" s="88"/>
      <c r="AW36" s="88"/>
      <c r="AX36" s="88"/>
      <c r="AY36" s="88"/>
      <c r="AZ36" s="88"/>
      <c r="BA36" s="88"/>
      <c r="BB36" s="173">
        <f t="shared" si="13"/>
        <v>0</v>
      </c>
      <c r="BC36" s="169"/>
      <c r="BD36" s="88"/>
      <c r="BE36" s="88"/>
      <c r="BF36" s="88"/>
      <c r="BG36" s="88"/>
      <c r="BH36" s="88"/>
      <c r="BI36" s="88"/>
      <c r="BJ36" s="175">
        <f t="shared" si="14"/>
        <v>0</v>
      </c>
    </row>
    <row r="37" spans="2:109" ht="40.5" customHeight="1" x14ac:dyDescent="0.25">
      <c r="B37" s="479"/>
      <c r="C37" s="86" t="str">
        <f>IF(AND(LEN(D37)&gt;5,LEN(D36)&lt;5),"se debe reportar la información en orden estricto",IF(AND(LEN(D37)&gt;5,C36&lt;&gt;""),C36+1,""))</f>
        <v/>
      </c>
      <c r="D37" s="85"/>
      <c r="E37" s="169"/>
      <c r="F37" s="88"/>
      <c r="G37" s="88"/>
      <c r="H37" s="88"/>
      <c r="I37" s="88"/>
      <c r="J37" s="88"/>
      <c r="K37" s="88"/>
      <c r="L37" s="171">
        <f t="shared" si="10"/>
        <v>0</v>
      </c>
      <c r="M37" s="169"/>
      <c r="N37" s="88"/>
      <c r="O37" s="88"/>
      <c r="P37" s="88"/>
      <c r="Q37" s="88"/>
      <c r="R37" s="88"/>
      <c r="S37" s="88"/>
      <c r="T37" s="88"/>
      <c r="U37" s="88"/>
      <c r="V37" s="88"/>
      <c r="W37" s="88"/>
      <c r="X37" s="88"/>
      <c r="Y37" s="88"/>
      <c r="Z37" s="173">
        <f t="shared" si="11"/>
        <v>0</v>
      </c>
      <c r="AA37" s="169"/>
      <c r="AB37" s="88"/>
      <c r="AC37" s="88"/>
      <c r="AD37" s="88"/>
      <c r="AE37" s="88"/>
      <c r="AF37" s="88"/>
      <c r="AG37" s="88"/>
      <c r="AH37" s="88"/>
      <c r="AI37" s="88"/>
      <c r="AJ37" s="88"/>
      <c r="AK37" s="88"/>
      <c r="AL37" s="88"/>
      <c r="AM37" s="88"/>
      <c r="AN37" s="173">
        <f t="shared" si="12"/>
        <v>0</v>
      </c>
      <c r="AO37" s="169"/>
      <c r="AP37" s="88"/>
      <c r="AQ37" s="88"/>
      <c r="AR37" s="88"/>
      <c r="AS37" s="88"/>
      <c r="AT37" s="88"/>
      <c r="AU37" s="88"/>
      <c r="AV37" s="88"/>
      <c r="AW37" s="88"/>
      <c r="AX37" s="88"/>
      <c r="AY37" s="88"/>
      <c r="AZ37" s="88"/>
      <c r="BA37" s="88"/>
      <c r="BB37" s="173">
        <f t="shared" si="13"/>
        <v>0</v>
      </c>
      <c r="BC37" s="169"/>
      <c r="BD37" s="88"/>
      <c r="BE37" s="88"/>
      <c r="BF37" s="88"/>
      <c r="BG37" s="88"/>
      <c r="BH37" s="88"/>
      <c r="BI37" s="88"/>
      <c r="BJ37" s="175">
        <f t="shared" si="14"/>
        <v>0</v>
      </c>
    </row>
    <row r="38" spans="2:109" ht="40.5" customHeight="1" x14ac:dyDescent="0.25">
      <c r="B38" s="479"/>
      <c r="C38" s="86" t="str">
        <f>IF(AND(LEN(D38)&gt;5,LEN(D37)&lt;5),"se debe reportar la información en orden estricto",IF(AND(LEN(D38)&gt;5,C37&lt;&gt;""),C37+1,""))</f>
        <v/>
      </c>
      <c r="D38" s="85"/>
      <c r="E38" s="169"/>
      <c r="F38" s="88"/>
      <c r="G38" s="88"/>
      <c r="H38" s="88"/>
      <c r="I38" s="88"/>
      <c r="J38" s="88"/>
      <c r="K38" s="88"/>
      <c r="L38" s="171">
        <f t="shared" si="10"/>
        <v>0</v>
      </c>
      <c r="M38" s="169"/>
      <c r="N38" s="88"/>
      <c r="O38" s="88"/>
      <c r="P38" s="88"/>
      <c r="Q38" s="88"/>
      <c r="R38" s="88"/>
      <c r="S38" s="88"/>
      <c r="T38" s="88"/>
      <c r="U38" s="88"/>
      <c r="V38" s="88"/>
      <c r="W38" s="88"/>
      <c r="X38" s="88"/>
      <c r="Y38" s="88"/>
      <c r="Z38" s="173">
        <f t="shared" si="11"/>
        <v>0</v>
      </c>
      <c r="AA38" s="169"/>
      <c r="AB38" s="88"/>
      <c r="AC38" s="88"/>
      <c r="AD38" s="88"/>
      <c r="AE38" s="88"/>
      <c r="AF38" s="88"/>
      <c r="AG38" s="88"/>
      <c r="AH38" s="88"/>
      <c r="AI38" s="88"/>
      <c r="AJ38" s="88"/>
      <c r="AK38" s="88"/>
      <c r="AL38" s="88"/>
      <c r="AM38" s="88"/>
      <c r="AN38" s="173">
        <f t="shared" si="12"/>
        <v>0</v>
      </c>
      <c r="AO38" s="169"/>
      <c r="AP38" s="88"/>
      <c r="AQ38" s="88"/>
      <c r="AR38" s="88"/>
      <c r="AS38" s="88"/>
      <c r="AT38" s="88"/>
      <c r="AU38" s="88"/>
      <c r="AV38" s="88"/>
      <c r="AW38" s="88"/>
      <c r="AX38" s="88"/>
      <c r="AY38" s="88"/>
      <c r="AZ38" s="88"/>
      <c r="BA38" s="88"/>
      <c r="BB38" s="173">
        <f t="shared" si="13"/>
        <v>0</v>
      </c>
      <c r="BC38" s="169"/>
      <c r="BD38" s="88"/>
      <c r="BE38" s="88"/>
      <c r="BF38" s="88"/>
      <c r="BG38" s="88"/>
      <c r="BH38" s="88"/>
      <c r="BI38" s="88"/>
      <c r="BJ38" s="175">
        <f t="shared" si="14"/>
        <v>0</v>
      </c>
    </row>
    <row r="39" spans="2:109" ht="40.5" customHeight="1" x14ac:dyDescent="0.25">
      <c r="B39" s="479"/>
      <c r="C39" s="86" t="str">
        <f>IF(AND(LEN(D39)&gt;5,LEN(D37)&lt;5),"se debe reportar la información en orden estricto",IF(AND(LEN(D39)&gt;5,C37&lt;&gt;""),C37+1,""))</f>
        <v/>
      </c>
      <c r="D39" s="85"/>
      <c r="E39" s="169"/>
      <c r="F39" s="88"/>
      <c r="G39" s="88"/>
      <c r="H39" s="88"/>
      <c r="I39" s="88"/>
      <c r="J39" s="88"/>
      <c r="K39" s="88"/>
      <c r="L39" s="171">
        <f t="shared" si="10"/>
        <v>0</v>
      </c>
      <c r="M39" s="169"/>
      <c r="N39" s="88"/>
      <c r="O39" s="88"/>
      <c r="P39" s="88"/>
      <c r="Q39" s="88"/>
      <c r="R39" s="88"/>
      <c r="S39" s="88"/>
      <c r="T39" s="88"/>
      <c r="U39" s="88"/>
      <c r="V39" s="88"/>
      <c r="W39" s="88"/>
      <c r="X39" s="88"/>
      <c r="Y39" s="88"/>
      <c r="Z39" s="173">
        <f t="shared" si="11"/>
        <v>0</v>
      </c>
      <c r="AA39" s="169"/>
      <c r="AB39" s="88"/>
      <c r="AC39" s="88"/>
      <c r="AD39" s="88"/>
      <c r="AE39" s="88"/>
      <c r="AF39" s="88"/>
      <c r="AG39" s="88"/>
      <c r="AH39" s="88"/>
      <c r="AI39" s="88"/>
      <c r="AJ39" s="88"/>
      <c r="AK39" s="88"/>
      <c r="AL39" s="88"/>
      <c r="AM39" s="88"/>
      <c r="AN39" s="173">
        <f t="shared" si="12"/>
        <v>0</v>
      </c>
      <c r="AO39" s="169"/>
      <c r="AP39" s="88"/>
      <c r="AQ39" s="88"/>
      <c r="AR39" s="88"/>
      <c r="AS39" s="88"/>
      <c r="AT39" s="88"/>
      <c r="AU39" s="88"/>
      <c r="AV39" s="88"/>
      <c r="AW39" s="88"/>
      <c r="AX39" s="88"/>
      <c r="AY39" s="88"/>
      <c r="AZ39" s="88"/>
      <c r="BA39" s="88"/>
      <c r="BB39" s="173">
        <f t="shared" si="13"/>
        <v>0</v>
      </c>
      <c r="BC39" s="169"/>
      <c r="BD39" s="88"/>
      <c r="BE39" s="88"/>
      <c r="BF39" s="88"/>
      <c r="BG39" s="88"/>
      <c r="BH39" s="88"/>
      <c r="BI39" s="88"/>
      <c r="BJ39" s="175">
        <f t="shared" si="14"/>
        <v>0</v>
      </c>
    </row>
    <row r="40" spans="2:109" ht="40.5" customHeight="1" x14ac:dyDescent="0.25">
      <c r="B40" s="479"/>
      <c r="C40" s="86" t="str">
        <f>IF(AND(LEN(D40)&gt;5,LEN(D38)&lt;5),"se debe reportar la información en orden estricto",IF(AND(LEN(D40)&gt;5,C38&lt;&gt;""),C38+1,""))</f>
        <v/>
      </c>
      <c r="D40" s="85"/>
      <c r="E40" s="169"/>
      <c r="F40" s="88"/>
      <c r="G40" s="88"/>
      <c r="H40" s="88"/>
      <c r="I40" s="88"/>
      <c r="J40" s="88"/>
      <c r="K40" s="88"/>
      <c r="L40" s="171">
        <f t="shared" si="10"/>
        <v>0</v>
      </c>
      <c r="M40" s="169"/>
      <c r="N40" s="88"/>
      <c r="O40" s="88"/>
      <c r="P40" s="88"/>
      <c r="Q40" s="88"/>
      <c r="R40" s="88"/>
      <c r="S40" s="88"/>
      <c r="T40" s="88"/>
      <c r="U40" s="88"/>
      <c r="V40" s="88"/>
      <c r="W40" s="88"/>
      <c r="X40" s="88"/>
      <c r="Y40" s="88"/>
      <c r="Z40" s="173">
        <f t="shared" si="11"/>
        <v>0</v>
      </c>
      <c r="AA40" s="169"/>
      <c r="AB40" s="88"/>
      <c r="AC40" s="88"/>
      <c r="AD40" s="88"/>
      <c r="AE40" s="88"/>
      <c r="AF40" s="88"/>
      <c r="AG40" s="88"/>
      <c r="AH40" s="88"/>
      <c r="AI40" s="88"/>
      <c r="AJ40" s="88"/>
      <c r="AK40" s="88"/>
      <c r="AL40" s="88"/>
      <c r="AM40" s="88"/>
      <c r="AN40" s="173">
        <f t="shared" si="12"/>
        <v>0</v>
      </c>
      <c r="AO40" s="169"/>
      <c r="AP40" s="88"/>
      <c r="AQ40" s="88"/>
      <c r="AR40" s="88"/>
      <c r="AS40" s="88"/>
      <c r="AT40" s="88"/>
      <c r="AU40" s="88"/>
      <c r="AV40" s="88"/>
      <c r="AW40" s="88"/>
      <c r="AX40" s="88"/>
      <c r="AY40" s="88"/>
      <c r="AZ40" s="88"/>
      <c r="BA40" s="88"/>
      <c r="BB40" s="173">
        <f t="shared" si="13"/>
        <v>0</v>
      </c>
      <c r="BC40" s="169"/>
      <c r="BD40" s="88"/>
      <c r="BE40" s="88"/>
      <c r="BF40" s="88"/>
      <c r="BG40" s="88"/>
      <c r="BH40" s="88"/>
      <c r="BI40" s="88"/>
      <c r="BJ40" s="175">
        <f t="shared" si="14"/>
        <v>0</v>
      </c>
    </row>
    <row r="41" spans="2:109" ht="40.5" customHeight="1" x14ac:dyDescent="0.25">
      <c r="B41" s="479"/>
      <c r="C41" s="86" t="str">
        <f>IF(AND(LEN(D41)&gt;5,LEN(D39)&lt;5),"se debe reportar la información en orden estricto",IF(AND(LEN(D41)&gt;5,C39&lt;&gt;""),C39+1,""))</f>
        <v/>
      </c>
      <c r="D41" s="85"/>
      <c r="E41" s="169"/>
      <c r="F41" s="88"/>
      <c r="G41" s="88"/>
      <c r="H41" s="88"/>
      <c r="I41" s="88"/>
      <c r="J41" s="88"/>
      <c r="K41" s="88"/>
      <c r="L41" s="171">
        <f t="shared" si="10"/>
        <v>0</v>
      </c>
      <c r="M41" s="169"/>
      <c r="N41" s="88"/>
      <c r="O41" s="88"/>
      <c r="P41" s="88"/>
      <c r="Q41" s="88"/>
      <c r="R41" s="88"/>
      <c r="S41" s="88"/>
      <c r="T41" s="88"/>
      <c r="U41" s="88"/>
      <c r="V41" s="88"/>
      <c r="W41" s="88"/>
      <c r="X41" s="88"/>
      <c r="Y41" s="88"/>
      <c r="Z41" s="173">
        <f t="shared" si="11"/>
        <v>0</v>
      </c>
      <c r="AA41" s="169"/>
      <c r="AB41" s="88"/>
      <c r="AC41" s="88"/>
      <c r="AD41" s="88"/>
      <c r="AE41" s="88"/>
      <c r="AF41" s="88"/>
      <c r="AG41" s="88"/>
      <c r="AH41" s="88"/>
      <c r="AI41" s="88"/>
      <c r="AJ41" s="88"/>
      <c r="AK41" s="88"/>
      <c r="AL41" s="88"/>
      <c r="AM41" s="88"/>
      <c r="AN41" s="173">
        <f t="shared" si="12"/>
        <v>0</v>
      </c>
      <c r="AO41" s="169"/>
      <c r="AP41" s="88"/>
      <c r="AQ41" s="88"/>
      <c r="AR41" s="88"/>
      <c r="AS41" s="88"/>
      <c r="AT41" s="88"/>
      <c r="AU41" s="88"/>
      <c r="AV41" s="88"/>
      <c r="AW41" s="88"/>
      <c r="AX41" s="88"/>
      <c r="AY41" s="88"/>
      <c r="AZ41" s="88"/>
      <c r="BA41" s="88"/>
      <c r="BB41" s="173">
        <f t="shared" si="13"/>
        <v>0</v>
      </c>
      <c r="BC41" s="169"/>
      <c r="BD41" s="88"/>
      <c r="BE41" s="88"/>
      <c r="BF41" s="88"/>
      <c r="BG41" s="88"/>
      <c r="BH41" s="88"/>
      <c r="BI41" s="88"/>
      <c r="BJ41" s="175">
        <f t="shared" si="14"/>
        <v>0</v>
      </c>
    </row>
    <row r="42" spans="2:109" ht="40.5" customHeight="1" x14ac:dyDescent="0.25">
      <c r="B42" s="479"/>
      <c r="C42" s="86" t="str">
        <f>IF(AND(LEN(D42)&gt;5,LEN(D40)&lt;5),"se debe reportar la información en orden estricto",IF(AND(LEN(D42)&gt;5,C40&lt;&gt;""),C40+1,""))</f>
        <v/>
      </c>
      <c r="D42" s="85"/>
      <c r="E42" s="169"/>
      <c r="F42" s="88"/>
      <c r="G42" s="88"/>
      <c r="H42" s="88"/>
      <c r="I42" s="88"/>
      <c r="J42" s="88"/>
      <c r="K42" s="88"/>
      <c r="L42" s="171">
        <f t="shared" si="10"/>
        <v>0</v>
      </c>
      <c r="M42" s="169"/>
      <c r="N42" s="88"/>
      <c r="O42" s="88"/>
      <c r="P42" s="88"/>
      <c r="Q42" s="88"/>
      <c r="R42" s="88"/>
      <c r="S42" s="88"/>
      <c r="T42" s="88"/>
      <c r="U42" s="88"/>
      <c r="V42" s="88"/>
      <c r="W42" s="88"/>
      <c r="X42" s="88"/>
      <c r="Y42" s="88"/>
      <c r="Z42" s="173">
        <f t="shared" si="11"/>
        <v>0</v>
      </c>
      <c r="AA42" s="169"/>
      <c r="AB42" s="88"/>
      <c r="AC42" s="88"/>
      <c r="AD42" s="88"/>
      <c r="AE42" s="88"/>
      <c r="AF42" s="88"/>
      <c r="AG42" s="88"/>
      <c r="AH42" s="88"/>
      <c r="AI42" s="88"/>
      <c r="AJ42" s="88"/>
      <c r="AK42" s="88"/>
      <c r="AL42" s="88"/>
      <c r="AM42" s="88"/>
      <c r="AN42" s="173">
        <f t="shared" si="12"/>
        <v>0</v>
      </c>
      <c r="AO42" s="169"/>
      <c r="AP42" s="88"/>
      <c r="AQ42" s="88"/>
      <c r="AR42" s="88"/>
      <c r="AS42" s="88"/>
      <c r="AT42" s="88"/>
      <c r="AU42" s="88"/>
      <c r="AV42" s="88"/>
      <c r="AW42" s="88"/>
      <c r="AX42" s="88"/>
      <c r="AY42" s="88"/>
      <c r="AZ42" s="88"/>
      <c r="BA42" s="88"/>
      <c r="BB42" s="173">
        <f t="shared" si="13"/>
        <v>0</v>
      </c>
      <c r="BC42" s="169"/>
      <c r="BD42" s="88"/>
      <c r="BE42" s="88"/>
      <c r="BF42" s="88"/>
      <c r="BG42" s="88"/>
      <c r="BH42" s="88"/>
      <c r="BI42" s="88"/>
      <c r="BJ42" s="175">
        <f t="shared" si="14"/>
        <v>0</v>
      </c>
    </row>
    <row r="43" spans="2:109" ht="40.5" customHeight="1" thickBot="1" x14ac:dyDescent="0.3">
      <c r="B43" s="480"/>
      <c r="C43" s="92"/>
      <c r="D43" s="91" t="s">
        <v>28</v>
      </c>
      <c r="E43" s="93" t="str">
        <f>IF(SUM(E33:E42)=100,SUM(E33:E42),"OJO, el valor debe ser = 100%")</f>
        <v>OJO, el valor debe ser = 100%</v>
      </c>
      <c r="F43" s="476"/>
      <c r="G43" s="476"/>
      <c r="H43" s="476"/>
      <c r="I43" s="476"/>
      <c r="J43" s="476"/>
      <c r="K43" s="476"/>
      <c r="L43" s="94"/>
      <c r="M43" s="93" t="str">
        <f>IF(SUM(M33:M42)=100,SUM(M33:M42),"OJO, el valor debe ser = 100%")</f>
        <v>OJO, el valor debe ser = 100%</v>
      </c>
      <c r="N43" s="476"/>
      <c r="O43" s="476"/>
      <c r="P43" s="476"/>
      <c r="Q43" s="476"/>
      <c r="R43" s="476"/>
      <c r="S43" s="476"/>
      <c r="T43" s="476"/>
      <c r="U43" s="476"/>
      <c r="V43" s="476"/>
      <c r="W43" s="476"/>
      <c r="X43" s="95"/>
      <c r="Y43" s="95"/>
      <c r="Z43" s="94"/>
      <c r="AA43" s="93"/>
      <c r="AB43" s="476"/>
      <c r="AC43" s="476"/>
      <c r="AD43" s="476"/>
      <c r="AE43" s="476"/>
      <c r="AF43" s="476"/>
      <c r="AG43" s="476"/>
      <c r="AH43" s="476"/>
      <c r="AI43" s="476"/>
      <c r="AJ43" s="476"/>
      <c r="AK43" s="476"/>
      <c r="AL43" s="476"/>
      <c r="AM43" s="476"/>
      <c r="AN43" s="94"/>
      <c r="AO43" s="93"/>
      <c r="AP43" s="476"/>
      <c r="AQ43" s="476"/>
      <c r="AR43" s="476"/>
      <c r="AS43" s="476"/>
      <c r="AT43" s="476"/>
      <c r="AU43" s="476"/>
      <c r="AV43" s="476"/>
      <c r="AW43" s="476"/>
      <c r="AX43" s="476"/>
      <c r="AY43" s="476"/>
      <c r="AZ43" s="476"/>
      <c r="BA43" s="476"/>
      <c r="BB43" s="94"/>
      <c r="BC43" s="93" t="str">
        <f>IF(SUM(BC33:BC42)=100,SUM(BC33:BC42),"OJO, el valor debe ser = 100%")</f>
        <v>OJO, el valor debe ser = 100%</v>
      </c>
      <c r="BD43" s="476"/>
      <c r="BE43" s="476"/>
      <c r="BF43" s="476"/>
      <c r="BG43" s="476"/>
      <c r="BH43" s="476"/>
      <c r="BI43" s="476"/>
      <c r="BJ43" s="96"/>
    </row>
    <row r="44" spans="2:109" ht="45" customHeight="1" x14ac:dyDescent="0.25">
      <c r="B44" s="478" t="str">
        <f>+Componentes!C12</f>
        <v>Rediseño Institucional</v>
      </c>
      <c r="C44" s="98">
        <f>IF(LEN(D44)&gt;5,1,"")</f>
        <v>1</v>
      </c>
      <c r="D44" s="97" t="s">
        <v>242</v>
      </c>
      <c r="E44" s="168"/>
      <c r="F44" s="99"/>
      <c r="G44" s="99"/>
      <c r="H44" s="99"/>
      <c r="I44" s="99"/>
      <c r="J44" s="99"/>
      <c r="K44" s="99"/>
      <c r="L44" s="170">
        <f t="shared" ref="L44:L53" si="15">IF(AND(D44="",SUM(E44:K44)&gt;0),"Debe redactar la actividad",IF(AND(SUM(F44:K44)&gt;0,E44=0),"NO DETERMINO PESO PORCENTUAL EN TAREA",IF(AND(SUM(F44:K44)=0,E44=0),0,IF(SUM(F44:K44)&lt;&gt;100,"La sumatoría debe ser = 100%",100))))</f>
        <v>0</v>
      </c>
      <c r="M44" s="168"/>
      <c r="N44" s="99"/>
      <c r="O44" s="99"/>
      <c r="P44" s="99"/>
      <c r="Q44" s="99"/>
      <c r="R44" s="99"/>
      <c r="S44" s="99"/>
      <c r="T44" s="99"/>
      <c r="U44" s="99"/>
      <c r="V44" s="99"/>
      <c r="W44" s="99"/>
      <c r="X44" s="99"/>
      <c r="Y44" s="99"/>
      <c r="Z44" s="172">
        <f t="shared" ref="Z44:Z53" si="16">IF(AND(D44="",SUM(M44:Y44)&gt;0),"Debe redactar la actividad",IF(AND(SUM(N44:Y44)&gt;0,M44=0),"NO DETERMINO PESO PORCENTUAL EN TAREA",IF(AND(SUM(N44:Y44)=0,M44=0),0,IF(SUM(N44:Y44)&lt;&gt;100,"La sumatoría debe ser = 100%",100))))</f>
        <v>0</v>
      </c>
      <c r="AA44" s="168"/>
      <c r="AB44" s="99"/>
      <c r="AC44" s="99"/>
      <c r="AD44" s="99"/>
      <c r="AE44" s="99"/>
      <c r="AF44" s="99"/>
      <c r="AG44" s="100"/>
      <c r="AH44" s="99"/>
      <c r="AI44" s="99"/>
      <c r="AJ44" s="99"/>
      <c r="AK44" s="99"/>
      <c r="AL44" s="99"/>
      <c r="AM44" s="99"/>
      <c r="AN44" s="172">
        <f t="shared" ref="AN44:AN53" si="17">IF(AND(D44="",SUM(AA44:AM44)&gt;0),"Debe redactar la actividad",IF(AND(SUM(AB44:AM44)&gt;0,AA44=0),"NO DETERMINO PESO PORCENTUAL EN TAREA",IF(AND(SUM(AB44:AM44)=0,AA44=0),0,IF(SUM(AB44:AM44)&lt;&gt;100,"La sumatoría debe ser = 100%",100))))</f>
        <v>0</v>
      </c>
      <c r="AO44" s="168">
        <v>20</v>
      </c>
      <c r="AP44" s="99">
        <v>50</v>
      </c>
      <c r="AQ44" s="99">
        <v>50</v>
      </c>
      <c r="AR44" s="99"/>
      <c r="AS44" s="99"/>
      <c r="AT44" s="99"/>
      <c r="AU44" s="99"/>
      <c r="AV44" s="99"/>
      <c r="AW44" s="99"/>
      <c r="AX44" s="99"/>
      <c r="AY44" s="99"/>
      <c r="AZ44" s="99"/>
      <c r="BA44" s="99"/>
      <c r="BB44" s="172">
        <f t="shared" ref="BB44:BB53" si="18">IF(AND(D44="",SUM(AO44:BA44)&gt;0),"Debe redactar la actividad",IF(AND(SUM(AP44:BA44)&gt;0,AO44=0),"NO DETERMINO PESO PORCENTUAL EN TAREA",IF(AND(SUM(AP44:BA44)=0,AO44=0),0,IF(SUM(AP44:BA44)&lt;&gt;100,"La sumatoría debe ser = 100%",100))))</f>
        <v>100</v>
      </c>
      <c r="BC44" s="168"/>
      <c r="BD44" s="99"/>
      <c r="BE44" s="99"/>
      <c r="BF44" s="99"/>
      <c r="BG44" s="99"/>
      <c r="BH44" s="99"/>
      <c r="BI44" s="99"/>
      <c r="BJ44" s="174">
        <f t="shared" ref="BJ44:BJ53" si="19">IF(AND(D44="",SUM(BC44:BI44)&gt;0),"Debe redactar la actividad",IF(AND(SUM(BD44:BI44)&gt;0,BC44=0),"NO DETERMINO PESO PORCENTUAL EN TAREA",IF(AND(SUM(BD44:BI44)=0,BC44=0),0,IF(SUM(BD44:BI44)&lt;&gt;100,"La sumatoría debe ser = 100%",100))))</f>
        <v>0</v>
      </c>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row>
    <row r="45" spans="2:109" ht="66.75" customHeight="1" x14ac:dyDescent="0.25">
      <c r="B45" s="479"/>
      <c r="C45" s="86">
        <f>IF(AND(LEN(D45)&gt;5,LEN(D44)&lt;5),"se debe reportar la información en orden estricto",IF(AND(LEN(D45)&gt;5,C44&lt;&gt;""),C44+1,""))</f>
        <v>2</v>
      </c>
      <c r="D45" s="85" t="s">
        <v>185</v>
      </c>
      <c r="E45" s="169"/>
      <c r="F45" s="88"/>
      <c r="G45" s="88"/>
      <c r="H45" s="88"/>
      <c r="I45" s="88"/>
      <c r="J45" s="88"/>
      <c r="K45" s="88"/>
      <c r="L45" s="171">
        <f t="shared" si="15"/>
        <v>0</v>
      </c>
      <c r="M45" s="169"/>
      <c r="N45" s="88"/>
      <c r="O45" s="88"/>
      <c r="P45" s="88"/>
      <c r="Q45" s="88"/>
      <c r="R45" s="88"/>
      <c r="S45" s="88"/>
      <c r="T45" s="88"/>
      <c r="U45" s="88"/>
      <c r="V45" s="88"/>
      <c r="W45" s="88"/>
      <c r="X45" s="88"/>
      <c r="Y45" s="88"/>
      <c r="Z45" s="173">
        <f t="shared" si="16"/>
        <v>0</v>
      </c>
      <c r="AA45" s="169"/>
      <c r="AB45" s="88"/>
      <c r="AC45" s="88"/>
      <c r="AD45" s="88"/>
      <c r="AE45" s="88"/>
      <c r="AF45" s="88"/>
      <c r="AG45" s="90"/>
      <c r="AH45" s="88"/>
      <c r="AI45" s="88"/>
      <c r="AJ45" s="88"/>
      <c r="AK45" s="88"/>
      <c r="AL45" s="88"/>
      <c r="AM45" s="88"/>
      <c r="AN45" s="173">
        <f t="shared" si="17"/>
        <v>0</v>
      </c>
      <c r="AO45" s="169">
        <v>20</v>
      </c>
      <c r="AP45" s="88"/>
      <c r="AQ45" s="88">
        <v>50</v>
      </c>
      <c r="AR45" s="88">
        <v>50</v>
      </c>
      <c r="AS45" s="88"/>
      <c r="AT45" s="88"/>
      <c r="AU45" s="88"/>
      <c r="AV45" s="88"/>
      <c r="AW45" s="88"/>
      <c r="AX45" s="88"/>
      <c r="AY45" s="88"/>
      <c r="AZ45" s="88"/>
      <c r="BA45" s="88"/>
      <c r="BB45" s="173">
        <f t="shared" si="18"/>
        <v>100</v>
      </c>
      <c r="BC45" s="169"/>
      <c r="BD45" s="88"/>
      <c r="BE45" s="88"/>
      <c r="BF45" s="88"/>
      <c r="BG45" s="88"/>
      <c r="BH45" s="88"/>
      <c r="BI45" s="88"/>
      <c r="BJ45" s="175">
        <f t="shared" si="19"/>
        <v>0</v>
      </c>
    </row>
    <row r="46" spans="2:109" ht="40.5" customHeight="1" x14ac:dyDescent="0.25">
      <c r="B46" s="479"/>
      <c r="C46" s="86">
        <f>IF(AND(LEN(D46)&gt;5,LEN(D45)&lt;5),"se debe reportar la información en orden estricto",IF(AND(LEN(D46)&gt;5,C45&lt;&gt;""),C45+1,""))</f>
        <v>3</v>
      </c>
      <c r="D46" s="85" t="s">
        <v>183</v>
      </c>
      <c r="E46" s="169"/>
      <c r="F46" s="88"/>
      <c r="G46" s="88"/>
      <c r="H46" s="88"/>
      <c r="I46" s="88"/>
      <c r="J46" s="88"/>
      <c r="K46" s="88"/>
      <c r="L46" s="171">
        <f t="shared" si="15"/>
        <v>0</v>
      </c>
      <c r="M46" s="169"/>
      <c r="N46" s="88"/>
      <c r="O46" s="88"/>
      <c r="P46" s="88"/>
      <c r="Q46" s="88"/>
      <c r="R46" s="88"/>
      <c r="S46" s="88"/>
      <c r="T46" s="88"/>
      <c r="U46" s="88"/>
      <c r="V46" s="88"/>
      <c r="W46" s="88"/>
      <c r="X46" s="88"/>
      <c r="Y46" s="88"/>
      <c r="Z46" s="173">
        <f t="shared" si="16"/>
        <v>0</v>
      </c>
      <c r="AA46" s="169"/>
      <c r="AB46" s="88"/>
      <c r="AC46" s="88"/>
      <c r="AD46" s="88"/>
      <c r="AE46" s="88"/>
      <c r="AF46" s="88"/>
      <c r="AG46" s="88"/>
      <c r="AH46" s="88"/>
      <c r="AI46" s="88"/>
      <c r="AJ46" s="88"/>
      <c r="AK46" s="90"/>
      <c r="AL46" s="88"/>
      <c r="AM46" s="88"/>
      <c r="AN46" s="173">
        <f t="shared" si="17"/>
        <v>0</v>
      </c>
      <c r="AO46" s="169">
        <v>30</v>
      </c>
      <c r="AP46" s="88"/>
      <c r="AQ46" s="88"/>
      <c r="AR46" s="88">
        <v>50</v>
      </c>
      <c r="AS46" s="88">
        <v>50</v>
      </c>
      <c r="AT46" s="88"/>
      <c r="AU46" s="88"/>
      <c r="AV46" s="88"/>
      <c r="AW46" s="88"/>
      <c r="AX46" s="88"/>
      <c r="AY46" s="88"/>
      <c r="AZ46" s="88"/>
      <c r="BA46" s="88"/>
      <c r="BB46" s="173">
        <f t="shared" si="18"/>
        <v>100</v>
      </c>
      <c r="BC46" s="169"/>
      <c r="BD46" s="88"/>
      <c r="BE46" s="88"/>
      <c r="BF46" s="88"/>
      <c r="BG46" s="88"/>
      <c r="BH46" s="88"/>
      <c r="BI46" s="88"/>
      <c r="BJ46" s="175">
        <f t="shared" si="19"/>
        <v>0</v>
      </c>
    </row>
    <row r="47" spans="2:109" ht="40.5" customHeight="1" x14ac:dyDescent="0.25">
      <c r="B47" s="479"/>
      <c r="C47" s="86">
        <f>IF(AND(LEN(D47)&gt;5,LEN(D46)&lt;5),"se debe reportar la información en orden estricto",IF(AND(LEN(D47)&gt;5,C46&lt;&gt;""),C46+1,""))</f>
        <v>4</v>
      </c>
      <c r="D47" s="85" t="s">
        <v>184</v>
      </c>
      <c r="E47" s="169"/>
      <c r="F47" s="88"/>
      <c r="G47" s="88"/>
      <c r="H47" s="88"/>
      <c r="I47" s="88"/>
      <c r="J47" s="88"/>
      <c r="K47" s="88"/>
      <c r="L47" s="171">
        <f t="shared" si="15"/>
        <v>0</v>
      </c>
      <c r="M47" s="169"/>
      <c r="N47" s="88"/>
      <c r="O47" s="88"/>
      <c r="P47" s="88"/>
      <c r="Q47" s="88"/>
      <c r="R47" s="88"/>
      <c r="S47" s="88"/>
      <c r="T47" s="88"/>
      <c r="U47" s="88"/>
      <c r="V47" s="88"/>
      <c r="W47" s="88"/>
      <c r="X47" s="88"/>
      <c r="Y47" s="88"/>
      <c r="Z47" s="173">
        <f t="shared" si="16"/>
        <v>0</v>
      </c>
      <c r="AA47" s="169"/>
      <c r="AB47" s="88"/>
      <c r="AC47" s="88"/>
      <c r="AD47" s="88"/>
      <c r="AE47" s="88"/>
      <c r="AF47" s="88"/>
      <c r="AG47" s="88"/>
      <c r="AH47" s="88"/>
      <c r="AI47" s="88"/>
      <c r="AJ47" s="88"/>
      <c r="AK47" s="90"/>
      <c r="AL47" s="88"/>
      <c r="AM47" s="88"/>
      <c r="AN47" s="173">
        <f t="shared" si="17"/>
        <v>0</v>
      </c>
      <c r="AO47" s="169">
        <v>30</v>
      </c>
      <c r="AP47" s="88"/>
      <c r="AQ47" s="88"/>
      <c r="AR47" s="88"/>
      <c r="AS47" s="88"/>
      <c r="AT47" s="88">
        <v>50</v>
      </c>
      <c r="AU47" s="88">
        <v>50</v>
      </c>
      <c r="AV47" s="88"/>
      <c r="AW47" s="88"/>
      <c r="AX47" s="88"/>
      <c r="AY47" s="88"/>
      <c r="AZ47" s="88"/>
      <c r="BA47" s="88"/>
      <c r="BB47" s="173">
        <f t="shared" si="18"/>
        <v>100</v>
      </c>
      <c r="BC47" s="169"/>
      <c r="BD47" s="88"/>
      <c r="BE47" s="88"/>
      <c r="BF47" s="88"/>
      <c r="BG47" s="88"/>
      <c r="BH47" s="88"/>
      <c r="BI47" s="88"/>
      <c r="BJ47" s="175">
        <f t="shared" si="19"/>
        <v>0</v>
      </c>
    </row>
    <row r="48" spans="2:109" ht="40.5" customHeight="1" x14ac:dyDescent="0.25">
      <c r="B48" s="479"/>
      <c r="C48" s="86" t="str">
        <f>IF(AND(LEN(D48)&gt;5,LEN(D47)&lt;5),"se debe reportar la información en orden estricto",IF(AND(LEN(D48)&gt;5,C47&lt;&gt;""),C47+1,""))</f>
        <v/>
      </c>
      <c r="D48" s="85"/>
      <c r="E48" s="169"/>
      <c r="F48" s="88"/>
      <c r="G48" s="88"/>
      <c r="H48" s="88"/>
      <c r="I48" s="88"/>
      <c r="J48" s="88"/>
      <c r="K48" s="88"/>
      <c r="L48" s="171">
        <f t="shared" si="15"/>
        <v>0</v>
      </c>
      <c r="M48" s="169"/>
      <c r="N48" s="88"/>
      <c r="O48" s="88"/>
      <c r="P48" s="88"/>
      <c r="Q48" s="88"/>
      <c r="R48" s="88"/>
      <c r="S48" s="88"/>
      <c r="T48" s="88"/>
      <c r="U48" s="88"/>
      <c r="V48" s="88"/>
      <c r="W48" s="88"/>
      <c r="X48" s="88"/>
      <c r="Y48" s="88"/>
      <c r="Z48" s="173">
        <f t="shared" si="16"/>
        <v>0</v>
      </c>
      <c r="AA48" s="169"/>
      <c r="AB48" s="88"/>
      <c r="AC48" s="88"/>
      <c r="AD48" s="88"/>
      <c r="AE48" s="88"/>
      <c r="AF48" s="88"/>
      <c r="AG48" s="88"/>
      <c r="AH48" s="88"/>
      <c r="AI48" s="88"/>
      <c r="AJ48" s="88"/>
      <c r="AK48" s="88"/>
      <c r="AL48" s="88"/>
      <c r="AM48" s="88"/>
      <c r="AN48" s="173">
        <f t="shared" si="17"/>
        <v>0</v>
      </c>
      <c r="AO48" s="169"/>
      <c r="AP48" s="88"/>
      <c r="AQ48" s="88"/>
      <c r="AR48" s="88"/>
      <c r="AS48" s="88"/>
      <c r="AT48" s="88"/>
      <c r="AU48" s="88"/>
      <c r="AV48" s="88"/>
      <c r="AW48" s="88"/>
      <c r="AX48" s="88"/>
      <c r="AY48" s="88"/>
      <c r="AZ48" s="88"/>
      <c r="BA48" s="88"/>
      <c r="BB48" s="173">
        <f t="shared" si="18"/>
        <v>0</v>
      </c>
      <c r="BC48" s="169"/>
      <c r="BD48" s="88"/>
      <c r="BE48" s="88"/>
      <c r="BF48" s="88"/>
      <c r="BG48" s="88"/>
      <c r="BH48" s="88"/>
      <c r="BI48" s="88"/>
      <c r="BJ48" s="175">
        <f t="shared" si="19"/>
        <v>0</v>
      </c>
    </row>
    <row r="49" spans="2:109" ht="40.5" customHeight="1" x14ac:dyDescent="0.25">
      <c r="B49" s="479"/>
      <c r="C49" s="86" t="str">
        <f>IF(AND(LEN(D49)&gt;5,LEN(D48)&lt;5),"se debe reportar la información en orden estricto",IF(AND(LEN(D49)&gt;5,C48&lt;&gt;""),C48+1,""))</f>
        <v/>
      </c>
      <c r="D49" s="85"/>
      <c r="E49" s="169"/>
      <c r="F49" s="88"/>
      <c r="G49" s="88"/>
      <c r="H49" s="88"/>
      <c r="I49" s="88"/>
      <c r="J49" s="88"/>
      <c r="K49" s="88"/>
      <c r="L49" s="171">
        <f t="shared" si="15"/>
        <v>0</v>
      </c>
      <c r="M49" s="169"/>
      <c r="N49" s="88"/>
      <c r="O49" s="88"/>
      <c r="P49" s="88"/>
      <c r="Q49" s="88"/>
      <c r="R49" s="88"/>
      <c r="S49" s="88"/>
      <c r="T49" s="88"/>
      <c r="U49" s="88"/>
      <c r="V49" s="88"/>
      <c r="W49" s="88"/>
      <c r="X49" s="88"/>
      <c r="Y49" s="88"/>
      <c r="Z49" s="173">
        <f t="shared" si="16"/>
        <v>0</v>
      </c>
      <c r="AA49" s="169"/>
      <c r="AB49" s="88"/>
      <c r="AC49" s="88"/>
      <c r="AD49" s="88"/>
      <c r="AE49" s="88"/>
      <c r="AF49" s="88"/>
      <c r="AG49" s="88"/>
      <c r="AH49" s="88"/>
      <c r="AI49" s="88"/>
      <c r="AJ49" s="88"/>
      <c r="AK49" s="88"/>
      <c r="AL49" s="88"/>
      <c r="AM49" s="88"/>
      <c r="AN49" s="173">
        <f t="shared" si="17"/>
        <v>0</v>
      </c>
      <c r="AO49" s="169"/>
      <c r="AP49" s="88"/>
      <c r="AQ49" s="88"/>
      <c r="AR49" s="88"/>
      <c r="AS49" s="88"/>
      <c r="AT49" s="88"/>
      <c r="AU49" s="88"/>
      <c r="AV49" s="88"/>
      <c r="AW49" s="88"/>
      <c r="AX49" s="88"/>
      <c r="AY49" s="88"/>
      <c r="AZ49" s="88"/>
      <c r="BA49" s="88"/>
      <c r="BB49" s="173">
        <f t="shared" si="18"/>
        <v>0</v>
      </c>
      <c r="BC49" s="169"/>
      <c r="BD49" s="88"/>
      <c r="BE49" s="88"/>
      <c r="BF49" s="88"/>
      <c r="BG49" s="88"/>
      <c r="BH49" s="88"/>
      <c r="BI49" s="88"/>
      <c r="BJ49" s="175">
        <f t="shared" si="19"/>
        <v>0</v>
      </c>
    </row>
    <row r="50" spans="2:109" ht="40.5" customHeight="1" x14ac:dyDescent="0.25">
      <c r="B50" s="479"/>
      <c r="C50" s="86" t="str">
        <f>IF(AND(LEN(D50)&gt;5,LEN(D48)&lt;5),"se debe reportar la información en orden estricto",IF(AND(LEN(D50)&gt;5,C48&lt;&gt;""),C48+1,""))</f>
        <v/>
      </c>
      <c r="D50" s="85"/>
      <c r="E50" s="169"/>
      <c r="F50" s="88"/>
      <c r="G50" s="88"/>
      <c r="H50" s="88"/>
      <c r="I50" s="88"/>
      <c r="J50" s="88"/>
      <c r="K50" s="88"/>
      <c r="L50" s="171">
        <f t="shared" si="15"/>
        <v>0</v>
      </c>
      <c r="M50" s="169"/>
      <c r="N50" s="88"/>
      <c r="O50" s="88"/>
      <c r="P50" s="88"/>
      <c r="Q50" s="88"/>
      <c r="R50" s="88"/>
      <c r="S50" s="88"/>
      <c r="T50" s="88"/>
      <c r="U50" s="88"/>
      <c r="V50" s="88"/>
      <c r="W50" s="88"/>
      <c r="X50" s="88"/>
      <c r="Y50" s="88"/>
      <c r="Z50" s="173">
        <f t="shared" si="16"/>
        <v>0</v>
      </c>
      <c r="AA50" s="169"/>
      <c r="AB50" s="88"/>
      <c r="AC50" s="88"/>
      <c r="AD50" s="88"/>
      <c r="AE50" s="88"/>
      <c r="AF50" s="88"/>
      <c r="AG50" s="88"/>
      <c r="AH50" s="88"/>
      <c r="AI50" s="88"/>
      <c r="AJ50" s="88"/>
      <c r="AK50" s="88"/>
      <c r="AL50" s="88"/>
      <c r="AM50" s="88"/>
      <c r="AN50" s="173">
        <f t="shared" si="17"/>
        <v>0</v>
      </c>
      <c r="AO50" s="169"/>
      <c r="AP50" s="88"/>
      <c r="AQ50" s="88"/>
      <c r="AR50" s="88"/>
      <c r="AS50" s="88"/>
      <c r="AT50" s="88"/>
      <c r="AU50" s="88"/>
      <c r="AV50" s="88"/>
      <c r="AW50" s="88"/>
      <c r="AX50" s="88"/>
      <c r="AY50" s="88"/>
      <c r="AZ50" s="88"/>
      <c r="BA50" s="88"/>
      <c r="BB50" s="173">
        <f t="shared" si="18"/>
        <v>0</v>
      </c>
      <c r="BC50" s="169"/>
      <c r="BD50" s="88"/>
      <c r="BE50" s="88"/>
      <c r="BF50" s="88"/>
      <c r="BG50" s="88"/>
      <c r="BH50" s="88"/>
      <c r="BI50" s="88"/>
      <c r="BJ50" s="175">
        <f t="shared" si="19"/>
        <v>0</v>
      </c>
    </row>
    <row r="51" spans="2:109" ht="40.5" customHeight="1" x14ac:dyDescent="0.25">
      <c r="B51" s="479"/>
      <c r="C51" s="86" t="str">
        <f>IF(AND(LEN(D51)&gt;5,LEN(D49)&lt;5),"se debe reportar la información en orden estricto",IF(AND(LEN(D51)&gt;5,C49&lt;&gt;""),C49+1,""))</f>
        <v/>
      </c>
      <c r="D51" s="85"/>
      <c r="E51" s="169"/>
      <c r="F51" s="88"/>
      <c r="G51" s="88"/>
      <c r="H51" s="88"/>
      <c r="I51" s="88"/>
      <c r="J51" s="88"/>
      <c r="K51" s="88"/>
      <c r="L51" s="171">
        <f t="shared" si="15"/>
        <v>0</v>
      </c>
      <c r="M51" s="169"/>
      <c r="N51" s="88"/>
      <c r="O51" s="88"/>
      <c r="P51" s="88"/>
      <c r="Q51" s="88"/>
      <c r="R51" s="88"/>
      <c r="S51" s="88"/>
      <c r="T51" s="88"/>
      <c r="U51" s="88"/>
      <c r="V51" s="88"/>
      <c r="W51" s="88"/>
      <c r="X51" s="88"/>
      <c r="Y51" s="88"/>
      <c r="Z51" s="173">
        <f t="shared" si="16"/>
        <v>0</v>
      </c>
      <c r="AA51" s="169"/>
      <c r="AB51" s="88"/>
      <c r="AC51" s="88"/>
      <c r="AD51" s="88"/>
      <c r="AE51" s="88"/>
      <c r="AF51" s="88"/>
      <c r="AG51" s="88"/>
      <c r="AH51" s="88"/>
      <c r="AI51" s="88"/>
      <c r="AJ51" s="88"/>
      <c r="AK51" s="88"/>
      <c r="AL51" s="88"/>
      <c r="AM51" s="88"/>
      <c r="AN51" s="173">
        <f t="shared" si="17"/>
        <v>0</v>
      </c>
      <c r="AO51" s="169"/>
      <c r="AP51" s="88"/>
      <c r="AQ51" s="88"/>
      <c r="AR51" s="88"/>
      <c r="AS51" s="88"/>
      <c r="AT51" s="88"/>
      <c r="AU51" s="88"/>
      <c r="AV51" s="88"/>
      <c r="AW51" s="88"/>
      <c r="AX51" s="88"/>
      <c r="AY51" s="88"/>
      <c r="AZ51" s="88"/>
      <c r="BA51" s="88"/>
      <c r="BB51" s="173">
        <f t="shared" si="18"/>
        <v>0</v>
      </c>
      <c r="BC51" s="169"/>
      <c r="BD51" s="88"/>
      <c r="BE51" s="88"/>
      <c r="BF51" s="88"/>
      <c r="BG51" s="88"/>
      <c r="BH51" s="88"/>
      <c r="BI51" s="88"/>
      <c r="BJ51" s="175">
        <f t="shared" si="19"/>
        <v>0</v>
      </c>
    </row>
    <row r="52" spans="2:109" ht="40.5" customHeight="1" x14ac:dyDescent="0.25">
      <c r="B52" s="479"/>
      <c r="C52" s="86" t="str">
        <f>IF(AND(LEN(D52)&gt;5,LEN(D50)&lt;5),"se debe reportar la información en orden estricto",IF(AND(LEN(D52)&gt;5,C50&lt;&gt;""),C50+1,""))</f>
        <v/>
      </c>
      <c r="D52" s="85"/>
      <c r="E52" s="169"/>
      <c r="F52" s="88"/>
      <c r="G52" s="88"/>
      <c r="H52" s="88"/>
      <c r="I52" s="88"/>
      <c r="J52" s="88"/>
      <c r="K52" s="88"/>
      <c r="L52" s="171">
        <f t="shared" si="15"/>
        <v>0</v>
      </c>
      <c r="M52" s="169"/>
      <c r="N52" s="88"/>
      <c r="O52" s="88"/>
      <c r="P52" s="88"/>
      <c r="Q52" s="88"/>
      <c r="R52" s="88"/>
      <c r="S52" s="88"/>
      <c r="T52" s="88"/>
      <c r="U52" s="88"/>
      <c r="V52" s="88"/>
      <c r="W52" s="88"/>
      <c r="X52" s="88"/>
      <c r="Y52" s="88"/>
      <c r="Z52" s="173">
        <f t="shared" si="16"/>
        <v>0</v>
      </c>
      <c r="AA52" s="169"/>
      <c r="AB52" s="88"/>
      <c r="AC52" s="88"/>
      <c r="AD52" s="88"/>
      <c r="AE52" s="88"/>
      <c r="AF52" s="88"/>
      <c r="AG52" s="88"/>
      <c r="AH52" s="88"/>
      <c r="AI52" s="88"/>
      <c r="AJ52" s="88"/>
      <c r="AK52" s="88"/>
      <c r="AL52" s="88"/>
      <c r="AM52" s="88"/>
      <c r="AN52" s="173">
        <f t="shared" si="17"/>
        <v>0</v>
      </c>
      <c r="AO52" s="169"/>
      <c r="AP52" s="88"/>
      <c r="AQ52" s="88"/>
      <c r="AR52" s="88"/>
      <c r="AS52" s="88"/>
      <c r="AT52" s="88"/>
      <c r="AU52" s="88"/>
      <c r="AV52" s="88"/>
      <c r="AW52" s="88"/>
      <c r="AX52" s="88"/>
      <c r="AY52" s="88"/>
      <c r="AZ52" s="88"/>
      <c r="BA52" s="88"/>
      <c r="BB52" s="173">
        <f t="shared" si="18"/>
        <v>0</v>
      </c>
      <c r="BC52" s="169"/>
      <c r="BD52" s="88"/>
      <c r="BE52" s="88"/>
      <c r="BF52" s="88"/>
      <c r="BG52" s="88"/>
      <c r="BH52" s="88"/>
      <c r="BI52" s="88"/>
      <c r="BJ52" s="175">
        <f t="shared" si="19"/>
        <v>0</v>
      </c>
    </row>
    <row r="53" spans="2:109" ht="40.5" customHeight="1" x14ac:dyDescent="0.25">
      <c r="B53" s="479"/>
      <c r="C53" s="86" t="str">
        <f>IF(AND(LEN(D53)&gt;5,LEN(D51)&lt;5),"se debe reportar la información en orden estricto",IF(AND(LEN(D53)&gt;5,C51&lt;&gt;""),C51+1,""))</f>
        <v/>
      </c>
      <c r="D53" s="85"/>
      <c r="E53" s="169"/>
      <c r="F53" s="88"/>
      <c r="G53" s="88"/>
      <c r="H53" s="88"/>
      <c r="I53" s="88"/>
      <c r="J53" s="88"/>
      <c r="K53" s="88"/>
      <c r="L53" s="171">
        <f t="shared" si="15"/>
        <v>0</v>
      </c>
      <c r="M53" s="169"/>
      <c r="N53" s="88"/>
      <c r="O53" s="88"/>
      <c r="P53" s="88"/>
      <c r="Q53" s="88"/>
      <c r="R53" s="88"/>
      <c r="S53" s="88"/>
      <c r="T53" s="88"/>
      <c r="U53" s="88"/>
      <c r="V53" s="88"/>
      <c r="W53" s="88"/>
      <c r="X53" s="88"/>
      <c r="Y53" s="88"/>
      <c r="Z53" s="173">
        <f t="shared" si="16"/>
        <v>0</v>
      </c>
      <c r="AA53" s="169"/>
      <c r="AB53" s="88"/>
      <c r="AC53" s="88"/>
      <c r="AD53" s="88"/>
      <c r="AE53" s="88"/>
      <c r="AF53" s="88"/>
      <c r="AG53" s="88"/>
      <c r="AH53" s="88"/>
      <c r="AI53" s="88"/>
      <c r="AJ53" s="88"/>
      <c r="AK53" s="88"/>
      <c r="AL53" s="88"/>
      <c r="AM53" s="88"/>
      <c r="AN53" s="173">
        <f t="shared" si="17"/>
        <v>0</v>
      </c>
      <c r="AO53" s="169"/>
      <c r="AP53" s="88"/>
      <c r="AQ53" s="88"/>
      <c r="AR53" s="88"/>
      <c r="AS53" s="88"/>
      <c r="AT53" s="88"/>
      <c r="AU53" s="88"/>
      <c r="AV53" s="88"/>
      <c r="AW53" s="88"/>
      <c r="AX53" s="88"/>
      <c r="AY53" s="88"/>
      <c r="AZ53" s="88"/>
      <c r="BA53" s="88"/>
      <c r="BB53" s="173">
        <f t="shared" si="18"/>
        <v>0</v>
      </c>
      <c r="BC53" s="169"/>
      <c r="BD53" s="88"/>
      <c r="BE53" s="88"/>
      <c r="BF53" s="88"/>
      <c r="BG53" s="88"/>
      <c r="BH53" s="88"/>
      <c r="BI53" s="88"/>
      <c r="BJ53" s="175">
        <f t="shared" si="19"/>
        <v>0</v>
      </c>
    </row>
    <row r="54" spans="2:109" ht="55.5" customHeight="1" thickBot="1" x14ac:dyDescent="0.3">
      <c r="B54" s="480"/>
      <c r="C54" s="92"/>
      <c r="D54" s="91" t="s">
        <v>28</v>
      </c>
      <c r="E54" s="93" t="str">
        <f>IF(SUM(E44:E53)=100,SUM(E44:E53),"OJO, el valor debe ser = 100%")</f>
        <v>OJO, el valor debe ser = 100%</v>
      </c>
      <c r="F54" s="476"/>
      <c r="G54" s="476"/>
      <c r="H54" s="476"/>
      <c r="I54" s="476"/>
      <c r="J54" s="476"/>
      <c r="K54" s="476"/>
      <c r="L54" s="94"/>
      <c r="M54" s="93" t="str">
        <f>IF(SUM(M44:M53)=100,SUM(M44:M53),"OJO, el valor debe ser = 100%")</f>
        <v>OJO, el valor debe ser = 100%</v>
      </c>
      <c r="N54" s="476"/>
      <c r="O54" s="476"/>
      <c r="P54" s="476"/>
      <c r="Q54" s="476"/>
      <c r="R54" s="476"/>
      <c r="S54" s="476"/>
      <c r="T54" s="476"/>
      <c r="U54" s="476"/>
      <c r="V54" s="476"/>
      <c r="W54" s="476"/>
      <c r="X54" s="95"/>
      <c r="Y54" s="95"/>
      <c r="Z54" s="94"/>
      <c r="AA54" s="93"/>
      <c r="AB54" s="476"/>
      <c r="AC54" s="476"/>
      <c r="AD54" s="476"/>
      <c r="AE54" s="476"/>
      <c r="AF54" s="476"/>
      <c r="AG54" s="476"/>
      <c r="AH54" s="476"/>
      <c r="AI54" s="476"/>
      <c r="AJ54" s="476"/>
      <c r="AK54" s="476"/>
      <c r="AL54" s="476"/>
      <c r="AM54" s="476"/>
      <c r="AN54" s="94"/>
      <c r="AO54" s="93"/>
      <c r="AP54" s="476"/>
      <c r="AQ54" s="476"/>
      <c r="AR54" s="476"/>
      <c r="AS54" s="476"/>
      <c r="AT54" s="476"/>
      <c r="AU54" s="476"/>
      <c r="AV54" s="476"/>
      <c r="AW54" s="476"/>
      <c r="AX54" s="476"/>
      <c r="AY54" s="476"/>
      <c r="AZ54" s="476"/>
      <c r="BA54" s="476"/>
      <c r="BB54" s="94"/>
      <c r="BC54" s="93" t="str">
        <f>IF(SUM(BC44:BC53)=100,SUM(BC44:BC53),"OJO, el valor debe ser = 100%")</f>
        <v>OJO, el valor debe ser = 100%</v>
      </c>
      <c r="BD54" s="476"/>
      <c r="BE54" s="476"/>
      <c r="BF54" s="476"/>
      <c r="BG54" s="476"/>
      <c r="BH54" s="476"/>
      <c r="BI54" s="476"/>
      <c r="BJ54" s="96"/>
    </row>
    <row r="55" spans="2:109" ht="40.5" customHeight="1" x14ac:dyDescent="0.25">
      <c r="B55" s="478">
        <f>+Componentes!C13</f>
        <v>0</v>
      </c>
      <c r="C55" s="98" t="str">
        <f>IF(LEN(D55)&gt;5,1,"")</f>
        <v/>
      </c>
      <c r="D55" s="97"/>
      <c r="E55" s="168"/>
      <c r="F55" s="99"/>
      <c r="G55" s="99"/>
      <c r="H55" s="99"/>
      <c r="I55" s="99"/>
      <c r="J55" s="99"/>
      <c r="K55" s="99"/>
      <c r="L55" s="170">
        <f t="shared" ref="L55:L64" si="20">IF(AND(D55="",SUM(E55:K55)&gt;0),"Debe redactar la actividad",IF(AND(SUM(F55:K55)&gt;0,E55=0),"NO DETERMINO PESO PORCENTUAL EN TAREA",IF(AND(SUM(F55:K55)=0,E55=0),0,IF(SUM(F55:K55)&lt;&gt;100,"La sumatoría debe ser = 100%",100))))</f>
        <v>0</v>
      </c>
      <c r="M55" s="168"/>
      <c r="N55" s="99"/>
      <c r="O55" s="99"/>
      <c r="P55" s="99"/>
      <c r="Q55" s="99"/>
      <c r="R55" s="99"/>
      <c r="S55" s="99"/>
      <c r="T55" s="99"/>
      <c r="U55" s="99"/>
      <c r="V55" s="99"/>
      <c r="W55" s="99"/>
      <c r="X55" s="99"/>
      <c r="Y55" s="99"/>
      <c r="Z55" s="172">
        <f t="shared" ref="Z55:Z64" si="21">IF(AND(D55="",SUM(M55:Y55)&gt;0),"Debe redactar la actividad",IF(AND(SUM(N55:Y55)&gt;0,M55=0),"NO DETERMINO PESO PORCENTUAL EN TAREA",IF(AND(SUM(N55:Y55)=0,M55=0),0,IF(SUM(N55:Y55)&lt;&gt;100,"La sumatoría debe ser = 100%",100))))</f>
        <v>0</v>
      </c>
      <c r="AA55" s="168"/>
      <c r="AB55" s="99"/>
      <c r="AC55" s="99"/>
      <c r="AD55" s="99"/>
      <c r="AE55" s="99"/>
      <c r="AF55" s="99"/>
      <c r="AG55" s="100"/>
      <c r="AH55" s="99"/>
      <c r="AI55" s="99"/>
      <c r="AJ55" s="99"/>
      <c r="AK55" s="99"/>
      <c r="AL55" s="99"/>
      <c r="AM55" s="99"/>
      <c r="AN55" s="172">
        <f t="shared" ref="AN55:AN64" si="22">IF(AND(D55="",SUM(AA55:AM55)&gt;0),"Debe redactar la actividad",IF(AND(SUM(AB55:AM55)&gt;0,AA55=0),"NO DETERMINO PESO PORCENTUAL EN TAREA",IF(AND(SUM(AB55:AM55)=0,AA55=0),0,IF(SUM(AB55:AM55)&lt;&gt;100,"La sumatoría debe ser = 100%",100))))</f>
        <v>0</v>
      </c>
      <c r="AO55" s="168"/>
      <c r="AP55" s="99"/>
      <c r="AQ55" s="99"/>
      <c r="AR55" s="99"/>
      <c r="AS55" s="99"/>
      <c r="AT55" s="99"/>
      <c r="AU55" s="99"/>
      <c r="AV55" s="99"/>
      <c r="AW55" s="99"/>
      <c r="AX55" s="99"/>
      <c r="AY55" s="99"/>
      <c r="AZ55" s="99"/>
      <c r="BA55" s="99"/>
      <c r="BB55" s="172">
        <f t="shared" ref="BB55:BB64" si="23">IF(AND(D55="",SUM(AO55:BA55)&gt;0),"Debe redactar la actividad",IF(AND(SUM(AP55:BA55)&gt;0,AO55=0),"NO DETERMINO PESO PORCENTUAL EN TAREA",IF(AND(SUM(AP55:BA55)=0,AO55=0),0,IF(SUM(AP55:BA55)&lt;&gt;100,"La sumatoría debe ser = 100%",100))))</f>
        <v>0</v>
      </c>
      <c r="BC55" s="168"/>
      <c r="BD55" s="99"/>
      <c r="BE55" s="99"/>
      <c r="BF55" s="99"/>
      <c r="BG55" s="99"/>
      <c r="BH55" s="99"/>
      <c r="BI55" s="99"/>
      <c r="BJ55" s="174">
        <f t="shared" ref="BJ55:BJ64" si="24">IF(AND(D55="",SUM(BC55:BI55)&gt;0),"Debe redactar la actividad",IF(AND(SUM(BD55:BI55)&gt;0,BC55=0),"NO DETERMINO PESO PORCENTUAL EN TAREA",IF(AND(SUM(BD55:BI55)=0,BC55=0),0,IF(SUM(BD55:BI55)&lt;&gt;100,"La sumatoría debe ser = 100%",100))))</f>
        <v>0</v>
      </c>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row>
    <row r="56" spans="2:109" ht="40.5" customHeight="1" x14ac:dyDescent="0.25">
      <c r="B56" s="479"/>
      <c r="C56" s="86" t="str">
        <f>IF(AND(LEN(D56)&gt;5,LEN(D55)&lt;5),"se debe reportar la información en orden estricto",IF(AND(LEN(D56)&gt;5,C55&lt;&gt;""),C55+1,""))</f>
        <v/>
      </c>
      <c r="D56" s="85"/>
      <c r="E56" s="169"/>
      <c r="F56" s="88"/>
      <c r="G56" s="88"/>
      <c r="H56" s="88"/>
      <c r="I56" s="88"/>
      <c r="J56" s="88"/>
      <c r="K56" s="88"/>
      <c r="L56" s="171">
        <f t="shared" si="20"/>
        <v>0</v>
      </c>
      <c r="M56" s="169"/>
      <c r="N56" s="88"/>
      <c r="O56" s="88"/>
      <c r="P56" s="88"/>
      <c r="Q56" s="88"/>
      <c r="R56" s="88"/>
      <c r="S56" s="88"/>
      <c r="T56" s="88"/>
      <c r="U56" s="88"/>
      <c r="V56" s="88"/>
      <c r="W56" s="88"/>
      <c r="X56" s="88"/>
      <c r="Y56" s="88"/>
      <c r="Z56" s="173">
        <f t="shared" si="21"/>
        <v>0</v>
      </c>
      <c r="AA56" s="169"/>
      <c r="AB56" s="88"/>
      <c r="AC56" s="88"/>
      <c r="AD56" s="88"/>
      <c r="AE56" s="88"/>
      <c r="AF56" s="88"/>
      <c r="AG56" s="90"/>
      <c r="AH56" s="88"/>
      <c r="AI56" s="88"/>
      <c r="AJ56" s="88"/>
      <c r="AK56" s="88"/>
      <c r="AL56" s="88"/>
      <c r="AM56" s="88"/>
      <c r="AN56" s="173">
        <f t="shared" si="22"/>
        <v>0</v>
      </c>
      <c r="AO56" s="169"/>
      <c r="AP56" s="88"/>
      <c r="AQ56" s="88"/>
      <c r="AR56" s="88"/>
      <c r="AS56" s="88"/>
      <c r="AT56" s="88"/>
      <c r="AU56" s="88"/>
      <c r="AV56" s="88"/>
      <c r="AW56" s="88"/>
      <c r="AX56" s="88"/>
      <c r="AY56" s="88"/>
      <c r="AZ56" s="88"/>
      <c r="BA56" s="88"/>
      <c r="BB56" s="173">
        <f t="shared" si="23"/>
        <v>0</v>
      </c>
      <c r="BC56" s="169"/>
      <c r="BD56" s="88"/>
      <c r="BE56" s="88"/>
      <c r="BF56" s="88"/>
      <c r="BG56" s="88"/>
      <c r="BH56" s="88"/>
      <c r="BI56" s="88"/>
      <c r="BJ56" s="175">
        <f t="shared" si="24"/>
        <v>0</v>
      </c>
    </row>
    <row r="57" spans="2:109" ht="40.5" customHeight="1" x14ac:dyDescent="0.25">
      <c r="B57" s="479"/>
      <c r="C57" s="86" t="str">
        <f>IF(AND(LEN(D57)&gt;5,LEN(D56)&lt;5),"se debe reportar la información en orden estricto",IF(AND(LEN(D57)&gt;5,C56&lt;&gt;""),C56+1,""))</f>
        <v/>
      </c>
      <c r="D57" s="85"/>
      <c r="E57" s="169"/>
      <c r="F57" s="88"/>
      <c r="G57" s="88"/>
      <c r="H57" s="88"/>
      <c r="I57" s="88"/>
      <c r="J57" s="88"/>
      <c r="K57" s="88"/>
      <c r="L57" s="171">
        <f t="shared" si="20"/>
        <v>0</v>
      </c>
      <c r="M57" s="169"/>
      <c r="N57" s="88"/>
      <c r="O57" s="88"/>
      <c r="P57" s="88"/>
      <c r="Q57" s="88"/>
      <c r="R57" s="88"/>
      <c r="S57" s="88"/>
      <c r="T57" s="88"/>
      <c r="U57" s="88"/>
      <c r="V57" s="88"/>
      <c r="W57" s="88"/>
      <c r="X57" s="88"/>
      <c r="Y57" s="88"/>
      <c r="Z57" s="173">
        <f t="shared" si="21"/>
        <v>0</v>
      </c>
      <c r="AA57" s="169"/>
      <c r="AB57" s="88"/>
      <c r="AC57" s="88"/>
      <c r="AD57" s="88"/>
      <c r="AE57" s="88"/>
      <c r="AF57" s="88"/>
      <c r="AG57" s="88"/>
      <c r="AH57" s="88"/>
      <c r="AI57" s="88"/>
      <c r="AJ57" s="88"/>
      <c r="AK57" s="90"/>
      <c r="AL57" s="88"/>
      <c r="AM57" s="88"/>
      <c r="AN57" s="173">
        <f t="shared" si="22"/>
        <v>0</v>
      </c>
      <c r="AO57" s="169"/>
      <c r="AP57" s="88"/>
      <c r="AQ57" s="88"/>
      <c r="AR57" s="88"/>
      <c r="AS57" s="88"/>
      <c r="AT57" s="88"/>
      <c r="AU57" s="88"/>
      <c r="AV57" s="88"/>
      <c r="AW57" s="88"/>
      <c r="AX57" s="88"/>
      <c r="AY57" s="88"/>
      <c r="AZ57" s="88"/>
      <c r="BA57" s="88"/>
      <c r="BB57" s="173">
        <f t="shared" si="23"/>
        <v>0</v>
      </c>
      <c r="BC57" s="169"/>
      <c r="BD57" s="88"/>
      <c r="BE57" s="88"/>
      <c r="BF57" s="88"/>
      <c r="BG57" s="88"/>
      <c r="BH57" s="88"/>
      <c r="BI57" s="88"/>
      <c r="BJ57" s="175">
        <f t="shared" si="24"/>
        <v>0</v>
      </c>
    </row>
    <row r="58" spans="2:109" ht="40.5" customHeight="1" x14ac:dyDescent="0.25">
      <c r="B58" s="479"/>
      <c r="C58" s="86" t="str">
        <f>IF(AND(LEN(D58)&gt;5,LEN(D57)&lt;5),"se debe reportar la información en orden estricto",IF(AND(LEN(D58)&gt;5,C57&lt;&gt;""),C57+1,""))</f>
        <v/>
      </c>
      <c r="D58" s="85"/>
      <c r="E58" s="169"/>
      <c r="F58" s="88"/>
      <c r="G58" s="88"/>
      <c r="H58" s="88"/>
      <c r="I58" s="88"/>
      <c r="J58" s="88"/>
      <c r="K58" s="88"/>
      <c r="L58" s="171">
        <f t="shared" si="20"/>
        <v>0</v>
      </c>
      <c r="M58" s="169"/>
      <c r="N58" s="88"/>
      <c r="O58" s="88"/>
      <c r="P58" s="88"/>
      <c r="Q58" s="88"/>
      <c r="R58" s="88"/>
      <c r="S58" s="88"/>
      <c r="T58" s="88"/>
      <c r="U58" s="88"/>
      <c r="V58" s="88"/>
      <c r="W58" s="88"/>
      <c r="X58" s="88"/>
      <c r="Y58" s="88"/>
      <c r="Z58" s="173">
        <f t="shared" si="21"/>
        <v>0</v>
      </c>
      <c r="AA58" s="169"/>
      <c r="AB58" s="88"/>
      <c r="AC58" s="88"/>
      <c r="AD58" s="88"/>
      <c r="AE58" s="88"/>
      <c r="AF58" s="88"/>
      <c r="AG58" s="88"/>
      <c r="AH58" s="88"/>
      <c r="AI58" s="88"/>
      <c r="AJ58" s="88"/>
      <c r="AK58" s="90"/>
      <c r="AL58" s="88"/>
      <c r="AM58" s="88"/>
      <c r="AN58" s="173">
        <f t="shared" si="22"/>
        <v>0</v>
      </c>
      <c r="AO58" s="169"/>
      <c r="AP58" s="88"/>
      <c r="AQ58" s="88"/>
      <c r="AR58" s="88"/>
      <c r="AS58" s="88"/>
      <c r="AT58" s="88"/>
      <c r="AU58" s="88"/>
      <c r="AV58" s="88"/>
      <c r="AW58" s="88"/>
      <c r="AX58" s="88"/>
      <c r="AY58" s="88"/>
      <c r="AZ58" s="88"/>
      <c r="BA58" s="88"/>
      <c r="BB58" s="173">
        <f t="shared" si="23"/>
        <v>0</v>
      </c>
      <c r="BC58" s="169"/>
      <c r="BD58" s="88"/>
      <c r="BE58" s="88"/>
      <c r="BF58" s="88"/>
      <c r="BG58" s="88"/>
      <c r="BH58" s="88"/>
      <c r="BI58" s="88"/>
      <c r="BJ58" s="175">
        <f t="shared" si="24"/>
        <v>0</v>
      </c>
    </row>
    <row r="59" spans="2:109" ht="40.5" customHeight="1" x14ac:dyDescent="0.25">
      <c r="B59" s="479"/>
      <c r="C59" s="86" t="str">
        <f>IF(AND(LEN(D59)&gt;5,LEN(D58)&lt;5),"se debe reportar la información en orden estricto",IF(AND(LEN(D59)&gt;5,C58&lt;&gt;""),C58+1,""))</f>
        <v/>
      </c>
      <c r="D59" s="85"/>
      <c r="E59" s="169"/>
      <c r="F59" s="88"/>
      <c r="G59" s="88"/>
      <c r="H59" s="88"/>
      <c r="I59" s="88"/>
      <c r="J59" s="88"/>
      <c r="K59" s="88"/>
      <c r="L59" s="171">
        <f t="shared" si="20"/>
        <v>0</v>
      </c>
      <c r="M59" s="169"/>
      <c r="N59" s="88"/>
      <c r="O59" s="88"/>
      <c r="P59" s="88"/>
      <c r="Q59" s="88"/>
      <c r="R59" s="88"/>
      <c r="S59" s="88"/>
      <c r="T59" s="88"/>
      <c r="U59" s="88"/>
      <c r="V59" s="88"/>
      <c r="W59" s="88"/>
      <c r="X59" s="88"/>
      <c r="Y59" s="88"/>
      <c r="Z59" s="173">
        <f t="shared" si="21"/>
        <v>0</v>
      </c>
      <c r="AA59" s="169"/>
      <c r="AB59" s="88"/>
      <c r="AC59" s="88"/>
      <c r="AD59" s="88"/>
      <c r="AE59" s="88"/>
      <c r="AF59" s="88"/>
      <c r="AG59" s="88"/>
      <c r="AH59" s="88"/>
      <c r="AI59" s="88"/>
      <c r="AJ59" s="88"/>
      <c r="AK59" s="88"/>
      <c r="AL59" s="88"/>
      <c r="AM59" s="88"/>
      <c r="AN59" s="173">
        <f t="shared" si="22"/>
        <v>0</v>
      </c>
      <c r="AO59" s="169"/>
      <c r="AP59" s="88"/>
      <c r="AQ59" s="88"/>
      <c r="AR59" s="88"/>
      <c r="AS59" s="88"/>
      <c r="AT59" s="88"/>
      <c r="AU59" s="88"/>
      <c r="AV59" s="88"/>
      <c r="AW59" s="88"/>
      <c r="AX59" s="88"/>
      <c r="AY59" s="88"/>
      <c r="AZ59" s="88"/>
      <c r="BA59" s="88"/>
      <c r="BB59" s="173">
        <f t="shared" si="23"/>
        <v>0</v>
      </c>
      <c r="BC59" s="169"/>
      <c r="BD59" s="88"/>
      <c r="BE59" s="88"/>
      <c r="BF59" s="88"/>
      <c r="BG59" s="88"/>
      <c r="BH59" s="88"/>
      <c r="BI59" s="88"/>
      <c r="BJ59" s="175">
        <f t="shared" si="24"/>
        <v>0</v>
      </c>
    </row>
    <row r="60" spans="2:109" ht="40.5" customHeight="1" x14ac:dyDescent="0.25">
      <c r="B60" s="479"/>
      <c r="C60" s="86" t="str">
        <f>IF(AND(LEN(D60)&gt;5,LEN(D59)&lt;5),"se debe reportar la información en orden estricto",IF(AND(LEN(D60)&gt;5,C59&lt;&gt;""),C59+1,""))</f>
        <v/>
      </c>
      <c r="D60" s="85"/>
      <c r="E60" s="169"/>
      <c r="F60" s="88"/>
      <c r="G60" s="88"/>
      <c r="H60" s="88"/>
      <c r="I60" s="88"/>
      <c r="J60" s="88"/>
      <c r="K60" s="88"/>
      <c r="L60" s="171">
        <f t="shared" si="20"/>
        <v>0</v>
      </c>
      <c r="M60" s="169"/>
      <c r="N60" s="88"/>
      <c r="O60" s="88"/>
      <c r="P60" s="88"/>
      <c r="Q60" s="88"/>
      <c r="R60" s="88"/>
      <c r="S60" s="88"/>
      <c r="T60" s="88"/>
      <c r="U60" s="88"/>
      <c r="V60" s="88"/>
      <c r="W60" s="88"/>
      <c r="X60" s="88"/>
      <c r="Y60" s="88"/>
      <c r="Z60" s="173">
        <f t="shared" si="21"/>
        <v>0</v>
      </c>
      <c r="AA60" s="169"/>
      <c r="AB60" s="88"/>
      <c r="AC60" s="88"/>
      <c r="AD60" s="88"/>
      <c r="AE60" s="88"/>
      <c r="AF60" s="88"/>
      <c r="AG60" s="88"/>
      <c r="AH60" s="88"/>
      <c r="AI60" s="88"/>
      <c r="AJ60" s="88"/>
      <c r="AK60" s="88"/>
      <c r="AL60" s="88"/>
      <c r="AM60" s="88"/>
      <c r="AN60" s="173">
        <f t="shared" si="22"/>
        <v>0</v>
      </c>
      <c r="AO60" s="169"/>
      <c r="AP60" s="88"/>
      <c r="AQ60" s="88"/>
      <c r="AR60" s="88"/>
      <c r="AS60" s="88"/>
      <c r="AT60" s="88"/>
      <c r="AU60" s="88"/>
      <c r="AV60" s="88"/>
      <c r="AW60" s="88"/>
      <c r="AX60" s="88"/>
      <c r="AY60" s="88"/>
      <c r="AZ60" s="88"/>
      <c r="BA60" s="88"/>
      <c r="BB60" s="173">
        <f t="shared" si="23"/>
        <v>0</v>
      </c>
      <c r="BC60" s="169"/>
      <c r="BD60" s="88"/>
      <c r="BE60" s="88"/>
      <c r="BF60" s="88"/>
      <c r="BG60" s="88"/>
      <c r="BH60" s="88"/>
      <c r="BI60" s="88"/>
      <c r="BJ60" s="175">
        <f t="shared" si="24"/>
        <v>0</v>
      </c>
    </row>
    <row r="61" spans="2:109" ht="40.5" customHeight="1" x14ac:dyDescent="0.25">
      <c r="B61" s="479"/>
      <c r="C61" s="86" t="str">
        <f>IF(AND(LEN(D61)&gt;5,LEN(D59)&lt;5),"se debe reportar la información en orden estricto",IF(AND(LEN(D61)&gt;5,C59&lt;&gt;""),C59+1,""))</f>
        <v/>
      </c>
      <c r="D61" s="85"/>
      <c r="E61" s="169"/>
      <c r="F61" s="88"/>
      <c r="G61" s="88"/>
      <c r="H61" s="88"/>
      <c r="I61" s="88"/>
      <c r="J61" s="88"/>
      <c r="K61" s="88"/>
      <c r="L61" s="171">
        <f t="shared" si="20"/>
        <v>0</v>
      </c>
      <c r="M61" s="169"/>
      <c r="N61" s="88"/>
      <c r="O61" s="88"/>
      <c r="P61" s="88"/>
      <c r="Q61" s="88"/>
      <c r="R61" s="88"/>
      <c r="S61" s="88"/>
      <c r="T61" s="88"/>
      <c r="U61" s="88"/>
      <c r="V61" s="88"/>
      <c r="W61" s="88"/>
      <c r="X61" s="88"/>
      <c r="Y61" s="88"/>
      <c r="Z61" s="173">
        <f t="shared" si="21"/>
        <v>0</v>
      </c>
      <c r="AA61" s="169"/>
      <c r="AB61" s="88"/>
      <c r="AC61" s="88"/>
      <c r="AD61" s="88"/>
      <c r="AE61" s="88"/>
      <c r="AF61" s="88"/>
      <c r="AG61" s="88"/>
      <c r="AH61" s="88"/>
      <c r="AI61" s="88"/>
      <c r="AJ61" s="88"/>
      <c r="AK61" s="88"/>
      <c r="AL61" s="88"/>
      <c r="AM61" s="88"/>
      <c r="AN61" s="173">
        <f t="shared" si="22"/>
        <v>0</v>
      </c>
      <c r="AO61" s="169"/>
      <c r="AP61" s="88"/>
      <c r="AQ61" s="88"/>
      <c r="AR61" s="88"/>
      <c r="AS61" s="88"/>
      <c r="AT61" s="88"/>
      <c r="AU61" s="88"/>
      <c r="AV61" s="88"/>
      <c r="AW61" s="88"/>
      <c r="AX61" s="88"/>
      <c r="AY61" s="88"/>
      <c r="AZ61" s="88"/>
      <c r="BA61" s="88"/>
      <c r="BB61" s="173">
        <f t="shared" si="23"/>
        <v>0</v>
      </c>
      <c r="BC61" s="169"/>
      <c r="BD61" s="88"/>
      <c r="BE61" s="88"/>
      <c r="BF61" s="88"/>
      <c r="BG61" s="88"/>
      <c r="BH61" s="88"/>
      <c r="BI61" s="88"/>
      <c r="BJ61" s="175">
        <f t="shared" si="24"/>
        <v>0</v>
      </c>
    </row>
    <row r="62" spans="2:109" ht="40.5" customHeight="1" x14ac:dyDescent="0.25">
      <c r="B62" s="479"/>
      <c r="C62" s="86" t="str">
        <f>IF(AND(LEN(D62)&gt;5,LEN(D60)&lt;5),"se debe reportar la información en orden estricto",IF(AND(LEN(D62)&gt;5,C60&lt;&gt;""),C60+1,""))</f>
        <v/>
      </c>
      <c r="D62" s="85"/>
      <c r="E62" s="169"/>
      <c r="F62" s="88"/>
      <c r="G62" s="88"/>
      <c r="H62" s="88"/>
      <c r="I62" s="88"/>
      <c r="J62" s="88"/>
      <c r="K62" s="88"/>
      <c r="L62" s="171">
        <f t="shared" si="20"/>
        <v>0</v>
      </c>
      <c r="M62" s="169"/>
      <c r="N62" s="88"/>
      <c r="O62" s="88"/>
      <c r="P62" s="88"/>
      <c r="Q62" s="88"/>
      <c r="R62" s="88"/>
      <c r="S62" s="88"/>
      <c r="T62" s="88"/>
      <c r="U62" s="88"/>
      <c r="V62" s="88"/>
      <c r="W62" s="88"/>
      <c r="X62" s="88"/>
      <c r="Y62" s="88"/>
      <c r="Z62" s="173">
        <f t="shared" si="21"/>
        <v>0</v>
      </c>
      <c r="AA62" s="169"/>
      <c r="AB62" s="88"/>
      <c r="AC62" s="88"/>
      <c r="AD62" s="88"/>
      <c r="AE62" s="88"/>
      <c r="AF62" s="88"/>
      <c r="AG62" s="88"/>
      <c r="AH62" s="88"/>
      <c r="AI62" s="88"/>
      <c r="AJ62" s="88"/>
      <c r="AK62" s="88"/>
      <c r="AL62" s="88"/>
      <c r="AM62" s="88"/>
      <c r="AN62" s="173">
        <f t="shared" si="22"/>
        <v>0</v>
      </c>
      <c r="AO62" s="169"/>
      <c r="AP62" s="88"/>
      <c r="AQ62" s="88"/>
      <c r="AR62" s="88"/>
      <c r="AS62" s="88"/>
      <c r="AT62" s="88"/>
      <c r="AU62" s="88"/>
      <c r="AV62" s="88"/>
      <c r="AW62" s="88"/>
      <c r="AX62" s="88"/>
      <c r="AY62" s="88"/>
      <c r="AZ62" s="88"/>
      <c r="BA62" s="88"/>
      <c r="BB62" s="173">
        <f t="shared" si="23"/>
        <v>0</v>
      </c>
      <c r="BC62" s="169"/>
      <c r="BD62" s="88"/>
      <c r="BE62" s="88"/>
      <c r="BF62" s="88"/>
      <c r="BG62" s="88"/>
      <c r="BH62" s="88"/>
      <c r="BI62" s="88"/>
      <c r="BJ62" s="175">
        <f t="shared" si="24"/>
        <v>0</v>
      </c>
    </row>
    <row r="63" spans="2:109" ht="40.5" customHeight="1" x14ac:dyDescent="0.25">
      <c r="B63" s="479"/>
      <c r="C63" s="86" t="str">
        <f>IF(AND(LEN(D63)&gt;5,LEN(D61)&lt;5),"se debe reportar la información en orden estricto",IF(AND(LEN(D63)&gt;5,C61&lt;&gt;""),C61+1,""))</f>
        <v/>
      </c>
      <c r="D63" s="85"/>
      <c r="E63" s="169"/>
      <c r="F63" s="88"/>
      <c r="G63" s="88"/>
      <c r="H63" s="88"/>
      <c r="I63" s="88"/>
      <c r="J63" s="88"/>
      <c r="K63" s="88"/>
      <c r="L63" s="171">
        <f t="shared" si="20"/>
        <v>0</v>
      </c>
      <c r="M63" s="169"/>
      <c r="N63" s="88"/>
      <c r="O63" s="88"/>
      <c r="P63" s="88"/>
      <c r="Q63" s="88"/>
      <c r="R63" s="88"/>
      <c r="S63" s="88"/>
      <c r="T63" s="88"/>
      <c r="U63" s="88"/>
      <c r="V63" s="88"/>
      <c r="W63" s="88"/>
      <c r="X63" s="88"/>
      <c r="Y63" s="88"/>
      <c r="Z63" s="173">
        <f t="shared" si="21"/>
        <v>0</v>
      </c>
      <c r="AA63" s="169"/>
      <c r="AB63" s="88"/>
      <c r="AC63" s="88"/>
      <c r="AD63" s="88"/>
      <c r="AE63" s="88"/>
      <c r="AF63" s="88"/>
      <c r="AG63" s="88"/>
      <c r="AH63" s="88"/>
      <c r="AI63" s="88"/>
      <c r="AJ63" s="88"/>
      <c r="AK63" s="88"/>
      <c r="AL63" s="88"/>
      <c r="AM63" s="88"/>
      <c r="AN63" s="173">
        <f t="shared" si="22"/>
        <v>0</v>
      </c>
      <c r="AO63" s="169"/>
      <c r="AP63" s="88"/>
      <c r="AQ63" s="88"/>
      <c r="AR63" s="88"/>
      <c r="AS63" s="88"/>
      <c r="AT63" s="88"/>
      <c r="AU63" s="88"/>
      <c r="AV63" s="88"/>
      <c r="AW63" s="88"/>
      <c r="AX63" s="88"/>
      <c r="AY63" s="88"/>
      <c r="AZ63" s="88"/>
      <c r="BA63" s="88"/>
      <c r="BB63" s="173">
        <f t="shared" si="23"/>
        <v>0</v>
      </c>
      <c r="BC63" s="169"/>
      <c r="BD63" s="88"/>
      <c r="BE63" s="88"/>
      <c r="BF63" s="88"/>
      <c r="BG63" s="88"/>
      <c r="BH63" s="88"/>
      <c r="BI63" s="88"/>
      <c r="BJ63" s="175">
        <f t="shared" si="24"/>
        <v>0</v>
      </c>
    </row>
    <row r="64" spans="2:109" ht="40.5" customHeight="1" x14ac:dyDescent="0.25">
      <c r="B64" s="479"/>
      <c r="C64" s="86" t="str">
        <f>IF(AND(LEN(D64)&gt;5,LEN(D62)&lt;5),"se debe reportar la información en orden estricto",IF(AND(LEN(D64)&gt;5,C62&lt;&gt;""),C62+1,""))</f>
        <v/>
      </c>
      <c r="D64" s="85"/>
      <c r="E64" s="169"/>
      <c r="F64" s="88"/>
      <c r="G64" s="88"/>
      <c r="H64" s="88"/>
      <c r="I64" s="88"/>
      <c r="J64" s="88"/>
      <c r="K64" s="88"/>
      <c r="L64" s="171">
        <f t="shared" si="20"/>
        <v>0</v>
      </c>
      <c r="M64" s="169"/>
      <c r="N64" s="88"/>
      <c r="O64" s="88"/>
      <c r="P64" s="88"/>
      <c r="Q64" s="88"/>
      <c r="R64" s="88"/>
      <c r="S64" s="88"/>
      <c r="T64" s="88"/>
      <c r="U64" s="88"/>
      <c r="V64" s="88"/>
      <c r="W64" s="88"/>
      <c r="X64" s="88"/>
      <c r="Y64" s="88"/>
      <c r="Z64" s="173">
        <f t="shared" si="21"/>
        <v>0</v>
      </c>
      <c r="AA64" s="169"/>
      <c r="AB64" s="88"/>
      <c r="AC64" s="88"/>
      <c r="AD64" s="88"/>
      <c r="AE64" s="88"/>
      <c r="AF64" s="88"/>
      <c r="AG64" s="88"/>
      <c r="AH64" s="88"/>
      <c r="AI64" s="88"/>
      <c r="AJ64" s="88"/>
      <c r="AK64" s="88"/>
      <c r="AL64" s="88"/>
      <c r="AM64" s="88"/>
      <c r="AN64" s="173">
        <f t="shared" si="22"/>
        <v>0</v>
      </c>
      <c r="AO64" s="169"/>
      <c r="AP64" s="88"/>
      <c r="AQ64" s="88"/>
      <c r="AR64" s="88"/>
      <c r="AS64" s="88"/>
      <c r="AT64" s="88"/>
      <c r="AU64" s="88"/>
      <c r="AV64" s="88"/>
      <c r="AW64" s="88"/>
      <c r="AX64" s="88"/>
      <c r="AY64" s="88"/>
      <c r="AZ64" s="88"/>
      <c r="BA64" s="88"/>
      <c r="BB64" s="173">
        <f t="shared" si="23"/>
        <v>0</v>
      </c>
      <c r="BC64" s="169"/>
      <c r="BD64" s="88"/>
      <c r="BE64" s="88"/>
      <c r="BF64" s="88"/>
      <c r="BG64" s="88"/>
      <c r="BH64" s="88"/>
      <c r="BI64" s="88"/>
      <c r="BJ64" s="175">
        <f t="shared" si="24"/>
        <v>0</v>
      </c>
    </row>
    <row r="65" spans="2:109" ht="40.5" customHeight="1" thickBot="1" x14ac:dyDescent="0.3">
      <c r="B65" s="480"/>
      <c r="C65" s="92"/>
      <c r="D65" s="91" t="s">
        <v>28</v>
      </c>
      <c r="E65" s="93" t="str">
        <f>IF(SUM(E55:E64)=100,SUM(E55:E64),"OJO, el valor debe ser = 100%")</f>
        <v>OJO, el valor debe ser = 100%</v>
      </c>
      <c r="F65" s="476"/>
      <c r="G65" s="476"/>
      <c r="H65" s="476"/>
      <c r="I65" s="476"/>
      <c r="J65" s="476"/>
      <c r="K65" s="476"/>
      <c r="L65" s="94"/>
      <c r="M65" s="93" t="str">
        <f>IF(SUM(M55:M64)=100,SUM(M55:M64),"OJO, el valor debe ser = 100%")</f>
        <v>OJO, el valor debe ser = 100%</v>
      </c>
      <c r="N65" s="476"/>
      <c r="O65" s="476"/>
      <c r="P65" s="476"/>
      <c r="Q65" s="476"/>
      <c r="R65" s="476"/>
      <c r="S65" s="476"/>
      <c r="T65" s="476"/>
      <c r="U65" s="476"/>
      <c r="V65" s="476"/>
      <c r="W65" s="476"/>
      <c r="X65" s="95"/>
      <c r="Y65" s="95"/>
      <c r="Z65" s="94"/>
      <c r="AA65" s="93"/>
      <c r="AB65" s="476"/>
      <c r="AC65" s="476"/>
      <c r="AD65" s="476"/>
      <c r="AE65" s="476"/>
      <c r="AF65" s="476"/>
      <c r="AG65" s="476"/>
      <c r="AH65" s="476"/>
      <c r="AI65" s="476"/>
      <c r="AJ65" s="476"/>
      <c r="AK65" s="476"/>
      <c r="AL65" s="476"/>
      <c r="AM65" s="476"/>
      <c r="AN65" s="94"/>
      <c r="AO65" s="93"/>
      <c r="AP65" s="476"/>
      <c r="AQ65" s="476"/>
      <c r="AR65" s="476"/>
      <c r="AS65" s="476"/>
      <c r="AT65" s="476"/>
      <c r="AU65" s="476"/>
      <c r="AV65" s="476"/>
      <c r="AW65" s="476"/>
      <c r="AX65" s="476"/>
      <c r="AY65" s="476"/>
      <c r="AZ65" s="476"/>
      <c r="BA65" s="476"/>
      <c r="BB65" s="94"/>
      <c r="BC65" s="93" t="str">
        <f>IF(SUM(BC55:BC64)=100,SUM(BC55:BC64),"OJO, el valor debe ser = 100%")</f>
        <v>OJO, el valor debe ser = 100%</v>
      </c>
      <c r="BD65" s="476"/>
      <c r="BE65" s="476"/>
      <c r="BF65" s="476"/>
      <c r="BG65" s="476"/>
      <c r="BH65" s="476"/>
      <c r="BI65" s="476"/>
      <c r="BJ65" s="96"/>
    </row>
    <row r="66" spans="2:109" ht="40.5" customHeight="1" x14ac:dyDescent="0.25">
      <c r="B66" s="478">
        <f>+Componentes!C14</f>
        <v>0</v>
      </c>
      <c r="C66" s="121"/>
      <c r="D66" s="97"/>
      <c r="E66" s="168"/>
      <c r="F66" s="99"/>
      <c r="G66" s="99"/>
      <c r="H66" s="99"/>
      <c r="I66" s="99"/>
      <c r="J66" s="99"/>
      <c r="K66" s="99"/>
      <c r="L66" s="170">
        <f t="shared" ref="L66:L75" si="25">IF(AND(D66="",SUM(E66:K66)&gt;0),"Debe redactar la actividad",IF(AND(SUM(F66:K66)&gt;0,E66=0),"NO DETERMINO PESO PORCENTUAL EN TAREA",IF(AND(SUM(F66:K66)=0,E66=0),0,IF(SUM(F66:K66)&lt;&gt;100,"La sumatoría debe ser = 100%",100))))</f>
        <v>0</v>
      </c>
      <c r="M66" s="168"/>
      <c r="N66" s="99"/>
      <c r="O66" s="99"/>
      <c r="P66" s="99"/>
      <c r="Q66" s="99"/>
      <c r="R66" s="99"/>
      <c r="S66" s="99"/>
      <c r="T66" s="99"/>
      <c r="U66" s="99"/>
      <c r="V66" s="99"/>
      <c r="W66" s="99"/>
      <c r="X66" s="99"/>
      <c r="Y66" s="99"/>
      <c r="Z66" s="172">
        <f t="shared" ref="Z66:Z75" si="26">IF(AND(D66="",SUM(M66:Y66)&gt;0),"Debe redactar la actividad",IF(AND(SUM(N66:Y66)&gt;0,M66=0),"NO DETERMINO PESO PORCENTUAL EN TAREA",IF(AND(SUM(N66:Y66)=0,M66=0),0,IF(SUM(N66:Y66)&lt;&gt;100,"La sumatoría debe ser = 100%",100))))</f>
        <v>0</v>
      </c>
      <c r="AA66" s="168"/>
      <c r="AB66" s="99"/>
      <c r="AC66" s="99"/>
      <c r="AD66" s="99"/>
      <c r="AE66" s="99"/>
      <c r="AF66" s="99"/>
      <c r="AG66" s="100"/>
      <c r="AH66" s="99"/>
      <c r="AI66" s="99"/>
      <c r="AJ66" s="99"/>
      <c r="AK66" s="99"/>
      <c r="AL66" s="99"/>
      <c r="AM66" s="99"/>
      <c r="AN66" s="172">
        <f t="shared" ref="AN66:AN75" si="27">IF(AND(D66="",SUM(AA66:AM66)&gt;0),"Debe redactar la actividad",IF(AND(SUM(AB66:AM66)&gt;0,AA66=0),"NO DETERMINO PESO PORCENTUAL EN TAREA",IF(AND(SUM(AB66:AM66)=0,AA66=0),0,IF(SUM(AB66:AM66)&lt;&gt;100,"La sumatoría debe ser = 100%",100))))</f>
        <v>0</v>
      </c>
      <c r="AO66" s="168"/>
      <c r="AP66" s="99"/>
      <c r="AQ66" s="99"/>
      <c r="AR66" s="99"/>
      <c r="AS66" s="99"/>
      <c r="AT66" s="99"/>
      <c r="AU66" s="99"/>
      <c r="AV66" s="99"/>
      <c r="AW66" s="99"/>
      <c r="AX66" s="99"/>
      <c r="AY66" s="99"/>
      <c r="AZ66" s="99"/>
      <c r="BA66" s="99"/>
      <c r="BB66" s="172">
        <f t="shared" ref="BB66:BB75" si="28">IF(AND(D66="",SUM(AO66:BA66)&gt;0),"Debe redactar la actividad",IF(AND(SUM(AP66:BA66)&gt;0,AO66=0),"NO DETERMINO PESO PORCENTUAL EN TAREA",IF(AND(SUM(AP66:BA66)=0,AO66=0),0,IF(SUM(AP66:BA66)&lt;&gt;100,"La sumatoría debe ser = 100%",100))))</f>
        <v>0</v>
      </c>
      <c r="BC66" s="168"/>
      <c r="BD66" s="99"/>
      <c r="BE66" s="99"/>
      <c r="BF66" s="99"/>
      <c r="BG66" s="99"/>
      <c r="BH66" s="99"/>
      <c r="BI66" s="99"/>
      <c r="BJ66" s="174">
        <f t="shared" ref="BJ66:BJ75" si="29">IF(AND(D66="",SUM(BC66:BI66)&gt;0),"Debe redactar la actividad",IF(AND(SUM(BD66:BI66)&gt;0,BC66=0),"NO DETERMINO PESO PORCENTUAL EN TAREA",IF(AND(SUM(BD66:BI66)=0,BC66=0),0,IF(SUM(BD66:BI66)&lt;&gt;100,"La sumatoría debe ser = 100%",100))))</f>
        <v>0</v>
      </c>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row>
    <row r="67" spans="2:109" ht="40.5" customHeight="1" x14ac:dyDescent="0.25">
      <c r="B67" s="479"/>
      <c r="C67" s="122"/>
      <c r="D67" s="85"/>
      <c r="E67" s="169"/>
      <c r="F67" s="88"/>
      <c r="G67" s="88"/>
      <c r="H67" s="88"/>
      <c r="I67" s="88"/>
      <c r="J67" s="88"/>
      <c r="K67" s="88"/>
      <c r="L67" s="171">
        <f t="shared" si="25"/>
        <v>0</v>
      </c>
      <c r="M67" s="169"/>
      <c r="N67" s="88"/>
      <c r="O67" s="88"/>
      <c r="P67" s="88"/>
      <c r="Q67" s="88"/>
      <c r="R67" s="88"/>
      <c r="S67" s="88"/>
      <c r="T67" s="88"/>
      <c r="U67" s="88"/>
      <c r="V67" s="88"/>
      <c r="W67" s="88"/>
      <c r="X67" s="88"/>
      <c r="Y67" s="88"/>
      <c r="Z67" s="173">
        <f t="shared" si="26"/>
        <v>0</v>
      </c>
      <c r="AA67" s="169"/>
      <c r="AB67" s="88"/>
      <c r="AC67" s="88"/>
      <c r="AD67" s="88"/>
      <c r="AE67" s="88"/>
      <c r="AF67" s="88"/>
      <c r="AG67" s="90"/>
      <c r="AH67" s="88"/>
      <c r="AI67" s="88"/>
      <c r="AJ67" s="88"/>
      <c r="AK67" s="88"/>
      <c r="AL67" s="88"/>
      <c r="AM67" s="88"/>
      <c r="AN67" s="173">
        <f t="shared" si="27"/>
        <v>0</v>
      </c>
      <c r="AO67" s="169"/>
      <c r="AP67" s="88"/>
      <c r="AQ67" s="88"/>
      <c r="AR67" s="88"/>
      <c r="AS67" s="88"/>
      <c r="AT67" s="88"/>
      <c r="AU67" s="88"/>
      <c r="AV67" s="88"/>
      <c r="AW67" s="88"/>
      <c r="AX67" s="88"/>
      <c r="AY67" s="88"/>
      <c r="AZ67" s="88"/>
      <c r="BA67" s="88"/>
      <c r="BB67" s="173">
        <f t="shared" si="28"/>
        <v>0</v>
      </c>
      <c r="BC67" s="169"/>
      <c r="BD67" s="88"/>
      <c r="BE67" s="88"/>
      <c r="BF67" s="88"/>
      <c r="BG67" s="88"/>
      <c r="BH67" s="88"/>
      <c r="BI67" s="88"/>
      <c r="BJ67" s="175">
        <f t="shared" si="29"/>
        <v>0</v>
      </c>
    </row>
    <row r="68" spans="2:109" ht="40.5" customHeight="1" x14ac:dyDescent="0.25">
      <c r="B68" s="479"/>
      <c r="C68" s="122"/>
      <c r="D68" s="85"/>
      <c r="E68" s="169"/>
      <c r="F68" s="88"/>
      <c r="G68" s="88"/>
      <c r="H68" s="88"/>
      <c r="I68" s="88"/>
      <c r="J68" s="88"/>
      <c r="K68" s="88"/>
      <c r="L68" s="171">
        <f t="shared" si="25"/>
        <v>0</v>
      </c>
      <c r="M68" s="169"/>
      <c r="N68" s="88"/>
      <c r="O68" s="88"/>
      <c r="P68" s="88"/>
      <c r="Q68" s="88"/>
      <c r="R68" s="88"/>
      <c r="S68" s="88"/>
      <c r="T68" s="88"/>
      <c r="U68" s="88"/>
      <c r="V68" s="88"/>
      <c r="W68" s="88"/>
      <c r="X68" s="88"/>
      <c r="Y68" s="88"/>
      <c r="Z68" s="173">
        <f t="shared" si="26"/>
        <v>0</v>
      </c>
      <c r="AA68" s="169"/>
      <c r="AB68" s="88"/>
      <c r="AC68" s="88"/>
      <c r="AD68" s="88"/>
      <c r="AE68" s="88"/>
      <c r="AF68" s="88"/>
      <c r="AG68" s="88"/>
      <c r="AH68" s="88"/>
      <c r="AI68" s="88"/>
      <c r="AJ68" s="88"/>
      <c r="AK68" s="90"/>
      <c r="AL68" s="88"/>
      <c r="AM68" s="88"/>
      <c r="AN68" s="173">
        <f t="shared" si="27"/>
        <v>0</v>
      </c>
      <c r="AO68" s="169"/>
      <c r="AP68" s="88"/>
      <c r="AQ68" s="88"/>
      <c r="AR68" s="88"/>
      <c r="AS68" s="88"/>
      <c r="AT68" s="88"/>
      <c r="AU68" s="88"/>
      <c r="AV68" s="88"/>
      <c r="AW68" s="88"/>
      <c r="AX68" s="88"/>
      <c r="AY68" s="88"/>
      <c r="AZ68" s="88"/>
      <c r="BA68" s="88"/>
      <c r="BB68" s="173">
        <f t="shared" si="28"/>
        <v>0</v>
      </c>
      <c r="BC68" s="169"/>
      <c r="BD68" s="88"/>
      <c r="BE68" s="88"/>
      <c r="BF68" s="88"/>
      <c r="BG68" s="88"/>
      <c r="BH68" s="88"/>
      <c r="BI68" s="88"/>
      <c r="BJ68" s="175">
        <f t="shared" si="29"/>
        <v>0</v>
      </c>
    </row>
    <row r="69" spans="2:109" ht="40.5" customHeight="1" x14ac:dyDescent="0.25">
      <c r="B69" s="479"/>
      <c r="C69" s="122"/>
      <c r="D69" s="85"/>
      <c r="E69" s="169"/>
      <c r="F69" s="88"/>
      <c r="G69" s="88"/>
      <c r="H69" s="88"/>
      <c r="I69" s="88"/>
      <c r="J69" s="88"/>
      <c r="K69" s="88"/>
      <c r="L69" s="171">
        <f t="shared" si="25"/>
        <v>0</v>
      </c>
      <c r="M69" s="169"/>
      <c r="N69" s="88"/>
      <c r="O69" s="88"/>
      <c r="P69" s="88"/>
      <c r="Q69" s="88"/>
      <c r="R69" s="88"/>
      <c r="S69" s="88"/>
      <c r="T69" s="88"/>
      <c r="U69" s="88"/>
      <c r="V69" s="88"/>
      <c r="W69" s="88"/>
      <c r="X69" s="88"/>
      <c r="Y69" s="88"/>
      <c r="Z69" s="173">
        <f t="shared" si="26"/>
        <v>0</v>
      </c>
      <c r="AA69" s="169"/>
      <c r="AB69" s="88"/>
      <c r="AC69" s="88"/>
      <c r="AD69" s="88"/>
      <c r="AE69" s="88"/>
      <c r="AF69" s="88"/>
      <c r="AG69" s="88"/>
      <c r="AH69" s="88"/>
      <c r="AI69" s="88"/>
      <c r="AJ69" s="88"/>
      <c r="AK69" s="90"/>
      <c r="AL69" s="88"/>
      <c r="AM69" s="88"/>
      <c r="AN69" s="173">
        <f t="shared" si="27"/>
        <v>0</v>
      </c>
      <c r="AO69" s="169"/>
      <c r="AP69" s="88"/>
      <c r="AQ69" s="88"/>
      <c r="AR69" s="88"/>
      <c r="AS69" s="88"/>
      <c r="AT69" s="88"/>
      <c r="AU69" s="88"/>
      <c r="AV69" s="88"/>
      <c r="AW69" s="88"/>
      <c r="AX69" s="88"/>
      <c r="AY69" s="88"/>
      <c r="AZ69" s="88"/>
      <c r="BA69" s="88"/>
      <c r="BB69" s="173">
        <f t="shared" si="28"/>
        <v>0</v>
      </c>
      <c r="BC69" s="169"/>
      <c r="BD69" s="88"/>
      <c r="BE69" s="88"/>
      <c r="BF69" s="88"/>
      <c r="BG69" s="88"/>
      <c r="BH69" s="88"/>
      <c r="BI69" s="88"/>
      <c r="BJ69" s="175">
        <f t="shared" si="29"/>
        <v>0</v>
      </c>
    </row>
    <row r="70" spans="2:109" ht="40.5" customHeight="1" x14ac:dyDescent="0.25">
      <c r="B70" s="479"/>
      <c r="C70" s="122"/>
      <c r="D70" s="85"/>
      <c r="E70" s="169"/>
      <c r="F70" s="88"/>
      <c r="G70" s="88"/>
      <c r="H70" s="88"/>
      <c r="I70" s="88"/>
      <c r="J70" s="88"/>
      <c r="K70" s="88"/>
      <c r="L70" s="171">
        <f t="shared" si="25"/>
        <v>0</v>
      </c>
      <c r="M70" s="169"/>
      <c r="N70" s="88"/>
      <c r="O70" s="88"/>
      <c r="P70" s="88"/>
      <c r="Q70" s="88"/>
      <c r="R70" s="88"/>
      <c r="S70" s="88"/>
      <c r="T70" s="88"/>
      <c r="U70" s="88"/>
      <c r="V70" s="88"/>
      <c r="W70" s="88"/>
      <c r="X70" s="88"/>
      <c r="Y70" s="88"/>
      <c r="Z70" s="173">
        <f t="shared" si="26"/>
        <v>0</v>
      </c>
      <c r="AA70" s="169"/>
      <c r="AB70" s="88"/>
      <c r="AC70" s="88"/>
      <c r="AD70" s="88"/>
      <c r="AE70" s="88"/>
      <c r="AF70" s="88"/>
      <c r="AG70" s="88"/>
      <c r="AH70" s="88"/>
      <c r="AI70" s="88"/>
      <c r="AJ70" s="88"/>
      <c r="AK70" s="88"/>
      <c r="AL70" s="88"/>
      <c r="AM70" s="88"/>
      <c r="AN70" s="173">
        <f t="shared" si="27"/>
        <v>0</v>
      </c>
      <c r="AO70" s="169"/>
      <c r="AP70" s="88"/>
      <c r="AQ70" s="88"/>
      <c r="AR70" s="88"/>
      <c r="AS70" s="88"/>
      <c r="AT70" s="88"/>
      <c r="AU70" s="88"/>
      <c r="AV70" s="88"/>
      <c r="AW70" s="88"/>
      <c r="AX70" s="88"/>
      <c r="AY70" s="88"/>
      <c r="AZ70" s="88"/>
      <c r="BA70" s="88"/>
      <c r="BB70" s="173">
        <f t="shared" si="28"/>
        <v>0</v>
      </c>
      <c r="BC70" s="169"/>
      <c r="BD70" s="88"/>
      <c r="BE70" s="88"/>
      <c r="BF70" s="88"/>
      <c r="BG70" s="88"/>
      <c r="BH70" s="88"/>
      <c r="BI70" s="88"/>
      <c r="BJ70" s="175">
        <f t="shared" si="29"/>
        <v>0</v>
      </c>
    </row>
    <row r="71" spans="2:109" ht="40.5" customHeight="1" x14ac:dyDescent="0.25">
      <c r="B71" s="479"/>
      <c r="C71" s="122"/>
      <c r="D71" s="85"/>
      <c r="E71" s="169"/>
      <c r="F71" s="88"/>
      <c r="G71" s="88"/>
      <c r="H71" s="88"/>
      <c r="I71" s="88"/>
      <c r="J71" s="88"/>
      <c r="K71" s="88"/>
      <c r="L71" s="171">
        <f t="shared" si="25"/>
        <v>0</v>
      </c>
      <c r="M71" s="169"/>
      <c r="N71" s="88"/>
      <c r="O71" s="88"/>
      <c r="P71" s="88"/>
      <c r="Q71" s="88"/>
      <c r="R71" s="88"/>
      <c r="S71" s="88"/>
      <c r="T71" s="88"/>
      <c r="U71" s="88"/>
      <c r="V71" s="88"/>
      <c r="W71" s="88"/>
      <c r="X71" s="88"/>
      <c r="Y71" s="88"/>
      <c r="Z71" s="173">
        <f t="shared" si="26"/>
        <v>0</v>
      </c>
      <c r="AA71" s="169"/>
      <c r="AB71" s="88"/>
      <c r="AC71" s="88"/>
      <c r="AD71" s="88"/>
      <c r="AE71" s="88"/>
      <c r="AF71" s="88"/>
      <c r="AG71" s="88"/>
      <c r="AH71" s="88"/>
      <c r="AI71" s="88"/>
      <c r="AJ71" s="88"/>
      <c r="AK71" s="88"/>
      <c r="AL71" s="88"/>
      <c r="AM71" s="88"/>
      <c r="AN71" s="173">
        <f t="shared" si="27"/>
        <v>0</v>
      </c>
      <c r="AO71" s="169"/>
      <c r="AP71" s="88"/>
      <c r="AQ71" s="88"/>
      <c r="AR71" s="88"/>
      <c r="AS71" s="88"/>
      <c r="AT71" s="88"/>
      <c r="AU71" s="88"/>
      <c r="AV71" s="88"/>
      <c r="AW71" s="88"/>
      <c r="AX71" s="88"/>
      <c r="AY71" s="88"/>
      <c r="AZ71" s="88"/>
      <c r="BA71" s="88"/>
      <c r="BB71" s="173">
        <f t="shared" si="28"/>
        <v>0</v>
      </c>
      <c r="BC71" s="169"/>
      <c r="BD71" s="88"/>
      <c r="BE71" s="88"/>
      <c r="BF71" s="88"/>
      <c r="BG71" s="88"/>
      <c r="BH71" s="88"/>
      <c r="BI71" s="88"/>
      <c r="BJ71" s="175">
        <f t="shared" si="29"/>
        <v>0</v>
      </c>
    </row>
    <row r="72" spans="2:109" ht="40.5" customHeight="1" x14ac:dyDescent="0.25">
      <c r="B72" s="479"/>
      <c r="C72" s="122"/>
      <c r="D72" s="85"/>
      <c r="E72" s="169"/>
      <c r="F72" s="88"/>
      <c r="G72" s="88"/>
      <c r="H72" s="88"/>
      <c r="I72" s="88"/>
      <c r="J72" s="88"/>
      <c r="K72" s="88"/>
      <c r="L72" s="171">
        <f t="shared" si="25"/>
        <v>0</v>
      </c>
      <c r="M72" s="169"/>
      <c r="N72" s="88"/>
      <c r="O72" s="88"/>
      <c r="P72" s="88"/>
      <c r="Q72" s="88"/>
      <c r="R72" s="88"/>
      <c r="S72" s="88"/>
      <c r="T72" s="88"/>
      <c r="U72" s="88"/>
      <c r="V72" s="88"/>
      <c r="W72" s="88"/>
      <c r="X72" s="88"/>
      <c r="Y72" s="88"/>
      <c r="Z72" s="173">
        <f t="shared" si="26"/>
        <v>0</v>
      </c>
      <c r="AA72" s="169"/>
      <c r="AB72" s="88"/>
      <c r="AC72" s="88"/>
      <c r="AD72" s="88"/>
      <c r="AE72" s="88"/>
      <c r="AF72" s="88"/>
      <c r="AG72" s="88"/>
      <c r="AH72" s="88"/>
      <c r="AI72" s="88"/>
      <c r="AJ72" s="88"/>
      <c r="AK72" s="88"/>
      <c r="AL72" s="88"/>
      <c r="AM72" s="88"/>
      <c r="AN72" s="173">
        <f t="shared" si="27"/>
        <v>0</v>
      </c>
      <c r="AO72" s="169"/>
      <c r="AP72" s="88"/>
      <c r="AQ72" s="88"/>
      <c r="AR72" s="88"/>
      <c r="AS72" s="88"/>
      <c r="AT72" s="88"/>
      <c r="AU72" s="88"/>
      <c r="AV72" s="88"/>
      <c r="AW72" s="88"/>
      <c r="AX72" s="88"/>
      <c r="AY72" s="88"/>
      <c r="AZ72" s="88"/>
      <c r="BA72" s="88"/>
      <c r="BB72" s="173">
        <f t="shared" si="28"/>
        <v>0</v>
      </c>
      <c r="BC72" s="169"/>
      <c r="BD72" s="88"/>
      <c r="BE72" s="88"/>
      <c r="BF72" s="88"/>
      <c r="BG72" s="88"/>
      <c r="BH72" s="88"/>
      <c r="BI72" s="88"/>
      <c r="BJ72" s="175">
        <f t="shared" si="29"/>
        <v>0</v>
      </c>
    </row>
    <row r="73" spans="2:109" ht="40.5" customHeight="1" x14ac:dyDescent="0.25">
      <c r="B73" s="479"/>
      <c r="C73" s="122"/>
      <c r="D73" s="85"/>
      <c r="E73" s="169"/>
      <c r="F73" s="88"/>
      <c r="G73" s="88"/>
      <c r="H73" s="88"/>
      <c r="I73" s="88"/>
      <c r="J73" s="88"/>
      <c r="K73" s="88"/>
      <c r="L73" s="171">
        <f t="shared" si="25"/>
        <v>0</v>
      </c>
      <c r="M73" s="169"/>
      <c r="N73" s="88"/>
      <c r="O73" s="88"/>
      <c r="P73" s="88"/>
      <c r="Q73" s="88"/>
      <c r="R73" s="88"/>
      <c r="S73" s="88"/>
      <c r="T73" s="88"/>
      <c r="U73" s="88"/>
      <c r="V73" s="88"/>
      <c r="W73" s="88"/>
      <c r="X73" s="88"/>
      <c r="Y73" s="88"/>
      <c r="Z73" s="173">
        <f t="shared" si="26"/>
        <v>0</v>
      </c>
      <c r="AA73" s="169"/>
      <c r="AB73" s="88"/>
      <c r="AC73" s="88"/>
      <c r="AD73" s="88"/>
      <c r="AE73" s="88"/>
      <c r="AF73" s="88"/>
      <c r="AG73" s="88"/>
      <c r="AH73" s="88"/>
      <c r="AI73" s="88"/>
      <c r="AJ73" s="88"/>
      <c r="AK73" s="88"/>
      <c r="AL73" s="88"/>
      <c r="AM73" s="88"/>
      <c r="AN73" s="173">
        <f t="shared" si="27"/>
        <v>0</v>
      </c>
      <c r="AO73" s="169"/>
      <c r="AP73" s="88"/>
      <c r="AQ73" s="88"/>
      <c r="AR73" s="88"/>
      <c r="AS73" s="88"/>
      <c r="AT73" s="88"/>
      <c r="AU73" s="88"/>
      <c r="AV73" s="88"/>
      <c r="AW73" s="88"/>
      <c r="AX73" s="88"/>
      <c r="AY73" s="88"/>
      <c r="AZ73" s="88"/>
      <c r="BA73" s="88"/>
      <c r="BB73" s="173">
        <f t="shared" si="28"/>
        <v>0</v>
      </c>
      <c r="BC73" s="169"/>
      <c r="BD73" s="88"/>
      <c r="BE73" s="88"/>
      <c r="BF73" s="88"/>
      <c r="BG73" s="88"/>
      <c r="BH73" s="88"/>
      <c r="BI73" s="88"/>
      <c r="BJ73" s="175">
        <f t="shared" si="29"/>
        <v>0</v>
      </c>
    </row>
    <row r="74" spans="2:109" ht="40.5" customHeight="1" x14ac:dyDescent="0.25">
      <c r="B74" s="479"/>
      <c r="C74" s="122"/>
      <c r="D74" s="85"/>
      <c r="E74" s="169"/>
      <c r="F74" s="88"/>
      <c r="G74" s="88"/>
      <c r="H74" s="88"/>
      <c r="I74" s="88"/>
      <c r="J74" s="88"/>
      <c r="K74" s="88"/>
      <c r="L74" s="171">
        <f t="shared" si="25"/>
        <v>0</v>
      </c>
      <c r="M74" s="169"/>
      <c r="N74" s="88"/>
      <c r="O74" s="88"/>
      <c r="P74" s="88"/>
      <c r="Q74" s="88"/>
      <c r="R74" s="88"/>
      <c r="S74" s="88"/>
      <c r="T74" s="88"/>
      <c r="U74" s="88"/>
      <c r="V74" s="88"/>
      <c r="W74" s="88"/>
      <c r="X74" s="88"/>
      <c r="Y74" s="88"/>
      <c r="Z74" s="173">
        <f t="shared" si="26"/>
        <v>0</v>
      </c>
      <c r="AA74" s="169"/>
      <c r="AB74" s="88"/>
      <c r="AC74" s="88"/>
      <c r="AD74" s="88"/>
      <c r="AE74" s="88"/>
      <c r="AF74" s="88"/>
      <c r="AG74" s="88"/>
      <c r="AH74" s="88"/>
      <c r="AI74" s="88"/>
      <c r="AJ74" s="88"/>
      <c r="AK74" s="88"/>
      <c r="AL74" s="88"/>
      <c r="AM74" s="88"/>
      <c r="AN74" s="173">
        <f t="shared" si="27"/>
        <v>0</v>
      </c>
      <c r="AO74" s="169"/>
      <c r="AP74" s="88"/>
      <c r="AQ74" s="88"/>
      <c r="AR74" s="88"/>
      <c r="AS74" s="88"/>
      <c r="AT74" s="88"/>
      <c r="AU74" s="88"/>
      <c r="AV74" s="88"/>
      <c r="AW74" s="88"/>
      <c r="AX74" s="88"/>
      <c r="AY74" s="88"/>
      <c r="AZ74" s="88"/>
      <c r="BA74" s="88"/>
      <c r="BB74" s="173">
        <f t="shared" si="28"/>
        <v>0</v>
      </c>
      <c r="BC74" s="169"/>
      <c r="BD74" s="88"/>
      <c r="BE74" s="88"/>
      <c r="BF74" s="88"/>
      <c r="BG74" s="88"/>
      <c r="BH74" s="88"/>
      <c r="BI74" s="88"/>
      <c r="BJ74" s="175">
        <f t="shared" si="29"/>
        <v>0</v>
      </c>
    </row>
    <row r="75" spans="2:109" ht="40.5" customHeight="1" x14ac:dyDescent="0.25">
      <c r="B75" s="479"/>
      <c r="C75" s="122"/>
      <c r="D75" s="85"/>
      <c r="E75" s="169"/>
      <c r="F75" s="88"/>
      <c r="G75" s="88"/>
      <c r="H75" s="88"/>
      <c r="I75" s="88"/>
      <c r="J75" s="88"/>
      <c r="K75" s="88"/>
      <c r="L75" s="171">
        <f t="shared" si="25"/>
        <v>0</v>
      </c>
      <c r="M75" s="169"/>
      <c r="N75" s="88"/>
      <c r="O75" s="88"/>
      <c r="P75" s="88"/>
      <c r="Q75" s="88"/>
      <c r="R75" s="88"/>
      <c r="S75" s="88"/>
      <c r="T75" s="88"/>
      <c r="U75" s="88"/>
      <c r="V75" s="88"/>
      <c r="W75" s="88"/>
      <c r="X75" s="88"/>
      <c r="Y75" s="88"/>
      <c r="Z75" s="173">
        <f t="shared" si="26"/>
        <v>0</v>
      </c>
      <c r="AA75" s="169"/>
      <c r="AB75" s="88"/>
      <c r="AC75" s="88"/>
      <c r="AD75" s="88"/>
      <c r="AE75" s="88"/>
      <c r="AF75" s="88"/>
      <c r="AG75" s="88"/>
      <c r="AH75" s="88"/>
      <c r="AI75" s="88"/>
      <c r="AJ75" s="88"/>
      <c r="AK75" s="88"/>
      <c r="AL75" s="88"/>
      <c r="AM75" s="88"/>
      <c r="AN75" s="173">
        <f t="shared" si="27"/>
        <v>0</v>
      </c>
      <c r="AO75" s="169"/>
      <c r="AP75" s="88"/>
      <c r="AQ75" s="88"/>
      <c r="AR75" s="88"/>
      <c r="AS75" s="88"/>
      <c r="AT75" s="88"/>
      <c r="AU75" s="88"/>
      <c r="AV75" s="88"/>
      <c r="AW75" s="88"/>
      <c r="AX75" s="88"/>
      <c r="AY75" s="88"/>
      <c r="AZ75" s="88"/>
      <c r="BA75" s="88"/>
      <c r="BB75" s="173">
        <f t="shared" si="28"/>
        <v>0</v>
      </c>
      <c r="BC75" s="169"/>
      <c r="BD75" s="88"/>
      <c r="BE75" s="88"/>
      <c r="BF75" s="88"/>
      <c r="BG75" s="88"/>
      <c r="BH75" s="88"/>
      <c r="BI75" s="88"/>
      <c r="BJ75" s="175">
        <f t="shared" si="29"/>
        <v>0</v>
      </c>
    </row>
    <row r="76" spans="2:109" ht="40.5" customHeight="1" thickBot="1" x14ac:dyDescent="0.3">
      <c r="B76" s="480"/>
      <c r="C76" s="123"/>
      <c r="D76" s="91" t="s">
        <v>28</v>
      </c>
      <c r="E76" s="93" t="str">
        <f>IF(SUM(E66:E75)=100,SUM(E66:E75),"OJO, el valor debe ser = 100%")</f>
        <v>OJO, el valor debe ser = 100%</v>
      </c>
      <c r="F76" s="476"/>
      <c r="G76" s="476"/>
      <c r="H76" s="476"/>
      <c r="I76" s="476"/>
      <c r="J76" s="476"/>
      <c r="K76" s="476"/>
      <c r="L76" s="94"/>
      <c r="M76" s="93" t="str">
        <f>IF(SUM(M66:M75)=100,SUM(M66:M75),"OJO, el valor debe ser = 100%")</f>
        <v>OJO, el valor debe ser = 100%</v>
      </c>
      <c r="N76" s="476"/>
      <c r="O76" s="476"/>
      <c r="P76" s="476"/>
      <c r="Q76" s="476"/>
      <c r="R76" s="476"/>
      <c r="S76" s="476"/>
      <c r="T76" s="476"/>
      <c r="U76" s="476"/>
      <c r="V76" s="476"/>
      <c r="W76" s="476"/>
      <c r="X76" s="95"/>
      <c r="Y76" s="95"/>
      <c r="Z76" s="94"/>
      <c r="AA76" s="93"/>
      <c r="AB76" s="476"/>
      <c r="AC76" s="476"/>
      <c r="AD76" s="476"/>
      <c r="AE76" s="476"/>
      <c r="AF76" s="476"/>
      <c r="AG76" s="476"/>
      <c r="AH76" s="476"/>
      <c r="AI76" s="476"/>
      <c r="AJ76" s="476"/>
      <c r="AK76" s="476"/>
      <c r="AL76" s="476"/>
      <c r="AM76" s="476"/>
      <c r="AN76" s="94"/>
      <c r="AO76" s="93"/>
      <c r="AP76" s="476"/>
      <c r="AQ76" s="476"/>
      <c r="AR76" s="476"/>
      <c r="AS76" s="476"/>
      <c r="AT76" s="476"/>
      <c r="AU76" s="476"/>
      <c r="AV76" s="476"/>
      <c r="AW76" s="476"/>
      <c r="AX76" s="476"/>
      <c r="AY76" s="476"/>
      <c r="AZ76" s="476"/>
      <c r="BA76" s="476"/>
      <c r="BB76" s="94"/>
      <c r="BC76" s="93" t="str">
        <f>IF(SUM(BC66:BC75)=100,SUM(BC66:BC75),"OJO, el valor debe ser = 100%")</f>
        <v>OJO, el valor debe ser = 100%</v>
      </c>
      <c r="BD76" s="476"/>
      <c r="BE76" s="476"/>
      <c r="BF76" s="476"/>
      <c r="BG76" s="476"/>
      <c r="BH76" s="476"/>
      <c r="BI76" s="476"/>
      <c r="BJ76" s="96"/>
    </row>
    <row r="77" spans="2:109" ht="40.5" customHeight="1" x14ac:dyDescent="0.25">
      <c r="B77" s="478">
        <f>+Componentes!C15</f>
        <v>0</v>
      </c>
      <c r="C77" s="121"/>
      <c r="D77" s="97"/>
      <c r="E77" s="168"/>
      <c r="F77" s="99"/>
      <c r="G77" s="99"/>
      <c r="H77" s="99"/>
      <c r="I77" s="99"/>
      <c r="J77" s="99"/>
      <c r="K77" s="99"/>
      <c r="L77" s="170">
        <f t="shared" ref="L77:L86" si="30">IF(AND(D77="",SUM(E77:K77)&gt;0),"Debe redactar la actividad",IF(AND(SUM(F77:K77)&gt;0,E77=0),"NO DETERMINO PESO PORCENTUAL EN TAREA",IF(AND(SUM(F77:K77)=0,E77=0),0,IF(SUM(F77:K77)&lt;&gt;100,"La sumatoría debe ser = 100%",100))))</f>
        <v>0</v>
      </c>
      <c r="M77" s="168"/>
      <c r="N77" s="99"/>
      <c r="O77" s="99"/>
      <c r="P77" s="99"/>
      <c r="Q77" s="99"/>
      <c r="R77" s="99"/>
      <c r="S77" s="99"/>
      <c r="T77" s="99"/>
      <c r="U77" s="99"/>
      <c r="V77" s="99"/>
      <c r="W77" s="99"/>
      <c r="X77" s="99"/>
      <c r="Y77" s="99"/>
      <c r="Z77" s="172">
        <f t="shared" ref="Z77:Z86" si="31">IF(AND(D77="",SUM(M77:Y77)&gt;0),"Debe redactar la actividad",IF(AND(SUM(N77:Y77)&gt;0,M77=0),"NO DETERMINO PESO PORCENTUAL EN TAREA",IF(AND(SUM(N77:Y77)=0,M77=0),0,IF(SUM(N77:Y77)&lt;&gt;100,"La sumatoría debe ser = 100%",100))))</f>
        <v>0</v>
      </c>
      <c r="AA77" s="168"/>
      <c r="AB77" s="99"/>
      <c r="AC77" s="99"/>
      <c r="AD77" s="99"/>
      <c r="AE77" s="99"/>
      <c r="AF77" s="99"/>
      <c r="AG77" s="100"/>
      <c r="AH77" s="99"/>
      <c r="AI77" s="99"/>
      <c r="AJ77" s="99"/>
      <c r="AK77" s="99"/>
      <c r="AL77" s="99"/>
      <c r="AM77" s="99"/>
      <c r="AN77" s="172">
        <f t="shared" ref="AN77:AN86" si="32">IF(AND(D77="",SUM(AA77:AM77)&gt;0),"Debe redactar la actividad",IF(AND(SUM(AB77:AM77)&gt;0,AA77=0),"NO DETERMINO PESO PORCENTUAL EN TAREA",IF(AND(SUM(AB77:AM77)=0,AA77=0),0,IF(SUM(AB77:AM77)&lt;&gt;100,"La sumatoría debe ser = 100%",100))))</f>
        <v>0</v>
      </c>
      <c r="AO77" s="168"/>
      <c r="AP77" s="99"/>
      <c r="AQ77" s="99"/>
      <c r="AR77" s="99"/>
      <c r="AS77" s="99"/>
      <c r="AT77" s="99"/>
      <c r="AU77" s="99"/>
      <c r="AV77" s="99"/>
      <c r="AW77" s="99"/>
      <c r="AX77" s="99"/>
      <c r="AY77" s="99"/>
      <c r="AZ77" s="99"/>
      <c r="BA77" s="99"/>
      <c r="BB77" s="172">
        <f t="shared" ref="BB77:BB86" si="33">IF(AND(D77="",SUM(AO77:BA77)&gt;0),"Debe redactar la actividad",IF(AND(SUM(AP77:BA77)&gt;0,AO77=0),"NO DETERMINO PESO PORCENTUAL EN TAREA",IF(AND(SUM(AP77:BA77)=0,AO77=0),0,IF(SUM(AP77:BA77)&lt;&gt;100,"La sumatoría debe ser = 100%",100))))</f>
        <v>0</v>
      </c>
      <c r="BC77" s="168"/>
      <c r="BD77" s="99"/>
      <c r="BE77" s="99"/>
      <c r="BF77" s="99"/>
      <c r="BG77" s="99"/>
      <c r="BH77" s="99"/>
      <c r="BI77" s="99"/>
      <c r="BJ77" s="174">
        <f t="shared" ref="BJ77:BJ86" si="34">IF(AND(D77="",SUM(BC77:BI77)&gt;0),"Debe redactar la actividad",IF(AND(SUM(BD77:BI77)&gt;0,BC77=0),"NO DETERMINO PESO PORCENTUAL EN TAREA",IF(AND(SUM(BD77:BI77)=0,BC77=0),0,IF(SUM(BD77:BI77)&lt;&gt;100,"La sumatoría debe ser = 100%",100))))</f>
        <v>0</v>
      </c>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row>
    <row r="78" spans="2:109" ht="40.5" customHeight="1" x14ac:dyDescent="0.25">
      <c r="B78" s="479"/>
      <c r="C78" s="122"/>
      <c r="D78" s="85"/>
      <c r="E78" s="169"/>
      <c r="F78" s="88"/>
      <c r="G78" s="88"/>
      <c r="H78" s="88"/>
      <c r="I78" s="88"/>
      <c r="J78" s="88"/>
      <c r="K78" s="88"/>
      <c r="L78" s="171">
        <f t="shared" si="30"/>
        <v>0</v>
      </c>
      <c r="M78" s="169"/>
      <c r="N78" s="88"/>
      <c r="O78" s="88"/>
      <c r="P78" s="88"/>
      <c r="Q78" s="88"/>
      <c r="R78" s="88"/>
      <c r="S78" s="88"/>
      <c r="T78" s="88"/>
      <c r="U78" s="88"/>
      <c r="V78" s="88"/>
      <c r="W78" s="88"/>
      <c r="X78" s="88"/>
      <c r="Y78" s="88"/>
      <c r="Z78" s="173">
        <f t="shared" si="31"/>
        <v>0</v>
      </c>
      <c r="AA78" s="169"/>
      <c r="AB78" s="88"/>
      <c r="AC78" s="88"/>
      <c r="AD78" s="88"/>
      <c r="AE78" s="88"/>
      <c r="AF78" s="88"/>
      <c r="AG78" s="90"/>
      <c r="AH78" s="88"/>
      <c r="AI78" s="88"/>
      <c r="AJ78" s="88"/>
      <c r="AK78" s="88"/>
      <c r="AL78" s="88"/>
      <c r="AM78" s="88"/>
      <c r="AN78" s="173">
        <f t="shared" si="32"/>
        <v>0</v>
      </c>
      <c r="AO78" s="169"/>
      <c r="AP78" s="88"/>
      <c r="AQ78" s="88"/>
      <c r="AR78" s="88"/>
      <c r="AS78" s="88"/>
      <c r="AT78" s="88"/>
      <c r="AU78" s="88"/>
      <c r="AV78" s="88"/>
      <c r="AW78" s="88"/>
      <c r="AX78" s="88"/>
      <c r="AY78" s="88"/>
      <c r="AZ78" s="88"/>
      <c r="BA78" s="88"/>
      <c r="BB78" s="173">
        <f t="shared" si="33"/>
        <v>0</v>
      </c>
      <c r="BC78" s="169"/>
      <c r="BD78" s="88"/>
      <c r="BE78" s="88"/>
      <c r="BF78" s="88"/>
      <c r="BG78" s="88"/>
      <c r="BH78" s="88"/>
      <c r="BI78" s="88"/>
      <c r="BJ78" s="175">
        <f t="shared" si="34"/>
        <v>0</v>
      </c>
    </row>
    <row r="79" spans="2:109" ht="40.5" customHeight="1" x14ac:dyDescent="0.25">
      <c r="B79" s="479"/>
      <c r="C79" s="122"/>
      <c r="D79" s="85"/>
      <c r="E79" s="169"/>
      <c r="F79" s="88"/>
      <c r="G79" s="88"/>
      <c r="H79" s="88"/>
      <c r="I79" s="88"/>
      <c r="J79" s="88"/>
      <c r="K79" s="88"/>
      <c r="L79" s="171">
        <f t="shared" si="30"/>
        <v>0</v>
      </c>
      <c r="M79" s="169"/>
      <c r="N79" s="88"/>
      <c r="O79" s="88"/>
      <c r="P79" s="88"/>
      <c r="Q79" s="88"/>
      <c r="R79" s="88"/>
      <c r="S79" s="88"/>
      <c r="T79" s="88"/>
      <c r="U79" s="88"/>
      <c r="V79" s="88"/>
      <c r="W79" s="88"/>
      <c r="X79" s="88"/>
      <c r="Y79" s="88"/>
      <c r="Z79" s="173">
        <f t="shared" si="31"/>
        <v>0</v>
      </c>
      <c r="AA79" s="169"/>
      <c r="AB79" s="88"/>
      <c r="AC79" s="88"/>
      <c r="AD79" s="88"/>
      <c r="AE79" s="88"/>
      <c r="AF79" s="88"/>
      <c r="AG79" s="88"/>
      <c r="AH79" s="88"/>
      <c r="AI79" s="88"/>
      <c r="AJ79" s="88"/>
      <c r="AK79" s="90"/>
      <c r="AL79" s="88"/>
      <c r="AM79" s="88"/>
      <c r="AN79" s="173">
        <f t="shared" si="32"/>
        <v>0</v>
      </c>
      <c r="AO79" s="169"/>
      <c r="AP79" s="88"/>
      <c r="AQ79" s="88"/>
      <c r="AR79" s="88"/>
      <c r="AS79" s="88"/>
      <c r="AT79" s="88"/>
      <c r="AU79" s="88"/>
      <c r="AV79" s="88"/>
      <c r="AW79" s="88"/>
      <c r="AX79" s="88"/>
      <c r="AY79" s="88"/>
      <c r="AZ79" s="88"/>
      <c r="BA79" s="88"/>
      <c r="BB79" s="173">
        <f t="shared" si="33"/>
        <v>0</v>
      </c>
      <c r="BC79" s="169"/>
      <c r="BD79" s="88"/>
      <c r="BE79" s="88"/>
      <c r="BF79" s="88"/>
      <c r="BG79" s="88"/>
      <c r="BH79" s="88"/>
      <c r="BI79" s="88"/>
      <c r="BJ79" s="175">
        <f t="shared" si="34"/>
        <v>0</v>
      </c>
    </row>
    <row r="80" spans="2:109" ht="40.5" customHeight="1" x14ac:dyDescent="0.25">
      <c r="B80" s="479"/>
      <c r="C80" s="122"/>
      <c r="D80" s="85"/>
      <c r="E80" s="169"/>
      <c r="F80" s="88"/>
      <c r="G80" s="88"/>
      <c r="H80" s="88"/>
      <c r="I80" s="88"/>
      <c r="J80" s="88"/>
      <c r="K80" s="88"/>
      <c r="L80" s="171">
        <f t="shared" si="30"/>
        <v>0</v>
      </c>
      <c r="M80" s="169"/>
      <c r="N80" s="88"/>
      <c r="O80" s="88"/>
      <c r="P80" s="88"/>
      <c r="Q80" s="88"/>
      <c r="R80" s="88"/>
      <c r="S80" s="88"/>
      <c r="T80" s="88"/>
      <c r="U80" s="88"/>
      <c r="V80" s="88"/>
      <c r="W80" s="88"/>
      <c r="X80" s="88"/>
      <c r="Y80" s="88"/>
      <c r="Z80" s="173">
        <f t="shared" si="31"/>
        <v>0</v>
      </c>
      <c r="AA80" s="169"/>
      <c r="AB80" s="88"/>
      <c r="AC80" s="88"/>
      <c r="AD80" s="88"/>
      <c r="AE80" s="88"/>
      <c r="AF80" s="88"/>
      <c r="AG80" s="88"/>
      <c r="AH80" s="88"/>
      <c r="AI80" s="88"/>
      <c r="AJ80" s="88"/>
      <c r="AK80" s="90"/>
      <c r="AL80" s="88"/>
      <c r="AM80" s="88"/>
      <c r="AN80" s="173">
        <f t="shared" si="32"/>
        <v>0</v>
      </c>
      <c r="AO80" s="169"/>
      <c r="AP80" s="88"/>
      <c r="AQ80" s="88"/>
      <c r="AR80" s="88"/>
      <c r="AS80" s="88"/>
      <c r="AT80" s="88"/>
      <c r="AU80" s="88"/>
      <c r="AV80" s="88"/>
      <c r="AW80" s="88"/>
      <c r="AX80" s="88"/>
      <c r="AY80" s="88"/>
      <c r="AZ80" s="88"/>
      <c r="BA80" s="88"/>
      <c r="BB80" s="173">
        <f t="shared" si="33"/>
        <v>0</v>
      </c>
      <c r="BC80" s="169"/>
      <c r="BD80" s="88"/>
      <c r="BE80" s="88"/>
      <c r="BF80" s="88"/>
      <c r="BG80" s="88"/>
      <c r="BH80" s="88"/>
      <c r="BI80" s="88"/>
      <c r="BJ80" s="175">
        <f t="shared" si="34"/>
        <v>0</v>
      </c>
    </row>
    <row r="81" spans="2:109" ht="40.5" customHeight="1" x14ac:dyDescent="0.25">
      <c r="B81" s="479"/>
      <c r="C81" s="122"/>
      <c r="D81" s="85"/>
      <c r="E81" s="169"/>
      <c r="F81" s="88"/>
      <c r="G81" s="88"/>
      <c r="H81" s="88"/>
      <c r="I81" s="88"/>
      <c r="J81" s="88"/>
      <c r="K81" s="88"/>
      <c r="L81" s="171">
        <f t="shared" si="30"/>
        <v>0</v>
      </c>
      <c r="M81" s="169"/>
      <c r="N81" s="88"/>
      <c r="O81" s="88"/>
      <c r="P81" s="88"/>
      <c r="Q81" s="88"/>
      <c r="R81" s="88"/>
      <c r="S81" s="88"/>
      <c r="T81" s="88"/>
      <c r="U81" s="88"/>
      <c r="V81" s="88"/>
      <c r="W81" s="88"/>
      <c r="X81" s="88"/>
      <c r="Y81" s="88"/>
      <c r="Z81" s="173">
        <f t="shared" si="31"/>
        <v>0</v>
      </c>
      <c r="AA81" s="169"/>
      <c r="AB81" s="88"/>
      <c r="AC81" s="88"/>
      <c r="AD81" s="88"/>
      <c r="AE81" s="88"/>
      <c r="AF81" s="88"/>
      <c r="AG81" s="88"/>
      <c r="AH81" s="88"/>
      <c r="AI81" s="88"/>
      <c r="AJ81" s="88"/>
      <c r="AK81" s="88"/>
      <c r="AL81" s="88"/>
      <c r="AM81" s="88"/>
      <c r="AN81" s="173">
        <f t="shared" si="32"/>
        <v>0</v>
      </c>
      <c r="AO81" s="169"/>
      <c r="AP81" s="88"/>
      <c r="AQ81" s="88"/>
      <c r="AR81" s="88"/>
      <c r="AS81" s="88"/>
      <c r="AT81" s="88"/>
      <c r="AU81" s="88"/>
      <c r="AV81" s="88"/>
      <c r="AW81" s="88"/>
      <c r="AX81" s="88"/>
      <c r="AY81" s="88"/>
      <c r="AZ81" s="88"/>
      <c r="BA81" s="88"/>
      <c r="BB81" s="173">
        <f t="shared" si="33"/>
        <v>0</v>
      </c>
      <c r="BC81" s="169"/>
      <c r="BD81" s="88"/>
      <c r="BE81" s="88"/>
      <c r="BF81" s="88"/>
      <c r="BG81" s="88"/>
      <c r="BH81" s="88"/>
      <c r="BI81" s="88"/>
      <c r="BJ81" s="175">
        <f t="shared" si="34"/>
        <v>0</v>
      </c>
    </row>
    <row r="82" spans="2:109" ht="40.5" customHeight="1" x14ac:dyDescent="0.25">
      <c r="B82" s="479"/>
      <c r="C82" s="122"/>
      <c r="D82" s="85"/>
      <c r="E82" s="169"/>
      <c r="F82" s="88"/>
      <c r="G82" s="88"/>
      <c r="H82" s="88"/>
      <c r="I82" s="88"/>
      <c r="J82" s="88"/>
      <c r="K82" s="88"/>
      <c r="L82" s="171">
        <f t="shared" si="30"/>
        <v>0</v>
      </c>
      <c r="M82" s="169"/>
      <c r="N82" s="88"/>
      <c r="O82" s="88"/>
      <c r="P82" s="88"/>
      <c r="Q82" s="88"/>
      <c r="R82" s="88"/>
      <c r="S82" s="88"/>
      <c r="T82" s="88"/>
      <c r="U82" s="88"/>
      <c r="V82" s="88"/>
      <c r="W82" s="88"/>
      <c r="X82" s="88"/>
      <c r="Y82" s="88"/>
      <c r="Z82" s="173">
        <f t="shared" si="31"/>
        <v>0</v>
      </c>
      <c r="AA82" s="169"/>
      <c r="AB82" s="88"/>
      <c r="AC82" s="88"/>
      <c r="AD82" s="88"/>
      <c r="AE82" s="88"/>
      <c r="AF82" s="88"/>
      <c r="AG82" s="88"/>
      <c r="AH82" s="88"/>
      <c r="AI82" s="88"/>
      <c r="AJ82" s="88"/>
      <c r="AK82" s="88"/>
      <c r="AL82" s="88"/>
      <c r="AM82" s="88"/>
      <c r="AN82" s="173">
        <f t="shared" si="32"/>
        <v>0</v>
      </c>
      <c r="AO82" s="169"/>
      <c r="AP82" s="88"/>
      <c r="AQ82" s="88"/>
      <c r="AR82" s="88"/>
      <c r="AS82" s="88"/>
      <c r="AT82" s="88"/>
      <c r="AU82" s="88"/>
      <c r="AV82" s="88"/>
      <c r="AW82" s="88"/>
      <c r="AX82" s="88"/>
      <c r="AY82" s="88"/>
      <c r="AZ82" s="88"/>
      <c r="BA82" s="88"/>
      <c r="BB82" s="173">
        <f t="shared" si="33"/>
        <v>0</v>
      </c>
      <c r="BC82" s="169"/>
      <c r="BD82" s="88"/>
      <c r="BE82" s="88"/>
      <c r="BF82" s="88"/>
      <c r="BG82" s="88"/>
      <c r="BH82" s="88"/>
      <c r="BI82" s="88"/>
      <c r="BJ82" s="175">
        <f t="shared" si="34"/>
        <v>0</v>
      </c>
    </row>
    <row r="83" spans="2:109" ht="40.5" customHeight="1" x14ac:dyDescent="0.25">
      <c r="B83" s="479"/>
      <c r="C83" s="122"/>
      <c r="D83" s="85"/>
      <c r="E83" s="169"/>
      <c r="F83" s="88"/>
      <c r="G83" s="88"/>
      <c r="H83" s="88"/>
      <c r="I83" s="88"/>
      <c r="J83" s="88"/>
      <c r="K83" s="88"/>
      <c r="L83" s="171">
        <f t="shared" si="30"/>
        <v>0</v>
      </c>
      <c r="M83" s="169"/>
      <c r="N83" s="88"/>
      <c r="O83" s="88"/>
      <c r="P83" s="88"/>
      <c r="Q83" s="88"/>
      <c r="R83" s="88"/>
      <c r="S83" s="88"/>
      <c r="T83" s="88"/>
      <c r="U83" s="88"/>
      <c r="V83" s="88"/>
      <c r="W83" s="88"/>
      <c r="X83" s="88"/>
      <c r="Y83" s="88"/>
      <c r="Z83" s="173">
        <f t="shared" si="31"/>
        <v>0</v>
      </c>
      <c r="AA83" s="169"/>
      <c r="AB83" s="88"/>
      <c r="AC83" s="88"/>
      <c r="AD83" s="88"/>
      <c r="AE83" s="88"/>
      <c r="AF83" s="88"/>
      <c r="AG83" s="88"/>
      <c r="AH83" s="88"/>
      <c r="AI83" s="88"/>
      <c r="AJ83" s="88"/>
      <c r="AK83" s="88"/>
      <c r="AL83" s="88"/>
      <c r="AM83" s="88"/>
      <c r="AN83" s="173">
        <f t="shared" si="32"/>
        <v>0</v>
      </c>
      <c r="AO83" s="169"/>
      <c r="AP83" s="88"/>
      <c r="AQ83" s="88"/>
      <c r="AR83" s="88"/>
      <c r="AS83" s="88"/>
      <c r="AT83" s="88"/>
      <c r="AU83" s="88"/>
      <c r="AV83" s="88"/>
      <c r="AW83" s="88"/>
      <c r="AX83" s="88"/>
      <c r="AY83" s="88"/>
      <c r="AZ83" s="88"/>
      <c r="BA83" s="88"/>
      <c r="BB83" s="173">
        <f t="shared" si="33"/>
        <v>0</v>
      </c>
      <c r="BC83" s="169"/>
      <c r="BD83" s="88"/>
      <c r="BE83" s="88"/>
      <c r="BF83" s="88"/>
      <c r="BG83" s="88"/>
      <c r="BH83" s="88"/>
      <c r="BI83" s="88"/>
      <c r="BJ83" s="175">
        <f t="shared" si="34"/>
        <v>0</v>
      </c>
    </row>
    <row r="84" spans="2:109" ht="40.5" customHeight="1" x14ac:dyDescent="0.25">
      <c r="B84" s="479"/>
      <c r="C84" s="122"/>
      <c r="D84" s="85"/>
      <c r="E84" s="169"/>
      <c r="F84" s="88"/>
      <c r="G84" s="88"/>
      <c r="H84" s="88"/>
      <c r="I84" s="88"/>
      <c r="J84" s="88"/>
      <c r="K84" s="88"/>
      <c r="L84" s="171">
        <f t="shared" si="30"/>
        <v>0</v>
      </c>
      <c r="M84" s="169"/>
      <c r="N84" s="88"/>
      <c r="O84" s="88"/>
      <c r="P84" s="88"/>
      <c r="Q84" s="88"/>
      <c r="R84" s="88"/>
      <c r="S84" s="88"/>
      <c r="T84" s="88"/>
      <c r="U84" s="88"/>
      <c r="V84" s="88"/>
      <c r="W84" s="88"/>
      <c r="X84" s="88"/>
      <c r="Y84" s="88"/>
      <c r="Z84" s="173">
        <f t="shared" si="31"/>
        <v>0</v>
      </c>
      <c r="AA84" s="169"/>
      <c r="AB84" s="88"/>
      <c r="AC84" s="88"/>
      <c r="AD84" s="88"/>
      <c r="AE84" s="88"/>
      <c r="AF84" s="88"/>
      <c r="AG84" s="88"/>
      <c r="AH84" s="88"/>
      <c r="AI84" s="88"/>
      <c r="AJ84" s="88"/>
      <c r="AK84" s="88"/>
      <c r="AL84" s="88"/>
      <c r="AM84" s="88"/>
      <c r="AN84" s="173">
        <f t="shared" si="32"/>
        <v>0</v>
      </c>
      <c r="AO84" s="169"/>
      <c r="AP84" s="88"/>
      <c r="AQ84" s="88"/>
      <c r="AR84" s="88"/>
      <c r="AS84" s="88"/>
      <c r="AT84" s="88"/>
      <c r="AU84" s="88"/>
      <c r="AV84" s="88"/>
      <c r="AW84" s="88"/>
      <c r="AX84" s="88"/>
      <c r="AY84" s="88"/>
      <c r="AZ84" s="88"/>
      <c r="BA84" s="88"/>
      <c r="BB84" s="173">
        <f t="shared" si="33"/>
        <v>0</v>
      </c>
      <c r="BC84" s="169"/>
      <c r="BD84" s="88"/>
      <c r="BE84" s="88"/>
      <c r="BF84" s="88"/>
      <c r="BG84" s="88"/>
      <c r="BH84" s="88"/>
      <c r="BI84" s="88"/>
      <c r="BJ84" s="175">
        <f t="shared" si="34"/>
        <v>0</v>
      </c>
    </row>
    <row r="85" spans="2:109" ht="40.5" customHeight="1" x14ac:dyDescent="0.25">
      <c r="B85" s="479"/>
      <c r="C85" s="122"/>
      <c r="D85" s="85"/>
      <c r="E85" s="169"/>
      <c r="F85" s="88"/>
      <c r="G85" s="88"/>
      <c r="H85" s="88"/>
      <c r="I85" s="88"/>
      <c r="J85" s="88"/>
      <c r="K85" s="88"/>
      <c r="L85" s="171">
        <f t="shared" si="30"/>
        <v>0</v>
      </c>
      <c r="M85" s="169"/>
      <c r="N85" s="88"/>
      <c r="O85" s="88"/>
      <c r="P85" s="88"/>
      <c r="Q85" s="88"/>
      <c r="R85" s="88"/>
      <c r="S85" s="88"/>
      <c r="T85" s="88"/>
      <c r="U85" s="88"/>
      <c r="V85" s="88"/>
      <c r="W85" s="88"/>
      <c r="X85" s="88"/>
      <c r="Y85" s="88"/>
      <c r="Z85" s="173">
        <f t="shared" si="31"/>
        <v>0</v>
      </c>
      <c r="AA85" s="169"/>
      <c r="AB85" s="88"/>
      <c r="AC85" s="88"/>
      <c r="AD85" s="88"/>
      <c r="AE85" s="88"/>
      <c r="AF85" s="88"/>
      <c r="AG85" s="88"/>
      <c r="AH85" s="88"/>
      <c r="AI85" s="88"/>
      <c r="AJ85" s="88"/>
      <c r="AK85" s="88"/>
      <c r="AL85" s="88"/>
      <c r="AM85" s="88"/>
      <c r="AN85" s="173">
        <f t="shared" si="32"/>
        <v>0</v>
      </c>
      <c r="AO85" s="169"/>
      <c r="AP85" s="88"/>
      <c r="AQ85" s="88"/>
      <c r="AR85" s="88"/>
      <c r="AS85" s="88"/>
      <c r="AT85" s="88"/>
      <c r="AU85" s="88"/>
      <c r="AV85" s="88"/>
      <c r="AW85" s="88"/>
      <c r="AX85" s="88"/>
      <c r="AY85" s="88"/>
      <c r="AZ85" s="88"/>
      <c r="BA85" s="88"/>
      <c r="BB85" s="173">
        <f t="shared" si="33"/>
        <v>0</v>
      </c>
      <c r="BC85" s="169"/>
      <c r="BD85" s="88"/>
      <c r="BE85" s="88"/>
      <c r="BF85" s="88"/>
      <c r="BG85" s="88"/>
      <c r="BH85" s="88"/>
      <c r="BI85" s="88"/>
      <c r="BJ85" s="175">
        <f t="shared" si="34"/>
        <v>0</v>
      </c>
    </row>
    <row r="86" spans="2:109" ht="40.5" customHeight="1" x14ac:dyDescent="0.25">
      <c r="B86" s="479"/>
      <c r="C86" s="122"/>
      <c r="D86" s="85"/>
      <c r="E86" s="169"/>
      <c r="F86" s="88"/>
      <c r="G86" s="88"/>
      <c r="H86" s="88"/>
      <c r="I86" s="88"/>
      <c r="J86" s="88"/>
      <c r="K86" s="88"/>
      <c r="L86" s="171">
        <f t="shared" si="30"/>
        <v>0</v>
      </c>
      <c r="M86" s="169"/>
      <c r="N86" s="88"/>
      <c r="O86" s="88"/>
      <c r="P86" s="88"/>
      <c r="Q86" s="88"/>
      <c r="R86" s="88"/>
      <c r="S86" s="88"/>
      <c r="T86" s="88"/>
      <c r="U86" s="88"/>
      <c r="V86" s="88"/>
      <c r="W86" s="88"/>
      <c r="X86" s="88"/>
      <c r="Y86" s="88"/>
      <c r="Z86" s="173">
        <f t="shared" si="31"/>
        <v>0</v>
      </c>
      <c r="AA86" s="169"/>
      <c r="AB86" s="88"/>
      <c r="AC86" s="88"/>
      <c r="AD86" s="88"/>
      <c r="AE86" s="88"/>
      <c r="AF86" s="88"/>
      <c r="AG86" s="88"/>
      <c r="AH86" s="88"/>
      <c r="AI86" s="88"/>
      <c r="AJ86" s="88"/>
      <c r="AK86" s="88"/>
      <c r="AL86" s="88"/>
      <c r="AM86" s="88"/>
      <c r="AN86" s="173">
        <f t="shared" si="32"/>
        <v>0</v>
      </c>
      <c r="AO86" s="169"/>
      <c r="AP86" s="88"/>
      <c r="AQ86" s="88"/>
      <c r="AR86" s="88"/>
      <c r="AS86" s="88"/>
      <c r="AT86" s="88"/>
      <c r="AU86" s="88"/>
      <c r="AV86" s="88"/>
      <c r="AW86" s="88"/>
      <c r="AX86" s="88"/>
      <c r="AY86" s="88"/>
      <c r="AZ86" s="88"/>
      <c r="BA86" s="88"/>
      <c r="BB86" s="173">
        <f t="shared" si="33"/>
        <v>0</v>
      </c>
      <c r="BC86" s="169"/>
      <c r="BD86" s="88"/>
      <c r="BE86" s="88"/>
      <c r="BF86" s="88"/>
      <c r="BG86" s="88"/>
      <c r="BH86" s="88"/>
      <c r="BI86" s="88"/>
      <c r="BJ86" s="175">
        <f t="shared" si="34"/>
        <v>0</v>
      </c>
    </row>
    <row r="87" spans="2:109" ht="40.5" customHeight="1" thickBot="1" x14ac:dyDescent="0.3">
      <c r="B87" s="480"/>
      <c r="C87" s="123"/>
      <c r="D87" s="91" t="s">
        <v>28</v>
      </c>
      <c r="E87" s="93" t="str">
        <f>IF(SUM(E77:E86)=100,SUM(E77:E86),"OJO, el valor debe ser = 100%")</f>
        <v>OJO, el valor debe ser = 100%</v>
      </c>
      <c r="F87" s="476"/>
      <c r="G87" s="476"/>
      <c r="H87" s="476"/>
      <c r="I87" s="476"/>
      <c r="J87" s="476"/>
      <c r="K87" s="476"/>
      <c r="L87" s="94"/>
      <c r="M87" s="93" t="str">
        <f>IF(SUM(M77:M86)=100,SUM(M77:M86),"OJO, el valor debe ser = 100%")</f>
        <v>OJO, el valor debe ser = 100%</v>
      </c>
      <c r="N87" s="476"/>
      <c r="O87" s="476"/>
      <c r="P87" s="476"/>
      <c r="Q87" s="476"/>
      <c r="R87" s="476"/>
      <c r="S87" s="476"/>
      <c r="T87" s="476"/>
      <c r="U87" s="476"/>
      <c r="V87" s="476"/>
      <c r="W87" s="476"/>
      <c r="X87" s="95"/>
      <c r="Y87" s="95"/>
      <c r="Z87" s="94"/>
      <c r="AA87" s="93"/>
      <c r="AB87" s="476"/>
      <c r="AC87" s="476"/>
      <c r="AD87" s="476"/>
      <c r="AE87" s="476"/>
      <c r="AF87" s="476"/>
      <c r="AG87" s="476"/>
      <c r="AH87" s="476"/>
      <c r="AI87" s="476"/>
      <c r="AJ87" s="476"/>
      <c r="AK87" s="476"/>
      <c r="AL87" s="476"/>
      <c r="AM87" s="476"/>
      <c r="AN87" s="94"/>
      <c r="AO87" s="93"/>
      <c r="AP87" s="476"/>
      <c r="AQ87" s="476"/>
      <c r="AR87" s="476"/>
      <c r="AS87" s="476"/>
      <c r="AT87" s="476"/>
      <c r="AU87" s="476"/>
      <c r="AV87" s="476"/>
      <c r="AW87" s="476"/>
      <c r="AX87" s="476"/>
      <c r="AY87" s="476"/>
      <c r="AZ87" s="476"/>
      <c r="BA87" s="476"/>
      <c r="BB87" s="94"/>
      <c r="BC87" s="93" t="str">
        <f>IF(SUM(BC77:BC86)=100,SUM(BC77:BC86),"OJO, el valor debe ser = 100%")</f>
        <v>OJO, el valor debe ser = 100%</v>
      </c>
      <c r="BD87" s="476"/>
      <c r="BE87" s="476"/>
      <c r="BF87" s="476"/>
      <c r="BG87" s="476"/>
      <c r="BH87" s="476"/>
      <c r="BI87" s="476"/>
      <c r="BJ87" s="96"/>
    </row>
    <row r="88" spans="2:109" ht="40.5" customHeight="1" x14ac:dyDescent="0.25">
      <c r="B88" s="478">
        <f>+Componentes!C16</f>
        <v>0</v>
      </c>
      <c r="C88" s="121"/>
      <c r="D88" s="97"/>
      <c r="E88" s="168"/>
      <c r="F88" s="99"/>
      <c r="G88" s="99"/>
      <c r="H88" s="99"/>
      <c r="I88" s="99"/>
      <c r="J88" s="99"/>
      <c r="K88" s="99"/>
      <c r="L88" s="170">
        <f t="shared" ref="L88:L97" si="35">IF(AND(D88="",SUM(E88:K88)&gt;0),"Debe redactar la actividad",IF(AND(SUM(F88:K88)&gt;0,E88=0),"NO DETERMINO PESO PORCENTUAL EN TAREA",IF(AND(SUM(F88:K88)=0,E88=0),0,IF(SUM(F88:K88)&lt;&gt;100,"La sumatoría debe ser = 100%",100))))</f>
        <v>0</v>
      </c>
      <c r="M88" s="168"/>
      <c r="N88" s="99"/>
      <c r="O88" s="99"/>
      <c r="P88" s="99"/>
      <c r="Q88" s="99"/>
      <c r="R88" s="99"/>
      <c r="S88" s="99"/>
      <c r="T88" s="99"/>
      <c r="U88" s="99"/>
      <c r="V88" s="99"/>
      <c r="W88" s="99"/>
      <c r="X88" s="99"/>
      <c r="Y88" s="99"/>
      <c r="Z88" s="172">
        <f t="shared" ref="Z88:Z97" si="36">IF(AND(D88="",SUM(M88:Y88)&gt;0),"Debe redactar la actividad",IF(AND(SUM(N88:Y88)&gt;0,M88=0),"NO DETERMINO PESO PORCENTUAL EN TAREA",IF(AND(SUM(N88:Y88)=0,M88=0),0,IF(SUM(N88:Y88)&lt;&gt;100,"La sumatoría debe ser = 100%",100))))</f>
        <v>0</v>
      </c>
      <c r="AA88" s="168"/>
      <c r="AB88" s="99"/>
      <c r="AC88" s="99"/>
      <c r="AD88" s="99"/>
      <c r="AE88" s="99"/>
      <c r="AF88" s="99"/>
      <c r="AG88" s="100"/>
      <c r="AH88" s="99"/>
      <c r="AI88" s="99"/>
      <c r="AJ88" s="99"/>
      <c r="AK88" s="99"/>
      <c r="AL88" s="99"/>
      <c r="AM88" s="99"/>
      <c r="AN88" s="172">
        <f t="shared" ref="AN88:AN97" si="37">IF(AND(D88="",SUM(AA88:AM88)&gt;0),"Debe redactar la actividad",IF(AND(SUM(AB88:AM88)&gt;0,AA88=0),"NO DETERMINO PESO PORCENTUAL EN TAREA",IF(AND(SUM(AB88:AM88)=0,AA88=0),0,IF(SUM(AB88:AM88)&lt;&gt;100,"La sumatoría debe ser = 100%",100))))</f>
        <v>0</v>
      </c>
      <c r="AO88" s="168"/>
      <c r="AP88" s="99"/>
      <c r="AQ88" s="99"/>
      <c r="AR88" s="99"/>
      <c r="AS88" s="99"/>
      <c r="AT88" s="99"/>
      <c r="AU88" s="99"/>
      <c r="AV88" s="99"/>
      <c r="AW88" s="99"/>
      <c r="AX88" s="99"/>
      <c r="AY88" s="99"/>
      <c r="AZ88" s="99"/>
      <c r="BA88" s="99"/>
      <c r="BB88" s="172">
        <f t="shared" ref="BB88:BB97" si="38">IF(AND(D88="",SUM(AO88:BA88)&gt;0),"Debe redactar la actividad",IF(AND(SUM(AP88:BA88)&gt;0,AO88=0),"NO DETERMINO PESO PORCENTUAL EN TAREA",IF(AND(SUM(AP88:BA88)=0,AO88=0),0,IF(SUM(AP88:BA88)&lt;&gt;100,"La sumatoría debe ser = 100%",100))))</f>
        <v>0</v>
      </c>
      <c r="BC88" s="168"/>
      <c r="BD88" s="99"/>
      <c r="BE88" s="99"/>
      <c r="BF88" s="99"/>
      <c r="BG88" s="99"/>
      <c r="BH88" s="99"/>
      <c r="BI88" s="99"/>
      <c r="BJ88" s="174">
        <f t="shared" ref="BJ88:BJ97" si="39">IF(AND(D88="",SUM(BC88:BI88)&gt;0),"Debe redactar la actividad",IF(AND(SUM(BD88:BI88)&gt;0,BC88=0),"NO DETERMINO PESO PORCENTUAL EN TAREA",IF(AND(SUM(BD88:BI88)=0,BC88=0),0,IF(SUM(BD88:BI88)&lt;&gt;100,"La sumatoría debe ser = 100%",100))))</f>
        <v>0</v>
      </c>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row>
    <row r="89" spans="2:109" ht="40.5" customHeight="1" x14ac:dyDescent="0.25">
      <c r="B89" s="479"/>
      <c r="C89" s="122"/>
      <c r="D89" s="85"/>
      <c r="E89" s="169"/>
      <c r="F89" s="88"/>
      <c r="G89" s="88"/>
      <c r="H89" s="88"/>
      <c r="I89" s="88"/>
      <c r="J89" s="88"/>
      <c r="K89" s="88"/>
      <c r="L89" s="171">
        <f t="shared" si="35"/>
        <v>0</v>
      </c>
      <c r="M89" s="169"/>
      <c r="N89" s="88"/>
      <c r="O89" s="88"/>
      <c r="P89" s="88"/>
      <c r="Q89" s="88"/>
      <c r="R89" s="88"/>
      <c r="S89" s="88"/>
      <c r="T89" s="88"/>
      <c r="U89" s="88"/>
      <c r="V89" s="88"/>
      <c r="W89" s="88"/>
      <c r="X89" s="88"/>
      <c r="Y89" s="88"/>
      <c r="Z89" s="173">
        <f t="shared" si="36"/>
        <v>0</v>
      </c>
      <c r="AA89" s="169"/>
      <c r="AB89" s="88"/>
      <c r="AC89" s="88"/>
      <c r="AD89" s="88"/>
      <c r="AE89" s="88"/>
      <c r="AF89" s="88"/>
      <c r="AG89" s="90"/>
      <c r="AH89" s="88"/>
      <c r="AI89" s="88"/>
      <c r="AJ89" s="88"/>
      <c r="AK89" s="88"/>
      <c r="AL89" s="88"/>
      <c r="AM89" s="88"/>
      <c r="AN89" s="173">
        <f t="shared" si="37"/>
        <v>0</v>
      </c>
      <c r="AO89" s="169"/>
      <c r="AP89" s="88"/>
      <c r="AQ89" s="88"/>
      <c r="AR89" s="88"/>
      <c r="AS89" s="88"/>
      <c r="AT89" s="88"/>
      <c r="AU89" s="88"/>
      <c r="AV89" s="88"/>
      <c r="AW89" s="88"/>
      <c r="AX89" s="88"/>
      <c r="AY89" s="88"/>
      <c r="AZ89" s="88"/>
      <c r="BA89" s="88"/>
      <c r="BB89" s="173">
        <f t="shared" si="38"/>
        <v>0</v>
      </c>
      <c r="BC89" s="169"/>
      <c r="BD89" s="88"/>
      <c r="BE89" s="88"/>
      <c r="BF89" s="88"/>
      <c r="BG89" s="88"/>
      <c r="BH89" s="88"/>
      <c r="BI89" s="88"/>
      <c r="BJ89" s="175">
        <f t="shared" si="39"/>
        <v>0</v>
      </c>
    </row>
    <row r="90" spans="2:109" ht="40.5" customHeight="1" x14ac:dyDescent="0.25">
      <c r="B90" s="479"/>
      <c r="C90" s="122"/>
      <c r="D90" s="85"/>
      <c r="E90" s="169"/>
      <c r="F90" s="88"/>
      <c r="G90" s="88"/>
      <c r="H90" s="88"/>
      <c r="I90" s="88"/>
      <c r="J90" s="88"/>
      <c r="K90" s="88"/>
      <c r="L90" s="171">
        <f t="shared" si="35"/>
        <v>0</v>
      </c>
      <c r="M90" s="169"/>
      <c r="N90" s="88"/>
      <c r="O90" s="88"/>
      <c r="P90" s="88"/>
      <c r="Q90" s="88"/>
      <c r="R90" s="88"/>
      <c r="S90" s="88"/>
      <c r="T90" s="88"/>
      <c r="U90" s="88"/>
      <c r="V90" s="88"/>
      <c r="W90" s="88"/>
      <c r="X90" s="88"/>
      <c r="Y90" s="88"/>
      <c r="Z90" s="173">
        <f t="shared" si="36"/>
        <v>0</v>
      </c>
      <c r="AA90" s="169"/>
      <c r="AB90" s="88"/>
      <c r="AC90" s="88"/>
      <c r="AD90" s="88"/>
      <c r="AE90" s="88"/>
      <c r="AF90" s="88"/>
      <c r="AG90" s="88"/>
      <c r="AH90" s="88"/>
      <c r="AI90" s="88"/>
      <c r="AJ90" s="88"/>
      <c r="AK90" s="90"/>
      <c r="AL90" s="88"/>
      <c r="AM90" s="88"/>
      <c r="AN90" s="173">
        <f t="shared" si="37"/>
        <v>0</v>
      </c>
      <c r="AO90" s="169"/>
      <c r="AP90" s="88"/>
      <c r="AQ90" s="88"/>
      <c r="AR90" s="88"/>
      <c r="AS90" s="88"/>
      <c r="AT90" s="88"/>
      <c r="AU90" s="88"/>
      <c r="AV90" s="88"/>
      <c r="AW90" s="88"/>
      <c r="AX90" s="88"/>
      <c r="AY90" s="88"/>
      <c r="AZ90" s="88"/>
      <c r="BA90" s="88"/>
      <c r="BB90" s="173">
        <f t="shared" si="38"/>
        <v>0</v>
      </c>
      <c r="BC90" s="169"/>
      <c r="BD90" s="88"/>
      <c r="BE90" s="88"/>
      <c r="BF90" s="88"/>
      <c r="BG90" s="88"/>
      <c r="BH90" s="88"/>
      <c r="BI90" s="88"/>
      <c r="BJ90" s="175">
        <f t="shared" si="39"/>
        <v>0</v>
      </c>
    </row>
    <row r="91" spans="2:109" ht="40.5" customHeight="1" x14ac:dyDescent="0.25">
      <c r="B91" s="479"/>
      <c r="C91" s="122"/>
      <c r="D91" s="85"/>
      <c r="E91" s="169"/>
      <c r="F91" s="88"/>
      <c r="G91" s="88"/>
      <c r="H91" s="88"/>
      <c r="I91" s="88"/>
      <c r="J91" s="88"/>
      <c r="K91" s="88"/>
      <c r="L91" s="171">
        <f t="shared" si="35"/>
        <v>0</v>
      </c>
      <c r="M91" s="169"/>
      <c r="N91" s="88"/>
      <c r="O91" s="88"/>
      <c r="P91" s="88"/>
      <c r="Q91" s="88"/>
      <c r="R91" s="88"/>
      <c r="S91" s="88"/>
      <c r="T91" s="88"/>
      <c r="U91" s="88"/>
      <c r="V91" s="88"/>
      <c r="W91" s="88"/>
      <c r="X91" s="88"/>
      <c r="Y91" s="88"/>
      <c r="Z91" s="173">
        <f t="shared" si="36"/>
        <v>0</v>
      </c>
      <c r="AA91" s="169"/>
      <c r="AB91" s="88"/>
      <c r="AC91" s="88"/>
      <c r="AD91" s="88"/>
      <c r="AE91" s="88"/>
      <c r="AF91" s="88"/>
      <c r="AG91" s="88"/>
      <c r="AH91" s="88"/>
      <c r="AI91" s="88"/>
      <c r="AJ91" s="88"/>
      <c r="AK91" s="90"/>
      <c r="AL91" s="88"/>
      <c r="AM91" s="88"/>
      <c r="AN91" s="173">
        <f t="shared" si="37"/>
        <v>0</v>
      </c>
      <c r="AO91" s="169"/>
      <c r="AP91" s="88"/>
      <c r="AQ91" s="88"/>
      <c r="AR91" s="88"/>
      <c r="AS91" s="88"/>
      <c r="AT91" s="88"/>
      <c r="AU91" s="88"/>
      <c r="AV91" s="88"/>
      <c r="AW91" s="88"/>
      <c r="AX91" s="88"/>
      <c r="AY91" s="88"/>
      <c r="AZ91" s="88"/>
      <c r="BA91" s="88"/>
      <c r="BB91" s="173">
        <f t="shared" si="38"/>
        <v>0</v>
      </c>
      <c r="BC91" s="169"/>
      <c r="BD91" s="88"/>
      <c r="BE91" s="88"/>
      <c r="BF91" s="88"/>
      <c r="BG91" s="88"/>
      <c r="BH91" s="88"/>
      <c r="BI91" s="88"/>
      <c r="BJ91" s="175">
        <f t="shared" si="39"/>
        <v>0</v>
      </c>
    </row>
    <row r="92" spans="2:109" ht="40.5" customHeight="1" x14ac:dyDescent="0.25">
      <c r="B92" s="479"/>
      <c r="C92" s="122"/>
      <c r="D92" s="85"/>
      <c r="E92" s="169"/>
      <c r="F92" s="88"/>
      <c r="G92" s="88"/>
      <c r="H92" s="88"/>
      <c r="I92" s="88"/>
      <c r="J92" s="88"/>
      <c r="K92" s="88"/>
      <c r="L92" s="171">
        <f t="shared" si="35"/>
        <v>0</v>
      </c>
      <c r="M92" s="169"/>
      <c r="N92" s="88"/>
      <c r="O92" s="88"/>
      <c r="P92" s="88"/>
      <c r="Q92" s="88"/>
      <c r="R92" s="88"/>
      <c r="S92" s="88"/>
      <c r="T92" s="88"/>
      <c r="U92" s="88"/>
      <c r="V92" s="88"/>
      <c r="W92" s="88"/>
      <c r="X92" s="88"/>
      <c r="Y92" s="88"/>
      <c r="Z92" s="173">
        <f t="shared" si="36"/>
        <v>0</v>
      </c>
      <c r="AA92" s="169"/>
      <c r="AB92" s="88"/>
      <c r="AC92" s="88"/>
      <c r="AD92" s="88"/>
      <c r="AE92" s="88"/>
      <c r="AF92" s="88"/>
      <c r="AG92" s="88"/>
      <c r="AH92" s="88"/>
      <c r="AI92" s="88"/>
      <c r="AJ92" s="88"/>
      <c r="AK92" s="88"/>
      <c r="AL92" s="88"/>
      <c r="AM92" s="88"/>
      <c r="AN92" s="173">
        <f t="shared" si="37"/>
        <v>0</v>
      </c>
      <c r="AO92" s="169"/>
      <c r="AP92" s="88"/>
      <c r="AQ92" s="88"/>
      <c r="AR92" s="88"/>
      <c r="AS92" s="88"/>
      <c r="AT92" s="88"/>
      <c r="AU92" s="88"/>
      <c r="AV92" s="88"/>
      <c r="AW92" s="88"/>
      <c r="AX92" s="88"/>
      <c r="AY92" s="88"/>
      <c r="AZ92" s="88"/>
      <c r="BA92" s="88"/>
      <c r="BB92" s="173">
        <f t="shared" si="38"/>
        <v>0</v>
      </c>
      <c r="BC92" s="169"/>
      <c r="BD92" s="88"/>
      <c r="BE92" s="88"/>
      <c r="BF92" s="88"/>
      <c r="BG92" s="88"/>
      <c r="BH92" s="88"/>
      <c r="BI92" s="88"/>
      <c r="BJ92" s="175">
        <f t="shared" si="39"/>
        <v>0</v>
      </c>
    </row>
    <row r="93" spans="2:109" ht="40.5" customHeight="1" x14ac:dyDescent="0.25">
      <c r="B93" s="479"/>
      <c r="C93" s="122"/>
      <c r="D93" s="85"/>
      <c r="E93" s="169"/>
      <c r="F93" s="88"/>
      <c r="G93" s="88"/>
      <c r="H93" s="88"/>
      <c r="I93" s="88"/>
      <c r="J93" s="88"/>
      <c r="K93" s="88"/>
      <c r="L93" s="171">
        <f t="shared" si="35"/>
        <v>0</v>
      </c>
      <c r="M93" s="169"/>
      <c r="N93" s="88"/>
      <c r="O93" s="88"/>
      <c r="P93" s="88"/>
      <c r="Q93" s="88"/>
      <c r="R93" s="88"/>
      <c r="S93" s="88"/>
      <c r="T93" s="88"/>
      <c r="U93" s="88"/>
      <c r="V93" s="88"/>
      <c r="W93" s="88"/>
      <c r="X93" s="88"/>
      <c r="Y93" s="88"/>
      <c r="Z93" s="173">
        <f t="shared" si="36"/>
        <v>0</v>
      </c>
      <c r="AA93" s="169"/>
      <c r="AB93" s="88"/>
      <c r="AC93" s="88"/>
      <c r="AD93" s="88"/>
      <c r="AE93" s="88"/>
      <c r="AF93" s="88"/>
      <c r="AG93" s="88"/>
      <c r="AH93" s="88"/>
      <c r="AI93" s="88"/>
      <c r="AJ93" s="88"/>
      <c r="AK93" s="88"/>
      <c r="AL93" s="88"/>
      <c r="AM93" s="88"/>
      <c r="AN93" s="173">
        <f t="shared" si="37"/>
        <v>0</v>
      </c>
      <c r="AO93" s="169"/>
      <c r="AP93" s="88"/>
      <c r="AQ93" s="88"/>
      <c r="AR93" s="88"/>
      <c r="AS93" s="88"/>
      <c r="AT93" s="88"/>
      <c r="AU93" s="88"/>
      <c r="AV93" s="88"/>
      <c r="AW93" s="88"/>
      <c r="AX93" s="88"/>
      <c r="AY93" s="88"/>
      <c r="AZ93" s="88"/>
      <c r="BA93" s="88"/>
      <c r="BB93" s="173">
        <f t="shared" si="38"/>
        <v>0</v>
      </c>
      <c r="BC93" s="169"/>
      <c r="BD93" s="88"/>
      <c r="BE93" s="88"/>
      <c r="BF93" s="88"/>
      <c r="BG93" s="88"/>
      <c r="BH93" s="88"/>
      <c r="BI93" s="88"/>
      <c r="BJ93" s="175">
        <f t="shared" si="39"/>
        <v>0</v>
      </c>
    </row>
    <row r="94" spans="2:109" ht="40.5" customHeight="1" x14ac:dyDescent="0.25">
      <c r="B94" s="479"/>
      <c r="C94" s="122"/>
      <c r="D94" s="85"/>
      <c r="E94" s="169"/>
      <c r="F94" s="88"/>
      <c r="G94" s="88"/>
      <c r="H94" s="88"/>
      <c r="I94" s="88"/>
      <c r="J94" s="88"/>
      <c r="K94" s="88"/>
      <c r="L94" s="171">
        <f t="shared" si="35"/>
        <v>0</v>
      </c>
      <c r="M94" s="169"/>
      <c r="N94" s="88"/>
      <c r="O94" s="88"/>
      <c r="P94" s="88"/>
      <c r="Q94" s="88"/>
      <c r="R94" s="88"/>
      <c r="S94" s="88"/>
      <c r="T94" s="88"/>
      <c r="U94" s="88"/>
      <c r="V94" s="88"/>
      <c r="W94" s="88"/>
      <c r="X94" s="88"/>
      <c r="Y94" s="88"/>
      <c r="Z94" s="173">
        <f t="shared" si="36"/>
        <v>0</v>
      </c>
      <c r="AA94" s="169"/>
      <c r="AB94" s="88"/>
      <c r="AC94" s="88"/>
      <c r="AD94" s="88"/>
      <c r="AE94" s="88"/>
      <c r="AF94" s="88"/>
      <c r="AG94" s="88"/>
      <c r="AH94" s="88"/>
      <c r="AI94" s="88"/>
      <c r="AJ94" s="88"/>
      <c r="AK94" s="88"/>
      <c r="AL94" s="88"/>
      <c r="AM94" s="88"/>
      <c r="AN94" s="173">
        <f t="shared" si="37"/>
        <v>0</v>
      </c>
      <c r="AO94" s="169"/>
      <c r="AP94" s="88"/>
      <c r="AQ94" s="88"/>
      <c r="AR94" s="88"/>
      <c r="AS94" s="88"/>
      <c r="AT94" s="88"/>
      <c r="AU94" s="88"/>
      <c r="AV94" s="88"/>
      <c r="AW94" s="88"/>
      <c r="AX94" s="88"/>
      <c r="AY94" s="88"/>
      <c r="AZ94" s="88"/>
      <c r="BA94" s="88"/>
      <c r="BB94" s="173">
        <f t="shared" si="38"/>
        <v>0</v>
      </c>
      <c r="BC94" s="169"/>
      <c r="BD94" s="88"/>
      <c r="BE94" s="88"/>
      <c r="BF94" s="88"/>
      <c r="BG94" s="88"/>
      <c r="BH94" s="88"/>
      <c r="BI94" s="88"/>
      <c r="BJ94" s="175">
        <f t="shared" si="39"/>
        <v>0</v>
      </c>
    </row>
    <row r="95" spans="2:109" ht="40.5" customHeight="1" x14ac:dyDescent="0.25">
      <c r="B95" s="479"/>
      <c r="C95" s="122"/>
      <c r="D95" s="85"/>
      <c r="E95" s="169"/>
      <c r="F95" s="88"/>
      <c r="G95" s="88"/>
      <c r="H95" s="88"/>
      <c r="I95" s="88"/>
      <c r="J95" s="88"/>
      <c r="K95" s="88"/>
      <c r="L95" s="171">
        <f t="shared" si="35"/>
        <v>0</v>
      </c>
      <c r="M95" s="169"/>
      <c r="N95" s="88"/>
      <c r="O95" s="88"/>
      <c r="P95" s="88"/>
      <c r="Q95" s="88"/>
      <c r="R95" s="88"/>
      <c r="S95" s="88"/>
      <c r="T95" s="88"/>
      <c r="U95" s="88"/>
      <c r="V95" s="88"/>
      <c r="W95" s="88"/>
      <c r="X95" s="88"/>
      <c r="Y95" s="88"/>
      <c r="Z95" s="173">
        <f t="shared" si="36"/>
        <v>0</v>
      </c>
      <c r="AA95" s="169"/>
      <c r="AB95" s="88"/>
      <c r="AC95" s="88"/>
      <c r="AD95" s="88"/>
      <c r="AE95" s="88"/>
      <c r="AF95" s="88"/>
      <c r="AG95" s="88"/>
      <c r="AH95" s="88"/>
      <c r="AI95" s="88"/>
      <c r="AJ95" s="88"/>
      <c r="AK95" s="88"/>
      <c r="AL95" s="88"/>
      <c r="AM95" s="88"/>
      <c r="AN95" s="173">
        <f t="shared" si="37"/>
        <v>0</v>
      </c>
      <c r="AO95" s="169"/>
      <c r="AP95" s="88"/>
      <c r="AQ95" s="88"/>
      <c r="AR95" s="88"/>
      <c r="AS95" s="88"/>
      <c r="AT95" s="88"/>
      <c r="AU95" s="88"/>
      <c r="AV95" s="88"/>
      <c r="AW95" s="88"/>
      <c r="AX95" s="88"/>
      <c r="AY95" s="88"/>
      <c r="AZ95" s="88"/>
      <c r="BA95" s="88"/>
      <c r="BB95" s="173">
        <f t="shared" si="38"/>
        <v>0</v>
      </c>
      <c r="BC95" s="169"/>
      <c r="BD95" s="88"/>
      <c r="BE95" s="88"/>
      <c r="BF95" s="88"/>
      <c r="BG95" s="88"/>
      <c r="BH95" s="88"/>
      <c r="BI95" s="88"/>
      <c r="BJ95" s="175">
        <f t="shared" si="39"/>
        <v>0</v>
      </c>
    </row>
    <row r="96" spans="2:109" ht="40.5" customHeight="1" x14ac:dyDescent="0.25">
      <c r="B96" s="479"/>
      <c r="C96" s="122"/>
      <c r="D96" s="85"/>
      <c r="E96" s="169"/>
      <c r="F96" s="88"/>
      <c r="G96" s="88"/>
      <c r="H96" s="88"/>
      <c r="I96" s="88"/>
      <c r="J96" s="88"/>
      <c r="K96" s="88"/>
      <c r="L96" s="171">
        <f t="shared" si="35"/>
        <v>0</v>
      </c>
      <c r="M96" s="169"/>
      <c r="N96" s="88"/>
      <c r="O96" s="88"/>
      <c r="P96" s="88"/>
      <c r="Q96" s="88"/>
      <c r="R96" s="88"/>
      <c r="S96" s="88"/>
      <c r="T96" s="88"/>
      <c r="U96" s="88"/>
      <c r="V96" s="88"/>
      <c r="W96" s="88"/>
      <c r="X96" s="88"/>
      <c r="Y96" s="88"/>
      <c r="Z96" s="173">
        <f t="shared" si="36"/>
        <v>0</v>
      </c>
      <c r="AA96" s="169"/>
      <c r="AB96" s="88"/>
      <c r="AC96" s="88"/>
      <c r="AD96" s="88"/>
      <c r="AE96" s="88"/>
      <c r="AF96" s="88"/>
      <c r="AG96" s="88"/>
      <c r="AH96" s="88"/>
      <c r="AI96" s="88"/>
      <c r="AJ96" s="88"/>
      <c r="AK96" s="88"/>
      <c r="AL96" s="88"/>
      <c r="AM96" s="88"/>
      <c r="AN96" s="173">
        <f t="shared" si="37"/>
        <v>0</v>
      </c>
      <c r="AO96" s="169"/>
      <c r="AP96" s="88"/>
      <c r="AQ96" s="88"/>
      <c r="AR96" s="88"/>
      <c r="AS96" s="88"/>
      <c r="AT96" s="88"/>
      <c r="AU96" s="88"/>
      <c r="AV96" s="88"/>
      <c r="AW96" s="88"/>
      <c r="AX96" s="88"/>
      <c r="AY96" s="88"/>
      <c r="AZ96" s="88"/>
      <c r="BA96" s="88"/>
      <c r="BB96" s="173">
        <f t="shared" si="38"/>
        <v>0</v>
      </c>
      <c r="BC96" s="169"/>
      <c r="BD96" s="88"/>
      <c r="BE96" s="88"/>
      <c r="BF96" s="88"/>
      <c r="BG96" s="88"/>
      <c r="BH96" s="88"/>
      <c r="BI96" s="88"/>
      <c r="BJ96" s="175">
        <f t="shared" si="39"/>
        <v>0</v>
      </c>
    </row>
    <row r="97" spans="2:109" ht="40.5" customHeight="1" x14ac:dyDescent="0.25">
      <c r="B97" s="479"/>
      <c r="C97" s="122"/>
      <c r="D97" s="85"/>
      <c r="E97" s="169"/>
      <c r="F97" s="88"/>
      <c r="G97" s="88"/>
      <c r="H97" s="88"/>
      <c r="I97" s="88"/>
      <c r="J97" s="88"/>
      <c r="K97" s="88"/>
      <c r="L97" s="171">
        <f t="shared" si="35"/>
        <v>0</v>
      </c>
      <c r="M97" s="169"/>
      <c r="N97" s="88"/>
      <c r="O97" s="88"/>
      <c r="P97" s="88"/>
      <c r="Q97" s="88"/>
      <c r="R97" s="88"/>
      <c r="S97" s="88"/>
      <c r="T97" s="88"/>
      <c r="U97" s="88"/>
      <c r="V97" s="88"/>
      <c r="W97" s="88"/>
      <c r="X97" s="88"/>
      <c r="Y97" s="88"/>
      <c r="Z97" s="173">
        <f t="shared" si="36"/>
        <v>0</v>
      </c>
      <c r="AA97" s="169"/>
      <c r="AB97" s="88"/>
      <c r="AC97" s="88"/>
      <c r="AD97" s="88"/>
      <c r="AE97" s="88"/>
      <c r="AF97" s="88"/>
      <c r="AG97" s="88"/>
      <c r="AH97" s="88"/>
      <c r="AI97" s="88"/>
      <c r="AJ97" s="88"/>
      <c r="AK97" s="88"/>
      <c r="AL97" s="88"/>
      <c r="AM97" s="88"/>
      <c r="AN97" s="173">
        <f t="shared" si="37"/>
        <v>0</v>
      </c>
      <c r="AO97" s="169"/>
      <c r="AP97" s="88"/>
      <c r="AQ97" s="88"/>
      <c r="AR97" s="88"/>
      <c r="AS97" s="88"/>
      <c r="AT97" s="88"/>
      <c r="AU97" s="88"/>
      <c r="AV97" s="88"/>
      <c r="AW97" s="88"/>
      <c r="AX97" s="88"/>
      <c r="AY97" s="88"/>
      <c r="AZ97" s="88"/>
      <c r="BA97" s="88"/>
      <c r="BB97" s="173">
        <f t="shared" si="38"/>
        <v>0</v>
      </c>
      <c r="BC97" s="169"/>
      <c r="BD97" s="88"/>
      <c r="BE97" s="88"/>
      <c r="BF97" s="88"/>
      <c r="BG97" s="88"/>
      <c r="BH97" s="88"/>
      <c r="BI97" s="88"/>
      <c r="BJ97" s="175">
        <f t="shared" si="39"/>
        <v>0</v>
      </c>
    </row>
    <row r="98" spans="2:109" ht="40.5" customHeight="1" thickBot="1" x14ac:dyDescent="0.3">
      <c r="B98" s="480"/>
      <c r="C98" s="123"/>
      <c r="D98" s="91" t="s">
        <v>28</v>
      </c>
      <c r="E98" s="93" t="str">
        <f>IF(SUM(E88:E97)=100,SUM(E88:E97),"OJO, el valor debe ser = 100%")</f>
        <v>OJO, el valor debe ser = 100%</v>
      </c>
      <c r="F98" s="476"/>
      <c r="G98" s="476"/>
      <c r="H98" s="476"/>
      <c r="I98" s="476"/>
      <c r="J98" s="476"/>
      <c r="K98" s="476"/>
      <c r="L98" s="94"/>
      <c r="M98" s="93" t="str">
        <f>IF(SUM(M88:M97)=100,SUM(M88:M97),"OJO, el valor debe ser = 100%")</f>
        <v>OJO, el valor debe ser = 100%</v>
      </c>
      <c r="N98" s="476"/>
      <c r="O98" s="476"/>
      <c r="P98" s="476"/>
      <c r="Q98" s="476"/>
      <c r="R98" s="476"/>
      <c r="S98" s="476"/>
      <c r="T98" s="476"/>
      <c r="U98" s="476"/>
      <c r="V98" s="476"/>
      <c r="W98" s="476"/>
      <c r="X98" s="95"/>
      <c r="Y98" s="95"/>
      <c r="Z98" s="94"/>
      <c r="AA98" s="93"/>
      <c r="AB98" s="476"/>
      <c r="AC98" s="476"/>
      <c r="AD98" s="476"/>
      <c r="AE98" s="476"/>
      <c r="AF98" s="476"/>
      <c r="AG98" s="476"/>
      <c r="AH98" s="476"/>
      <c r="AI98" s="476"/>
      <c r="AJ98" s="476"/>
      <c r="AK98" s="476"/>
      <c r="AL98" s="476"/>
      <c r="AM98" s="476"/>
      <c r="AN98" s="94"/>
      <c r="AO98" s="93"/>
      <c r="AP98" s="476"/>
      <c r="AQ98" s="476"/>
      <c r="AR98" s="476"/>
      <c r="AS98" s="476"/>
      <c r="AT98" s="476"/>
      <c r="AU98" s="476"/>
      <c r="AV98" s="476"/>
      <c r="AW98" s="476"/>
      <c r="AX98" s="476"/>
      <c r="AY98" s="476"/>
      <c r="AZ98" s="476"/>
      <c r="BA98" s="476"/>
      <c r="BB98" s="94"/>
      <c r="BC98" s="93" t="str">
        <f>IF(SUM(BC88:BC97)=100,SUM(BC88:BC97),"OJO, el valor debe ser = 100%")</f>
        <v>OJO, el valor debe ser = 100%</v>
      </c>
      <c r="BD98" s="476"/>
      <c r="BE98" s="476"/>
      <c r="BF98" s="476"/>
      <c r="BG98" s="476"/>
      <c r="BH98" s="476"/>
      <c r="BI98" s="476"/>
      <c r="BJ98" s="96"/>
    </row>
    <row r="99" spans="2:109" ht="40.5" customHeight="1" x14ac:dyDescent="0.25">
      <c r="B99" s="478">
        <f>+Componentes!C17</f>
        <v>0</v>
      </c>
      <c r="C99" s="121"/>
      <c r="D99" s="97"/>
      <c r="E99" s="168"/>
      <c r="F99" s="99"/>
      <c r="G99" s="99"/>
      <c r="H99" s="99"/>
      <c r="I99" s="99"/>
      <c r="J99" s="99"/>
      <c r="K99" s="99"/>
      <c r="L99" s="170">
        <f t="shared" ref="L99:L108" si="40">IF(AND(D99="",SUM(E99:K99)&gt;0),"Debe redactar la actividad",IF(AND(SUM(F99:K99)&gt;0,E99=0),"NO DETERMINO PESO PORCENTUAL EN TAREA",IF(AND(SUM(F99:K99)=0,E99=0),0,IF(SUM(F99:K99)&lt;&gt;100,"La sumatoría debe ser = 100%",100))))</f>
        <v>0</v>
      </c>
      <c r="M99" s="168"/>
      <c r="N99" s="99"/>
      <c r="O99" s="99"/>
      <c r="P99" s="99"/>
      <c r="Q99" s="99"/>
      <c r="R99" s="99"/>
      <c r="S99" s="99"/>
      <c r="T99" s="99"/>
      <c r="U99" s="99"/>
      <c r="V99" s="99"/>
      <c r="W99" s="99"/>
      <c r="X99" s="99"/>
      <c r="Y99" s="99"/>
      <c r="Z99" s="172">
        <f t="shared" ref="Z99:Z108" si="41">IF(AND(D99="",SUM(M99:Y99)&gt;0),"Debe redactar la actividad",IF(AND(SUM(N99:Y99)&gt;0,M99=0),"NO DETERMINO PESO PORCENTUAL EN TAREA",IF(AND(SUM(N99:Y99)=0,M99=0),0,IF(SUM(N99:Y99)&lt;&gt;100,"La sumatoría debe ser = 100%",100))))</f>
        <v>0</v>
      </c>
      <c r="AA99" s="168"/>
      <c r="AB99" s="99"/>
      <c r="AC99" s="99"/>
      <c r="AD99" s="99"/>
      <c r="AE99" s="99"/>
      <c r="AF99" s="99"/>
      <c r="AG99" s="100"/>
      <c r="AH99" s="99"/>
      <c r="AI99" s="99"/>
      <c r="AJ99" s="99"/>
      <c r="AK99" s="99"/>
      <c r="AL99" s="99"/>
      <c r="AM99" s="99"/>
      <c r="AN99" s="172">
        <f t="shared" ref="AN99:AN108" si="42">IF(AND(D99="",SUM(AA99:AM99)&gt;0),"Debe redactar la actividad",IF(AND(SUM(AB99:AM99)&gt;0,AA99=0),"NO DETERMINO PESO PORCENTUAL EN TAREA",IF(AND(SUM(AB99:AM99)=0,AA99=0),0,IF(SUM(AB99:AM99)&lt;&gt;100,"La sumatoría debe ser = 100%",100))))</f>
        <v>0</v>
      </c>
      <c r="AO99" s="168"/>
      <c r="AP99" s="99"/>
      <c r="AQ99" s="99"/>
      <c r="AR99" s="99"/>
      <c r="AS99" s="99"/>
      <c r="AT99" s="99"/>
      <c r="AU99" s="99"/>
      <c r="AV99" s="99"/>
      <c r="AW99" s="99"/>
      <c r="AX99" s="99"/>
      <c r="AY99" s="99"/>
      <c r="AZ99" s="99"/>
      <c r="BA99" s="99"/>
      <c r="BB99" s="172">
        <f t="shared" ref="BB99:BB108" si="43">IF(AND(D99="",SUM(AO99:BA99)&gt;0),"Debe redactar la actividad",IF(AND(SUM(AP99:BA99)&gt;0,AO99=0),"NO DETERMINO PESO PORCENTUAL EN TAREA",IF(AND(SUM(AP99:BA99)=0,AO99=0),0,IF(SUM(AP99:BA99)&lt;&gt;100,"La sumatoría debe ser = 100%",100))))</f>
        <v>0</v>
      </c>
      <c r="BC99" s="168"/>
      <c r="BD99" s="99"/>
      <c r="BE99" s="99"/>
      <c r="BF99" s="99"/>
      <c r="BG99" s="99"/>
      <c r="BH99" s="99"/>
      <c r="BI99" s="99"/>
      <c r="BJ99" s="174">
        <f t="shared" ref="BJ99:BJ108" si="44">IF(AND(D99="",SUM(BC99:BI99)&gt;0),"Debe redactar la actividad",IF(AND(SUM(BD99:BI99)&gt;0,BC99=0),"NO DETERMINO PESO PORCENTUAL EN TAREA",IF(AND(SUM(BD99:BI99)=0,BC99=0),0,IF(SUM(BD99:BI99)&lt;&gt;100,"La sumatoría debe ser = 100%",100))))</f>
        <v>0</v>
      </c>
      <c r="BK99" s="78"/>
      <c r="BL99" s="78"/>
      <c r="BM99" s="78"/>
      <c r="BN99" s="78"/>
      <c r="BO99" s="78"/>
      <c r="BP99" s="78"/>
      <c r="BQ99" s="78"/>
      <c r="BR99" s="78"/>
      <c r="BS99" s="78"/>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row>
    <row r="100" spans="2:109" ht="40.5" customHeight="1" x14ac:dyDescent="0.25">
      <c r="B100" s="479"/>
      <c r="C100" s="122"/>
      <c r="D100" s="85"/>
      <c r="E100" s="169"/>
      <c r="F100" s="88"/>
      <c r="G100" s="88"/>
      <c r="H100" s="88"/>
      <c r="I100" s="88"/>
      <c r="J100" s="88"/>
      <c r="K100" s="88"/>
      <c r="L100" s="171">
        <f t="shared" si="40"/>
        <v>0</v>
      </c>
      <c r="M100" s="169"/>
      <c r="N100" s="88"/>
      <c r="O100" s="88"/>
      <c r="P100" s="88"/>
      <c r="Q100" s="88"/>
      <c r="R100" s="88"/>
      <c r="S100" s="88"/>
      <c r="T100" s="88"/>
      <c r="U100" s="88"/>
      <c r="V100" s="88"/>
      <c r="W100" s="88"/>
      <c r="X100" s="88"/>
      <c r="Y100" s="88"/>
      <c r="Z100" s="173">
        <f t="shared" si="41"/>
        <v>0</v>
      </c>
      <c r="AA100" s="169"/>
      <c r="AB100" s="88"/>
      <c r="AC100" s="88"/>
      <c r="AD100" s="88"/>
      <c r="AE100" s="88"/>
      <c r="AF100" s="88"/>
      <c r="AG100" s="90"/>
      <c r="AH100" s="88"/>
      <c r="AI100" s="88"/>
      <c r="AJ100" s="88"/>
      <c r="AK100" s="88"/>
      <c r="AL100" s="88"/>
      <c r="AM100" s="88"/>
      <c r="AN100" s="173">
        <f t="shared" si="42"/>
        <v>0</v>
      </c>
      <c r="AO100" s="169"/>
      <c r="AP100" s="88"/>
      <c r="AQ100" s="88"/>
      <c r="AR100" s="88"/>
      <c r="AS100" s="88"/>
      <c r="AT100" s="88"/>
      <c r="AU100" s="88"/>
      <c r="AV100" s="88"/>
      <c r="AW100" s="88"/>
      <c r="AX100" s="88"/>
      <c r="AY100" s="88"/>
      <c r="AZ100" s="88"/>
      <c r="BA100" s="88"/>
      <c r="BB100" s="173">
        <f t="shared" si="43"/>
        <v>0</v>
      </c>
      <c r="BC100" s="169"/>
      <c r="BD100" s="88"/>
      <c r="BE100" s="88"/>
      <c r="BF100" s="88"/>
      <c r="BG100" s="88"/>
      <c r="BH100" s="88"/>
      <c r="BI100" s="88"/>
      <c r="BJ100" s="175">
        <f t="shared" si="44"/>
        <v>0</v>
      </c>
    </row>
    <row r="101" spans="2:109" ht="40.5" customHeight="1" x14ac:dyDescent="0.25">
      <c r="B101" s="479"/>
      <c r="C101" s="122"/>
      <c r="D101" s="85"/>
      <c r="E101" s="169"/>
      <c r="F101" s="88"/>
      <c r="G101" s="88"/>
      <c r="H101" s="88"/>
      <c r="I101" s="88"/>
      <c r="J101" s="88"/>
      <c r="K101" s="88"/>
      <c r="L101" s="171">
        <f t="shared" si="40"/>
        <v>0</v>
      </c>
      <c r="M101" s="169"/>
      <c r="N101" s="88"/>
      <c r="O101" s="88"/>
      <c r="P101" s="88"/>
      <c r="Q101" s="88"/>
      <c r="R101" s="88"/>
      <c r="S101" s="88"/>
      <c r="T101" s="88"/>
      <c r="U101" s="88"/>
      <c r="V101" s="88"/>
      <c r="W101" s="88"/>
      <c r="X101" s="88"/>
      <c r="Y101" s="88"/>
      <c r="Z101" s="173">
        <f t="shared" si="41"/>
        <v>0</v>
      </c>
      <c r="AA101" s="169"/>
      <c r="AB101" s="88"/>
      <c r="AC101" s="88"/>
      <c r="AD101" s="88"/>
      <c r="AE101" s="88"/>
      <c r="AF101" s="88"/>
      <c r="AG101" s="88"/>
      <c r="AH101" s="88"/>
      <c r="AI101" s="88"/>
      <c r="AJ101" s="88"/>
      <c r="AK101" s="90"/>
      <c r="AL101" s="88"/>
      <c r="AM101" s="88"/>
      <c r="AN101" s="173">
        <f t="shared" si="42"/>
        <v>0</v>
      </c>
      <c r="AO101" s="169"/>
      <c r="AP101" s="88"/>
      <c r="AQ101" s="88"/>
      <c r="AR101" s="88"/>
      <c r="AS101" s="88"/>
      <c r="AT101" s="88"/>
      <c r="AU101" s="88"/>
      <c r="AV101" s="88"/>
      <c r="AW101" s="88"/>
      <c r="AX101" s="88"/>
      <c r="AY101" s="88"/>
      <c r="AZ101" s="88"/>
      <c r="BA101" s="88"/>
      <c r="BB101" s="173">
        <f t="shared" si="43"/>
        <v>0</v>
      </c>
      <c r="BC101" s="169"/>
      <c r="BD101" s="88"/>
      <c r="BE101" s="88"/>
      <c r="BF101" s="88"/>
      <c r="BG101" s="88"/>
      <c r="BH101" s="88"/>
      <c r="BI101" s="88"/>
      <c r="BJ101" s="175">
        <f t="shared" si="44"/>
        <v>0</v>
      </c>
    </row>
    <row r="102" spans="2:109" ht="40.5" customHeight="1" x14ac:dyDescent="0.25">
      <c r="B102" s="479"/>
      <c r="C102" s="122"/>
      <c r="D102" s="85"/>
      <c r="E102" s="169"/>
      <c r="F102" s="88"/>
      <c r="G102" s="88"/>
      <c r="H102" s="88"/>
      <c r="I102" s="88"/>
      <c r="J102" s="88"/>
      <c r="K102" s="88"/>
      <c r="L102" s="171">
        <f t="shared" si="40"/>
        <v>0</v>
      </c>
      <c r="M102" s="169"/>
      <c r="N102" s="88"/>
      <c r="O102" s="88"/>
      <c r="P102" s="88"/>
      <c r="Q102" s="88"/>
      <c r="R102" s="88"/>
      <c r="S102" s="88"/>
      <c r="T102" s="88"/>
      <c r="U102" s="88"/>
      <c r="V102" s="88"/>
      <c r="W102" s="88"/>
      <c r="X102" s="88"/>
      <c r="Y102" s="88"/>
      <c r="Z102" s="173">
        <f t="shared" si="41"/>
        <v>0</v>
      </c>
      <c r="AA102" s="169"/>
      <c r="AB102" s="88"/>
      <c r="AC102" s="88"/>
      <c r="AD102" s="88"/>
      <c r="AE102" s="88"/>
      <c r="AF102" s="88"/>
      <c r="AG102" s="88"/>
      <c r="AH102" s="88"/>
      <c r="AI102" s="88"/>
      <c r="AJ102" s="88"/>
      <c r="AK102" s="90"/>
      <c r="AL102" s="88"/>
      <c r="AM102" s="88"/>
      <c r="AN102" s="173">
        <f t="shared" si="42"/>
        <v>0</v>
      </c>
      <c r="AO102" s="169"/>
      <c r="AP102" s="88"/>
      <c r="AQ102" s="88"/>
      <c r="AR102" s="88"/>
      <c r="AS102" s="88"/>
      <c r="AT102" s="88"/>
      <c r="AU102" s="88"/>
      <c r="AV102" s="88"/>
      <c r="AW102" s="88"/>
      <c r="AX102" s="88"/>
      <c r="AY102" s="88"/>
      <c r="AZ102" s="88"/>
      <c r="BA102" s="88"/>
      <c r="BB102" s="173">
        <f t="shared" si="43"/>
        <v>0</v>
      </c>
      <c r="BC102" s="169"/>
      <c r="BD102" s="88"/>
      <c r="BE102" s="88"/>
      <c r="BF102" s="88"/>
      <c r="BG102" s="88"/>
      <c r="BH102" s="88"/>
      <c r="BI102" s="88"/>
      <c r="BJ102" s="175">
        <f t="shared" si="44"/>
        <v>0</v>
      </c>
    </row>
    <row r="103" spans="2:109" ht="40.5" customHeight="1" x14ac:dyDescent="0.25">
      <c r="B103" s="479"/>
      <c r="C103" s="122"/>
      <c r="D103" s="85"/>
      <c r="E103" s="169"/>
      <c r="F103" s="88"/>
      <c r="G103" s="88"/>
      <c r="H103" s="88"/>
      <c r="I103" s="88"/>
      <c r="J103" s="88"/>
      <c r="K103" s="88"/>
      <c r="L103" s="171">
        <f t="shared" si="40"/>
        <v>0</v>
      </c>
      <c r="M103" s="169"/>
      <c r="N103" s="88"/>
      <c r="O103" s="88"/>
      <c r="P103" s="88"/>
      <c r="Q103" s="88"/>
      <c r="R103" s="88"/>
      <c r="S103" s="88"/>
      <c r="T103" s="88"/>
      <c r="U103" s="88"/>
      <c r="V103" s="88"/>
      <c r="W103" s="88"/>
      <c r="X103" s="88"/>
      <c r="Y103" s="88"/>
      <c r="Z103" s="173">
        <f t="shared" si="41"/>
        <v>0</v>
      </c>
      <c r="AA103" s="169"/>
      <c r="AB103" s="88"/>
      <c r="AC103" s="88"/>
      <c r="AD103" s="88"/>
      <c r="AE103" s="88"/>
      <c r="AF103" s="88"/>
      <c r="AG103" s="88"/>
      <c r="AH103" s="88"/>
      <c r="AI103" s="88"/>
      <c r="AJ103" s="88"/>
      <c r="AK103" s="88"/>
      <c r="AL103" s="88"/>
      <c r="AM103" s="88"/>
      <c r="AN103" s="173">
        <f t="shared" si="42"/>
        <v>0</v>
      </c>
      <c r="AO103" s="169"/>
      <c r="AP103" s="88"/>
      <c r="AQ103" s="88"/>
      <c r="AR103" s="88"/>
      <c r="AS103" s="88"/>
      <c r="AT103" s="88"/>
      <c r="AU103" s="88"/>
      <c r="AV103" s="88"/>
      <c r="AW103" s="88"/>
      <c r="AX103" s="88"/>
      <c r="AY103" s="88"/>
      <c r="AZ103" s="88"/>
      <c r="BA103" s="88"/>
      <c r="BB103" s="173">
        <f t="shared" si="43"/>
        <v>0</v>
      </c>
      <c r="BC103" s="169"/>
      <c r="BD103" s="88"/>
      <c r="BE103" s="88"/>
      <c r="BF103" s="88"/>
      <c r="BG103" s="88"/>
      <c r="BH103" s="88"/>
      <c r="BI103" s="88"/>
      <c r="BJ103" s="175">
        <f t="shared" si="44"/>
        <v>0</v>
      </c>
    </row>
    <row r="104" spans="2:109" ht="40.5" customHeight="1" x14ac:dyDescent="0.25">
      <c r="B104" s="479"/>
      <c r="C104" s="122"/>
      <c r="D104" s="85"/>
      <c r="E104" s="169"/>
      <c r="F104" s="88"/>
      <c r="G104" s="88"/>
      <c r="H104" s="88"/>
      <c r="I104" s="88"/>
      <c r="J104" s="88"/>
      <c r="K104" s="88"/>
      <c r="L104" s="171">
        <f t="shared" si="40"/>
        <v>0</v>
      </c>
      <c r="M104" s="169"/>
      <c r="N104" s="88"/>
      <c r="O104" s="88"/>
      <c r="P104" s="88"/>
      <c r="Q104" s="88"/>
      <c r="R104" s="88"/>
      <c r="S104" s="88"/>
      <c r="T104" s="88"/>
      <c r="U104" s="88"/>
      <c r="V104" s="88"/>
      <c r="W104" s="88"/>
      <c r="X104" s="88"/>
      <c r="Y104" s="88"/>
      <c r="Z104" s="173">
        <f t="shared" si="41"/>
        <v>0</v>
      </c>
      <c r="AA104" s="169"/>
      <c r="AB104" s="88"/>
      <c r="AC104" s="88"/>
      <c r="AD104" s="88"/>
      <c r="AE104" s="88"/>
      <c r="AF104" s="88"/>
      <c r="AG104" s="88"/>
      <c r="AH104" s="88"/>
      <c r="AI104" s="88"/>
      <c r="AJ104" s="88"/>
      <c r="AK104" s="88"/>
      <c r="AL104" s="88"/>
      <c r="AM104" s="88"/>
      <c r="AN104" s="173">
        <f t="shared" si="42"/>
        <v>0</v>
      </c>
      <c r="AO104" s="169"/>
      <c r="AP104" s="88"/>
      <c r="AQ104" s="88"/>
      <c r="AR104" s="88"/>
      <c r="AS104" s="88"/>
      <c r="AT104" s="88"/>
      <c r="AU104" s="88"/>
      <c r="AV104" s="88"/>
      <c r="AW104" s="88"/>
      <c r="AX104" s="88"/>
      <c r="AY104" s="88"/>
      <c r="AZ104" s="88"/>
      <c r="BA104" s="88"/>
      <c r="BB104" s="173">
        <f t="shared" si="43"/>
        <v>0</v>
      </c>
      <c r="BC104" s="169"/>
      <c r="BD104" s="88"/>
      <c r="BE104" s="88"/>
      <c r="BF104" s="88"/>
      <c r="BG104" s="88"/>
      <c r="BH104" s="88"/>
      <c r="BI104" s="88"/>
      <c r="BJ104" s="175">
        <f t="shared" si="44"/>
        <v>0</v>
      </c>
    </row>
    <row r="105" spans="2:109" ht="40.5" customHeight="1" x14ac:dyDescent="0.25">
      <c r="B105" s="479"/>
      <c r="C105" s="122"/>
      <c r="D105" s="85"/>
      <c r="E105" s="169"/>
      <c r="F105" s="88"/>
      <c r="G105" s="88"/>
      <c r="H105" s="88"/>
      <c r="I105" s="88"/>
      <c r="J105" s="88"/>
      <c r="K105" s="88"/>
      <c r="L105" s="171">
        <f t="shared" si="40"/>
        <v>0</v>
      </c>
      <c r="M105" s="169"/>
      <c r="N105" s="88"/>
      <c r="O105" s="88"/>
      <c r="P105" s="88"/>
      <c r="Q105" s="88"/>
      <c r="R105" s="88"/>
      <c r="S105" s="88"/>
      <c r="T105" s="88"/>
      <c r="U105" s="88"/>
      <c r="V105" s="88"/>
      <c r="W105" s="88"/>
      <c r="X105" s="88"/>
      <c r="Y105" s="88"/>
      <c r="Z105" s="173">
        <f t="shared" si="41"/>
        <v>0</v>
      </c>
      <c r="AA105" s="169"/>
      <c r="AB105" s="88"/>
      <c r="AC105" s="88"/>
      <c r="AD105" s="88"/>
      <c r="AE105" s="88"/>
      <c r="AF105" s="88"/>
      <c r="AG105" s="88"/>
      <c r="AH105" s="88"/>
      <c r="AI105" s="88"/>
      <c r="AJ105" s="88"/>
      <c r="AK105" s="88"/>
      <c r="AL105" s="88"/>
      <c r="AM105" s="88"/>
      <c r="AN105" s="173">
        <f t="shared" si="42"/>
        <v>0</v>
      </c>
      <c r="AO105" s="169"/>
      <c r="AP105" s="88"/>
      <c r="AQ105" s="88"/>
      <c r="AR105" s="88"/>
      <c r="AS105" s="88"/>
      <c r="AT105" s="88"/>
      <c r="AU105" s="88"/>
      <c r="AV105" s="88"/>
      <c r="AW105" s="88"/>
      <c r="AX105" s="88"/>
      <c r="AY105" s="88"/>
      <c r="AZ105" s="88"/>
      <c r="BA105" s="88"/>
      <c r="BB105" s="173">
        <f t="shared" si="43"/>
        <v>0</v>
      </c>
      <c r="BC105" s="169"/>
      <c r="BD105" s="88"/>
      <c r="BE105" s="88"/>
      <c r="BF105" s="88"/>
      <c r="BG105" s="88"/>
      <c r="BH105" s="88"/>
      <c r="BI105" s="88"/>
      <c r="BJ105" s="175">
        <f t="shared" si="44"/>
        <v>0</v>
      </c>
    </row>
    <row r="106" spans="2:109" ht="40.5" customHeight="1" x14ac:dyDescent="0.25">
      <c r="B106" s="479"/>
      <c r="C106" s="122"/>
      <c r="D106" s="85"/>
      <c r="E106" s="169"/>
      <c r="F106" s="88"/>
      <c r="G106" s="88"/>
      <c r="H106" s="88"/>
      <c r="I106" s="88"/>
      <c r="J106" s="88"/>
      <c r="K106" s="88"/>
      <c r="L106" s="171">
        <f t="shared" si="40"/>
        <v>0</v>
      </c>
      <c r="M106" s="169"/>
      <c r="N106" s="88"/>
      <c r="O106" s="88"/>
      <c r="P106" s="88"/>
      <c r="Q106" s="88"/>
      <c r="R106" s="88"/>
      <c r="S106" s="88"/>
      <c r="T106" s="88"/>
      <c r="U106" s="88"/>
      <c r="V106" s="88"/>
      <c r="W106" s="88"/>
      <c r="X106" s="88"/>
      <c r="Y106" s="88"/>
      <c r="Z106" s="173">
        <f t="shared" si="41"/>
        <v>0</v>
      </c>
      <c r="AA106" s="169"/>
      <c r="AB106" s="88"/>
      <c r="AC106" s="88"/>
      <c r="AD106" s="88"/>
      <c r="AE106" s="88"/>
      <c r="AF106" s="88"/>
      <c r="AG106" s="88"/>
      <c r="AH106" s="88"/>
      <c r="AI106" s="88"/>
      <c r="AJ106" s="88"/>
      <c r="AK106" s="88"/>
      <c r="AL106" s="88"/>
      <c r="AM106" s="88"/>
      <c r="AN106" s="173">
        <f t="shared" si="42"/>
        <v>0</v>
      </c>
      <c r="AO106" s="169"/>
      <c r="AP106" s="88"/>
      <c r="AQ106" s="88"/>
      <c r="AR106" s="88"/>
      <c r="AS106" s="88"/>
      <c r="AT106" s="88"/>
      <c r="AU106" s="88"/>
      <c r="AV106" s="88"/>
      <c r="AW106" s="88"/>
      <c r="AX106" s="88"/>
      <c r="AY106" s="88"/>
      <c r="AZ106" s="88"/>
      <c r="BA106" s="88"/>
      <c r="BB106" s="173">
        <f t="shared" si="43"/>
        <v>0</v>
      </c>
      <c r="BC106" s="169"/>
      <c r="BD106" s="88"/>
      <c r="BE106" s="88"/>
      <c r="BF106" s="88"/>
      <c r="BG106" s="88"/>
      <c r="BH106" s="88"/>
      <c r="BI106" s="88"/>
      <c r="BJ106" s="175">
        <f t="shared" si="44"/>
        <v>0</v>
      </c>
    </row>
    <row r="107" spans="2:109" ht="40.5" customHeight="1" x14ac:dyDescent="0.25">
      <c r="B107" s="479"/>
      <c r="C107" s="122"/>
      <c r="D107" s="85"/>
      <c r="E107" s="169"/>
      <c r="F107" s="88"/>
      <c r="G107" s="88"/>
      <c r="H107" s="88"/>
      <c r="I107" s="88"/>
      <c r="J107" s="88"/>
      <c r="K107" s="88"/>
      <c r="L107" s="171">
        <f t="shared" si="40"/>
        <v>0</v>
      </c>
      <c r="M107" s="169"/>
      <c r="N107" s="88"/>
      <c r="O107" s="88"/>
      <c r="P107" s="88"/>
      <c r="Q107" s="88"/>
      <c r="R107" s="88"/>
      <c r="S107" s="88"/>
      <c r="T107" s="88"/>
      <c r="U107" s="88"/>
      <c r="V107" s="88"/>
      <c r="W107" s="88"/>
      <c r="X107" s="88"/>
      <c r="Y107" s="88"/>
      <c r="Z107" s="173">
        <f t="shared" si="41"/>
        <v>0</v>
      </c>
      <c r="AA107" s="169"/>
      <c r="AB107" s="88"/>
      <c r="AC107" s="88"/>
      <c r="AD107" s="88"/>
      <c r="AE107" s="88"/>
      <c r="AF107" s="88"/>
      <c r="AG107" s="88"/>
      <c r="AH107" s="88"/>
      <c r="AI107" s="88"/>
      <c r="AJ107" s="88"/>
      <c r="AK107" s="88"/>
      <c r="AL107" s="88"/>
      <c r="AM107" s="88"/>
      <c r="AN107" s="173">
        <f t="shared" si="42"/>
        <v>0</v>
      </c>
      <c r="AO107" s="169"/>
      <c r="AP107" s="88"/>
      <c r="AQ107" s="88"/>
      <c r="AR107" s="88"/>
      <c r="AS107" s="88"/>
      <c r="AT107" s="88"/>
      <c r="AU107" s="88"/>
      <c r="AV107" s="88"/>
      <c r="AW107" s="88"/>
      <c r="AX107" s="88"/>
      <c r="AY107" s="88"/>
      <c r="AZ107" s="88"/>
      <c r="BA107" s="88"/>
      <c r="BB107" s="173">
        <f t="shared" si="43"/>
        <v>0</v>
      </c>
      <c r="BC107" s="169"/>
      <c r="BD107" s="88"/>
      <c r="BE107" s="88"/>
      <c r="BF107" s="88"/>
      <c r="BG107" s="88"/>
      <c r="BH107" s="88"/>
      <c r="BI107" s="88"/>
      <c r="BJ107" s="175">
        <f t="shared" si="44"/>
        <v>0</v>
      </c>
    </row>
    <row r="108" spans="2:109" ht="40.5" customHeight="1" x14ac:dyDescent="0.25">
      <c r="B108" s="479"/>
      <c r="C108" s="122"/>
      <c r="D108" s="85"/>
      <c r="E108" s="169"/>
      <c r="F108" s="88"/>
      <c r="G108" s="88"/>
      <c r="H108" s="88"/>
      <c r="I108" s="88"/>
      <c r="J108" s="88"/>
      <c r="K108" s="88"/>
      <c r="L108" s="171">
        <f t="shared" si="40"/>
        <v>0</v>
      </c>
      <c r="M108" s="169"/>
      <c r="N108" s="88"/>
      <c r="O108" s="88"/>
      <c r="P108" s="88"/>
      <c r="Q108" s="88"/>
      <c r="R108" s="88"/>
      <c r="S108" s="88"/>
      <c r="T108" s="88"/>
      <c r="U108" s="88"/>
      <c r="V108" s="88"/>
      <c r="W108" s="88"/>
      <c r="X108" s="88"/>
      <c r="Y108" s="88"/>
      <c r="Z108" s="173">
        <f t="shared" si="41"/>
        <v>0</v>
      </c>
      <c r="AA108" s="169"/>
      <c r="AB108" s="88"/>
      <c r="AC108" s="88"/>
      <c r="AD108" s="88"/>
      <c r="AE108" s="88"/>
      <c r="AF108" s="88"/>
      <c r="AG108" s="88"/>
      <c r="AH108" s="88"/>
      <c r="AI108" s="88"/>
      <c r="AJ108" s="88"/>
      <c r="AK108" s="88"/>
      <c r="AL108" s="88"/>
      <c r="AM108" s="88"/>
      <c r="AN108" s="173">
        <f t="shared" si="42"/>
        <v>0</v>
      </c>
      <c r="AO108" s="169"/>
      <c r="AP108" s="88"/>
      <c r="AQ108" s="88"/>
      <c r="AR108" s="88"/>
      <c r="AS108" s="88"/>
      <c r="AT108" s="88"/>
      <c r="AU108" s="88"/>
      <c r="AV108" s="88"/>
      <c r="AW108" s="88"/>
      <c r="AX108" s="88"/>
      <c r="AY108" s="88"/>
      <c r="AZ108" s="88"/>
      <c r="BA108" s="88"/>
      <c r="BB108" s="173">
        <f t="shared" si="43"/>
        <v>0</v>
      </c>
      <c r="BC108" s="169"/>
      <c r="BD108" s="88"/>
      <c r="BE108" s="88"/>
      <c r="BF108" s="88"/>
      <c r="BG108" s="88"/>
      <c r="BH108" s="88"/>
      <c r="BI108" s="88"/>
      <c r="BJ108" s="175">
        <f t="shared" si="44"/>
        <v>0</v>
      </c>
    </row>
    <row r="109" spans="2:109" ht="40.5" customHeight="1" thickBot="1" x14ac:dyDescent="0.3">
      <c r="B109" s="480"/>
      <c r="C109" s="123"/>
      <c r="D109" s="91" t="s">
        <v>28</v>
      </c>
      <c r="E109" s="93" t="str">
        <f>IF(SUM(E99:E108)=100,SUM(E99:E108),"OJO, el valor debe ser = 100%")</f>
        <v>OJO, el valor debe ser = 100%</v>
      </c>
      <c r="F109" s="476"/>
      <c r="G109" s="476"/>
      <c r="H109" s="476"/>
      <c r="I109" s="476"/>
      <c r="J109" s="476"/>
      <c r="K109" s="476"/>
      <c r="L109" s="94"/>
      <c r="M109" s="93" t="str">
        <f>IF(SUM(M99:M108)=100,SUM(M99:M108),"OJO, el valor debe ser = 100%")</f>
        <v>OJO, el valor debe ser = 100%</v>
      </c>
      <c r="N109" s="476"/>
      <c r="O109" s="476"/>
      <c r="P109" s="476"/>
      <c r="Q109" s="476"/>
      <c r="R109" s="476"/>
      <c r="S109" s="476"/>
      <c r="T109" s="476"/>
      <c r="U109" s="476"/>
      <c r="V109" s="476"/>
      <c r="W109" s="476"/>
      <c r="X109" s="95"/>
      <c r="Y109" s="95"/>
      <c r="Z109" s="94"/>
      <c r="AA109" s="93"/>
      <c r="AB109" s="476"/>
      <c r="AC109" s="476"/>
      <c r="AD109" s="476"/>
      <c r="AE109" s="476"/>
      <c r="AF109" s="476"/>
      <c r="AG109" s="476"/>
      <c r="AH109" s="476"/>
      <c r="AI109" s="476"/>
      <c r="AJ109" s="476"/>
      <c r="AK109" s="476"/>
      <c r="AL109" s="476"/>
      <c r="AM109" s="476"/>
      <c r="AN109" s="94"/>
      <c r="AO109" s="93"/>
      <c r="AP109" s="476"/>
      <c r="AQ109" s="476"/>
      <c r="AR109" s="476"/>
      <c r="AS109" s="476"/>
      <c r="AT109" s="476"/>
      <c r="AU109" s="476"/>
      <c r="AV109" s="476"/>
      <c r="AW109" s="476"/>
      <c r="AX109" s="476"/>
      <c r="AY109" s="476"/>
      <c r="AZ109" s="476"/>
      <c r="BA109" s="476"/>
      <c r="BB109" s="94"/>
      <c r="BC109" s="93" t="str">
        <f>IF(SUM(BC99:BC108)=100,SUM(BC99:BC108),"OJO, el valor debe ser = 100%")</f>
        <v>OJO, el valor debe ser = 100%</v>
      </c>
      <c r="BD109" s="476"/>
      <c r="BE109" s="476"/>
      <c r="BF109" s="476"/>
      <c r="BG109" s="476"/>
      <c r="BH109" s="476"/>
      <c r="BI109" s="476"/>
      <c r="BJ109" s="96"/>
    </row>
    <row r="110" spans="2:109" ht="40.5" customHeight="1" x14ac:dyDescent="0.25">
      <c r="B110" s="478">
        <f>+Componentes!C18</f>
        <v>0</v>
      </c>
      <c r="C110" s="121"/>
      <c r="D110" s="97"/>
      <c r="E110" s="168"/>
      <c r="F110" s="99"/>
      <c r="G110" s="99"/>
      <c r="H110" s="99"/>
      <c r="I110" s="99"/>
      <c r="J110" s="99"/>
      <c r="K110" s="99"/>
      <c r="L110" s="170">
        <f t="shared" ref="L110:L119" si="45">IF(AND(D110="",SUM(E110:K110)&gt;0),"Debe redactar la actividad",IF(AND(SUM(F110:K110)&gt;0,E110=0),"NO DETERMINO PESO PORCENTUAL EN TAREA",IF(AND(SUM(F110:K110)=0,E110=0),0,IF(SUM(F110:K110)&lt;&gt;100,"La sumatoría debe ser = 100%",100))))</f>
        <v>0</v>
      </c>
      <c r="M110" s="168"/>
      <c r="N110" s="99"/>
      <c r="O110" s="99"/>
      <c r="P110" s="99"/>
      <c r="Q110" s="99"/>
      <c r="R110" s="99"/>
      <c r="S110" s="99"/>
      <c r="T110" s="99"/>
      <c r="U110" s="99"/>
      <c r="V110" s="99"/>
      <c r="W110" s="99"/>
      <c r="X110" s="99"/>
      <c r="Y110" s="99"/>
      <c r="Z110" s="172">
        <f t="shared" ref="Z110:Z119" si="46">IF(AND(D110="",SUM(M110:Y110)&gt;0),"Debe redactar la actividad",IF(AND(SUM(N110:Y110)&gt;0,M110=0),"NO DETERMINO PESO PORCENTUAL EN TAREA",IF(AND(SUM(N110:Y110)=0,M110=0),0,IF(SUM(N110:Y110)&lt;&gt;100,"La sumatoría debe ser = 100%",100))))</f>
        <v>0</v>
      </c>
      <c r="AA110" s="168"/>
      <c r="AB110" s="99"/>
      <c r="AC110" s="99"/>
      <c r="AD110" s="99"/>
      <c r="AE110" s="99"/>
      <c r="AF110" s="99"/>
      <c r="AG110" s="100"/>
      <c r="AH110" s="99"/>
      <c r="AI110" s="99"/>
      <c r="AJ110" s="99"/>
      <c r="AK110" s="99"/>
      <c r="AL110" s="99"/>
      <c r="AM110" s="99"/>
      <c r="AN110" s="172">
        <f t="shared" ref="AN110:AN119" si="47">IF(AND(D110="",SUM(AA110:AM110)&gt;0),"Debe redactar la actividad",IF(AND(SUM(AB110:AM110)&gt;0,AA110=0),"NO DETERMINO PESO PORCENTUAL EN TAREA",IF(AND(SUM(AB110:AM110)=0,AA110=0),0,IF(SUM(AB110:AM110)&lt;&gt;100,"La sumatoría debe ser = 100%",100))))</f>
        <v>0</v>
      </c>
      <c r="AO110" s="168"/>
      <c r="AP110" s="99"/>
      <c r="AQ110" s="99"/>
      <c r="AR110" s="99"/>
      <c r="AS110" s="99"/>
      <c r="AT110" s="99"/>
      <c r="AU110" s="99"/>
      <c r="AV110" s="99"/>
      <c r="AW110" s="99"/>
      <c r="AX110" s="99"/>
      <c r="AY110" s="99"/>
      <c r="AZ110" s="99"/>
      <c r="BA110" s="99"/>
      <c r="BB110" s="172">
        <f t="shared" ref="BB110:BB119" si="48">IF(AND(D110="",SUM(AO110:BA110)&gt;0),"Debe redactar la actividad",IF(AND(SUM(AP110:BA110)&gt;0,AO110=0),"NO DETERMINO PESO PORCENTUAL EN TAREA",IF(AND(SUM(AP110:BA110)=0,AO110=0),0,IF(SUM(AP110:BA110)&lt;&gt;100,"La sumatoría debe ser = 100%",100))))</f>
        <v>0</v>
      </c>
      <c r="BC110" s="168"/>
      <c r="BD110" s="99"/>
      <c r="BE110" s="99"/>
      <c r="BF110" s="99"/>
      <c r="BG110" s="99"/>
      <c r="BH110" s="99"/>
      <c r="BI110" s="99"/>
      <c r="BJ110" s="174">
        <f t="shared" ref="BJ110:BJ119" si="49">IF(AND(D110="",SUM(BC110:BI110)&gt;0),"Debe redactar la actividad",IF(AND(SUM(BD110:BI110)&gt;0,BC110=0),"NO DETERMINO PESO PORCENTUAL EN TAREA",IF(AND(SUM(BD110:BI110)=0,BC110=0),0,IF(SUM(BD110:BI110)&lt;&gt;100,"La sumatoría debe ser = 100%",100))))</f>
        <v>0</v>
      </c>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row>
    <row r="111" spans="2:109" ht="40.5" customHeight="1" x14ac:dyDescent="0.25">
      <c r="B111" s="479"/>
      <c r="C111" s="122"/>
      <c r="D111" s="85"/>
      <c r="E111" s="169"/>
      <c r="F111" s="88"/>
      <c r="G111" s="88"/>
      <c r="H111" s="88"/>
      <c r="I111" s="88"/>
      <c r="J111" s="88"/>
      <c r="K111" s="88"/>
      <c r="L111" s="171">
        <f t="shared" si="45"/>
        <v>0</v>
      </c>
      <c r="M111" s="169"/>
      <c r="N111" s="88"/>
      <c r="O111" s="88"/>
      <c r="P111" s="88"/>
      <c r="Q111" s="88"/>
      <c r="R111" s="88"/>
      <c r="S111" s="88"/>
      <c r="T111" s="88"/>
      <c r="U111" s="88"/>
      <c r="V111" s="88"/>
      <c r="W111" s="88"/>
      <c r="X111" s="88"/>
      <c r="Y111" s="88"/>
      <c r="Z111" s="173">
        <f t="shared" si="46"/>
        <v>0</v>
      </c>
      <c r="AA111" s="169"/>
      <c r="AB111" s="88"/>
      <c r="AC111" s="88"/>
      <c r="AD111" s="88"/>
      <c r="AE111" s="88"/>
      <c r="AF111" s="88"/>
      <c r="AG111" s="90"/>
      <c r="AH111" s="88"/>
      <c r="AI111" s="88"/>
      <c r="AJ111" s="88"/>
      <c r="AK111" s="88"/>
      <c r="AL111" s="88"/>
      <c r="AM111" s="88"/>
      <c r="AN111" s="173">
        <f t="shared" si="47"/>
        <v>0</v>
      </c>
      <c r="AO111" s="169"/>
      <c r="AP111" s="88"/>
      <c r="AQ111" s="88"/>
      <c r="AR111" s="88"/>
      <c r="AS111" s="88"/>
      <c r="AT111" s="88"/>
      <c r="AU111" s="88"/>
      <c r="AV111" s="88"/>
      <c r="AW111" s="88"/>
      <c r="AX111" s="88"/>
      <c r="AY111" s="88"/>
      <c r="AZ111" s="88"/>
      <c r="BA111" s="88"/>
      <c r="BB111" s="173">
        <f t="shared" si="48"/>
        <v>0</v>
      </c>
      <c r="BC111" s="169"/>
      <c r="BD111" s="88"/>
      <c r="BE111" s="88"/>
      <c r="BF111" s="88"/>
      <c r="BG111" s="88"/>
      <c r="BH111" s="88"/>
      <c r="BI111" s="88"/>
      <c r="BJ111" s="175">
        <f t="shared" si="49"/>
        <v>0</v>
      </c>
    </row>
    <row r="112" spans="2:109" ht="40.5" customHeight="1" x14ac:dyDescent="0.25">
      <c r="B112" s="479"/>
      <c r="C112" s="122"/>
      <c r="D112" s="85"/>
      <c r="E112" s="169"/>
      <c r="F112" s="88"/>
      <c r="G112" s="88"/>
      <c r="H112" s="88"/>
      <c r="I112" s="88"/>
      <c r="J112" s="88"/>
      <c r="K112" s="88"/>
      <c r="L112" s="171">
        <f t="shared" si="45"/>
        <v>0</v>
      </c>
      <c r="M112" s="169"/>
      <c r="N112" s="88"/>
      <c r="O112" s="88"/>
      <c r="P112" s="88"/>
      <c r="Q112" s="88"/>
      <c r="R112" s="88"/>
      <c r="S112" s="88"/>
      <c r="T112" s="88"/>
      <c r="U112" s="88"/>
      <c r="V112" s="88"/>
      <c r="W112" s="88"/>
      <c r="X112" s="88"/>
      <c r="Y112" s="88"/>
      <c r="Z112" s="173">
        <f t="shared" si="46"/>
        <v>0</v>
      </c>
      <c r="AA112" s="169"/>
      <c r="AB112" s="88"/>
      <c r="AC112" s="88"/>
      <c r="AD112" s="88"/>
      <c r="AE112" s="88"/>
      <c r="AF112" s="88"/>
      <c r="AG112" s="88"/>
      <c r="AH112" s="88"/>
      <c r="AI112" s="88"/>
      <c r="AJ112" s="88"/>
      <c r="AK112" s="90"/>
      <c r="AL112" s="88"/>
      <c r="AM112" s="88"/>
      <c r="AN112" s="173">
        <f t="shared" si="47"/>
        <v>0</v>
      </c>
      <c r="AO112" s="169"/>
      <c r="AP112" s="88"/>
      <c r="AQ112" s="88"/>
      <c r="AR112" s="88"/>
      <c r="AS112" s="88"/>
      <c r="AT112" s="88"/>
      <c r="AU112" s="88"/>
      <c r="AV112" s="88"/>
      <c r="AW112" s="88"/>
      <c r="AX112" s="88"/>
      <c r="AY112" s="88"/>
      <c r="AZ112" s="88"/>
      <c r="BA112" s="88"/>
      <c r="BB112" s="173">
        <f t="shared" si="48"/>
        <v>0</v>
      </c>
      <c r="BC112" s="169"/>
      <c r="BD112" s="88"/>
      <c r="BE112" s="88"/>
      <c r="BF112" s="88"/>
      <c r="BG112" s="88"/>
      <c r="BH112" s="88"/>
      <c r="BI112" s="88"/>
      <c r="BJ112" s="175">
        <f t="shared" si="49"/>
        <v>0</v>
      </c>
    </row>
    <row r="113" spans="1:109" ht="40.5" customHeight="1" x14ac:dyDescent="0.25">
      <c r="B113" s="479"/>
      <c r="C113" s="122"/>
      <c r="D113" s="85"/>
      <c r="E113" s="169"/>
      <c r="F113" s="88"/>
      <c r="G113" s="88"/>
      <c r="H113" s="88"/>
      <c r="I113" s="88"/>
      <c r="J113" s="88"/>
      <c r="K113" s="88"/>
      <c r="L113" s="171">
        <f t="shared" si="45"/>
        <v>0</v>
      </c>
      <c r="M113" s="169"/>
      <c r="N113" s="88"/>
      <c r="O113" s="88"/>
      <c r="P113" s="88"/>
      <c r="Q113" s="88"/>
      <c r="R113" s="88"/>
      <c r="S113" s="88"/>
      <c r="T113" s="88"/>
      <c r="U113" s="88"/>
      <c r="V113" s="88"/>
      <c r="W113" s="88"/>
      <c r="X113" s="88"/>
      <c r="Y113" s="88"/>
      <c r="Z113" s="173">
        <f t="shared" si="46"/>
        <v>0</v>
      </c>
      <c r="AA113" s="169"/>
      <c r="AB113" s="88"/>
      <c r="AC113" s="88"/>
      <c r="AD113" s="88"/>
      <c r="AE113" s="88"/>
      <c r="AF113" s="88"/>
      <c r="AG113" s="88"/>
      <c r="AH113" s="88"/>
      <c r="AI113" s="88"/>
      <c r="AJ113" s="88"/>
      <c r="AK113" s="90"/>
      <c r="AL113" s="88"/>
      <c r="AM113" s="88"/>
      <c r="AN113" s="173">
        <f t="shared" si="47"/>
        <v>0</v>
      </c>
      <c r="AO113" s="169"/>
      <c r="AP113" s="88"/>
      <c r="AQ113" s="88"/>
      <c r="AR113" s="88"/>
      <c r="AS113" s="88"/>
      <c r="AT113" s="88"/>
      <c r="AU113" s="88"/>
      <c r="AV113" s="88"/>
      <c r="AW113" s="88"/>
      <c r="AX113" s="88"/>
      <c r="AY113" s="88"/>
      <c r="AZ113" s="88"/>
      <c r="BA113" s="88"/>
      <c r="BB113" s="173">
        <f t="shared" si="48"/>
        <v>0</v>
      </c>
      <c r="BC113" s="169"/>
      <c r="BD113" s="88"/>
      <c r="BE113" s="88"/>
      <c r="BF113" s="88"/>
      <c r="BG113" s="88"/>
      <c r="BH113" s="88"/>
      <c r="BI113" s="88"/>
      <c r="BJ113" s="175">
        <f t="shared" si="49"/>
        <v>0</v>
      </c>
    </row>
    <row r="114" spans="1:109" ht="40.5" customHeight="1" x14ac:dyDescent="0.25">
      <c r="B114" s="479"/>
      <c r="C114" s="122"/>
      <c r="D114" s="85"/>
      <c r="E114" s="169"/>
      <c r="F114" s="88"/>
      <c r="G114" s="88"/>
      <c r="H114" s="88"/>
      <c r="I114" s="88"/>
      <c r="J114" s="88"/>
      <c r="K114" s="88"/>
      <c r="L114" s="171">
        <f t="shared" si="45"/>
        <v>0</v>
      </c>
      <c r="M114" s="169"/>
      <c r="N114" s="88"/>
      <c r="O114" s="88"/>
      <c r="P114" s="88"/>
      <c r="Q114" s="88"/>
      <c r="R114" s="88"/>
      <c r="S114" s="88"/>
      <c r="T114" s="88"/>
      <c r="U114" s="88"/>
      <c r="V114" s="88"/>
      <c r="W114" s="88"/>
      <c r="X114" s="88"/>
      <c r="Y114" s="88"/>
      <c r="Z114" s="173">
        <f t="shared" si="46"/>
        <v>0</v>
      </c>
      <c r="AA114" s="169"/>
      <c r="AB114" s="88"/>
      <c r="AC114" s="88"/>
      <c r="AD114" s="88"/>
      <c r="AE114" s="88"/>
      <c r="AF114" s="88"/>
      <c r="AG114" s="88"/>
      <c r="AH114" s="88"/>
      <c r="AI114" s="88"/>
      <c r="AJ114" s="88"/>
      <c r="AK114" s="88"/>
      <c r="AL114" s="88"/>
      <c r="AM114" s="88"/>
      <c r="AN114" s="173">
        <f t="shared" si="47"/>
        <v>0</v>
      </c>
      <c r="AO114" s="169"/>
      <c r="AP114" s="88"/>
      <c r="AQ114" s="88"/>
      <c r="AR114" s="88"/>
      <c r="AS114" s="88"/>
      <c r="AT114" s="88"/>
      <c r="AU114" s="88"/>
      <c r="AV114" s="88"/>
      <c r="AW114" s="88"/>
      <c r="AX114" s="88"/>
      <c r="AY114" s="88"/>
      <c r="AZ114" s="88"/>
      <c r="BA114" s="88"/>
      <c r="BB114" s="173">
        <f t="shared" si="48"/>
        <v>0</v>
      </c>
      <c r="BC114" s="169"/>
      <c r="BD114" s="88"/>
      <c r="BE114" s="88"/>
      <c r="BF114" s="88"/>
      <c r="BG114" s="88"/>
      <c r="BH114" s="88"/>
      <c r="BI114" s="88"/>
      <c r="BJ114" s="175">
        <f t="shared" si="49"/>
        <v>0</v>
      </c>
    </row>
    <row r="115" spans="1:109" ht="40.5" customHeight="1" x14ac:dyDescent="0.25">
      <c r="B115" s="479"/>
      <c r="C115" s="122"/>
      <c r="D115" s="85"/>
      <c r="E115" s="169"/>
      <c r="F115" s="88"/>
      <c r="G115" s="88"/>
      <c r="H115" s="88"/>
      <c r="I115" s="88"/>
      <c r="J115" s="88"/>
      <c r="K115" s="88"/>
      <c r="L115" s="171">
        <f t="shared" si="45"/>
        <v>0</v>
      </c>
      <c r="M115" s="169"/>
      <c r="N115" s="88"/>
      <c r="O115" s="88"/>
      <c r="P115" s="88"/>
      <c r="Q115" s="88"/>
      <c r="R115" s="88"/>
      <c r="S115" s="88"/>
      <c r="T115" s="88"/>
      <c r="U115" s="88"/>
      <c r="V115" s="88"/>
      <c r="W115" s="88"/>
      <c r="X115" s="88"/>
      <c r="Y115" s="88"/>
      <c r="Z115" s="173">
        <f t="shared" si="46"/>
        <v>0</v>
      </c>
      <c r="AA115" s="169"/>
      <c r="AB115" s="88"/>
      <c r="AC115" s="88"/>
      <c r="AD115" s="88"/>
      <c r="AE115" s="88"/>
      <c r="AF115" s="88"/>
      <c r="AG115" s="88"/>
      <c r="AH115" s="88"/>
      <c r="AI115" s="88"/>
      <c r="AJ115" s="88"/>
      <c r="AK115" s="88"/>
      <c r="AL115" s="88"/>
      <c r="AM115" s="88"/>
      <c r="AN115" s="173">
        <f t="shared" si="47"/>
        <v>0</v>
      </c>
      <c r="AO115" s="169"/>
      <c r="AP115" s="88"/>
      <c r="AQ115" s="88"/>
      <c r="AR115" s="88"/>
      <c r="AS115" s="88"/>
      <c r="AT115" s="88"/>
      <c r="AU115" s="88"/>
      <c r="AV115" s="88"/>
      <c r="AW115" s="88"/>
      <c r="AX115" s="88"/>
      <c r="AY115" s="88"/>
      <c r="AZ115" s="88"/>
      <c r="BA115" s="88"/>
      <c r="BB115" s="173">
        <f t="shared" si="48"/>
        <v>0</v>
      </c>
      <c r="BC115" s="169"/>
      <c r="BD115" s="88"/>
      <c r="BE115" s="88"/>
      <c r="BF115" s="88"/>
      <c r="BG115" s="88"/>
      <c r="BH115" s="88"/>
      <c r="BI115" s="88"/>
      <c r="BJ115" s="175">
        <f t="shared" si="49"/>
        <v>0</v>
      </c>
    </row>
    <row r="116" spans="1:109" ht="40.5" customHeight="1" x14ac:dyDescent="0.25">
      <c r="B116" s="479"/>
      <c r="C116" s="122"/>
      <c r="D116" s="85"/>
      <c r="E116" s="169"/>
      <c r="F116" s="88"/>
      <c r="G116" s="88"/>
      <c r="H116" s="88"/>
      <c r="I116" s="88"/>
      <c r="J116" s="88"/>
      <c r="K116" s="88"/>
      <c r="L116" s="171">
        <f t="shared" si="45"/>
        <v>0</v>
      </c>
      <c r="M116" s="169"/>
      <c r="N116" s="88"/>
      <c r="O116" s="88"/>
      <c r="P116" s="88"/>
      <c r="Q116" s="88"/>
      <c r="R116" s="88"/>
      <c r="S116" s="88"/>
      <c r="T116" s="88"/>
      <c r="U116" s="88"/>
      <c r="V116" s="88"/>
      <c r="W116" s="88"/>
      <c r="X116" s="88"/>
      <c r="Y116" s="88"/>
      <c r="Z116" s="173">
        <f t="shared" si="46"/>
        <v>0</v>
      </c>
      <c r="AA116" s="169"/>
      <c r="AB116" s="88"/>
      <c r="AC116" s="88"/>
      <c r="AD116" s="88"/>
      <c r="AE116" s="88"/>
      <c r="AF116" s="88"/>
      <c r="AG116" s="88"/>
      <c r="AH116" s="88"/>
      <c r="AI116" s="88"/>
      <c r="AJ116" s="88"/>
      <c r="AK116" s="88"/>
      <c r="AL116" s="88"/>
      <c r="AM116" s="88"/>
      <c r="AN116" s="173">
        <f t="shared" si="47"/>
        <v>0</v>
      </c>
      <c r="AO116" s="169"/>
      <c r="AP116" s="88"/>
      <c r="AQ116" s="88"/>
      <c r="AR116" s="88"/>
      <c r="AS116" s="88"/>
      <c r="AT116" s="88"/>
      <c r="AU116" s="88"/>
      <c r="AV116" s="88"/>
      <c r="AW116" s="88"/>
      <c r="AX116" s="88"/>
      <c r="AY116" s="88"/>
      <c r="AZ116" s="88"/>
      <c r="BA116" s="88"/>
      <c r="BB116" s="173">
        <f t="shared" si="48"/>
        <v>0</v>
      </c>
      <c r="BC116" s="169"/>
      <c r="BD116" s="88"/>
      <c r="BE116" s="88"/>
      <c r="BF116" s="88"/>
      <c r="BG116" s="88"/>
      <c r="BH116" s="88"/>
      <c r="BI116" s="88"/>
      <c r="BJ116" s="175">
        <f t="shared" si="49"/>
        <v>0</v>
      </c>
    </row>
    <row r="117" spans="1:109" ht="40.5" customHeight="1" x14ac:dyDescent="0.25">
      <c r="B117" s="479"/>
      <c r="C117" s="122"/>
      <c r="D117" s="85"/>
      <c r="E117" s="169"/>
      <c r="F117" s="88"/>
      <c r="G117" s="88"/>
      <c r="H117" s="88"/>
      <c r="I117" s="88"/>
      <c r="J117" s="88"/>
      <c r="K117" s="88"/>
      <c r="L117" s="171">
        <f t="shared" si="45"/>
        <v>0</v>
      </c>
      <c r="M117" s="169"/>
      <c r="N117" s="88"/>
      <c r="O117" s="88"/>
      <c r="P117" s="88"/>
      <c r="Q117" s="88"/>
      <c r="R117" s="88"/>
      <c r="S117" s="88"/>
      <c r="T117" s="88"/>
      <c r="U117" s="88"/>
      <c r="V117" s="88"/>
      <c r="W117" s="88"/>
      <c r="X117" s="88"/>
      <c r="Y117" s="88"/>
      <c r="Z117" s="173">
        <f t="shared" si="46"/>
        <v>0</v>
      </c>
      <c r="AA117" s="169"/>
      <c r="AB117" s="88"/>
      <c r="AC117" s="88"/>
      <c r="AD117" s="88"/>
      <c r="AE117" s="88"/>
      <c r="AF117" s="88"/>
      <c r="AG117" s="88"/>
      <c r="AH117" s="88"/>
      <c r="AI117" s="88"/>
      <c r="AJ117" s="88"/>
      <c r="AK117" s="88"/>
      <c r="AL117" s="88"/>
      <c r="AM117" s="88"/>
      <c r="AN117" s="173">
        <f t="shared" si="47"/>
        <v>0</v>
      </c>
      <c r="AO117" s="169"/>
      <c r="AP117" s="88"/>
      <c r="AQ117" s="88"/>
      <c r="AR117" s="88"/>
      <c r="AS117" s="88"/>
      <c r="AT117" s="88"/>
      <c r="AU117" s="88"/>
      <c r="AV117" s="88"/>
      <c r="AW117" s="88"/>
      <c r="AX117" s="88"/>
      <c r="AY117" s="88"/>
      <c r="AZ117" s="88"/>
      <c r="BA117" s="88"/>
      <c r="BB117" s="173">
        <f t="shared" si="48"/>
        <v>0</v>
      </c>
      <c r="BC117" s="169"/>
      <c r="BD117" s="88"/>
      <c r="BE117" s="88"/>
      <c r="BF117" s="88"/>
      <c r="BG117" s="88"/>
      <c r="BH117" s="88"/>
      <c r="BI117" s="88"/>
      <c r="BJ117" s="175">
        <f t="shared" si="49"/>
        <v>0</v>
      </c>
    </row>
    <row r="118" spans="1:109" ht="40.5" customHeight="1" x14ac:dyDescent="0.25">
      <c r="B118" s="479"/>
      <c r="C118" s="122"/>
      <c r="D118" s="85"/>
      <c r="E118" s="169"/>
      <c r="F118" s="88"/>
      <c r="G118" s="88"/>
      <c r="H118" s="88"/>
      <c r="I118" s="88"/>
      <c r="J118" s="88"/>
      <c r="K118" s="88"/>
      <c r="L118" s="171">
        <f t="shared" si="45"/>
        <v>0</v>
      </c>
      <c r="M118" s="169"/>
      <c r="N118" s="88"/>
      <c r="O118" s="88"/>
      <c r="P118" s="88"/>
      <c r="Q118" s="88"/>
      <c r="R118" s="88"/>
      <c r="S118" s="88"/>
      <c r="T118" s="88"/>
      <c r="U118" s="88"/>
      <c r="V118" s="88"/>
      <c r="W118" s="88"/>
      <c r="X118" s="88"/>
      <c r="Y118" s="88"/>
      <c r="Z118" s="173">
        <f t="shared" si="46"/>
        <v>0</v>
      </c>
      <c r="AA118" s="169"/>
      <c r="AB118" s="88"/>
      <c r="AC118" s="88"/>
      <c r="AD118" s="88"/>
      <c r="AE118" s="88"/>
      <c r="AF118" s="88"/>
      <c r="AG118" s="88"/>
      <c r="AH118" s="88"/>
      <c r="AI118" s="88"/>
      <c r="AJ118" s="88"/>
      <c r="AK118" s="88"/>
      <c r="AL118" s="88"/>
      <c r="AM118" s="88"/>
      <c r="AN118" s="173">
        <f t="shared" si="47"/>
        <v>0</v>
      </c>
      <c r="AO118" s="169"/>
      <c r="AP118" s="88"/>
      <c r="AQ118" s="88"/>
      <c r="AR118" s="88"/>
      <c r="AS118" s="88"/>
      <c r="AT118" s="88"/>
      <c r="AU118" s="88"/>
      <c r="AV118" s="88"/>
      <c r="AW118" s="88"/>
      <c r="AX118" s="88"/>
      <c r="AY118" s="88"/>
      <c r="AZ118" s="88"/>
      <c r="BA118" s="88"/>
      <c r="BB118" s="173">
        <f t="shared" si="48"/>
        <v>0</v>
      </c>
      <c r="BC118" s="169"/>
      <c r="BD118" s="88"/>
      <c r="BE118" s="88"/>
      <c r="BF118" s="88"/>
      <c r="BG118" s="88"/>
      <c r="BH118" s="88"/>
      <c r="BI118" s="88"/>
      <c r="BJ118" s="175">
        <f t="shared" si="49"/>
        <v>0</v>
      </c>
    </row>
    <row r="119" spans="1:109" ht="40.5" customHeight="1" x14ac:dyDescent="0.25">
      <c r="B119" s="479"/>
      <c r="C119" s="122"/>
      <c r="D119" s="85"/>
      <c r="E119" s="169"/>
      <c r="F119" s="88"/>
      <c r="G119" s="88"/>
      <c r="H119" s="88"/>
      <c r="I119" s="88"/>
      <c r="J119" s="88"/>
      <c r="K119" s="88"/>
      <c r="L119" s="171">
        <f t="shared" si="45"/>
        <v>0</v>
      </c>
      <c r="M119" s="169"/>
      <c r="N119" s="88"/>
      <c r="O119" s="88"/>
      <c r="P119" s="88"/>
      <c r="Q119" s="88"/>
      <c r="R119" s="88"/>
      <c r="S119" s="88"/>
      <c r="T119" s="88"/>
      <c r="U119" s="88"/>
      <c r="V119" s="88"/>
      <c r="W119" s="88"/>
      <c r="X119" s="88"/>
      <c r="Y119" s="88"/>
      <c r="Z119" s="173">
        <f t="shared" si="46"/>
        <v>0</v>
      </c>
      <c r="AA119" s="169"/>
      <c r="AB119" s="88"/>
      <c r="AC119" s="88"/>
      <c r="AD119" s="88"/>
      <c r="AE119" s="88"/>
      <c r="AF119" s="88"/>
      <c r="AG119" s="88"/>
      <c r="AH119" s="88"/>
      <c r="AI119" s="88"/>
      <c r="AJ119" s="88"/>
      <c r="AK119" s="88"/>
      <c r="AL119" s="88"/>
      <c r="AM119" s="88"/>
      <c r="AN119" s="173">
        <f t="shared" si="47"/>
        <v>0</v>
      </c>
      <c r="AO119" s="169"/>
      <c r="AP119" s="88"/>
      <c r="AQ119" s="88"/>
      <c r="AR119" s="88"/>
      <c r="AS119" s="88"/>
      <c r="AT119" s="88"/>
      <c r="AU119" s="88"/>
      <c r="AV119" s="88"/>
      <c r="AW119" s="88"/>
      <c r="AX119" s="88"/>
      <c r="AY119" s="88"/>
      <c r="AZ119" s="88"/>
      <c r="BA119" s="88"/>
      <c r="BB119" s="173">
        <f t="shared" si="48"/>
        <v>0</v>
      </c>
      <c r="BC119" s="169"/>
      <c r="BD119" s="88"/>
      <c r="BE119" s="88"/>
      <c r="BF119" s="88"/>
      <c r="BG119" s="88"/>
      <c r="BH119" s="88"/>
      <c r="BI119" s="88"/>
      <c r="BJ119" s="175">
        <f t="shared" si="49"/>
        <v>0</v>
      </c>
    </row>
    <row r="120" spans="1:109" ht="40.5" customHeight="1" thickBot="1" x14ac:dyDescent="0.3">
      <c r="B120" s="480"/>
      <c r="C120" s="123"/>
      <c r="D120" s="91" t="s">
        <v>28</v>
      </c>
      <c r="E120" s="93" t="str">
        <f>IF(SUM(E110:E119)=100,SUM(E110:E119),"OJO, el valor debe ser = 100%")</f>
        <v>OJO, el valor debe ser = 100%</v>
      </c>
      <c r="F120" s="476"/>
      <c r="G120" s="476"/>
      <c r="H120" s="476"/>
      <c r="I120" s="476"/>
      <c r="J120" s="476"/>
      <c r="K120" s="476"/>
      <c r="L120" s="94"/>
      <c r="M120" s="93" t="str">
        <f>IF(SUM(M110:M119)=100,SUM(M110:M119),"OJO, el valor debe ser = 100%")</f>
        <v>OJO, el valor debe ser = 100%</v>
      </c>
      <c r="N120" s="476"/>
      <c r="O120" s="476"/>
      <c r="P120" s="476"/>
      <c r="Q120" s="476"/>
      <c r="R120" s="476"/>
      <c r="S120" s="476"/>
      <c r="T120" s="476"/>
      <c r="U120" s="476"/>
      <c r="V120" s="476"/>
      <c r="W120" s="476"/>
      <c r="X120" s="95"/>
      <c r="Y120" s="95"/>
      <c r="Z120" s="94"/>
      <c r="AA120" s="93"/>
      <c r="AB120" s="476"/>
      <c r="AC120" s="476"/>
      <c r="AD120" s="476"/>
      <c r="AE120" s="476"/>
      <c r="AF120" s="476"/>
      <c r="AG120" s="476"/>
      <c r="AH120" s="476"/>
      <c r="AI120" s="476"/>
      <c r="AJ120" s="476"/>
      <c r="AK120" s="476"/>
      <c r="AL120" s="476"/>
      <c r="AM120" s="476"/>
      <c r="AN120" s="94"/>
      <c r="AO120" s="93"/>
      <c r="AP120" s="476"/>
      <c r="AQ120" s="476"/>
      <c r="AR120" s="476"/>
      <c r="AS120" s="476"/>
      <c r="AT120" s="476"/>
      <c r="AU120" s="476"/>
      <c r="AV120" s="476"/>
      <c r="AW120" s="476"/>
      <c r="AX120" s="476"/>
      <c r="AY120" s="476"/>
      <c r="AZ120" s="476"/>
      <c r="BA120" s="476"/>
      <c r="BB120" s="94"/>
      <c r="BC120" s="93" t="str">
        <f>IF(SUM(BC110:BC119)=100,SUM(BC110:BC119),"OJO, el valor debe ser = 100%")</f>
        <v>OJO, el valor debe ser = 100%</v>
      </c>
      <c r="BD120" s="476"/>
      <c r="BE120" s="476"/>
      <c r="BF120" s="476"/>
      <c r="BG120" s="476"/>
      <c r="BH120" s="476"/>
      <c r="BI120" s="476"/>
      <c r="BJ120" s="96"/>
    </row>
    <row r="121" spans="1:109" s="84" customFormat="1" ht="15.75" x14ac:dyDescent="0.25">
      <c r="A121" s="79"/>
      <c r="B121" s="80"/>
      <c r="C121" s="80"/>
      <c r="D121" s="81"/>
      <c r="E121" s="82"/>
      <c r="F121" s="81"/>
      <c r="G121" s="81"/>
      <c r="H121" s="81"/>
      <c r="I121" s="81"/>
      <c r="J121" s="81"/>
      <c r="K121" s="81"/>
      <c r="L121" s="83"/>
      <c r="M121" s="82"/>
      <c r="N121" s="81"/>
      <c r="O121" s="81"/>
      <c r="P121" s="81"/>
      <c r="Q121" s="81"/>
      <c r="R121" s="81"/>
      <c r="S121" s="81"/>
      <c r="T121" s="81"/>
      <c r="U121" s="81"/>
      <c r="V121" s="81"/>
      <c r="W121" s="81"/>
      <c r="X121" s="81"/>
      <c r="Y121" s="81"/>
      <c r="Z121" s="83"/>
      <c r="AA121" s="82"/>
      <c r="AB121" s="81"/>
      <c r="AC121" s="81"/>
      <c r="AD121" s="81"/>
      <c r="AE121" s="81"/>
      <c r="AF121" s="81"/>
      <c r="AG121" s="81"/>
      <c r="AH121" s="81"/>
      <c r="AI121" s="81"/>
      <c r="AJ121" s="81"/>
      <c r="AK121" s="81"/>
      <c r="AL121" s="81"/>
      <c r="AM121" s="81"/>
      <c r="AN121" s="83"/>
      <c r="AO121" s="82"/>
      <c r="AP121" s="81"/>
      <c r="AQ121" s="81"/>
      <c r="AR121" s="81"/>
      <c r="AS121" s="81"/>
      <c r="AT121" s="81"/>
      <c r="AU121" s="81"/>
      <c r="AV121" s="81"/>
      <c r="AW121" s="81"/>
      <c r="AX121" s="81"/>
      <c r="AY121" s="81"/>
      <c r="AZ121" s="81"/>
      <c r="BA121" s="81"/>
      <c r="BB121" s="83"/>
      <c r="BC121" s="82"/>
      <c r="BD121" s="81"/>
      <c r="BE121" s="81"/>
      <c r="BF121" s="81"/>
      <c r="BG121" s="81"/>
      <c r="BH121" s="81"/>
      <c r="BI121" s="81"/>
      <c r="BJ121" s="83"/>
      <c r="BK121" s="81"/>
      <c r="BL121" s="81"/>
      <c r="BM121" s="81"/>
      <c r="BN121" s="81"/>
      <c r="BO121" s="81"/>
      <c r="BP121" s="81"/>
      <c r="BQ121" s="81"/>
      <c r="BR121" s="81"/>
      <c r="BS121" s="81"/>
      <c r="BT121" s="8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row>
  </sheetData>
  <mergeCells count="81">
    <mergeCell ref="B11:B21"/>
    <mergeCell ref="N21:W21"/>
    <mergeCell ref="AB21:AM21"/>
    <mergeCell ref="AP21:BA21"/>
    <mergeCell ref="BD21:BI21"/>
    <mergeCell ref="F21:K21"/>
    <mergeCell ref="BC9:BJ9"/>
    <mergeCell ref="B6:BJ6"/>
    <mergeCell ref="B9:D9"/>
    <mergeCell ref="E9:L9"/>
    <mergeCell ref="M9:W9"/>
    <mergeCell ref="AA9:AN9"/>
    <mergeCell ref="AO9:BB9"/>
    <mergeCell ref="F7:Z7"/>
    <mergeCell ref="AP7:BJ7"/>
    <mergeCell ref="AA7:AO7"/>
    <mergeCell ref="BD32:BI32"/>
    <mergeCell ref="B33:B43"/>
    <mergeCell ref="F43:K43"/>
    <mergeCell ref="N43:W43"/>
    <mergeCell ref="AB43:AM43"/>
    <mergeCell ref="AP43:BA43"/>
    <mergeCell ref="BD43:BI43"/>
    <mergeCell ref="B22:B32"/>
    <mergeCell ref="F32:K32"/>
    <mergeCell ref="N32:W32"/>
    <mergeCell ref="AB32:AM32"/>
    <mergeCell ref="AP32:BA32"/>
    <mergeCell ref="BD54:BI54"/>
    <mergeCell ref="B55:B65"/>
    <mergeCell ref="F65:K65"/>
    <mergeCell ref="N65:W65"/>
    <mergeCell ref="AB65:AM65"/>
    <mergeCell ref="AP65:BA65"/>
    <mergeCell ref="BD65:BI65"/>
    <mergeCell ref="B44:B54"/>
    <mergeCell ref="F54:K54"/>
    <mergeCell ref="N54:W54"/>
    <mergeCell ref="AB54:AM54"/>
    <mergeCell ref="AP54:BA54"/>
    <mergeCell ref="BD76:BI76"/>
    <mergeCell ref="B77:B87"/>
    <mergeCell ref="F87:K87"/>
    <mergeCell ref="N87:W87"/>
    <mergeCell ref="AB87:AM87"/>
    <mergeCell ref="AP87:BA87"/>
    <mergeCell ref="BD87:BI87"/>
    <mergeCell ref="B66:B76"/>
    <mergeCell ref="F76:K76"/>
    <mergeCell ref="N76:W76"/>
    <mergeCell ref="AB76:AM76"/>
    <mergeCell ref="AP76:BA76"/>
    <mergeCell ref="AP109:BA109"/>
    <mergeCell ref="BD109:BI109"/>
    <mergeCell ref="B88:B98"/>
    <mergeCell ref="F98:K98"/>
    <mergeCell ref="N98:W98"/>
    <mergeCell ref="AB98:AM98"/>
    <mergeCell ref="AP98:BA98"/>
    <mergeCell ref="BD120:BI120"/>
    <mergeCell ref="B7:E7"/>
    <mergeCell ref="B2:B4"/>
    <mergeCell ref="D3:I3"/>
    <mergeCell ref="D4:Z4"/>
    <mergeCell ref="J3:Z3"/>
    <mergeCell ref="B110:B120"/>
    <mergeCell ref="F120:K120"/>
    <mergeCell ref="N120:W120"/>
    <mergeCell ref="AB120:AM120"/>
    <mergeCell ref="AP120:BA120"/>
    <mergeCell ref="BD98:BI98"/>
    <mergeCell ref="B99:B109"/>
    <mergeCell ref="F109:K109"/>
    <mergeCell ref="N109:W109"/>
    <mergeCell ref="AB109:AM109"/>
    <mergeCell ref="C2:Z2"/>
    <mergeCell ref="AT3:BJ3"/>
    <mergeCell ref="AA2:AF4"/>
    <mergeCell ref="AG2:BJ2"/>
    <mergeCell ref="AG3:AS3"/>
    <mergeCell ref="AG4:BJ4"/>
  </mergeCells>
  <dataValidations count="5">
    <dataValidation type="whole" operator="lessThanOrEqual" allowBlank="1" showInputMessage="1" showErrorMessage="1" error="Los valores no pueden ser superiores a 100%" sqref="AI13:AJ14 AC13:AH18 AL13:AM18 AI15:AK18 AA13:AB20 AA11:AF12 L21 AC19:AM20 M11:Y120 L32 BC11:BI20 AH11:AM12 BC110:BI119 Z21:BJ21 AI24:AJ25 AC24:AH29 AL24:AM29 AI26:AK29 AA24:AB31 AA22:AF23 Z32:BJ32 AC30:AM31 BC22:BI31 AH22:AM23 AO22:BA31 L54 AI35:AJ36 AC35:AH40 AL35:AM40 AI37:AK40 AA35:AB42 AA33:AF34 L43 AC41:AM42 Z54:BJ54 BC33:BI42 AH33:AM34 AO33:BA42 Z43:BJ43 AI46:AJ47 AC46:AH51 AL46:AM51 AI48:AK51 AA46:AB53 AA44:AF45 AO44:BA53 AC52:AM53 BC44:BI53 AH44:AM45 L98 AI57:AJ58 AC57:AH62 AL57:AM62 AI59:AK62 AA57:AB64 AA55:AF56 L65 AC63:AM64 L76 BC55:BI64 AH55:AM56 AO55:BA64 Z65:BJ65 AI68:AJ69 AC68:AH73 AL68:AM73 AI70:AK73 AA68:AB75 AA66:AF67 Z76:BJ76 AC74:AM75 BC66:BI75 AH66:AM67 AO66:BA75 Z98:BJ98 AI79:AJ80 AC79:AH84 AL79:AM84 AI81:AK84 AA79:AB86 AA77:AF78 L87 AC85:AM86 AH88:AM89 BC77:BI86 AH77:AM78 AO77:BA86 Z87:BJ87 AI90:AJ91 AC90:AH95 AL90:AM95 AI92:AK95 AA90:AB97 AA88:AF89 AO88:BA97 AC96:AM97 BC88:BI97 E11:K120 L120 Z120:BJ120 AI101:AJ102 AC101:AH106 AL101:AM106 AI103:AK106 AA101:AB108 AA99:AF100 L109 AC107:AM108 AH110:AM111 BC99:BI108 AH99:AM100 AO99:BA108 Z109:BJ109 AI112:AJ113 AC112:AH117 AL112:AM117 AI114:AK117 AA112:AB119 AA110:AF111 AO110:BA119 AC118:AM119 AO11:BA20" xr:uid="{00000000-0002-0000-0900-000000000000}">
      <formula1>100</formula1>
    </dataValidation>
    <dataValidation type="textLength" allowBlank="1" showInputMessage="1" showErrorMessage="1" sqref="D11 D22 D33 D110 D55 D66 D77 D88 D99 D44" xr:uid="{00000000-0002-0000-0900-000001000000}">
      <formula1>20</formula1>
      <formula2>500</formula2>
    </dataValidation>
    <dataValidation type="custom" showInputMessage="1" showErrorMessage="1" errorTitle="Atención" error="Las actividades se deben crear en orden estricto para que se genere el número de actividad" sqref="D12:D20 D23:D31 D34:D42 D45:D53 D56:D64 D67:D75 D78:D86 D89:D97 D100:D108 D111:D119" xr:uid="{00000000-0002-0000-0900-000002000000}">
      <formula1>D11&lt;&gt;""</formula1>
    </dataValidation>
    <dataValidation type="textLength" operator="lessThan" allowBlank="1" showErrorMessage="1" errorTitle="LIMITE DE TEXTO" error="En esta Celda solo se permite diligenciar un largo de 1200 caracteres" sqref="J3 D3:D4 AT3 AG3:AG4" xr:uid="{00000000-0002-0000-0900-000003000000}">
      <formula1>1200</formula1>
    </dataValidation>
    <dataValidation allowBlank="1" showInputMessage="1" sqref="AP7 AA7 B7:F7" xr:uid="{00000000-0002-0000-0900-000004000000}"/>
  </dataValidations>
  <printOptions horizontalCentered="1" verticalCentered="1"/>
  <pageMargins left="0.11811023622047245" right="0.11811023622047245" top="0.15748031496062992" bottom="0.15748031496062992" header="0.11811023622047245" footer="0.11811023622047245"/>
  <pageSetup scale="32" fitToWidth="2" fitToHeight="3" orientation="landscape" r:id="rId1"/>
  <headerFooter>
    <oddFooter xml:space="preserve">&amp;LCalle 26 No. 57-41 Torre 8, Pisos 7 y 8 CEMSA – C.P. 111321
PBX. 3779555  - Información: Línea 195
www.umv.gov.co&amp;CPES-FM-008
Página &amp;P de &amp;N
</oddFooter>
  </headerFooter>
  <rowBreaks count="1" manualBreakCount="1">
    <brk id="43" max="62" man="1"/>
  </rowBreaks>
  <colBreaks count="1" manualBreakCount="1">
    <brk id="26" max="120"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20"/>
  <sheetViews>
    <sheetView view="pageBreakPreview" zoomScale="85" zoomScaleNormal="100" zoomScaleSheetLayoutView="85" zoomScalePageLayoutView="70" workbookViewId="0">
      <selection activeCell="B2" sqref="B2:C4"/>
    </sheetView>
  </sheetViews>
  <sheetFormatPr baseColWidth="10" defaultColWidth="0" defaultRowHeight="12.75" x14ac:dyDescent="0.25"/>
  <cols>
    <col min="1" max="1" width="3" style="76" customWidth="1"/>
    <col min="2" max="2" width="3.85546875" style="76" customWidth="1"/>
    <col min="3" max="3" width="18.85546875" style="76" customWidth="1"/>
    <col min="4" max="4" width="22" style="76" customWidth="1"/>
    <col min="5" max="5" width="38.140625" style="76" customWidth="1"/>
    <col min="6" max="6" width="29.140625" style="76" customWidth="1"/>
    <col min="7" max="7" width="2.85546875" style="76" customWidth="1"/>
    <col min="8" max="8" width="3" style="76" customWidth="1"/>
    <col min="9" max="16384" width="11.42578125" style="76" hidden="1"/>
  </cols>
  <sheetData>
    <row r="2" spans="1:7" ht="42" customHeight="1" x14ac:dyDescent="0.25">
      <c r="B2" s="377"/>
      <c r="C2" s="377"/>
      <c r="D2" s="500" t="s">
        <v>73</v>
      </c>
      <c r="E2" s="500"/>
      <c r="F2" s="500"/>
      <c r="G2" s="500"/>
    </row>
    <row r="3" spans="1:7" ht="21.75" customHeight="1" x14ac:dyDescent="0.25">
      <c r="B3" s="377"/>
      <c r="C3" s="377"/>
      <c r="D3" s="501" t="s">
        <v>115</v>
      </c>
      <c r="E3" s="501"/>
      <c r="F3" s="501" t="s">
        <v>117</v>
      </c>
      <c r="G3" s="501"/>
    </row>
    <row r="4" spans="1:7" ht="21.75" customHeight="1" x14ac:dyDescent="0.25">
      <c r="B4" s="377"/>
      <c r="C4" s="377"/>
      <c r="D4" s="501" t="s">
        <v>116</v>
      </c>
      <c r="E4" s="501"/>
      <c r="F4" s="501"/>
      <c r="G4" s="501"/>
    </row>
    <row r="5" spans="1:7" ht="13.5" thickBot="1" x14ac:dyDescent="0.3"/>
    <row r="6" spans="1:7" ht="28.5" customHeight="1" thickBot="1" x14ac:dyDescent="0.3">
      <c r="B6" s="502" t="s">
        <v>78</v>
      </c>
      <c r="C6" s="503"/>
      <c r="D6" s="503"/>
      <c r="E6" s="240" t="str">
        <f>+Antecedentes!D16</f>
        <v>1181 - MODERNIZACION INSTITUCIONAL</v>
      </c>
      <c r="F6" s="240"/>
      <c r="G6" s="241"/>
    </row>
    <row r="7" spans="1:7" ht="21" customHeight="1" thickBot="1" x14ac:dyDescent="0.3">
      <c r="A7" s="120"/>
      <c r="B7" s="505" t="s">
        <v>128</v>
      </c>
      <c r="C7" s="506"/>
      <c r="D7" s="506"/>
      <c r="E7" s="506"/>
      <c r="F7" s="506"/>
      <c r="G7" s="507"/>
    </row>
    <row r="8" spans="1:7" x14ac:dyDescent="0.25">
      <c r="B8" s="109"/>
      <c r="C8" s="110"/>
      <c r="D8" s="110"/>
      <c r="E8" s="110"/>
      <c r="F8" s="110"/>
      <c r="G8" s="111"/>
    </row>
    <row r="9" spans="1:7" ht="27" customHeight="1" x14ac:dyDescent="0.25">
      <c r="B9" s="508"/>
      <c r="C9" s="117" t="s">
        <v>52</v>
      </c>
      <c r="D9" s="406" t="s">
        <v>157</v>
      </c>
      <c r="E9" s="407"/>
      <c r="F9" s="504"/>
      <c r="G9" s="116"/>
    </row>
    <row r="10" spans="1:7" ht="27" customHeight="1" x14ac:dyDescent="0.25">
      <c r="B10" s="508"/>
      <c r="C10" s="117" t="s">
        <v>53</v>
      </c>
      <c r="D10" s="326" t="s">
        <v>158</v>
      </c>
      <c r="E10" s="326"/>
      <c r="F10" s="326"/>
      <c r="G10" s="116"/>
    </row>
    <row r="11" spans="1:7" ht="27" customHeight="1" x14ac:dyDescent="0.25">
      <c r="B11" s="112"/>
      <c r="C11" s="117" t="s">
        <v>54</v>
      </c>
      <c r="D11" s="326" t="s">
        <v>159</v>
      </c>
      <c r="E11" s="326"/>
      <c r="F11" s="326"/>
      <c r="G11" s="116"/>
    </row>
    <row r="12" spans="1:7" ht="27" customHeight="1" x14ac:dyDescent="0.25">
      <c r="B12" s="112"/>
      <c r="C12" s="117" t="s">
        <v>55</v>
      </c>
      <c r="D12" s="326" t="s">
        <v>160</v>
      </c>
      <c r="E12" s="326"/>
      <c r="F12" s="326"/>
      <c r="G12" s="116"/>
    </row>
    <row r="13" spans="1:7" ht="27" customHeight="1" x14ac:dyDescent="0.25">
      <c r="B13" s="112"/>
      <c r="C13" s="117" t="s">
        <v>56</v>
      </c>
      <c r="D13" s="326" t="s">
        <v>161</v>
      </c>
      <c r="E13" s="326"/>
      <c r="F13" s="326"/>
      <c r="G13" s="116"/>
    </row>
    <row r="14" spans="1:7" ht="13.5" thickBot="1" x14ac:dyDescent="0.3">
      <c r="B14" s="113"/>
      <c r="C14" s="114"/>
      <c r="D14" s="114"/>
      <c r="E14" s="114"/>
      <c r="F14" s="114"/>
      <c r="G14" s="115"/>
    </row>
    <row r="15" spans="1:7" x14ac:dyDescent="0.25">
      <c r="B15" s="106"/>
      <c r="C15" s="106"/>
      <c r="D15" s="106"/>
      <c r="E15" s="106"/>
      <c r="F15" s="106"/>
      <c r="G15" s="106"/>
    </row>
    <row r="16" spans="1:7" x14ac:dyDescent="0.25">
      <c r="B16" s="106"/>
      <c r="C16" s="106"/>
      <c r="D16" s="106"/>
      <c r="E16" s="106"/>
      <c r="F16" s="106"/>
      <c r="G16" s="106"/>
    </row>
    <row r="17" spans="2:7" x14ac:dyDescent="0.25">
      <c r="B17" s="61"/>
      <c r="C17" s="61"/>
      <c r="D17" s="61"/>
      <c r="E17" s="497"/>
      <c r="F17" s="497"/>
      <c r="G17" s="497"/>
    </row>
    <row r="18" spans="2:7" ht="16.5" thickBot="1" x14ac:dyDescent="0.3">
      <c r="B18" s="498" t="s">
        <v>57</v>
      </c>
      <c r="C18" s="498"/>
      <c r="D18" s="498"/>
      <c r="E18" s="499"/>
      <c r="F18" s="499"/>
      <c r="G18" s="107"/>
    </row>
    <row r="19" spans="2:7" x14ac:dyDescent="0.25">
      <c r="B19" s="61"/>
      <c r="C19" s="61"/>
      <c r="D19" s="61"/>
      <c r="E19" s="496"/>
      <c r="F19" s="496"/>
      <c r="G19" s="108"/>
    </row>
    <row r="20" spans="2:7" x14ac:dyDescent="0.25">
      <c r="B20" s="61"/>
      <c r="C20" s="61"/>
      <c r="D20" s="61"/>
      <c r="E20" s="61"/>
      <c r="F20" s="61"/>
      <c r="G20" s="61"/>
    </row>
  </sheetData>
  <mergeCells count="18">
    <mergeCell ref="B7:G7"/>
    <mergeCell ref="B9:B10"/>
    <mergeCell ref="E19:F19"/>
    <mergeCell ref="E17:G17"/>
    <mergeCell ref="B18:D18"/>
    <mergeCell ref="E18:F18"/>
    <mergeCell ref="B2:C4"/>
    <mergeCell ref="D2:G2"/>
    <mergeCell ref="D3:E3"/>
    <mergeCell ref="F3:G3"/>
    <mergeCell ref="D4:G4"/>
    <mergeCell ref="B6:D6"/>
    <mergeCell ref="E6:G6"/>
    <mergeCell ref="D13:F13"/>
    <mergeCell ref="D12:F12"/>
    <mergeCell ref="D11:F11"/>
    <mergeCell ref="D10:F10"/>
    <mergeCell ref="D9:F9"/>
  </mergeCells>
  <dataValidations count="2">
    <dataValidation allowBlank="1" showErrorMessage="1" sqref="B7:B9 E7:G8 G11:G65511 F20:F65511 F14:F18 D14:E65511 C7:C65511 B11:B65511 D7:D13" xr:uid="{00000000-0002-0000-0A00-000000000000}"/>
    <dataValidation type="textLength" operator="lessThan" allowBlank="1" showErrorMessage="1" errorTitle="LIMITE DE TEXTO" error="En esta Celda solo se permite diligenciar un largo de 1200 caracteres" sqref="D3:D4 F3" xr:uid="{00000000-0002-0000-0A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orientation="landscape"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73"/>
  <sheetViews>
    <sheetView showGridLines="0" zoomScale="70" zoomScaleNormal="70" zoomScaleSheetLayoutView="70" zoomScalePageLayoutView="55" workbookViewId="0">
      <selection activeCell="D8" sqref="D8:K8"/>
    </sheetView>
  </sheetViews>
  <sheetFormatPr baseColWidth="10" defaultColWidth="0" defaultRowHeight="12.75" zeroHeight="1" x14ac:dyDescent="0.25"/>
  <cols>
    <col min="1" max="1" width="2.85546875" style="1" customWidth="1"/>
    <col min="2" max="2" width="9.140625" style="1" customWidth="1"/>
    <col min="3" max="3" width="9.28515625" style="1" customWidth="1"/>
    <col min="4" max="11" width="23.28515625" style="1" customWidth="1"/>
    <col min="12" max="12" width="2.85546875" style="1" customWidth="1"/>
    <col min="13" max="16383" width="11.42578125" style="1" hidden="1"/>
    <col min="16384" max="16384" width="3.7109375" style="1" hidden="1"/>
  </cols>
  <sheetData>
    <row r="1" spans="2:11" ht="17.100000000000001" customHeight="1" x14ac:dyDescent="0.25"/>
    <row r="2" spans="2:11" ht="50.45" customHeight="1" x14ac:dyDescent="0.25">
      <c r="B2" s="231"/>
      <c r="C2" s="231"/>
      <c r="D2" s="232" t="s">
        <v>73</v>
      </c>
      <c r="E2" s="232"/>
      <c r="F2" s="232"/>
      <c r="G2" s="232"/>
      <c r="H2" s="232"/>
      <c r="I2" s="232"/>
      <c r="J2" s="232"/>
      <c r="K2" s="232"/>
    </row>
    <row r="3" spans="2:11" ht="17.45" customHeight="1" x14ac:dyDescent="0.25">
      <c r="B3" s="231"/>
      <c r="C3" s="231"/>
      <c r="D3" s="233" t="s">
        <v>115</v>
      </c>
      <c r="E3" s="233"/>
      <c r="F3" s="233"/>
      <c r="G3" s="233"/>
      <c r="H3" s="233" t="s">
        <v>117</v>
      </c>
      <c r="I3" s="233"/>
      <c r="J3" s="233"/>
      <c r="K3" s="233"/>
    </row>
    <row r="4" spans="2:11" ht="17.45" customHeight="1" x14ac:dyDescent="0.25">
      <c r="B4" s="231"/>
      <c r="C4" s="231"/>
      <c r="D4" s="233" t="s">
        <v>116</v>
      </c>
      <c r="E4" s="233"/>
      <c r="F4" s="233"/>
      <c r="G4" s="233"/>
      <c r="H4" s="233"/>
      <c r="I4" s="233"/>
      <c r="J4" s="233"/>
      <c r="K4" s="233"/>
    </row>
    <row r="5" spans="2:11" ht="13.5" thickBot="1" x14ac:dyDescent="0.3"/>
    <row r="6" spans="2:11" s="4" customFormat="1" ht="26.45" customHeight="1" thickBot="1" x14ac:dyDescent="0.3">
      <c r="B6" s="238" t="s">
        <v>78</v>
      </c>
      <c r="C6" s="239"/>
      <c r="D6" s="239"/>
      <c r="E6" s="239"/>
      <c r="F6" s="240" t="str">
        <f>+Antecedentes!D16</f>
        <v>1181 - MODERNIZACION INSTITUCIONAL</v>
      </c>
      <c r="G6" s="240"/>
      <c r="H6" s="240"/>
      <c r="I6" s="240"/>
      <c r="J6" s="240"/>
      <c r="K6" s="241"/>
    </row>
    <row r="7" spans="2:11" ht="23.45" customHeight="1" thickBot="1" x14ac:dyDescent="0.3">
      <c r="B7" s="258" t="s">
        <v>80</v>
      </c>
      <c r="C7" s="259"/>
      <c r="D7" s="259"/>
      <c r="E7" s="259"/>
      <c r="F7" s="259"/>
      <c r="G7" s="259"/>
      <c r="H7" s="259"/>
      <c r="I7" s="259"/>
      <c r="J7" s="259"/>
      <c r="K7" s="260"/>
    </row>
    <row r="8" spans="2:11" ht="100.35" customHeight="1" x14ac:dyDescent="0.25">
      <c r="B8" s="248" t="s">
        <v>81</v>
      </c>
      <c r="C8" s="126" t="s">
        <v>0</v>
      </c>
      <c r="D8" s="261" t="s">
        <v>140</v>
      </c>
      <c r="E8" s="262"/>
      <c r="F8" s="262"/>
      <c r="G8" s="262"/>
      <c r="H8" s="262"/>
      <c r="I8" s="262"/>
      <c r="J8" s="262"/>
      <c r="K8" s="263"/>
    </row>
    <row r="9" spans="2:11" ht="17.45" customHeight="1" x14ac:dyDescent="0.25">
      <c r="B9" s="249"/>
      <c r="C9" s="242" t="s">
        <v>1</v>
      </c>
      <c r="D9" s="127"/>
      <c r="E9" s="176"/>
      <c r="F9" s="176"/>
      <c r="G9" s="177"/>
      <c r="H9" s="178"/>
      <c r="I9" s="179"/>
      <c r="J9" s="179"/>
      <c r="K9" s="180"/>
    </row>
    <row r="10" spans="2:11" s="5" customFormat="1" ht="100.35" customHeight="1" x14ac:dyDescent="0.25">
      <c r="B10" s="249"/>
      <c r="C10" s="242"/>
      <c r="D10" s="234" t="s">
        <v>138</v>
      </c>
      <c r="E10" s="235"/>
      <c r="F10" s="235"/>
      <c r="G10" s="236"/>
      <c r="H10" s="234" t="s">
        <v>139</v>
      </c>
      <c r="I10" s="235"/>
      <c r="J10" s="235"/>
      <c r="K10" s="252"/>
    </row>
    <row r="11" spans="2:11" ht="17.45" customHeight="1" x14ac:dyDescent="0.25">
      <c r="B11" s="249"/>
      <c r="C11" s="242" t="s">
        <v>2</v>
      </c>
      <c r="D11" s="127"/>
      <c r="E11" s="128"/>
      <c r="F11" s="127"/>
      <c r="G11" s="128"/>
      <c r="H11" s="127"/>
      <c r="I11" s="128"/>
      <c r="J11" s="127"/>
      <c r="K11" s="129"/>
    </row>
    <row r="12" spans="2:11" ht="100.35" customHeight="1" thickBot="1" x14ac:dyDescent="0.3">
      <c r="B12" s="250"/>
      <c r="C12" s="243"/>
      <c r="D12" s="256" t="s">
        <v>149</v>
      </c>
      <c r="E12" s="254"/>
      <c r="F12" s="257"/>
      <c r="G12" s="253" t="s">
        <v>141</v>
      </c>
      <c r="H12" s="257"/>
      <c r="I12" s="253" t="s">
        <v>148</v>
      </c>
      <c r="J12" s="254"/>
      <c r="K12" s="255"/>
    </row>
    <row r="13" spans="2:11" ht="119.1" customHeight="1" thickBot="1" x14ac:dyDescent="0.3">
      <c r="B13" s="244" t="s">
        <v>82</v>
      </c>
      <c r="C13" s="245"/>
      <c r="D13" s="246" t="s">
        <v>142</v>
      </c>
      <c r="E13" s="246"/>
      <c r="F13" s="246"/>
      <c r="G13" s="246"/>
      <c r="H13" s="246"/>
      <c r="I13" s="246"/>
      <c r="J13" s="246"/>
      <c r="K13" s="247"/>
    </row>
    <row r="14" spans="2:11" ht="17.45" customHeight="1" x14ac:dyDescent="0.25">
      <c r="B14" s="248" t="s">
        <v>83</v>
      </c>
      <c r="C14" s="251" t="s">
        <v>3</v>
      </c>
      <c r="D14" s="130"/>
      <c r="E14" s="131"/>
      <c r="F14" s="130"/>
      <c r="G14" s="131"/>
      <c r="H14" s="130"/>
      <c r="I14" s="131"/>
      <c r="J14" s="130"/>
      <c r="K14" s="132"/>
    </row>
    <row r="15" spans="2:11" ht="100.35" customHeight="1" x14ac:dyDescent="0.25">
      <c r="B15" s="249"/>
      <c r="C15" s="242"/>
      <c r="D15" s="237" t="s">
        <v>143</v>
      </c>
      <c r="E15" s="237"/>
      <c r="F15" s="237"/>
      <c r="G15" s="237" t="s">
        <v>144</v>
      </c>
      <c r="H15" s="237"/>
      <c r="I15" s="237" t="s">
        <v>145</v>
      </c>
      <c r="J15" s="237"/>
      <c r="K15" s="237"/>
    </row>
    <row r="16" spans="2:11" ht="17.45" customHeight="1" x14ac:dyDescent="0.25">
      <c r="B16" s="249"/>
      <c r="C16" s="242" t="s">
        <v>4</v>
      </c>
      <c r="D16" s="127"/>
      <c r="E16" s="128"/>
      <c r="F16" s="127"/>
      <c r="G16" s="128"/>
      <c r="H16" s="127"/>
      <c r="I16" s="128"/>
      <c r="J16" s="127"/>
      <c r="K16" s="129"/>
    </row>
    <row r="17" spans="2:11" ht="100.35" customHeight="1" thickBot="1" x14ac:dyDescent="0.3">
      <c r="B17" s="250"/>
      <c r="C17" s="243"/>
      <c r="D17" s="237" t="s">
        <v>188</v>
      </c>
      <c r="E17" s="237"/>
      <c r="F17" s="237"/>
      <c r="G17" s="237" t="s">
        <v>146</v>
      </c>
      <c r="H17" s="237"/>
      <c r="I17" s="237" t="s">
        <v>147</v>
      </c>
      <c r="J17" s="237"/>
      <c r="K17" s="237"/>
    </row>
    <row r="18" spans="2:11" ht="17.100000000000001" customHeight="1" x14ac:dyDescent="0.25"/>
    <row r="19" spans="2:11" x14ac:dyDescent="0.25"/>
    <row r="20" spans="2:11" x14ac:dyDescent="0.25"/>
    <row r="21" spans="2:11" x14ac:dyDescent="0.25"/>
    <row r="22" spans="2:11" x14ac:dyDescent="0.25"/>
    <row r="23" spans="2:11" x14ac:dyDescent="0.25"/>
    <row r="24" spans="2:11" x14ac:dyDescent="0.25"/>
    <row r="25" spans="2:11" x14ac:dyDescent="0.25"/>
    <row r="26" spans="2:11" x14ac:dyDescent="0.25"/>
    <row r="27" spans="2:11" x14ac:dyDescent="0.25"/>
    <row r="28" spans="2:11" x14ac:dyDescent="0.25"/>
    <row r="29" spans="2:11" x14ac:dyDescent="0.25"/>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8">
    <mergeCell ref="B2:C4"/>
    <mergeCell ref="D2:K2"/>
    <mergeCell ref="H3:K3"/>
    <mergeCell ref="D3:G3"/>
    <mergeCell ref="D4:K4"/>
    <mergeCell ref="B6:E6"/>
    <mergeCell ref="F6:K6"/>
    <mergeCell ref="C16:C17"/>
    <mergeCell ref="B13:C13"/>
    <mergeCell ref="D13:K13"/>
    <mergeCell ref="B14:B17"/>
    <mergeCell ref="C14:C15"/>
    <mergeCell ref="H10:K10"/>
    <mergeCell ref="I12:K12"/>
    <mergeCell ref="D12:F12"/>
    <mergeCell ref="G12:H12"/>
    <mergeCell ref="B7:K7"/>
    <mergeCell ref="B8:B12"/>
    <mergeCell ref="D8:K8"/>
    <mergeCell ref="C9:C10"/>
    <mergeCell ref="C11:C12"/>
    <mergeCell ref="D10:G10"/>
    <mergeCell ref="D15:F15"/>
    <mergeCell ref="G15:H15"/>
    <mergeCell ref="I15:K15"/>
    <mergeCell ref="D17:F17"/>
    <mergeCell ref="G17:H17"/>
    <mergeCell ref="I17:K17"/>
  </mergeCells>
  <dataValidations count="4">
    <dataValidation type="textLength" operator="lessThan" allowBlank="1" showErrorMessage="1" errorTitle="LIMITE DE TEXTO" error="En esta Celda solo se permite diligenciar un largo de 1200 caracteres" sqref="B6:B7 B18:IW65482 D2:D4 H3 L7:IW17 C7:C8 D7:K7" xr:uid="{00000000-0002-0000-0100-000000000000}">
      <formula1>1200</formula1>
    </dataValidation>
    <dataValidation type="textLength" operator="lessThan" allowBlank="1" showErrorMessage="1" errorTitle="LIMITE DE TEXTO" error="En esta Celda solo se permite diligenciar un total de 1200 caracteres" sqref="B8 B13:B14" xr:uid="{00000000-0002-0000-0100-000001000000}">
      <formula1>1200</formula1>
    </dataValidation>
    <dataValidation allowBlank="1" showErrorMessage="1" sqref="A6 L6:XFD6" xr:uid="{00000000-0002-0000-0100-000002000000}"/>
    <dataValidation operator="lessThan" allowBlank="1" showErrorMessage="1" errorTitle="LIMITE DE TEXTO" error="En esta Celda solo se permite diligenciar un largo de 1200 caracteres" sqref="E9:I9 D16:I16 D8:D9 D11:I11 D13:I14 J9:K9 J11:K11 J13:K14 J16:K16" xr:uid="{00000000-0002-0000-0100-000003000000}"/>
  </dataValidations>
  <printOptions horizontalCentered="1" verticalCentered="1"/>
  <pageMargins left="0.31496062992125984" right="0.31496062992125984" top="0.35433070866141736" bottom="0.35433070866141736" header="0.11811023622047245" footer="0.11811023622047245"/>
  <pageSetup scale="59" orientation="landscape" r:id="rId1"/>
  <headerFooter>
    <oddFooter xml:space="preserve">&amp;LCalle 26 No. 57-41 Torre 8, Pisos 7 y 8 CEMSA – C.P. 111321
PBX. 3779555  - Información: Línea 195
www.umv.gov.co&amp;CPES-FM-008
Página &amp;P de &amp;N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86"/>
  <sheetViews>
    <sheetView showGridLines="0" view="pageBreakPreview" zoomScale="70" zoomScaleNormal="100" zoomScaleSheetLayoutView="70" zoomScalePageLayoutView="85" workbookViewId="0">
      <selection activeCell="B2" sqref="B2:C4"/>
    </sheetView>
  </sheetViews>
  <sheetFormatPr baseColWidth="10" defaultColWidth="0" defaultRowHeight="12.75" zeroHeight="1" x14ac:dyDescent="0.25"/>
  <cols>
    <col min="1" max="1" width="3" style="4" customWidth="1"/>
    <col min="2" max="2" width="9.140625" style="4" customWidth="1"/>
    <col min="3" max="3" width="13" style="4" customWidth="1"/>
    <col min="4" max="4" width="32.28515625" style="4" customWidth="1"/>
    <col min="5" max="5" width="19.85546875" style="4" customWidth="1"/>
    <col min="6" max="6" width="19.7109375" style="4" customWidth="1"/>
    <col min="7" max="7" width="13.140625" style="4" customWidth="1"/>
    <col min="8" max="8" width="27" style="4" customWidth="1"/>
    <col min="9" max="9" width="3" style="4" customWidth="1"/>
    <col min="10" max="16384" width="0" style="4" hidden="1"/>
  </cols>
  <sheetData>
    <row r="1" spans="2:11" ht="17.100000000000001" customHeight="1" x14ac:dyDescent="0.25"/>
    <row r="2" spans="2:11" ht="51.6" customHeight="1" x14ac:dyDescent="0.25">
      <c r="B2" s="287"/>
      <c r="C2" s="288"/>
      <c r="D2" s="293" t="s">
        <v>73</v>
      </c>
      <c r="E2" s="294"/>
      <c r="F2" s="294"/>
      <c r="G2" s="294"/>
      <c r="H2" s="295"/>
    </row>
    <row r="3" spans="2:11" ht="17.45" customHeight="1" x14ac:dyDescent="0.25">
      <c r="B3" s="289"/>
      <c r="C3" s="290"/>
      <c r="D3" s="296" t="s">
        <v>115</v>
      </c>
      <c r="E3" s="297"/>
      <c r="F3" s="296" t="s">
        <v>117</v>
      </c>
      <c r="G3" s="298"/>
      <c r="H3" s="297"/>
    </row>
    <row r="4" spans="2:11" ht="17.45" customHeight="1" x14ac:dyDescent="0.25">
      <c r="B4" s="291"/>
      <c r="C4" s="292"/>
      <c r="D4" s="296" t="s">
        <v>116</v>
      </c>
      <c r="E4" s="298"/>
      <c r="F4" s="298"/>
      <c r="G4" s="298"/>
      <c r="H4" s="297"/>
    </row>
    <row r="5" spans="2:11" ht="13.5" thickBot="1" x14ac:dyDescent="0.3"/>
    <row r="6" spans="2:11" ht="43.35" customHeight="1" thickBot="1" x14ac:dyDescent="0.3">
      <c r="B6" s="238" t="s">
        <v>78</v>
      </c>
      <c r="C6" s="239"/>
      <c r="D6" s="239"/>
      <c r="E6" s="240" t="str">
        <f>+Antecedentes!D16</f>
        <v>1181 - MODERNIZACION INSTITUCIONAL</v>
      </c>
      <c r="F6" s="240"/>
      <c r="G6" s="240"/>
      <c r="H6" s="241"/>
      <c r="J6" s="18"/>
      <c r="K6" s="19"/>
    </row>
    <row r="7" spans="2:11" ht="22.35" customHeight="1" x14ac:dyDescent="0.25">
      <c r="B7" s="264" t="s">
        <v>89</v>
      </c>
      <c r="C7" s="265"/>
      <c r="D7" s="265"/>
      <c r="E7" s="265"/>
      <c r="F7" s="265"/>
      <c r="G7" s="265"/>
      <c r="H7" s="266"/>
    </row>
    <row r="8" spans="2:11" ht="53.25" customHeight="1" x14ac:dyDescent="0.25">
      <c r="B8" s="267" t="s">
        <v>84</v>
      </c>
      <c r="C8" s="268"/>
      <c r="D8" s="269" t="s">
        <v>196</v>
      </c>
      <c r="E8" s="269"/>
      <c r="F8" s="269"/>
      <c r="G8" s="269"/>
      <c r="H8" s="270"/>
    </row>
    <row r="9" spans="2:11" ht="159" customHeight="1" x14ac:dyDescent="0.25">
      <c r="B9" s="267" t="s">
        <v>85</v>
      </c>
      <c r="C9" s="268"/>
      <c r="D9" s="269" t="s">
        <v>243</v>
      </c>
      <c r="E9" s="269"/>
      <c r="F9" s="269"/>
      <c r="G9" s="269"/>
      <c r="H9" s="270"/>
    </row>
    <row r="10" spans="2:11" ht="22.35" customHeight="1" x14ac:dyDescent="0.25">
      <c r="B10" s="278" t="s">
        <v>88</v>
      </c>
      <c r="C10" s="279"/>
      <c r="D10" s="279"/>
      <c r="E10" s="279"/>
      <c r="F10" s="279"/>
      <c r="G10" s="279"/>
      <c r="H10" s="280"/>
    </row>
    <row r="11" spans="2:11" ht="64.5" customHeight="1" x14ac:dyDescent="0.25">
      <c r="B11" s="281" t="s">
        <v>189</v>
      </c>
      <c r="C11" s="282"/>
      <c r="D11" s="282"/>
      <c r="E11" s="282"/>
      <c r="F11" s="282"/>
      <c r="G11" s="282"/>
      <c r="H11" s="283"/>
    </row>
    <row r="12" spans="2:11" ht="22.35" customHeight="1" x14ac:dyDescent="0.25">
      <c r="B12" s="275" t="s">
        <v>87</v>
      </c>
      <c r="C12" s="276"/>
      <c r="D12" s="276"/>
      <c r="E12" s="276"/>
      <c r="F12" s="276"/>
      <c r="G12" s="276"/>
      <c r="H12" s="277"/>
    </row>
    <row r="13" spans="2:11" ht="92.45" customHeight="1" x14ac:dyDescent="0.25">
      <c r="B13" s="284" t="s">
        <v>151</v>
      </c>
      <c r="C13" s="285"/>
      <c r="D13" s="285"/>
      <c r="E13" s="285"/>
      <c r="F13" s="285"/>
      <c r="G13" s="285"/>
      <c r="H13" s="286"/>
    </row>
    <row r="14" spans="2:11" ht="22.35" customHeight="1" x14ac:dyDescent="0.25">
      <c r="B14" s="223" t="s">
        <v>86</v>
      </c>
      <c r="C14" s="224"/>
      <c r="D14" s="224"/>
      <c r="E14" s="224"/>
      <c r="F14" s="224"/>
      <c r="G14" s="224"/>
      <c r="H14" s="271"/>
    </row>
    <row r="15" spans="2:11" ht="54" customHeight="1" thickBot="1" x14ac:dyDescent="0.3">
      <c r="B15" s="272" t="s">
        <v>152</v>
      </c>
      <c r="C15" s="273"/>
      <c r="D15" s="273"/>
      <c r="E15" s="273"/>
      <c r="F15" s="273"/>
      <c r="G15" s="273"/>
      <c r="H15" s="274"/>
    </row>
    <row r="16" spans="2:11" ht="17.100000000000001" customHeight="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18">
    <mergeCell ref="B2:C4"/>
    <mergeCell ref="D2:H2"/>
    <mergeCell ref="D3:E3"/>
    <mergeCell ref="F3:H3"/>
    <mergeCell ref="D4:H4"/>
    <mergeCell ref="B14:H14"/>
    <mergeCell ref="B15:H15"/>
    <mergeCell ref="B12:H12"/>
    <mergeCell ref="B10:H10"/>
    <mergeCell ref="B11:H11"/>
    <mergeCell ref="B13:H13"/>
    <mergeCell ref="B7:H7"/>
    <mergeCell ref="B6:D6"/>
    <mergeCell ref="B9:C9"/>
    <mergeCell ref="B8:C8"/>
    <mergeCell ref="D8:H8"/>
    <mergeCell ref="D9:H9"/>
    <mergeCell ref="E6:H6"/>
  </mergeCells>
  <dataValidations count="2">
    <dataValidation allowBlank="1" showErrorMessage="1" sqref="H16:IX16 B16:E16 L6:IX15" xr:uid="{00000000-0002-0000-0200-000000000000}"/>
    <dataValidation type="textLength" operator="lessThan" allowBlank="1" showErrorMessage="1" errorTitle="LIMITE DE TEXTO" error="En esta Celda solo se permite diligenciar un largo de 1200 caracteres" sqref="D3:D4 F3" xr:uid="{00000000-0002-0000-02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71" orientation="portrait"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
  <sheetViews>
    <sheetView showGridLines="0" view="pageBreakPreview" zoomScale="85" zoomScaleNormal="100" zoomScaleSheetLayoutView="85" zoomScalePageLayoutView="70" workbookViewId="0">
      <selection activeCell="B1" sqref="B1"/>
    </sheetView>
  </sheetViews>
  <sheetFormatPr baseColWidth="10" defaultColWidth="0" defaultRowHeight="12.75" x14ac:dyDescent="0.25"/>
  <cols>
    <col min="1" max="1" width="3" style="4" customWidth="1"/>
    <col min="2" max="3" width="9.140625" style="4" customWidth="1"/>
    <col min="4" max="4" width="46.7109375" style="4" customWidth="1"/>
    <col min="5" max="5" width="29.42578125" style="4" customWidth="1"/>
    <col min="6" max="7" width="13.140625" style="4" customWidth="1"/>
    <col min="8" max="8" width="20" style="4" customWidth="1"/>
    <col min="9" max="9" width="3" style="4" customWidth="1"/>
    <col min="10" max="16384" width="0" style="4" hidden="1"/>
  </cols>
  <sheetData>
    <row r="1" spans="1:8" ht="16.350000000000001" customHeight="1" x14ac:dyDescent="0.25"/>
    <row r="2" spans="1:8" ht="49.35" customHeight="1" x14ac:dyDescent="0.25">
      <c r="B2" s="287"/>
      <c r="C2" s="288"/>
      <c r="D2" s="293" t="s">
        <v>73</v>
      </c>
      <c r="E2" s="294"/>
      <c r="F2" s="294"/>
      <c r="G2" s="294"/>
      <c r="H2" s="295"/>
    </row>
    <row r="3" spans="1:8" ht="22.35" customHeight="1" x14ac:dyDescent="0.25">
      <c r="B3" s="289"/>
      <c r="C3" s="290"/>
      <c r="D3" s="296" t="s">
        <v>115</v>
      </c>
      <c r="E3" s="297"/>
      <c r="F3" s="296" t="s">
        <v>117</v>
      </c>
      <c r="G3" s="298"/>
      <c r="H3" s="297"/>
    </row>
    <row r="4" spans="1:8" ht="22.35" customHeight="1" x14ac:dyDescent="0.25">
      <c r="B4" s="291"/>
      <c r="C4" s="292"/>
      <c r="D4" s="296" t="s">
        <v>116</v>
      </c>
      <c r="E4" s="298"/>
      <c r="F4" s="298"/>
      <c r="G4" s="298"/>
      <c r="H4" s="297"/>
    </row>
    <row r="5" spans="1:8" ht="13.5" thickBot="1" x14ac:dyDescent="0.3"/>
    <row r="6" spans="1:8" ht="21" customHeight="1" thickBot="1" x14ac:dyDescent="0.3">
      <c r="B6" s="302" t="s">
        <v>78</v>
      </c>
      <c r="C6" s="303"/>
      <c r="D6" s="303"/>
      <c r="E6" s="304" t="str">
        <f>+Antecedentes!D16</f>
        <v>1181 - MODERNIZACION INSTITUCIONAL</v>
      </c>
      <c r="F6" s="304"/>
      <c r="G6" s="304"/>
      <c r="H6" s="305"/>
    </row>
    <row r="7" spans="1:8" ht="21" customHeight="1" x14ac:dyDescent="0.25">
      <c r="B7" s="264" t="s">
        <v>90</v>
      </c>
      <c r="C7" s="265"/>
      <c r="D7" s="265"/>
      <c r="E7" s="265"/>
      <c r="F7" s="265"/>
      <c r="G7" s="265"/>
      <c r="H7" s="266"/>
    </row>
    <row r="8" spans="1:8" ht="135" customHeight="1" x14ac:dyDescent="0.25">
      <c r="B8" s="284" t="s">
        <v>190</v>
      </c>
      <c r="C8" s="285"/>
      <c r="D8" s="306"/>
      <c r="E8" s="285"/>
      <c r="F8" s="285"/>
      <c r="G8" s="285"/>
      <c r="H8" s="286"/>
    </row>
    <row r="9" spans="1:8" ht="21" customHeight="1" x14ac:dyDescent="0.25">
      <c r="B9" s="275" t="s">
        <v>91</v>
      </c>
      <c r="C9" s="276"/>
      <c r="D9" s="276"/>
      <c r="E9" s="276"/>
      <c r="F9" s="276"/>
      <c r="G9" s="276"/>
      <c r="H9" s="277"/>
    </row>
    <row r="10" spans="1:8" ht="56.25" customHeight="1" x14ac:dyDescent="0.25">
      <c r="B10" s="284" t="s">
        <v>191</v>
      </c>
      <c r="C10" s="285"/>
      <c r="D10" s="285"/>
      <c r="E10" s="285"/>
      <c r="F10" s="285"/>
      <c r="G10" s="285"/>
      <c r="H10" s="286"/>
    </row>
    <row r="11" spans="1:8" ht="21" customHeight="1" thickBot="1" x14ac:dyDescent="0.3">
      <c r="A11" s="1"/>
      <c r="B11" s="307" t="s">
        <v>131</v>
      </c>
      <c r="C11" s="308"/>
      <c r="D11" s="308"/>
      <c r="E11" s="308"/>
      <c r="F11" s="308"/>
      <c r="G11" s="308"/>
      <c r="H11" s="309"/>
    </row>
    <row r="12" spans="1:8" s="6" customFormat="1" ht="89.1" customHeight="1" thickBot="1" x14ac:dyDescent="0.3">
      <c r="B12" s="299" t="s">
        <v>150</v>
      </c>
      <c r="C12" s="300"/>
      <c r="D12" s="300"/>
      <c r="E12" s="300"/>
      <c r="F12" s="300"/>
      <c r="G12" s="300"/>
      <c r="H12" s="301"/>
    </row>
    <row r="13" spans="1:8" ht="15.75" customHeight="1" x14ac:dyDescent="0.25"/>
  </sheetData>
  <mergeCells count="13">
    <mergeCell ref="B12:H12"/>
    <mergeCell ref="B6:D6"/>
    <mergeCell ref="E6:H6"/>
    <mergeCell ref="B2:C4"/>
    <mergeCell ref="D2:H2"/>
    <mergeCell ref="D3:E3"/>
    <mergeCell ref="F3:H3"/>
    <mergeCell ref="D4:H4"/>
    <mergeCell ref="B9:H9"/>
    <mergeCell ref="B7:H7"/>
    <mergeCell ref="B8:H8"/>
    <mergeCell ref="B10:H10"/>
    <mergeCell ref="B11:H11"/>
  </mergeCells>
  <dataValidations count="1">
    <dataValidation type="textLength" operator="lessThan" allowBlank="1" showErrorMessage="1" errorTitle="LIMITE DE TEXTO" error="En esta Celda solo se permite diligenciar un largo de 1200 caracteres" sqref="D3:D4 F3" xr:uid="{00000000-0002-0000-0300-000000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68"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5556"/>
  <sheetViews>
    <sheetView showGridLines="0" view="pageBreakPreview" zoomScale="70" zoomScaleNormal="100" zoomScaleSheetLayoutView="70" zoomScalePageLayoutView="70" workbookViewId="0">
      <selection activeCell="F14" sqref="F14:G14"/>
    </sheetView>
  </sheetViews>
  <sheetFormatPr baseColWidth="10" defaultColWidth="0" defaultRowHeight="12.75" zeroHeight="1" x14ac:dyDescent="0.25"/>
  <cols>
    <col min="1" max="1" width="3.42578125" style="4" customWidth="1"/>
    <col min="2" max="2" width="19.7109375" style="4" customWidth="1"/>
    <col min="3" max="3" width="7.28515625" style="4" customWidth="1"/>
    <col min="4" max="4" width="29.28515625" style="4" customWidth="1"/>
    <col min="5" max="5" width="15.7109375" style="4" customWidth="1"/>
    <col min="6" max="7" width="16.7109375" style="4" customWidth="1"/>
    <col min="8" max="9" width="16.42578125" style="4" customWidth="1"/>
    <col min="10" max="10" width="18.7109375" style="4" customWidth="1"/>
    <col min="11" max="11" width="2.7109375" style="4" customWidth="1"/>
    <col min="12" max="16384" width="11.42578125" style="4" hidden="1"/>
  </cols>
  <sheetData>
    <row r="1" spans="1:10" x14ac:dyDescent="0.25"/>
    <row r="2" spans="1:10" ht="53.1" customHeight="1" x14ac:dyDescent="0.25">
      <c r="B2" s="287"/>
      <c r="C2" s="288"/>
      <c r="D2" s="232" t="s">
        <v>73</v>
      </c>
      <c r="E2" s="232"/>
      <c r="F2" s="232"/>
      <c r="G2" s="232"/>
      <c r="H2" s="232"/>
      <c r="I2" s="232"/>
      <c r="J2" s="232"/>
    </row>
    <row r="3" spans="1:10" ht="17.100000000000001" customHeight="1" x14ac:dyDescent="0.25">
      <c r="B3" s="289"/>
      <c r="C3" s="290"/>
      <c r="D3" s="233" t="s">
        <v>115</v>
      </c>
      <c r="E3" s="233"/>
      <c r="F3" s="233"/>
      <c r="G3" s="233"/>
      <c r="H3" s="233" t="s">
        <v>117</v>
      </c>
      <c r="I3" s="233"/>
      <c r="J3" s="233"/>
    </row>
    <row r="4" spans="1:10" ht="17.100000000000001" customHeight="1" x14ac:dyDescent="0.25">
      <c r="B4" s="291"/>
      <c r="C4" s="292"/>
      <c r="D4" s="233" t="s">
        <v>135</v>
      </c>
      <c r="E4" s="233"/>
      <c r="F4" s="233"/>
      <c r="G4" s="233"/>
      <c r="H4" s="233"/>
      <c r="I4" s="233"/>
      <c r="J4" s="233"/>
    </row>
    <row r="5" spans="1:10" ht="13.5" thickBot="1" x14ac:dyDescent="0.3"/>
    <row r="6" spans="1:10" ht="13.5" thickBot="1" x14ac:dyDescent="0.3">
      <c r="A6" s="1"/>
      <c r="B6" s="327" t="s">
        <v>102</v>
      </c>
      <c r="C6" s="328"/>
      <c r="D6" s="328"/>
      <c r="E6" s="328"/>
      <c r="F6" s="328"/>
      <c r="G6" s="328"/>
      <c r="H6" s="328"/>
      <c r="I6" s="328"/>
      <c r="J6" s="329"/>
    </row>
    <row r="7" spans="1:10" ht="23.45" customHeight="1" x14ac:dyDescent="0.25">
      <c r="B7" s="332" t="s">
        <v>93</v>
      </c>
      <c r="C7" s="333"/>
      <c r="D7" s="333"/>
      <c r="E7" s="334" t="s">
        <v>162</v>
      </c>
      <c r="F7" s="334"/>
      <c r="G7" s="334"/>
      <c r="H7" s="334"/>
      <c r="I7" s="334"/>
      <c r="J7" s="335"/>
    </row>
    <row r="8" spans="1:10" ht="23.45" customHeight="1" x14ac:dyDescent="0.25">
      <c r="B8" s="336" t="s">
        <v>94</v>
      </c>
      <c r="C8" s="337"/>
      <c r="D8" s="337"/>
      <c r="E8" s="338" t="s">
        <v>163</v>
      </c>
      <c r="F8" s="338"/>
      <c r="G8" s="338"/>
      <c r="H8" s="338"/>
      <c r="I8" s="338"/>
      <c r="J8" s="339"/>
    </row>
    <row r="9" spans="1:10" ht="23.45" customHeight="1" x14ac:dyDescent="0.25">
      <c r="B9" s="336" t="s">
        <v>95</v>
      </c>
      <c r="C9" s="337"/>
      <c r="D9" s="337"/>
      <c r="E9" s="338" t="s">
        <v>164</v>
      </c>
      <c r="F9" s="338"/>
      <c r="G9" s="338"/>
      <c r="H9" s="338"/>
      <c r="I9" s="338"/>
      <c r="J9" s="339"/>
    </row>
    <row r="10" spans="1:10" ht="23.45" customHeight="1" x14ac:dyDescent="0.25">
      <c r="B10" s="336" t="s">
        <v>96</v>
      </c>
      <c r="C10" s="337"/>
      <c r="D10" s="337"/>
      <c r="E10" s="214" t="str">
        <f>+Antecedentes!D16</f>
        <v>1181 - MODERNIZACION INSTITUCIONAL</v>
      </c>
      <c r="F10" s="214"/>
      <c r="G10" s="214"/>
      <c r="H10" s="214"/>
      <c r="I10" s="214"/>
      <c r="J10" s="215"/>
    </row>
    <row r="11" spans="1:10" ht="23.45" customHeight="1" x14ac:dyDescent="0.25">
      <c r="B11" s="336" t="s">
        <v>97</v>
      </c>
      <c r="C11" s="337"/>
      <c r="D11" s="337"/>
      <c r="E11" s="338" t="s">
        <v>165</v>
      </c>
      <c r="F11" s="338"/>
      <c r="G11" s="338"/>
      <c r="H11" s="338"/>
      <c r="I11" s="338"/>
      <c r="J11" s="339"/>
    </row>
    <row r="12" spans="1:10" ht="28.35" customHeight="1" x14ac:dyDescent="0.25">
      <c r="B12" s="330" t="s">
        <v>98</v>
      </c>
      <c r="C12" s="331"/>
      <c r="D12" s="141" t="s">
        <v>99</v>
      </c>
      <c r="E12" s="141" t="s">
        <v>6</v>
      </c>
      <c r="F12" s="331" t="s">
        <v>100</v>
      </c>
      <c r="G12" s="331"/>
      <c r="H12" s="331" t="s">
        <v>101</v>
      </c>
      <c r="I12" s="331"/>
      <c r="J12" s="142" t="s">
        <v>6</v>
      </c>
    </row>
    <row r="13" spans="1:10" ht="48" customHeight="1" x14ac:dyDescent="0.25">
      <c r="B13" s="325" t="s">
        <v>166</v>
      </c>
      <c r="C13" s="326"/>
      <c r="D13" s="181" t="s">
        <v>167</v>
      </c>
      <c r="E13" s="184" t="s">
        <v>168</v>
      </c>
      <c r="F13" s="326" t="s">
        <v>166</v>
      </c>
      <c r="G13" s="326"/>
      <c r="H13" s="377" t="s">
        <v>167</v>
      </c>
      <c r="I13" s="377"/>
      <c r="J13" s="185" t="s">
        <v>168</v>
      </c>
    </row>
    <row r="14" spans="1:10" ht="48" customHeight="1" x14ac:dyDescent="0.25">
      <c r="B14" s="340" t="s">
        <v>197</v>
      </c>
      <c r="C14" s="237"/>
      <c r="D14" s="191" t="s">
        <v>205</v>
      </c>
      <c r="E14" s="188"/>
      <c r="F14" s="340" t="s">
        <v>197</v>
      </c>
      <c r="G14" s="237"/>
      <c r="H14" s="383" t="s">
        <v>205</v>
      </c>
      <c r="I14" s="383"/>
      <c r="J14" s="189"/>
    </row>
    <row r="15" spans="1:10" ht="48" customHeight="1" x14ac:dyDescent="0.25">
      <c r="B15" s="381"/>
      <c r="C15" s="382"/>
      <c r="D15" s="25"/>
      <c r="E15" s="26"/>
      <c r="F15" s="382"/>
      <c r="G15" s="382"/>
      <c r="H15" s="377"/>
      <c r="I15" s="377"/>
      <c r="J15" s="27"/>
    </row>
    <row r="16" spans="1:10" ht="48" customHeight="1" thickBot="1" x14ac:dyDescent="0.3">
      <c r="B16" s="341"/>
      <c r="C16" s="342"/>
      <c r="D16" s="28"/>
      <c r="E16" s="29"/>
      <c r="F16" s="342"/>
      <c r="G16" s="342"/>
      <c r="H16" s="343"/>
      <c r="I16" s="343"/>
      <c r="J16" s="30"/>
    </row>
    <row r="17" spans="2:10" ht="26.25" customHeight="1" thickBot="1" x14ac:dyDescent="0.3">
      <c r="B17" s="378" t="s">
        <v>107</v>
      </c>
      <c r="C17" s="379"/>
      <c r="D17" s="379"/>
      <c r="E17" s="379"/>
      <c r="F17" s="379"/>
      <c r="G17" s="379"/>
      <c r="H17" s="379"/>
      <c r="I17" s="379"/>
      <c r="J17" s="380"/>
    </row>
    <row r="18" spans="2:10" ht="30.75" customHeight="1" x14ac:dyDescent="0.25">
      <c r="B18" s="375" t="s">
        <v>108</v>
      </c>
      <c r="C18" s="376"/>
      <c r="D18" s="133" t="s">
        <v>109</v>
      </c>
      <c r="E18" s="133" t="s">
        <v>110</v>
      </c>
      <c r="F18" s="133" t="s">
        <v>111</v>
      </c>
      <c r="G18" s="351" t="s">
        <v>112</v>
      </c>
      <c r="H18" s="351"/>
      <c r="I18" s="351"/>
      <c r="J18" s="134" t="s">
        <v>113</v>
      </c>
    </row>
    <row r="19" spans="2:10" ht="48" customHeight="1" x14ac:dyDescent="0.25">
      <c r="B19" s="325" t="s">
        <v>166</v>
      </c>
      <c r="C19" s="326"/>
      <c r="D19" s="186" t="s">
        <v>198</v>
      </c>
      <c r="E19" s="190">
        <v>1</v>
      </c>
      <c r="F19" s="187" t="s">
        <v>199</v>
      </c>
      <c r="G19" s="326" t="s">
        <v>200</v>
      </c>
      <c r="H19" s="326"/>
      <c r="I19" s="326"/>
      <c r="J19" s="185" t="s">
        <v>201</v>
      </c>
    </row>
    <row r="20" spans="2:10" ht="48" customHeight="1" x14ac:dyDescent="0.25">
      <c r="B20" s="340" t="s">
        <v>197</v>
      </c>
      <c r="C20" s="237"/>
      <c r="D20" s="186" t="s">
        <v>202</v>
      </c>
      <c r="E20" s="190">
        <v>74.400000000000006</v>
      </c>
      <c r="F20" s="187" t="s">
        <v>203</v>
      </c>
      <c r="G20" s="326" t="s">
        <v>204</v>
      </c>
      <c r="H20" s="326"/>
      <c r="I20" s="326"/>
      <c r="J20" s="185" t="s">
        <v>201</v>
      </c>
    </row>
    <row r="21" spans="2:10" ht="48" customHeight="1" x14ac:dyDescent="0.25">
      <c r="B21" s="325"/>
      <c r="C21" s="326"/>
      <c r="D21" s="25"/>
      <c r="E21" s="26"/>
      <c r="F21" s="48"/>
      <c r="G21" s="326"/>
      <c r="H21" s="326"/>
      <c r="I21" s="326"/>
      <c r="J21" s="27"/>
    </row>
    <row r="22" spans="2:10" ht="48" customHeight="1" x14ac:dyDescent="0.25">
      <c r="B22" s="325"/>
      <c r="C22" s="326"/>
      <c r="D22" s="25"/>
      <c r="E22" s="26"/>
      <c r="F22" s="48"/>
      <c r="G22" s="326"/>
      <c r="H22" s="326"/>
      <c r="I22" s="326"/>
      <c r="J22" s="27"/>
    </row>
    <row r="23" spans="2:10" ht="48" customHeight="1" thickBot="1" x14ac:dyDescent="0.3">
      <c r="B23" s="373"/>
      <c r="C23" s="374"/>
      <c r="D23" s="28"/>
      <c r="E23" s="29"/>
      <c r="F23" s="49"/>
      <c r="G23" s="374"/>
      <c r="H23" s="374"/>
      <c r="I23" s="374"/>
      <c r="J23" s="30"/>
    </row>
    <row r="24" spans="2:10" ht="15.75" thickBot="1" x14ac:dyDescent="0.3">
      <c r="B24" s="322" t="s">
        <v>103</v>
      </c>
      <c r="C24" s="323"/>
      <c r="D24" s="323"/>
      <c r="E24" s="323"/>
      <c r="F24" s="323"/>
      <c r="G24" s="323"/>
      <c r="H24" s="323"/>
      <c r="I24" s="323"/>
      <c r="J24" s="324"/>
    </row>
    <row r="25" spans="2:10" x14ac:dyDescent="0.25">
      <c r="B25" s="319"/>
      <c r="C25" s="320"/>
      <c r="D25" s="320"/>
      <c r="E25" s="320"/>
      <c r="F25" s="320"/>
      <c r="G25" s="320"/>
      <c r="H25" s="320"/>
      <c r="I25" s="320"/>
      <c r="J25" s="321"/>
    </row>
    <row r="26" spans="2:10" s="8" customFormat="1" ht="15" x14ac:dyDescent="0.25">
      <c r="B26" s="135" t="s">
        <v>5</v>
      </c>
      <c r="C26" s="344"/>
      <c r="D26" s="344"/>
      <c r="E26" s="344"/>
      <c r="F26" s="13"/>
      <c r="G26" s="136" t="s">
        <v>5</v>
      </c>
      <c r="H26" s="344"/>
      <c r="I26" s="344"/>
      <c r="J26" s="345"/>
    </row>
    <row r="27" spans="2:10" s="8" customFormat="1" ht="15" x14ac:dyDescent="0.25">
      <c r="B27" s="135" t="s">
        <v>7</v>
      </c>
      <c r="C27" s="344"/>
      <c r="D27" s="344"/>
      <c r="E27" s="344"/>
      <c r="F27" s="31"/>
      <c r="G27" s="136" t="s">
        <v>7</v>
      </c>
      <c r="H27" s="344"/>
      <c r="I27" s="344"/>
      <c r="J27" s="345"/>
    </row>
    <row r="28" spans="2:10" x14ac:dyDescent="0.25">
      <c r="B28" s="36"/>
      <c r="C28" s="3"/>
      <c r="D28" s="3"/>
      <c r="E28" s="3"/>
      <c r="F28" s="7"/>
      <c r="G28" s="7"/>
      <c r="H28" s="7"/>
      <c r="I28" s="7"/>
      <c r="J28" s="37"/>
    </row>
    <row r="29" spans="2:10" x14ac:dyDescent="0.25">
      <c r="B29" s="346" t="s">
        <v>8</v>
      </c>
      <c r="C29" s="347"/>
      <c r="D29" s="347"/>
      <c r="E29" s="137" t="s">
        <v>9</v>
      </c>
      <c r="F29" s="7"/>
      <c r="G29" s="347" t="s">
        <v>8</v>
      </c>
      <c r="H29" s="347"/>
      <c r="I29" s="347"/>
      <c r="J29" s="138" t="s">
        <v>9</v>
      </c>
    </row>
    <row r="30" spans="2:10" x14ac:dyDescent="0.25">
      <c r="B30" s="348"/>
      <c r="C30" s="349"/>
      <c r="D30" s="349"/>
      <c r="E30" s="32"/>
      <c r="F30" s="7"/>
      <c r="G30" s="349"/>
      <c r="H30" s="349"/>
      <c r="I30" s="349"/>
      <c r="J30" s="38"/>
    </row>
    <row r="31" spans="2:10" x14ac:dyDescent="0.25">
      <c r="B31" s="348"/>
      <c r="C31" s="349"/>
      <c r="D31" s="349"/>
      <c r="E31" s="33"/>
      <c r="F31" s="7"/>
      <c r="G31" s="349"/>
      <c r="H31" s="349"/>
      <c r="I31" s="349"/>
      <c r="J31" s="38"/>
    </row>
    <row r="32" spans="2:10" x14ac:dyDescent="0.25">
      <c r="B32" s="36"/>
      <c r="C32" s="3"/>
      <c r="D32" s="3"/>
      <c r="E32" s="3"/>
      <c r="F32" s="7"/>
      <c r="G32" s="7"/>
      <c r="H32" s="7"/>
      <c r="I32" s="7"/>
      <c r="J32" s="37"/>
    </row>
    <row r="33" spans="1:10" s="8" customFormat="1" ht="15" x14ac:dyDescent="0.25">
      <c r="B33" s="135" t="s">
        <v>5</v>
      </c>
      <c r="C33" s="344"/>
      <c r="D33" s="344"/>
      <c r="E33" s="344"/>
      <c r="F33" s="13"/>
      <c r="G33" s="136" t="s">
        <v>5</v>
      </c>
      <c r="H33" s="344"/>
      <c r="I33" s="344"/>
      <c r="J33" s="345"/>
    </row>
    <row r="34" spans="1:10" s="8" customFormat="1" ht="15" x14ac:dyDescent="0.25">
      <c r="B34" s="135" t="s">
        <v>7</v>
      </c>
      <c r="C34" s="344"/>
      <c r="D34" s="344"/>
      <c r="E34" s="344"/>
      <c r="F34" s="31"/>
      <c r="G34" s="136" t="s">
        <v>7</v>
      </c>
      <c r="H34" s="344"/>
      <c r="I34" s="344"/>
      <c r="J34" s="345"/>
    </row>
    <row r="35" spans="1:10" x14ac:dyDescent="0.25">
      <c r="B35" s="36"/>
      <c r="C35" s="3"/>
      <c r="D35" s="3"/>
      <c r="E35" s="3"/>
      <c r="F35" s="7"/>
      <c r="G35" s="7"/>
      <c r="H35" s="7"/>
      <c r="I35" s="7"/>
      <c r="J35" s="37"/>
    </row>
    <row r="36" spans="1:10" x14ac:dyDescent="0.25">
      <c r="B36" s="346" t="s">
        <v>8</v>
      </c>
      <c r="C36" s="347"/>
      <c r="D36" s="347"/>
      <c r="E36" s="137" t="s">
        <v>9</v>
      </c>
      <c r="F36" s="7"/>
      <c r="G36" s="347" t="s">
        <v>8</v>
      </c>
      <c r="H36" s="347"/>
      <c r="I36" s="347"/>
      <c r="J36" s="138" t="s">
        <v>9</v>
      </c>
    </row>
    <row r="37" spans="1:10" x14ac:dyDescent="0.25">
      <c r="B37" s="348"/>
      <c r="C37" s="349"/>
      <c r="D37" s="349"/>
      <c r="E37" s="34"/>
      <c r="F37" s="7"/>
      <c r="G37" s="349"/>
      <c r="H37" s="349"/>
      <c r="I37" s="349"/>
      <c r="J37" s="39"/>
    </row>
    <row r="38" spans="1:10" x14ac:dyDescent="0.25">
      <c r="B38" s="348"/>
      <c r="C38" s="349"/>
      <c r="D38" s="349"/>
      <c r="E38" s="35"/>
      <c r="F38" s="7"/>
      <c r="G38" s="349"/>
      <c r="H38" s="349"/>
      <c r="I38" s="349"/>
      <c r="J38" s="39"/>
    </row>
    <row r="39" spans="1:10" ht="13.5" thickBot="1" x14ac:dyDescent="0.3">
      <c r="B39" s="40"/>
      <c r="C39" s="22"/>
      <c r="D39" s="22"/>
      <c r="E39" s="22"/>
      <c r="F39" s="41"/>
      <c r="G39" s="41"/>
      <c r="H39" s="41"/>
      <c r="I39" s="41"/>
      <c r="J39" s="42"/>
    </row>
    <row r="40" spans="1:10" s="9" customFormat="1" ht="13.5" thickBot="1" x14ac:dyDescent="0.3">
      <c r="B40" s="353" t="s">
        <v>92</v>
      </c>
      <c r="C40" s="354"/>
      <c r="D40" s="354"/>
      <c r="E40" s="354"/>
      <c r="F40" s="354"/>
      <c r="G40" s="354"/>
      <c r="H40" s="354"/>
      <c r="I40" s="354"/>
      <c r="J40" s="355"/>
    </row>
    <row r="41" spans="1:10" s="9" customFormat="1" x14ac:dyDescent="0.25">
      <c r="B41" s="350" t="s">
        <v>10</v>
      </c>
      <c r="C41" s="351"/>
      <c r="D41" s="351"/>
      <c r="E41" s="351"/>
      <c r="F41" s="351" t="s">
        <v>11</v>
      </c>
      <c r="G41" s="351"/>
      <c r="H41" s="351"/>
      <c r="I41" s="351" t="s">
        <v>12</v>
      </c>
      <c r="J41" s="352"/>
    </row>
    <row r="42" spans="1:10" s="9" customFormat="1" ht="59.25" customHeight="1" x14ac:dyDescent="0.25">
      <c r="B42" s="340" t="s">
        <v>206</v>
      </c>
      <c r="C42" s="237"/>
      <c r="D42" s="237"/>
      <c r="E42" s="237"/>
      <c r="F42" s="237" t="s">
        <v>207</v>
      </c>
      <c r="G42" s="237"/>
      <c r="H42" s="237"/>
      <c r="I42" s="356">
        <v>42185</v>
      </c>
      <c r="J42" s="357"/>
    </row>
    <row r="43" spans="1:10" s="9" customFormat="1" ht="59.25" customHeight="1" x14ac:dyDescent="0.25">
      <c r="B43" s="340" t="s">
        <v>208</v>
      </c>
      <c r="C43" s="237"/>
      <c r="D43" s="237"/>
      <c r="E43" s="237"/>
      <c r="F43" s="237" t="s">
        <v>210</v>
      </c>
      <c r="G43" s="237"/>
      <c r="H43" s="237"/>
      <c r="I43" s="356">
        <v>38253</v>
      </c>
      <c r="J43" s="357"/>
    </row>
    <row r="44" spans="1:10" s="9" customFormat="1" ht="59.25" customHeight="1" x14ac:dyDescent="0.25">
      <c r="B44" s="340" t="s">
        <v>209</v>
      </c>
      <c r="C44" s="237"/>
      <c r="D44" s="237"/>
      <c r="E44" s="237"/>
      <c r="F44" s="237" t="s">
        <v>211</v>
      </c>
      <c r="G44" s="237"/>
      <c r="H44" s="237"/>
      <c r="I44" s="356">
        <v>40918</v>
      </c>
      <c r="J44" s="357"/>
    </row>
    <row r="45" spans="1:10" s="9" customFormat="1" ht="59.25" customHeight="1" thickBot="1" x14ac:dyDescent="0.3">
      <c r="B45" s="358"/>
      <c r="C45" s="359"/>
      <c r="D45" s="359"/>
      <c r="E45" s="359"/>
      <c r="F45" s="360"/>
      <c r="G45" s="360"/>
      <c r="H45" s="360"/>
      <c r="I45" s="361"/>
      <c r="J45" s="362"/>
    </row>
    <row r="46" spans="1:10" s="9" customFormat="1" ht="21" customHeight="1" x14ac:dyDescent="0.25">
      <c r="A46" s="119"/>
      <c r="B46" s="264" t="s">
        <v>104</v>
      </c>
      <c r="C46" s="265"/>
      <c r="D46" s="265"/>
      <c r="E46" s="265"/>
      <c r="F46" s="265"/>
      <c r="G46" s="265"/>
      <c r="H46" s="265"/>
      <c r="I46" s="265"/>
      <c r="J46" s="266"/>
    </row>
    <row r="47" spans="1:10" s="9" customFormat="1" ht="38.25" x14ac:dyDescent="0.25">
      <c r="B47" s="365" t="s">
        <v>13</v>
      </c>
      <c r="C47" s="366"/>
      <c r="D47" s="139" t="s">
        <v>14</v>
      </c>
      <c r="E47" s="139" t="s">
        <v>15</v>
      </c>
      <c r="F47" s="139" t="s">
        <v>16</v>
      </c>
      <c r="G47" s="139" t="s">
        <v>17</v>
      </c>
      <c r="H47" s="366" t="s">
        <v>18</v>
      </c>
      <c r="I47" s="366"/>
      <c r="J47" s="140" t="s">
        <v>19</v>
      </c>
    </row>
    <row r="48" spans="1:10" s="192" customFormat="1" ht="48" customHeight="1" x14ac:dyDescent="0.25">
      <c r="B48" s="367" t="s">
        <v>213</v>
      </c>
      <c r="C48" s="368"/>
      <c r="D48" s="193" t="s">
        <v>215</v>
      </c>
      <c r="E48" s="193" t="s">
        <v>221</v>
      </c>
      <c r="F48" s="193" t="s">
        <v>216</v>
      </c>
      <c r="G48" s="193" t="s">
        <v>218</v>
      </c>
      <c r="H48" s="368" t="s">
        <v>217</v>
      </c>
      <c r="I48" s="368"/>
      <c r="J48" s="194" t="s">
        <v>175</v>
      </c>
    </row>
    <row r="49" spans="1:10" s="192" customFormat="1" ht="58.5" customHeight="1" x14ac:dyDescent="0.25">
      <c r="B49" s="363" t="s">
        <v>212</v>
      </c>
      <c r="C49" s="364"/>
      <c r="D49" s="195" t="s">
        <v>219</v>
      </c>
      <c r="E49" s="195" t="s">
        <v>220</v>
      </c>
      <c r="F49" s="195" t="s">
        <v>222</v>
      </c>
      <c r="G49" s="195" t="s">
        <v>218</v>
      </c>
      <c r="H49" s="364" t="s">
        <v>223</v>
      </c>
      <c r="I49" s="364"/>
      <c r="J49" s="194" t="s">
        <v>175</v>
      </c>
    </row>
    <row r="50" spans="1:10" s="192" customFormat="1" ht="84" customHeight="1" x14ac:dyDescent="0.25">
      <c r="B50" s="363" t="s">
        <v>214</v>
      </c>
      <c r="C50" s="364"/>
      <c r="D50" s="195" t="s">
        <v>224</v>
      </c>
      <c r="E50" s="195" t="s">
        <v>226</v>
      </c>
      <c r="F50" s="195" t="s">
        <v>216</v>
      </c>
      <c r="G50" s="195" t="s">
        <v>218</v>
      </c>
      <c r="H50" s="364" t="s">
        <v>225</v>
      </c>
      <c r="I50" s="364"/>
      <c r="J50" s="194" t="s">
        <v>175</v>
      </c>
    </row>
    <row r="51" spans="1:10" s="10" customFormat="1" ht="12" x14ac:dyDescent="0.25">
      <c r="B51" s="369"/>
      <c r="C51" s="370"/>
      <c r="D51" s="43"/>
      <c r="E51" s="43"/>
      <c r="F51" s="43"/>
      <c r="G51" s="43"/>
      <c r="H51" s="370"/>
      <c r="I51" s="370"/>
      <c r="J51" s="44"/>
    </row>
    <row r="52" spans="1:10" s="10" customFormat="1" thickBot="1" x14ac:dyDescent="0.3">
      <c r="B52" s="371"/>
      <c r="C52" s="372"/>
      <c r="D52" s="45"/>
      <c r="E52" s="45"/>
      <c r="F52" s="45"/>
      <c r="G52" s="45"/>
      <c r="H52" s="372"/>
      <c r="I52" s="372"/>
      <c r="J52" s="46"/>
    </row>
    <row r="53" spans="1:10" x14ac:dyDescent="0.25"/>
    <row r="54" spans="1:10" x14ac:dyDescent="0.25"/>
    <row r="55" spans="1:10" x14ac:dyDescent="0.25"/>
    <row r="56" spans="1:10" x14ac:dyDescent="0.25"/>
    <row r="57" spans="1:10" ht="13.5" thickBot="1" x14ac:dyDescent="0.3"/>
    <row r="58" spans="1:10" s="6" customFormat="1" x14ac:dyDescent="0.25">
      <c r="A58" s="310" t="s">
        <v>35</v>
      </c>
      <c r="B58" s="311"/>
      <c r="C58" s="311"/>
      <c r="D58" s="311"/>
      <c r="E58" s="311"/>
      <c r="F58" s="311"/>
      <c r="G58" s="311"/>
      <c r="H58" s="311"/>
      <c r="I58" s="311"/>
      <c r="J58" s="312"/>
    </row>
    <row r="59" spans="1:10" s="6" customFormat="1" x14ac:dyDescent="0.25">
      <c r="A59" s="313" t="s">
        <v>36</v>
      </c>
      <c r="B59" s="314"/>
      <c r="C59" s="314"/>
      <c r="D59" s="314"/>
      <c r="E59" s="314"/>
      <c r="F59" s="314"/>
      <c r="G59" s="314"/>
      <c r="H59" s="314"/>
      <c r="I59" s="314"/>
      <c r="J59" s="315"/>
    </row>
    <row r="60" spans="1:10" s="6" customFormat="1" x14ac:dyDescent="0.25">
      <c r="A60" s="313" t="s">
        <v>37</v>
      </c>
      <c r="B60" s="314"/>
      <c r="C60" s="314"/>
      <c r="D60" s="314"/>
      <c r="E60" s="314"/>
      <c r="F60" s="314"/>
      <c r="G60" s="314"/>
      <c r="H60" s="314"/>
      <c r="I60" s="314"/>
      <c r="J60" s="315"/>
    </row>
    <row r="61" spans="1:10" s="6" customFormat="1" x14ac:dyDescent="0.25">
      <c r="A61" s="313" t="s">
        <v>38</v>
      </c>
      <c r="B61" s="314"/>
      <c r="C61" s="314"/>
      <c r="D61" s="314"/>
      <c r="E61" s="314"/>
      <c r="F61" s="314"/>
      <c r="G61" s="314"/>
      <c r="H61" s="314"/>
      <c r="I61" s="314"/>
      <c r="J61" s="315"/>
    </row>
    <row r="62" spans="1:10" s="6" customFormat="1" ht="13.5" thickBot="1" x14ac:dyDescent="0.3">
      <c r="A62" s="316" t="s">
        <v>39</v>
      </c>
      <c r="B62" s="317"/>
      <c r="C62" s="317"/>
      <c r="D62" s="317"/>
      <c r="E62" s="317"/>
      <c r="F62" s="317"/>
      <c r="G62" s="317"/>
      <c r="H62" s="317"/>
      <c r="I62" s="317"/>
      <c r="J62" s="318"/>
    </row>
    <row r="63" spans="1:10" s="6" customFormat="1" x14ac:dyDescent="0.25"/>
    <row r="64" spans="1:10" s="6" customFormat="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x14ac:dyDescent="0.25"/>
    <row r="65548" x14ac:dyDescent="0.25"/>
    <row r="65549" x14ac:dyDescent="0.25"/>
    <row r="65550" x14ac:dyDescent="0.25"/>
    <row r="65551" x14ac:dyDescent="0.25"/>
    <row r="65552" x14ac:dyDescent="0.25"/>
    <row r="65553" x14ac:dyDescent="0.25"/>
    <row r="65554" x14ac:dyDescent="0.25"/>
    <row r="65555" x14ac:dyDescent="0.25"/>
    <row r="65556" x14ac:dyDescent="0.25"/>
  </sheetData>
  <mergeCells count="100">
    <mergeCell ref="F12:G12"/>
    <mergeCell ref="H13:I13"/>
    <mergeCell ref="H12:I12"/>
    <mergeCell ref="B17:J17"/>
    <mergeCell ref="B15:C15"/>
    <mergeCell ref="F15:G15"/>
    <mergeCell ref="H15:I15"/>
    <mergeCell ref="H14:I14"/>
    <mergeCell ref="F13:G13"/>
    <mergeCell ref="B23:C23"/>
    <mergeCell ref="B20:C20"/>
    <mergeCell ref="B19:C19"/>
    <mergeCell ref="B18:C18"/>
    <mergeCell ref="G18:I18"/>
    <mergeCell ref="G19:I19"/>
    <mergeCell ref="G20:I20"/>
    <mergeCell ref="G23:I23"/>
    <mergeCell ref="B21:C21"/>
    <mergeCell ref="G21:I21"/>
    <mergeCell ref="B22:C22"/>
    <mergeCell ref="G22:I22"/>
    <mergeCell ref="D2:J2"/>
    <mergeCell ref="D3:G3"/>
    <mergeCell ref="D4:J4"/>
    <mergeCell ref="E10:J10"/>
    <mergeCell ref="B2:C4"/>
    <mergeCell ref="H3:J3"/>
    <mergeCell ref="B9:D9"/>
    <mergeCell ref="E9:J9"/>
    <mergeCell ref="B10:D10"/>
    <mergeCell ref="B50:C50"/>
    <mergeCell ref="H50:I50"/>
    <mergeCell ref="B51:C51"/>
    <mergeCell ref="H51:I51"/>
    <mergeCell ref="B52:C52"/>
    <mergeCell ref="H52:I52"/>
    <mergeCell ref="B49:C49"/>
    <mergeCell ref="H49:I49"/>
    <mergeCell ref="B46:J46"/>
    <mergeCell ref="B47:C47"/>
    <mergeCell ref="H47:I47"/>
    <mergeCell ref="B48:C48"/>
    <mergeCell ref="H48:I48"/>
    <mergeCell ref="B44:E44"/>
    <mergeCell ref="F44:H44"/>
    <mergeCell ref="I44:J44"/>
    <mergeCell ref="B45:E45"/>
    <mergeCell ref="F45:H45"/>
    <mergeCell ref="I45:J45"/>
    <mergeCell ref="B42:E42"/>
    <mergeCell ref="F42:H42"/>
    <mergeCell ref="I42:J42"/>
    <mergeCell ref="B43:E43"/>
    <mergeCell ref="F43:H43"/>
    <mergeCell ref="I43:J43"/>
    <mergeCell ref="B41:E41"/>
    <mergeCell ref="F41:H41"/>
    <mergeCell ref="I41:J41"/>
    <mergeCell ref="C33:E33"/>
    <mergeCell ref="H33:J33"/>
    <mergeCell ref="C34:E34"/>
    <mergeCell ref="H34:J34"/>
    <mergeCell ref="B36:D36"/>
    <mergeCell ref="G36:I36"/>
    <mergeCell ref="B37:D37"/>
    <mergeCell ref="B40:J40"/>
    <mergeCell ref="B38:D38"/>
    <mergeCell ref="G38:I38"/>
    <mergeCell ref="B30:D30"/>
    <mergeCell ref="G30:I30"/>
    <mergeCell ref="G37:I37"/>
    <mergeCell ref="B31:D31"/>
    <mergeCell ref="G31:I31"/>
    <mergeCell ref="C26:E26"/>
    <mergeCell ref="H26:J26"/>
    <mergeCell ref="C27:E27"/>
    <mergeCell ref="H27:J27"/>
    <mergeCell ref="B29:D29"/>
    <mergeCell ref="G29:I29"/>
    <mergeCell ref="B25:J25"/>
    <mergeCell ref="B24:J24"/>
    <mergeCell ref="B13:C13"/>
    <mergeCell ref="B6:J6"/>
    <mergeCell ref="B12:C12"/>
    <mergeCell ref="B7:D7"/>
    <mergeCell ref="E7:J7"/>
    <mergeCell ref="B8:D8"/>
    <mergeCell ref="E8:J8"/>
    <mergeCell ref="B14:C14"/>
    <mergeCell ref="F14:G14"/>
    <mergeCell ref="B11:D11"/>
    <mergeCell ref="E11:J11"/>
    <mergeCell ref="B16:C16"/>
    <mergeCell ref="F16:G16"/>
    <mergeCell ref="H16:I16"/>
    <mergeCell ref="A58:J58"/>
    <mergeCell ref="A59:J59"/>
    <mergeCell ref="A60:J60"/>
    <mergeCell ref="A61:J61"/>
    <mergeCell ref="A62:J62"/>
  </mergeCells>
  <dataValidations count="5">
    <dataValidation type="textLength" operator="lessThanOrEqual" allowBlank="1" showErrorMessage="1" sqref="B42:F45 D49:E52 G43:H45 I42:J45 J48:J52" xr:uid="{00000000-0002-0000-0400-000000000000}">
      <formula1>1200</formula1>
    </dataValidation>
    <dataValidation allowBlank="1" showErrorMessage="1" sqref="B46:B47 G47 C41:D41 B40:B41 I41 F41 D47:E47 K52 B6:J6" xr:uid="{00000000-0002-0000-0400-000001000000}"/>
    <dataValidation type="textLength" operator="lessThan" allowBlank="1" showErrorMessage="1" errorTitle="LIMITE DE TEXTO" error="En esta Celda solo se permite diligenciar un largo de 1200 caracteres" sqref="D3:D4 H3" xr:uid="{00000000-0002-0000-0400-000002000000}">
      <formula1>1200</formula1>
    </dataValidation>
    <dataValidation type="textLength" operator="lessThan" allowBlank="1" showErrorMessage="1" errorTitle="LIMITE DE TEXTO" error="En esta celda solo se permite diligenciar un total de 1200 caracteres" sqref="B7:B11" xr:uid="{00000000-0002-0000-0400-000003000000}">
      <formula1>1200</formula1>
    </dataValidation>
    <dataValidation type="list" allowBlank="1" showInputMessage="1" showErrorMessage="1" sqref="J19:J23" xr:uid="{00000000-0002-0000-0400-000004000000}">
      <formula1>"Suma,Constante,Incremental,Decremental"</formula1>
    </dataValidation>
  </dataValidations>
  <printOptions horizontalCentered="1" verticalCentered="1"/>
  <pageMargins left="0.31496062992125984" right="0.31496062992125984" top="0.35433070866141736" bottom="0.35433070866141736" header="0.11811023622047245" footer="0.11811023622047245"/>
  <pageSetup scale="49"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4"/>
  <sheetViews>
    <sheetView view="pageBreakPreview" zoomScaleNormal="85" zoomScaleSheetLayoutView="100" zoomScalePageLayoutView="85" workbookViewId="0">
      <selection activeCell="B1" sqref="B1"/>
    </sheetView>
  </sheetViews>
  <sheetFormatPr baseColWidth="10" defaultColWidth="0" defaultRowHeight="12.75" zeroHeight="1" x14ac:dyDescent="0.25"/>
  <cols>
    <col min="1" max="1" width="3.85546875" style="4" customWidth="1"/>
    <col min="2" max="2" width="9.140625" style="4" customWidth="1"/>
    <col min="3" max="3" width="12.42578125" style="4" customWidth="1"/>
    <col min="4" max="4" width="29.85546875" style="4" customWidth="1"/>
    <col min="5" max="5" width="29.42578125" style="4" customWidth="1"/>
    <col min="6" max="7" width="13.140625" style="4" customWidth="1"/>
    <col min="8" max="8" width="20" style="4" customWidth="1"/>
    <col min="9" max="9" width="3.85546875" style="4" customWidth="1"/>
    <col min="10" max="16384" width="11.42578125" style="4" hidden="1"/>
  </cols>
  <sheetData>
    <row r="1" spans="1:8" ht="16.350000000000001" customHeight="1" x14ac:dyDescent="0.25"/>
    <row r="2" spans="1:8" ht="43.5" customHeight="1" x14ac:dyDescent="0.25">
      <c r="B2" s="287"/>
      <c r="C2" s="288"/>
      <c r="D2" s="395" t="s">
        <v>73</v>
      </c>
      <c r="E2" s="396"/>
      <c r="F2" s="396"/>
      <c r="G2" s="396"/>
      <c r="H2" s="397"/>
    </row>
    <row r="3" spans="1:8" ht="21" customHeight="1" x14ac:dyDescent="0.25">
      <c r="B3" s="289"/>
      <c r="C3" s="290"/>
      <c r="D3" s="296" t="s">
        <v>115</v>
      </c>
      <c r="E3" s="297"/>
      <c r="F3" s="296" t="s">
        <v>117</v>
      </c>
      <c r="G3" s="298"/>
      <c r="H3" s="297"/>
    </row>
    <row r="4" spans="1:8" ht="21" customHeight="1" x14ac:dyDescent="0.25">
      <c r="B4" s="291"/>
      <c r="C4" s="292"/>
      <c r="D4" s="296" t="s">
        <v>116</v>
      </c>
      <c r="E4" s="298"/>
      <c r="F4" s="298"/>
      <c r="G4" s="298"/>
      <c r="H4" s="297"/>
    </row>
    <row r="5" spans="1:8" ht="13.5" thickBot="1" x14ac:dyDescent="0.3"/>
    <row r="6" spans="1:8" ht="27.75" customHeight="1" thickBot="1" x14ac:dyDescent="0.3">
      <c r="B6" s="400" t="s">
        <v>78</v>
      </c>
      <c r="C6" s="401"/>
      <c r="D6" s="401"/>
      <c r="E6" s="304" t="str">
        <f>+Antecedentes!D16</f>
        <v>1181 - MODERNIZACION INSTITUCIONAL</v>
      </c>
      <c r="F6" s="304"/>
      <c r="G6" s="304"/>
      <c r="H6" s="305"/>
    </row>
    <row r="7" spans="1:8" ht="17.25" customHeight="1" x14ac:dyDescent="0.25">
      <c r="B7" s="264" t="s">
        <v>105</v>
      </c>
      <c r="C7" s="265"/>
      <c r="D7" s="265"/>
      <c r="E7" s="265"/>
      <c r="F7" s="265"/>
      <c r="G7" s="265"/>
      <c r="H7" s="266"/>
    </row>
    <row r="8" spans="1:8" ht="17.25" customHeight="1" x14ac:dyDescent="0.25">
      <c r="B8" s="387" t="s">
        <v>20</v>
      </c>
      <c r="C8" s="388"/>
      <c r="D8" s="388"/>
      <c r="E8" s="388"/>
      <c r="F8" s="388"/>
      <c r="G8" s="388"/>
      <c r="H8" s="389"/>
    </row>
    <row r="9" spans="1:8" ht="29.25" customHeight="1" thickBot="1" x14ac:dyDescent="0.3">
      <c r="A9" s="1"/>
      <c r="B9" s="272" t="s">
        <v>186</v>
      </c>
      <c r="C9" s="273"/>
      <c r="D9" s="273"/>
      <c r="E9" s="273"/>
      <c r="F9" s="273"/>
      <c r="G9" s="273"/>
      <c r="H9" s="274"/>
    </row>
    <row r="10" spans="1:8" ht="17.25" customHeight="1" x14ac:dyDescent="0.25">
      <c r="A10" s="1"/>
      <c r="B10" s="390" t="s">
        <v>106</v>
      </c>
      <c r="C10" s="391"/>
      <c r="D10" s="391"/>
      <c r="E10" s="391"/>
      <c r="F10" s="391"/>
      <c r="G10" s="391"/>
      <c r="H10" s="392"/>
    </row>
    <row r="11" spans="1:8" ht="17.25" customHeight="1" x14ac:dyDescent="0.25">
      <c r="B11" s="387" t="s">
        <v>21</v>
      </c>
      <c r="C11" s="388"/>
      <c r="D11" s="388"/>
      <c r="E11" s="388"/>
      <c r="F11" s="388"/>
      <c r="G11" s="388"/>
      <c r="H11" s="389"/>
    </row>
    <row r="12" spans="1:8" ht="21" customHeight="1" x14ac:dyDescent="0.25">
      <c r="B12" s="384" t="s">
        <v>192</v>
      </c>
      <c r="C12" s="385"/>
      <c r="D12" s="385"/>
      <c r="E12" s="385"/>
      <c r="F12" s="385"/>
      <c r="G12" s="385"/>
      <c r="H12" s="386"/>
    </row>
    <row r="13" spans="1:8" s="1" customFormat="1" ht="17.25" customHeight="1" x14ac:dyDescent="0.25">
      <c r="B13" s="387" t="s">
        <v>22</v>
      </c>
      <c r="C13" s="388"/>
      <c r="D13" s="388"/>
      <c r="E13" s="388"/>
      <c r="F13" s="388"/>
      <c r="G13" s="388"/>
      <c r="H13" s="389"/>
    </row>
    <row r="14" spans="1:8" ht="17.25" customHeight="1" x14ac:dyDescent="0.25">
      <c r="B14" s="330" t="s">
        <v>23</v>
      </c>
      <c r="C14" s="331"/>
      <c r="D14" s="141" t="s">
        <v>24</v>
      </c>
      <c r="E14" s="141" t="s">
        <v>25</v>
      </c>
      <c r="F14" s="141" t="s">
        <v>26</v>
      </c>
      <c r="G14" s="141" t="s">
        <v>27</v>
      </c>
      <c r="H14" s="142" t="s">
        <v>28</v>
      </c>
    </row>
    <row r="15" spans="1:8" ht="21" customHeight="1" x14ac:dyDescent="0.25">
      <c r="B15" s="393">
        <v>2018</v>
      </c>
      <c r="C15" s="394"/>
      <c r="D15" s="48"/>
      <c r="E15" s="47"/>
      <c r="F15" s="32">
        <v>341</v>
      </c>
      <c r="G15" s="32">
        <v>183</v>
      </c>
      <c r="H15" s="50">
        <f>SUM(F15:G15)</f>
        <v>524</v>
      </c>
    </row>
    <row r="16" spans="1:8" ht="21" customHeight="1" x14ac:dyDescent="0.25">
      <c r="B16" s="393"/>
      <c r="C16" s="394"/>
      <c r="D16" s="48"/>
      <c r="E16" s="47"/>
      <c r="F16" s="32"/>
      <c r="G16" s="32"/>
      <c r="H16" s="50"/>
    </row>
    <row r="17" spans="2:8" ht="21" customHeight="1" x14ac:dyDescent="0.25">
      <c r="B17" s="393"/>
      <c r="C17" s="394"/>
      <c r="D17" s="48"/>
      <c r="E17" s="47"/>
      <c r="F17" s="32"/>
      <c r="G17" s="32"/>
      <c r="H17" s="50"/>
    </row>
    <row r="18" spans="2:8" ht="21" customHeight="1" x14ac:dyDescent="0.25">
      <c r="B18" s="393"/>
      <c r="C18" s="394"/>
      <c r="D18" s="48"/>
      <c r="E18" s="47"/>
      <c r="F18" s="32"/>
      <c r="G18" s="32"/>
      <c r="H18" s="50"/>
    </row>
    <row r="19" spans="2:8" ht="21" customHeight="1" x14ac:dyDescent="0.25">
      <c r="B19" s="393"/>
      <c r="C19" s="394"/>
      <c r="D19" s="48"/>
      <c r="E19" s="47"/>
      <c r="F19" s="32"/>
      <c r="G19" s="32"/>
      <c r="H19" s="50"/>
    </row>
    <row r="20" spans="2:8" ht="21" customHeight="1" x14ac:dyDescent="0.25">
      <c r="B20" s="393"/>
      <c r="C20" s="394"/>
      <c r="D20" s="48"/>
      <c r="E20" s="47"/>
      <c r="F20" s="32"/>
      <c r="G20" s="32"/>
      <c r="H20" s="50"/>
    </row>
    <row r="21" spans="2:8" ht="17.25" customHeight="1" x14ac:dyDescent="0.25">
      <c r="B21" s="387" t="s">
        <v>29</v>
      </c>
      <c r="C21" s="388"/>
      <c r="D21" s="388"/>
      <c r="E21" s="388"/>
      <c r="F21" s="388"/>
      <c r="G21" s="388"/>
      <c r="H21" s="389"/>
    </row>
    <row r="22" spans="2:8" ht="23.25" customHeight="1" x14ac:dyDescent="0.25">
      <c r="B22" s="330" t="s">
        <v>23</v>
      </c>
      <c r="C22" s="331"/>
      <c r="D22" s="141" t="s">
        <v>30</v>
      </c>
      <c r="E22" s="331" t="s">
        <v>31</v>
      </c>
      <c r="F22" s="331"/>
      <c r="G22" s="331"/>
      <c r="H22" s="142" t="s">
        <v>28</v>
      </c>
    </row>
    <row r="23" spans="2:8" ht="21" customHeight="1" x14ac:dyDescent="0.25">
      <c r="B23" s="393"/>
      <c r="C23" s="394"/>
      <c r="D23" s="48" t="s">
        <v>168</v>
      </c>
      <c r="E23" s="326" t="s">
        <v>168</v>
      </c>
      <c r="F23" s="326"/>
      <c r="G23" s="326"/>
      <c r="H23" s="50"/>
    </row>
    <row r="24" spans="2:8" ht="21" customHeight="1" x14ac:dyDescent="0.25">
      <c r="B24" s="393"/>
      <c r="C24" s="394"/>
      <c r="D24" s="48"/>
      <c r="E24" s="326"/>
      <c r="F24" s="326"/>
      <c r="G24" s="326"/>
      <c r="H24" s="50"/>
    </row>
    <row r="25" spans="2:8" ht="21" customHeight="1" x14ac:dyDescent="0.25">
      <c r="B25" s="393"/>
      <c r="C25" s="394"/>
      <c r="D25" s="48"/>
      <c r="E25" s="326"/>
      <c r="F25" s="326"/>
      <c r="G25" s="326"/>
      <c r="H25" s="50"/>
    </row>
    <row r="26" spans="2:8" ht="21" customHeight="1" x14ac:dyDescent="0.25">
      <c r="B26" s="393"/>
      <c r="C26" s="394"/>
      <c r="D26" s="48"/>
      <c r="E26" s="326"/>
      <c r="F26" s="326"/>
      <c r="G26" s="326"/>
      <c r="H26" s="50"/>
    </row>
    <row r="27" spans="2:8" ht="21" customHeight="1" x14ac:dyDescent="0.25">
      <c r="B27" s="393"/>
      <c r="C27" s="394"/>
      <c r="D27" s="48"/>
      <c r="E27" s="326"/>
      <c r="F27" s="326"/>
      <c r="G27" s="326"/>
      <c r="H27" s="50"/>
    </row>
    <row r="28" spans="2:8" ht="21" customHeight="1" thickBot="1" x14ac:dyDescent="0.3">
      <c r="B28" s="398"/>
      <c r="C28" s="399"/>
      <c r="D28" s="49"/>
      <c r="E28" s="374"/>
      <c r="F28" s="374"/>
      <c r="G28" s="374"/>
      <c r="H28" s="51"/>
    </row>
    <row r="29" spans="2:8" ht="14.1" customHeight="1" x14ac:dyDescent="0.25"/>
    <row r="30" spans="2:8" x14ac:dyDescent="0.25"/>
    <row r="31" spans="2:8" x14ac:dyDescent="0.25"/>
    <row r="32" spans="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mergeCells count="36">
    <mergeCell ref="B28:C28"/>
    <mergeCell ref="B6:D6"/>
    <mergeCell ref="E6:H6"/>
    <mergeCell ref="B17:C17"/>
    <mergeCell ref="B16:C16"/>
    <mergeCell ref="B15:C15"/>
    <mergeCell ref="B14:C14"/>
    <mergeCell ref="B22:C22"/>
    <mergeCell ref="B20:C20"/>
    <mergeCell ref="B19:C19"/>
    <mergeCell ref="B18:C18"/>
    <mergeCell ref="B21:H21"/>
    <mergeCell ref="E22:G22"/>
    <mergeCell ref="E28:G28"/>
    <mergeCell ref="E24:G24"/>
    <mergeCell ref="E25:G25"/>
    <mergeCell ref="B2:C4"/>
    <mergeCell ref="D2:H2"/>
    <mergeCell ref="D3:E3"/>
    <mergeCell ref="F3:H3"/>
    <mergeCell ref="D4:H4"/>
    <mergeCell ref="E26:G26"/>
    <mergeCell ref="E27:G27"/>
    <mergeCell ref="E23:G23"/>
    <mergeCell ref="B23:C23"/>
    <mergeCell ref="B24:C24"/>
    <mergeCell ref="B25:C25"/>
    <mergeCell ref="B26:C26"/>
    <mergeCell ref="B27:C27"/>
    <mergeCell ref="B12:H12"/>
    <mergeCell ref="B13:H13"/>
    <mergeCell ref="B7:H7"/>
    <mergeCell ref="B8:H8"/>
    <mergeCell ref="B9:H9"/>
    <mergeCell ref="B10:H10"/>
    <mergeCell ref="B11:H11"/>
  </mergeCells>
  <dataValidations disablePrompts="1" count="2">
    <dataValidation allowBlank="1" showErrorMessage="1" sqref="D50:D65526 B45:C65526 E45:H65526 I1:IX1048576" xr:uid="{00000000-0002-0000-0500-000000000000}"/>
    <dataValidation type="textLength" operator="lessThan" allowBlank="1" showErrorMessage="1" errorTitle="LIMITE DE TEXTO" error="En esta Celda solo se permite diligenciar un largo de 1200 caracteres" sqref="D3:D4 F3" xr:uid="{00000000-0002-0000-0500-000001000000}">
      <formula1>1200</formula1>
    </dataValidation>
  </dataValidations>
  <printOptions horizontalCentered="1" verticalCentered="1"/>
  <pageMargins left="0.31496062992125984" right="0.31496062992125984" top="0.27559055118110237" bottom="0.27559055118110237" header="0.11811023622047245" footer="0.11811023622047245"/>
  <pageSetup scale="76" orientation="portrait"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2"/>
  <sheetViews>
    <sheetView showGridLines="0" view="pageBreakPreview" zoomScale="70" zoomScaleNormal="70" zoomScaleSheetLayoutView="70" zoomScalePageLayoutView="70" workbookViewId="0">
      <selection activeCell="E9" sqref="E9:I9"/>
    </sheetView>
  </sheetViews>
  <sheetFormatPr baseColWidth="10" defaultColWidth="0" defaultRowHeight="12.75" x14ac:dyDescent="0.25"/>
  <cols>
    <col min="1" max="1" width="3.85546875" style="6" customWidth="1"/>
    <col min="2" max="2" width="9.7109375" style="4" customWidth="1"/>
    <col min="3" max="3" width="17.140625" style="4" customWidth="1"/>
    <col min="4" max="4" width="25.7109375" style="4" customWidth="1"/>
    <col min="5" max="5" width="15" style="4" customWidth="1"/>
    <col min="6" max="6" width="19.28515625" style="4" customWidth="1"/>
    <col min="7" max="7" width="16.7109375" style="4" customWidth="1"/>
    <col min="8" max="8" width="19.42578125" style="4" bestFit="1" customWidth="1"/>
    <col min="9" max="9" width="32.42578125" style="4" bestFit="1" customWidth="1"/>
    <col min="10" max="10" width="3.85546875" style="6" customWidth="1"/>
    <col min="11" max="14" width="0" style="6" hidden="1" customWidth="1"/>
    <col min="15" max="16384" width="11.42578125" style="6" hidden="1"/>
  </cols>
  <sheetData>
    <row r="2" spans="1:10" ht="50.25" customHeight="1" x14ac:dyDescent="0.25">
      <c r="B2" s="231"/>
      <c r="C2" s="231"/>
      <c r="D2" s="232" t="s">
        <v>73</v>
      </c>
      <c r="E2" s="232"/>
      <c r="F2" s="232"/>
      <c r="G2" s="232"/>
      <c r="H2" s="232"/>
      <c r="I2" s="232"/>
    </row>
    <row r="3" spans="1:10" ht="23.25" customHeight="1" x14ac:dyDescent="0.25">
      <c r="B3" s="231"/>
      <c r="C3" s="231"/>
      <c r="D3" s="233" t="s">
        <v>115</v>
      </c>
      <c r="E3" s="233"/>
      <c r="F3" s="233"/>
      <c r="G3" s="233" t="s">
        <v>117</v>
      </c>
      <c r="H3" s="233"/>
      <c r="I3" s="233"/>
    </row>
    <row r="4" spans="1:10" ht="23.25" customHeight="1" x14ac:dyDescent="0.25">
      <c r="B4" s="231"/>
      <c r="C4" s="231"/>
      <c r="D4" s="233" t="s">
        <v>116</v>
      </c>
      <c r="E4" s="233"/>
      <c r="F4" s="233"/>
      <c r="G4" s="233"/>
      <c r="H4" s="233"/>
      <c r="I4" s="233"/>
    </row>
    <row r="5" spans="1:10" ht="13.5" thickBot="1" x14ac:dyDescent="0.3"/>
    <row r="6" spans="1:10" ht="39" customHeight="1" thickBot="1" x14ac:dyDescent="0.3">
      <c r="B6" s="238" t="s">
        <v>78</v>
      </c>
      <c r="C6" s="239"/>
      <c r="D6" s="239"/>
      <c r="E6" s="239"/>
      <c r="F6" s="240" t="str">
        <f>+Antecedentes!D16</f>
        <v>1181 - MODERNIZACION INSTITUCIONAL</v>
      </c>
      <c r="G6" s="240"/>
      <c r="H6" s="240"/>
      <c r="I6" s="241"/>
    </row>
    <row r="7" spans="1:10" ht="21.75" customHeight="1" x14ac:dyDescent="0.25">
      <c r="A7" s="3"/>
      <c r="B7" s="264" t="s">
        <v>132</v>
      </c>
      <c r="C7" s="265"/>
      <c r="D7" s="265"/>
      <c r="E7" s="265"/>
      <c r="F7" s="265"/>
      <c r="G7" s="265"/>
      <c r="H7" s="265"/>
      <c r="I7" s="266"/>
    </row>
    <row r="8" spans="1:10" ht="52.5" customHeight="1" x14ac:dyDescent="0.25">
      <c r="B8" s="143" t="s">
        <v>32</v>
      </c>
      <c r="C8" s="405" t="s">
        <v>114</v>
      </c>
      <c r="D8" s="405"/>
      <c r="E8" s="402" t="s">
        <v>34</v>
      </c>
      <c r="F8" s="403"/>
      <c r="G8" s="403"/>
      <c r="H8" s="403"/>
      <c r="I8" s="404"/>
    </row>
    <row r="9" spans="1:10" ht="122.25" customHeight="1" x14ac:dyDescent="0.25">
      <c r="B9" s="144">
        <v>1</v>
      </c>
      <c r="C9" s="412" t="s">
        <v>156</v>
      </c>
      <c r="D9" s="413"/>
      <c r="E9" s="406" t="s">
        <v>232</v>
      </c>
      <c r="F9" s="407"/>
      <c r="G9" s="407"/>
      <c r="H9" s="407"/>
      <c r="I9" s="408"/>
    </row>
    <row r="10" spans="1:10" ht="90.75" customHeight="1" x14ac:dyDescent="0.25">
      <c r="B10" s="144">
        <v>2</v>
      </c>
      <c r="C10" s="412" t="s">
        <v>153</v>
      </c>
      <c r="D10" s="413"/>
      <c r="E10" s="406" t="s">
        <v>227</v>
      </c>
      <c r="F10" s="407"/>
      <c r="G10" s="407"/>
      <c r="H10" s="407"/>
      <c r="I10" s="408"/>
      <c r="J10" s="11"/>
    </row>
    <row r="11" spans="1:10" ht="100.5" customHeight="1" x14ac:dyDescent="0.25">
      <c r="B11" s="144">
        <v>3</v>
      </c>
      <c r="C11" s="412" t="s">
        <v>154</v>
      </c>
      <c r="D11" s="413"/>
      <c r="E11" s="406" t="s">
        <v>244</v>
      </c>
      <c r="F11" s="407"/>
      <c r="G11" s="407"/>
      <c r="H11" s="407"/>
      <c r="I11" s="408"/>
      <c r="J11" s="11"/>
    </row>
    <row r="12" spans="1:10" ht="103.5" customHeight="1" x14ac:dyDescent="0.25">
      <c r="B12" s="144">
        <v>4</v>
      </c>
      <c r="C12" s="412" t="s">
        <v>155</v>
      </c>
      <c r="D12" s="413"/>
      <c r="E12" s="406" t="s">
        <v>245</v>
      </c>
      <c r="F12" s="407"/>
      <c r="G12" s="407"/>
      <c r="H12" s="407"/>
      <c r="I12" s="408"/>
      <c r="J12" s="11"/>
    </row>
    <row r="13" spans="1:10" ht="15" x14ac:dyDescent="0.25">
      <c r="B13" s="144">
        <v>5</v>
      </c>
      <c r="C13" s="382"/>
      <c r="D13" s="382"/>
      <c r="E13" s="406"/>
      <c r="F13" s="407"/>
      <c r="G13" s="407"/>
      <c r="H13" s="407"/>
      <c r="I13" s="408"/>
      <c r="J13" s="11"/>
    </row>
    <row r="14" spans="1:10" ht="83.1" customHeight="1" x14ac:dyDescent="0.25">
      <c r="B14" s="144">
        <v>6</v>
      </c>
      <c r="C14" s="382"/>
      <c r="D14" s="382"/>
      <c r="E14" s="406"/>
      <c r="F14" s="407"/>
      <c r="G14" s="407"/>
      <c r="H14" s="407"/>
      <c r="I14" s="408"/>
      <c r="J14" s="11"/>
    </row>
    <row r="15" spans="1:10" ht="83.1" customHeight="1" x14ac:dyDescent="0.25">
      <c r="B15" s="144">
        <v>7</v>
      </c>
      <c r="C15" s="382"/>
      <c r="D15" s="382"/>
      <c r="E15" s="406"/>
      <c r="F15" s="407"/>
      <c r="G15" s="407"/>
      <c r="H15" s="407"/>
      <c r="I15" s="408"/>
      <c r="J15" s="11"/>
    </row>
    <row r="16" spans="1:10" ht="83.1" customHeight="1" x14ac:dyDescent="0.25">
      <c r="B16" s="144">
        <v>8</v>
      </c>
      <c r="C16" s="382"/>
      <c r="D16" s="382"/>
      <c r="E16" s="406"/>
      <c r="F16" s="407"/>
      <c r="G16" s="407"/>
      <c r="H16" s="407"/>
      <c r="I16" s="408"/>
      <c r="J16" s="11"/>
    </row>
    <row r="17" spans="2:10" ht="83.1" customHeight="1" x14ac:dyDescent="0.25">
      <c r="B17" s="144">
        <v>9</v>
      </c>
      <c r="C17" s="382"/>
      <c r="D17" s="382"/>
      <c r="E17" s="406"/>
      <c r="F17" s="407"/>
      <c r="G17" s="407"/>
      <c r="H17" s="407"/>
      <c r="I17" s="408"/>
      <c r="J17" s="11"/>
    </row>
    <row r="18" spans="2:10" ht="83.1" customHeight="1" thickBot="1" x14ac:dyDescent="0.3">
      <c r="B18" s="145">
        <v>10</v>
      </c>
      <c r="C18" s="342"/>
      <c r="D18" s="342"/>
      <c r="E18" s="409"/>
      <c r="F18" s="410"/>
      <c r="G18" s="410"/>
      <c r="H18" s="410"/>
      <c r="I18" s="411"/>
      <c r="J18" s="11"/>
    </row>
    <row r="19" spans="2:10" ht="12.75" customHeight="1" x14ac:dyDescent="0.25"/>
    <row r="20" spans="2:10" ht="12.75" customHeight="1" x14ac:dyDescent="0.25"/>
    <row r="21" spans="2:10" ht="12.75" customHeight="1" x14ac:dyDescent="0.25"/>
    <row r="22" spans="2:10" ht="12.75" customHeight="1" x14ac:dyDescent="0.25"/>
  </sheetData>
  <mergeCells count="30">
    <mergeCell ref="C18:D18"/>
    <mergeCell ref="C16:D16"/>
    <mergeCell ref="C9:D9"/>
    <mergeCell ref="C15:D15"/>
    <mergeCell ref="C13:D13"/>
    <mergeCell ref="C14:D14"/>
    <mergeCell ref="C10:D10"/>
    <mergeCell ref="C11:D11"/>
    <mergeCell ref="C12:D12"/>
    <mergeCell ref="C17:D17"/>
    <mergeCell ref="E14:I14"/>
    <mergeCell ref="E15:I15"/>
    <mergeCell ref="E16:I16"/>
    <mergeCell ref="E17:I17"/>
    <mergeCell ref="E18:I18"/>
    <mergeCell ref="E9:I9"/>
    <mergeCell ref="E10:I10"/>
    <mergeCell ref="E11:I11"/>
    <mergeCell ref="E12:I12"/>
    <mergeCell ref="E13:I13"/>
    <mergeCell ref="D2:I2"/>
    <mergeCell ref="D3:F3"/>
    <mergeCell ref="D4:I4"/>
    <mergeCell ref="B2:C4"/>
    <mergeCell ref="E8:I8"/>
    <mergeCell ref="B7:I7"/>
    <mergeCell ref="G3:I3"/>
    <mergeCell ref="B6:E6"/>
    <mergeCell ref="F6:I6"/>
    <mergeCell ref="C8:D8"/>
  </mergeCells>
  <conditionalFormatting sqref="D10:D12 C9:C12">
    <cfRule type="cellIs" dxfId="1" priority="1" stopIfTrue="1" operator="notEqual">
      <formula>""</formula>
    </cfRule>
  </conditionalFormatting>
  <dataValidations count="2">
    <dataValidation type="textLength" operator="lessThan" allowBlank="1" showErrorMessage="1" errorTitle="LIMITE DE TEXTO" error="En esta Celda solo se permite diligenciar un largo de 1200 caracteres" sqref="G3 D3:D4" xr:uid="{00000000-0002-0000-0600-000000000000}">
      <formula1>1200</formula1>
    </dataValidation>
    <dataValidation allowBlank="1" showInputMessage="1" sqref="C9:C12 D10:D12" xr:uid="{00000000-0002-0000-0600-000001000000}"/>
  </dataValidations>
  <printOptions horizontalCentered="1" verticalCentered="1"/>
  <pageMargins left="0.31496062992125984" right="0.31496062992125984" top="0.35433070866141736" bottom="0.35433070866141736" header="0.11811023622047245" footer="0.11811023622047245"/>
  <pageSetup scale="61" orientation="portrait" verticalDpi="300"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5"/>
  <sheetViews>
    <sheetView showGridLines="0" view="pageBreakPreview" zoomScale="85" zoomScaleNormal="85" zoomScaleSheetLayoutView="85" zoomScalePageLayoutView="85" workbookViewId="0"/>
  </sheetViews>
  <sheetFormatPr baseColWidth="10" defaultColWidth="0" defaultRowHeight="12.75" customHeight="1" x14ac:dyDescent="0.25"/>
  <cols>
    <col min="1" max="1" width="3.85546875" style="6" customWidth="1"/>
    <col min="2" max="2" width="4.7109375" style="4" customWidth="1"/>
    <col min="3" max="3" width="24.7109375" style="4" customWidth="1"/>
    <col min="4" max="4" width="19.42578125" style="4" customWidth="1"/>
    <col min="5" max="5" width="14.140625" style="4" customWidth="1"/>
    <col min="6" max="6" width="45" style="4" customWidth="1"/>
    <col min="7" max="9" width="15.7109375" style="4" customWidth="1"/>
    <col min="10" max="10" width="3.85546875" style="6" customWidth="1"/>
    <col min="11" max="16384" width="0" style="6" hidden="1"/>
  </cols>
  <sheetData>
    <row r="1" spans="2:9" ht="21" customHeight="1" x14ac:dyDescent="0.25"/>
    <row r="2" spans="2:9" ht="40.5" customHeight="1" x14ac:dyDescent="0.25">
      <c r="B2" s="231"/>
      <c r="C2" s="231"/>
      <c r="D2" s="232" t="s">
        <v>73</v>
      </c>
      <c r="E2" s="232"/>
      <c r="F2" s="232"/>
      <c r="G2" s="232"/>
      <c r="H2" s="232"/>
      <c r="I2" s="232"/>
    </row>
    <row r="3" spans="2:9" ht="24" customHeight="1" x14ac:dyDescent="0.25">
      <c r="B3" s="231"/>
      <c r="C3" s="231"/>
      <c r="D3" s="233" t="s">
        <v>115</v>
      </c>
      <c r="E3" s="233"/>
      <c r="F3" s="233"/>
      <c r="G3" s="233" t="s">
        <v>117</v>
      </c>
      <c r="H3" s="233"/>
      <c r="I3" s="233"/>
    </row>
    <row r="4" spans="2:9" ht="24" customHeight="1" x14ac:dyDescent="0.25">
      <c r="B4" s="231"/>
      <c r="C4" s="231"/>
      <c r="D4" s="233" t="s">
        <v>116</v>
      </c>
      <c r="E4" s="233"/>
      <c r="F4" s="233"/>
      <c r="G4" s="233"/>
      <c r="H4" s="233"/>
      <c r="I4" s="233"/>
    </row>
    <row r="5" spans="2:9" ht="12.75" customHeight="1" thickBot="1" x14ac:dyDescent="0.3"/>
    <row r="6" spans="2:9" ht="30" customHeight="1" thickBot="1" x14ac:dyDescent="0.3">
      <c r="B6" s="302" t="s">
        <v>78</v>
      </c>
      <c r="C6" s="303"/>
      <c r="D6" s="303"/>
      <c r="E6" s="303"/>
      <c r="F6" s="304" t="str">
        <f>+Antecedentes!D16</f>
        <v>1181 - MODERNIZACION INSTITUCIONAL</v>
      </c>
      <c r="G6" s="304"/>
      <c r="H6" s="304"/>
      <c r="I6" s="305"/>
    </row>
    <row r="7" spans="2:9" ht="21.6" customHeight="1" x14ac:dyDescent="0.25">
      <c r="B7" s="264" t="s">
        <v>118</v>
      </c>
      <c r="C7" s="265"/>
      <c r="D7" s="265"/>
      <c r="E7" s="265"/>
      <c r="F7" s="265"/>
      <c r="G7" s="265"/>
      <c r="H7" s="265"/>
      <c r="I7" s="266"/>
    </row>
    <row r="8" spans="2:9" ht="25.35" customHeight="1" x14ac:dyDescent="0.25">
      <c r="B8" s="143" t="s">
        <v>32</v>
      </c>
      <c r="C8" s="405" t="s">
        <v>40</v>
      </c>
      <c r="D8" s="405"/>
      <c r="E8" s="146" t="s">
        <v>23</v>
      </c>
      <c r="F8" s="417" t="s">
        <v>41</v>
      </c>
      <c r="G8" s="417"/>
      <c r="H8" s="417"/>
      <c r="I8" s="418"/>
    </row>
    <row r="9" spans="2:9" s="12" customFormat="1" ht="27.75" customHeight="1" x14ac:dyDescent="0.25">
      <c r="B9" s="148">
        <v>1</v>
      </c>
      <c r="C9" s="419" t="s">
        <v>169</v>
      </c>
      <c r="D9" s="419"/>
      <c r="E9" s="52">
        <v>2004</v>
      </c>
      <c r="F9" s="419" t="s">
        <v>171</v>
      </c>
      <c r="G9" s="419"/>
      <c r="H9" s="419"/>
      <c r="I9" s="420"/>
    </row>
    <row r="10" spans="2:9" s="12" customFormat="1" ht="27.75" customHeight="1" x14ac:dyDescent="0.25">
      <c r="B10" s="148">
        <v>2</v>
      </c>
      <c r="C10" s="419" t="s">
        <v>170</v>
      </c>
      <c r="D10" s="419"/>
      <c r="E10" s="52">
        <v>2012</v>
      </c>
      <c r="F10" s="421" t="s">
        <v>172</v>
      </c>
      <c r="G10" s="422"/>
      <c r="H10" s="422"/>
      <c r="I10" s="423"/>
    </row>
    <row r="11" spans="2:9" s="12" customFormat="1" ht="27.75" customHeight="1" x14ac:dyDescent="0.25">
      <c r="B11" s="148">
        <v>3</v>
      </c>
      <c r="C11" s="419" t="s">
        <v>173</v>
      </c>
      <c r="D11" s="419"/>
      <c r="E11" s="182">
        <v>2014</v>
      </c>
      <c r="F11" s="419" t="s">
        <v>174</v>
      </c>
      <c r="G11" s="419"/>
      <c r="H11" s="419"/>
      <c r="I11" s="420"/>
    </row>
    <row r="12" spans="2:9" s="12" customFormat="1" ht="27" customHeight="1" x14ac:dyDescent="0.25">
      <c r="B12" s="148">
        <v>4</v>
      </c>
      <c r="C12" s="424" t="s">
        <v>228</v>
      </c>
      <c r="D12" s="424"/>
      <c r="E12" s="196">
        <v>2004</v>
      </c>
      <c r="F12" s="424" t="s">
        <v>229</v>
      </c>
      <c r="G12" s="425"/>
      <c r="H12" s="425"/>
      <c r="I12" s="426"/>
    </row>
    <row r="13" spans="2:9" s="12" customFormat="1" ht="34.5" customHeight="1" x14ac:dyDescent="0.25">
      <c r="B13" s="148">
        <v>5</v>
      </c>
      <c r="C13" s="424" t="s">
        <v>231</v>
      </c>
      <c r="D13" s="424"/>
      <c r="E13" s="196">
        <v>2013</v>
      </c>
      <c r="F13" s="424" t="s">
        <v>230</v>
      </c>
      <c r="G13" s="425"/>
      <c r="H13" s="425"/>
      <c r="I13" s="426"/>
    </row>
    <row r="14" spans="2:9" s="12" customFormat="1" ht="23.25" customHeight="1" x14ac:dyDescent="0.25">
      <c r="B14" s="148">
        <v>6</v>
      </c>
      <c r="C14" s="419" t="s">
        <v>234</v>
      </c>
      <c r="D14" s="419"/>
      <c r="E14" s="196">
        <v>2006</v>
      </c>
      <c r="F14" s="419" t="s">
        <v>235</v>
      </c>
      <c r="G14" s="427"/>
      <c r="H14" s="427"/>
      <c r="I14" s="428"/>
    </row>
    <row r="15" spans="2:9" s="12" customFormat="1" ht="18" customHeight="1" x14ac:dyDescent="0.25">
      <c r="B15" s="148">
        <v>7</v>
      </c>
      <c r="C15" s="419"/>
      <c r="D15" s="419"/>
      <c r="E15" s="53"/>
      <c r="F15" s="419"/>
      <c r="G15" s="429"/>
      <c r="H15" s="429"/>
      <c r="I15" s="430"/>
    </row>
    <row r="16" spans="2:9" s="12" customFormat="1" ht="18" customHeight="1" x14ac:dyDescent="0.25">
      <c r="B16" s="148">
        <v>8</v>
      </c>
      <c r="C16" s="419"/>
      <c r="D16" s="419"/>
      <c r="E16" s="53"/>
      <c r="F16" s="419"/>
      <c r="G16" s="429"/>
      <c r="H16" s="429"/>
      <c r="I16" s="430"/>
    </row>
    <row r="17" spans="1:9" s="12" customFormat="1" ht="18" customHeight="1" x14ac:dyDescent="0.25">
      <c r="B17" s="431" t="s">
        <v>42</v>
      </c>
      <c r="C17" s="432"/>
      <c r="D17" s="432"/>
      <c r="E17" s="432"/>
      <c r="F17" s="432"/>
      <c r="G17" s="432"/>
      <c r="H17" s="432"/>
      <c r="I17" s="433"/>
    </row>
    <row r="18" spans="1:9" s="12" customFormat="1" ht="93" customHeight="1" thickBot="1" x14ac:dyDescent="0.3">
      <c r="B18" s="434"/>
      <c r="C18" s="435"/>
      <c r="D18" s="435"/>
      <c r="E18" s="435"/>
      <c r="F18" s="435"/>
      <c r="G18" s="435"/>
      <c r="H18" s="435"/>
      <c r="I18" s="436"/>
    </row>
    <row r="19" spans="1:9" ht="21.6" customHeight="1" x14ac:dyDescent="0.25">
      <c r="A19" s="3"/>
      <c r="B19" s="264" t="s">
        <v>119</v>
      </c>
      <c r="C19" s="265"/>
      <c r="D19" s="265"/>
      <c r="E19" s="265"/>
      <c r="F19" s="265"/>
      <c r="G19" s="265"/>
      <c r="H19" s="265"/>
      <c r="I19" s="266"/>
    </row>
    <row r="20" spans="1:9" ht="12.75" customHeight="1" x14ac:dyDescent="0.25">
      <c r="B20" s="330" t="s">
        <v>32</v>
      </c>
      <c r="C20" s="417" t="s">
        <v>43</v>
      </c>
      <c r="D20" s="437" t="s">
        <v>133</v>
      </c>
      <c r="E20" s="438"/>
      <c r="F20" s="331" t="s">
        <v>44</v>
      </c>
      <c r="G20" s="331"/>
      <c r="H20" s="331"/>
      <c r="I20" s="441"/>
    </row>
    <row r="21" spans="1:9" ht="22.5" x14ac:dyDescent="0.25">
      <c r="B21" s="330"/>
      <c r="C21" s="417"/>
      <c r="D21" s="439"/>
      <c r="E21" s="440"/>
      <c r="F21" s="146" t="s">
        <v>45</v>
      </c>
      <c r="G21" s="146" t="s">
        <v>46</v>
      </c>
      <c r="H21" s="146" t="s">
        <v>47</v>
      </c>
      <c r="I21" s="147" t="s">
        <v>48</v>
      </c>
    </row>
    <row r="22" spans="1:9" s="12" customFormat="1" ht="57" customHeight="1" x14ac:dyDescent="0.25">
      <c r="B22" s="149">
        <v>1</v>
      </c>
      <c r="C22" s="54" t="s">
        <v>175</v>
      </c>
      <c r="D22" s="442" t="s">
        <v>176</v>
      </c>
      <c r="E22" s="442"/>
      <c r="F22" s="54" t="s">
        <v>177</v>
      </c>
      <c r="G22" s="54"/>
      <c r="H22" s="54"/>
      <c r="I22" s="56"/>
    </row>
    <row r="23" spans="1:9" s="12" customFormat="1" ht="22.5" customHeight="1" x14ac:dyDescent="0.25">
      <c r="B23" s="149">
        <v>2</v>
      </c>
      <c r="C23" s="183" t="s">
        <v>175</v>
      </c>
      <c r="D23" s="419" t="s">
        <v>193</v>
      </c>
      <c r="E23" s="419"/>
      <c r="F23" s="54" t="s">
        <v>194</v>
      </c>
      <c r="G23" s="54"/>
      <c r="H23" s="54"/>
      <c r="I23" s="56"/>
    </row>
    <row r="24" spans="1:9" s="12" customFormat="1" ht="18" customHeight="1" x14ac:dyDescent="0.25">
      <c r="B24" s="149">
        <v>3</v>
      </c>
      <c r="C24" s="55"/>
      <c r="D24" s="419"/>
      <c r="E24" s="419"/>
      <c r="F24" s="55"/>
      <c r="G24" s="55"/>
      <c r="H24" s="55"/>
      <c r="I24" s="57"/>
    </row>
    <row r="25" spans="1:9" s="12" customFormat="1" ht="18" customHeight="1" x14ac:dyDescent="0.25">
      <c r="B25" s="414" t="s">
        <v>42</v>
      </c>
      <c r="C25" s="415"/>
      <c r="D25" s="415"/>
      <c r="E25" s="415"/>
      <c r="F25" s="415"/>
      <c r="G25" s="415"/>
      <c r="H25" s="415"/>
      <c r="I25" s="416"/>
    </row>
    <row r="26" spans="1:9" s="12" customFormat="1" ht="93" customHeight="1" thickBot="1" x14ac:dyDescent="0.3">
      <c r="B26" s="434"/>
      <c r="C26" s="435"/>
      <c r="D26" s="435"/>
      <c r="E26" s="435"/>
      <c r="F26" s="435"/>
      <c r="G26" s="435"/>
      <c r="H26" s="435"/>
      <c r="I26" s="436"/>
    </row>
    <row r="27" spans="1:9" ht="21.6" customHeight="1" x14ac:dyDescent="0.25">
      <c r="A27" s="3"/>
      <c r="B27" s="264" t="s">
        <v>120</v>
      </c>
      <c r="C27" s="265"/>
      <c r="D27" s="265"/>
      <c r="E27" s="265"/>
      <c r="F27" s="265"/>
      <c r="G27" s="265"/>
      <c r="H27" s="265"/>
      <c r="I27" s="266"/>
    </row>
    <row r="28" spans="1:9" ht="21" customHeight="1" x14ac:dyDescent="0.25">
      <c r="B28" s="143" t="s">
        <v>32</v>
      </c>
      <c r="C28" s="405" t="s">
        <v>49</v>
      </c>
      <c r="D28" s="405"/>
      <c r="E28" s="146" t="s">
        <v>23</v>
      </c>
      <c r="F28" s="417" t="s">
        <v>41</v>
      </c>
      <c r="G28" s="417"/>
      <c r="H28" s="417"/>
      <c r="I28" s="418"/>
    </row>
    <row r="29" spans="1:9" s="12" customFormat="1" ht="24.75" customHeight="1" x14ac:dyDescent="0.25">
      <c r="B29" s="149">
        <v>1</v>
      </c>
      <c r="C29" s="443" t="s">
        <v>233</v>
      </c>
      <c r="D29" s="443"/>
      <c r="E29" s="195">
        <v>2014</v>
      </c>
      <c r="F29" s="424" t="s">
        <v>174</v>
      </c>
      <c r="G29" s="424"/>
      <c r="H29" s="424"/>
      <c r="I29" s="444"/>
    </row>
    <row r="30" spans="1:9" s="12" customFormat="1" ht="25.5" customHeight="1" x14ac:dyDescent="0.25">
      <c r="B30" s="149">
        <v>2</v>
      </c>
      <c r="C30" s="443" t="s">
        <v>236</v>
      </c>
      <c r="D30" s="443"/>
      <c r="E30" s="195">
        <v>1996</v>
      </c>
      <c r="F30" s="424" t="s">
        <v>237</v>
      </c>
      <c r="G30" s="424"/>
      <c r="H30" s="424"/>
      <c r="I30" s="444"/>
    </row>
    <row r="31" spans="1:9" s="12" customFormat="1" ht="18" customHeight="1" x14ac:dyDescent="0.25">
      <c r="B31" s="149">
        <v>3</v>
      </c>
      <c r="C31" s="442" t="s">
        <v>228</v>
      </c>
      <c r="D31" s="442"/>
      <c r="E31" s="58">
        <v>2004</v>
      </c>
      <c r="F31" s="424" t="s">
        <v>229</v>
      </c>
      <c r="G31" s="425"/>
      <c r="H31" s="425"/>
      <c r="I31" s="426"/>
    </row>
    <row r="32" spans="1:9" s="12" customFormat="1" ht="18" customHeight="1" x14ac:dyDescent="0.25">
      <c r="B32" s="149">
        <v>4</v>
      </c>
      <c r="C32" s="442"/>
      <c r="D32" s="442"/>
      <c r="E32" s="58"/>
      <c r="F32" s="442"/>
      <c r="G32" s="442"/>
      <c r="H32" s="442"/>
      <c r="I32" s="445"/>
    </row>
    <row r="33" spans="2:9" s="12" customFormat="1" ht="18" customHeight="1" x14ac:dyDescent="0.25">
      <c r="B33" s="149">
        <v>5</v>
      </c>
      <c r="C33" s="442"/>
      <c r="D33" s="442"/>
      <c r="E33" s="58"/>
      <c r="F33" s="442"/>
      <c r="G33" s="442"/>
      <c r="H33" s="442"/>
      <c r="I33" s="445"/>
    </row>
    <row r="34" spans="2:9" s="12" customFormat="1" ht="18" customHeight="1" x14ac:dyDescent="0.25">
      <c r="B34" s="414" t="s">
        <v>42</v>
      </c>
      <c r="C34" s="415"/>
      <c r="D34" s="415"/>
      <c r="E34" s="415"/>
      <c r="F34" s="415"/>
      <c r="G34" s="415"/>
      <c r="H34" s="415"/>
      <c r="I34" s="416"/>
    </row>
    <row r="35" spans="2:9" s="12" customFormat="1" ht="93" customHeight="1" thickBot="1" x14ac:dyDescent="0.3">
      <c r="B35" s="434"/>
      <c r="C35" s="435"/>
      <c r="D35" s="435"/>
      <c r="E35" s="435"/>
      <c r="F35" s="435"/>
      <c r="G35" s="435"/>
      <c r="H35" s="435"/>
      <c r="I35" s="436"/>
    </row>
    <row r="36" spans="2:9" ht="21.6" customHeight="1" x14ac:dyDescent="0.25">
      <c r="B36" s="264" t="s">
        <v>121</v>
      </c>
      <c r="C36" s="265"/>
      <c r="D36" s="265"/>
      <c r="E36" s="265"/>
      <c r="F36" s="265"/>
      <c r="G36" s="265"/>
      <c r="H36" s="265"/>
      <c r="I36" s="266"/>
    </row>
    <row r="37" spans="2:9" ht="21" customHeight="1" x14ac:dyDescent="0.25">
      <c r="B37" s="143" t="s">
        <v>32</v>
      </c>
      <c r="C37" s="405" t="s">
        <v>50</v>
      </c>
      <c r="D37" s="405"/>
      <c r="E37" s="331" t="s">
        <v>51</v>
      </c>
      <c r="F37" s="331"/>
      <c r="G37" s="331"/>
      <c r="H37" s="331"/>
      <c r="I37" s="441"/>
    </row>
    <row r="38" spans="2:9" s="12" customFormat="1" ht="18" customHeight="1" x14ac:dyDescent="0.25">
      <c r="B38" s="148">
        <v>1</v>
      </c>
      <c r="C38" s="424"/>
      <c r="D38" s="424"/>
      <c r="E38" s="446"/>
      <c r="F38" s="446"/>
      <c r="G38" s="446"/>
      <c r="H38" s="446"/>
      <c r="I38" s="447"/>
    </row>
    <row r="39" spans="2:9" s="12" customFormat="1" ht="18" customHeight="1" x14ac:dyDescent="0.25">
      <c r="B39" s="148">
        <v>2</v>
      </c>
      <c r="C39" s="424"/>
      <c r="D39" s="424"/>
      <c r="E39" s="446"/>
      <c r="F39" s="446"/>
      <c r="G39" s="446"/>
      <c r="H39" s="446"/>
      <c r="I39" s="447"/>
    </row>
    <row r="40" spans="2:9" s="12" customFormat="1" ht="18" customHeight="1" x14ac:dyDescent="0.25">
      <c r="B40" s="148">
        <v>3</v>
      </c>
      <c r="C40" s="419"/>
      <c r="D40" s="419"/>
      <c r="E40" s="452"/>
      <c r="F40" s="452"/>
      <c r="G40" s="452"/>
      <c r="H40" s="452"/>
      <c r="I40" s="453"/>
    </row>
    <row r="41" spans="2:9" s="12" customFormat="1" ht="18" customHeight="1" x14ac:dyDescent="0.25">
      <c r="B41" s="148">
        <v>4</v>
      </c>
      <c r="C41" s="419"/>
      <c r="D41" s="419"/>
      <c r="E41" s="454"/>
      <c r="F41" s="454"/>
      <c r="G41" s="454"/>
      <c r="H41" s="454"/>
      <c r="I41" s="455"/>
    </row>
    <row r="42" spans="2:9" s="12" customFormat="1" ht="18" customHeight="1" x14ac:dyDescent="0.25">
      <c r="B42" s="148">
        <v>5</v>
      </c>
      <c r="C42" s="419"/>
      <c r="D42" s="419"/>
      <c r="E42" s="454"/>
      <c r="F42" s="454"/>
      <c r="G42" s="454"/>
      <c r="H42" s="454"/>
      <c r="I42" s="455"/>
    </row>
    <row r="43" spans="2:9" s="12" customFormat="1" ht="18" customHeight="1" x14ac:dyDescent="0.25">
      <c r="B43" s="448" t="s">
        <v>42</v>
      </c>
      <c r="C43" s="449"/>
      <c r="D43" s="449"/>
      <c r="E43" s="449"/>
      <c r="F43" s="449"/>
      <c r="G43" s="449"/>
      <c r="H43" s="449"/>
      <c r="I43" s="450"/>
    </row>
    <row r="44" spans="2:9" s="12" customFormat="1" ht="93" customHeight="1" thickBot="1" x14ac:dyDescent="0.3">
      <c r="B44" s="451"/>
      <c r="C44" s="435"/>
      <c r="D44" s="435"/>
      <c r="E44" s="435"/>
      <c r="F44" s="435"/>
      <c r="G44" s="435"/>
      <c r="H44" s="435"/>
      <c r="I44" s="436"/>
    </row>
    <row r="45" spans="2:9" ht="21" customHeight="1" x14ac:dyDescent="0.25"/>
  </sheetData>
  <mergeCells count="68">
    <mergeCell ref="B43:I43"/>
    <mergeCell ref="B44:I44"/>
    <mergeCell ref="C40:D40"/>
    <mergeCell ref="E40:I40"/>
    <mergeCell ref="C41:D41"/>
    <mergeCell ref="E41:I41"/>
    <mergeCell ref="C42:D42"/>
    <mergeCell ref="E42:I42"/>
    <mergeCell ref="C37:D37"/>
    <mergeCell ref="E37:I37"/>
    <mergeCell ref="C38:D38"/>
    <mergeCell ref="E38:I38"/>
    <mergeCell ref="C39:D39"/>
    <mergeCell ref="E39:I39"/>
    <mergeCell ref="B36:I36"/>
    <mergeCell ref="C29:D29"/>
    <mergeCell ref="F29:I29"/>
    <mergeCell ref="C30:D30"/>
    <mergeCell ref="F30:I30"/>
    <mergeCell ref="C31:D31"/>
    <mergeCell ref="F31:I31"/>
    <mergeCell ref="C32:D32"/>
    <mergeCell ref="F32:I32"/>
    <mergeCell ref="C33:D33"/>
    <mergeCell ref="F33:I33"/>
    <mergeCell ref="B35:I35"/>
    <mergeCell ref="C28:D28"/>
    <mergeCell ref="F28:I28"/>
    <mergeCell ref="B20:B21"/>
    <mergeCell ref="C20:C21"/>
    <mergeCell ref="D20:E21"/>
    <mergeCell ref="F20:I20"/>
    <mergeCell ref="D22:E22"/>
    <mergeCell ref="D23:E23"/>
    <mergeCell ref="D24:E24"/>
    <mergeCell ref="B25:I25"/>
    <mergeCell ref="B26:I26"/>
    <mergeCell ref="B27:I27"/>
    <mergeCell ref="F11:I11"/>
    <mergeCell ref="C12:D12"/>
    <mergeCell ref="F12:I12"/>
    <mergeCell ref="B19:I19"/>
    <mergeCell ref="C13:D13"/>
    <mergeCell ref="F13:I13"/>
    <mergeCell ref="C14:D14"/>
    <mergeCell ref="F14:I14"/>
    <mergeCell ref="C15:D15"/>
    <mergeCell ref="F15:I15"/>
    <mergeCell ref="C16:D16"/>
    <mergeCell ref="F16:I16"/>
    <mergeCell ref="B17:I17"/>
    <mergeCell ref="B18:I18"/>
    <mergeCell ref="B6:E6"/>
    <mergeCell ref="F6:I6"/>
    <mergeCell ref="B34:I34"/>
    <mergeCell ref="B2:C4"/>
    <mergeCell ref="D2:I2"/>
    <mergeCell ref="D3:F3"/>
    <mergeCell ref="G3:I3"/>
    <mergeCell ref="D4:I4"/>
    <mergeCell ref="B7:I7"/>
    <mergeCell ref="C8:D8"/>
    <mergeCell ref="F8:I8"/>
    <mergeCell ref="C9:D9"/>
    <mergeCell ref="F9:I9"/>
    <mergeCell ref="C10:D10"/>
    <mergeCell ref="F10:I10"/>
    <mergeCell ref="C11:D11"/>
  </mergeCells>
  <dataValidations count="1">
    <dataValidation type="textLength" operator="lessThan" allowBlank="1" showErrorMessage="1" errorTitle="LIMITE DE TEXTO" error="En esta Celda solo se permite diligenciar un largo de 1200 caracteres" sqref="G3 D3:D4" xr:uid="{00000000-0002-0000-0700-000000000000}">
      <formula1>1200</formula1>
    </dataValidation>
  </dataValidations>
  <pageMargins left="0.7" right="0.7" top="0.75" bottom="0.75" header="0.3" footer="0.3"/>
  <pageSetup scale="55"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N25"/>
  <sheetViews>
    <sheetView view="pageBreakPreview" topLeftCell="A7" zoomScale="55" zoomScaleNormal="55" zoomScaleSheetLayoutView="55" zoomScalePageLayoutView="55" workbookViewId="0">
      <selection activeCell="F7" sqref="F7:N7"/>
    </sheetView>
  </sheetViews>
  <sheetFormatPr baseColWidth="10" defaultColWidth="11.42578125" defaultRowHeight="14.25" x14ac:dyDescent="0.25"/>
  <cols>
    <col min="1" max="1" width="3.85546875" style="59" customWidth="1"/>
    <col min="2" max="2" width="5.85546875" style="60" customWidth="1"/>
    <col min="3" max="3" width="37.140625" style="60" customWidth="1"/>
    <col min="4" max="14" width="25.7109375" style="60" customWidth="1"/>
    <col min="15" max="15" width="3.85546875" style="59" customWidth="1"/>
    <col min="16" max="31" width="11.42578125" style="59" customWidth="1"/>
    <col min="32" max="16384" width="11.42578125" style="59"/>
  </cols>
  <sheetData>
    <row r="2" spans="2:14" ht="63" customHeight="1" x14ac:dyDescent="0.25">
      <c r="B2" s="377"/>
      <c r="C2" s="377"/>
      <c r="D2" s="461" t="s">
        <v>73</v>
      </c>
      <c r="E2" s="461"/>
      <c r="F2" s="461"/>
      <c r="G2" s="461"/>
      <c r="H2" s="461"/>
      <c r="I2" s="461"/>
      <c r="J2" s="461"/>
      <c r="K2" s="461"/>
      <c r="L2" s="461"/>
      <c r="M2" s="461"/>
      <c r="N2" s="461"/>
    </row>
    <row r="3" spans="2:14" ht="31.5" customHeight="1" x14ac:dyDescent="0.25">
      <c r="B3" s="377"/>
      <c r="C3" s="377"/>
      <c r="D3" s="462" t="s">
        <v>115</v>
      </c>
      <c r="E3" s="462"/>
      <c r="F3" s="462"/>
      <c r="G3" s="462"/>
      <c r="H3" s="462"/>
      <c r="I3" s="462"/>
      <c r="J3" s="462" t="s">
        <v>117</v>
      </c>
      <c r="K3" s="462"/>
      <c r="L3" s="462"/>
      <c r="M3" s="462"/>
      <c r="N3" s="462"/>
    </row>
    <row r="4" spans="2:14" ht="31.5" customHeight="1" x14ac:dyDescent="0.25">
      <c r="B4" s="377"/>
      <c r="C4" s="377"/>
      <c r="D4" s="462" t="s">
        <v>116</v>
      </c>
      <c r="E4" s="462"/>
      <c r="F4" s="462"/>
      <c r="G4" s="462"/>
      <c r="H4" s="462"/>
      <c r="I4" s="462"/>
      <c r="J4" s="462"/>
      <c r="K4" s="462"/>
      <c r="L4" s="462"/>
      <c r="M4" s="462"/>
      <c r="N4" s="462"/>
    </row>
    <row r="5" spans="2:14" ht="15" thickBot="1" x14ac:dyDescent="0.3">
      <c r="B5" s="61"/>
      <c r="C5" s="61"/>
      <c r="D5" s="61"/>
      <c r="E5" s="61"/>
      <c r="F5" s="61"/>
      <c r="G5" s="61"/>
      <c r="H5" s="61"/>
      <c r="I5" s="61"/>
    </row>
    <row r="6" spans="2:14" ht="30.75" customHeight="1" thickBot="1" x14ac:dyDescent="0.3">
      <c r="B6" s="463" t="s">
        <v>122</v>
      </c>
      <c r="C6" s="464"/>
      <c r="D6" s="464"/>
      <c r="E6" s="464"/>
      <c r="F6" s="464"/>
      <c r="G6" s="464"/>
      <c r="H6" s="464"/>
      <c r="I6" s="464"/>
      <c r="J6" s="464"/>
      <c r="K6" s="464"/>
      <c r="L6" s="464"/>
      <c r="M6" s="464"/>
      <c r="N6" s="465"/>
    </row>
    <row r="7" spans="2:14" ht="33" customHeight="1" thickBot="1" x14ac:dyDescent="0.3">
      <c r="B7" s="238" t="s">
        <v>78</v>
      </c>
      <c r="C7" s="239"/>
      <c r="D7" s="239"/>
      <c r="E7" s="239"/>
      <c r="F7" s="240" t="str">
        <f>+Antecedentes!D16</f>
        <v>1181 - MODERNIZACION INSTITUCIONAL</v>
      </c>
      <c r="G7" s="240"/>
      <c r="H7" s="240"/>
      <c r="I7" s="240"/>
      <c r="J7" s="240"/>
      <c r="K7" s="240"/>
      <c r="L7" s="240"/>
      <c r="M7" s="240"/>
      <c r="N7" s="241"/>
    </row>
    <row r="8" spans="2:14" ht="27" customHeight="1" x14ac:dyDescent="0.25">
      <c r="B8" s="466" t="s">
        <v>123</v>
      </c>
      <c r="C8" s="467"/>
      <c r="D8" s="467"/>
      <c r="E8" s="467"/>
      <c r="F8" s="467"/>
      <c r="G8" s="467"/>
      <c r="H8" s="467"/>
      <c r="I8" s="467"/>
      <c r="J8" s="467"/>
      <c r="K8" s="467"/>
      <c r="L8" s="467"/>
      <c r="M8" s="467"/>
      <c r="N8" s="468"/>
    </row>
    <row r="9" spans="2:14" ht="24" customHeight="1" x14ac:dyDescent="0.25">
      <c r="B9" s="469" t="s">
        <v>32</v>
      </c>
      <c r="C9" s="471" t="s">
        <v>33</v>
      </c>
      <c r="D9" s="471" t="s">
        <v>124</v>
      </c>
      <c r="E9" s="471"/>
      <c r="F9" s="471"/>
      <c r="G9" s="471"/>
      <c r="H9" s="471"/>
      <c r="I9" s="471"/>
      <c r="J9" s="471"/>
      <c r="K9" s="471"/>
      <c r="L9" s="471"/>
      <c r="M9" s="471"/>
      <c r="N9" s="459" t="s">
        <v>28</v>
      </c>
    </row>
    <row r="10" spans="2:14" s="62" customFormat="1" ht="24" customHeight="1" x14ac:dyDescent="0.25">
      <c r="B10" s="469"/>
      <c r="C10" s="471"/>
      <c r="D10" s="456">
        <v>2016</v>
      </c>
      <c r="E10" s="456"/>
      <c r="F10" s="456">
        <v>2017</v>
      </c>
      <c r="G10" s="456"/>
      <c r="H10" s="456">
        <v>2018</v>
      </c>
      <c r="I10" s="456"/>
      <c r="J10" s="456">
        <v>2019</v>
      </c>
      <c r="K10" s="456"/>
      <c r="L10" s="456">
        <v>2020</v>
      </c>
      <c r="M10" s="456"/>
      <c r="N10" s="459"/>
    </row>
    <row r="11" spans="2:14" ht="44.45" customHeight="1" thickBot="1" x14ac:dyDescent="0.3">
      <c r="B11" s="470"/>
      <c r="C11" s="472"/>
      <c r="D11" s="150" t="s">
        <v>126</v>
      </c>
      <c r="E11" s="150" t="s">
        <v>125</v>
      </c>
      <c r="F11" s="150" t="s">
        <v>126</v>
      </c>
      <c r="G11" s="150" t="s">
        <v>125</v>
      </c>
      <c r="H11" s="150" t="s">
        <v>126</v>
      </c>
      <c r="I11" s="150" t="s">
        <v>125</v>
      </c>
      <c r="J11" s="150" t="s">
        <v>126</v>
      </c>
      <c r="K11" s="150" t="s">
        <v>125</v>
      </c>
      <c r="L11" s="150" t="s">
        <v>126</v>
      </c>
      <c r="M11" s="150" t="s">
        <v>125</v>
      </c>
      <c r="N11" s="460"/>
    </row>
    <row r="12" spans="2:14" ht="99.6" customHeight="1" x14ac:dyDescent="0.25">
      <c r="B12" s="157">
        <v>1</v>
      </c>
      <c r="C12" s="67" t="str">
        <f>+Componentes!C9</f>
        <v>Adecuar y dotar una sede para el proceso operativo y de logístico de la malla vial local</v>
      </c>
      <c r="D12" s="68">
        <v>14527948555.700792</v>
      </c>
      <c r="E12" s="69">
        <f>+D12/$D$22</f>
        <v>0.95579901775595022</v>
      </c>
      <c r="F12" s="197">
        <v>14899115883</v>
      </c>
      <c r="G12" s="198">
        <f>F12/$F$22</f>
        <v>0.97704784967958791</v>
      </c>
      <c r="H12" s="197">
        <v>7890933405</v>
      </c>
      <c r="I12" s="69">
        <f>H12/$H$22</f>
        <v>0.86108585214014877</v>
      </c>
      <c r="J12" s="68">
        <v>4003408963</v>
      </c>
      <c r="K12" s="69">
        <f>J12/$J$22</f>
        <v>0.59124069039261484</v>
      </c>
      <c r="L12" s="68">
        <f>$L$22*K12</f>
        <v>2956203451.9630742</v>
      </c>
      <c r="M12" s="69">
        <f>L12/$L$22</f>
        <v>0.59124069039261484</v>
      </c>
      <c r="N12" s="154">
        <f t="shared" ref="N12:N21" si="0">+D12+F12+H12+J12+L12</f>
        <v>44277610258.663864</v>
      </c>
    </row>
    <row r="13" spans="2:14" ht="99.6" customHeight="1" x14ac:dyDescent="0.25">
      <c r="B13" s="158">
        <v>2</v>
      </c>
      <c r="C13" s="66" t="str">
        <f>+Componentes!C10</f>
        <v>Adecuación y mantenimiento de las sedes de la UAERMV</v>
      </c>
      <c r="D13" s="64">
        <v>149299076.06649035</v>
      </c>
      <c r="E13" s="65">
        <f t="shared" ref="E13:E21" si="1">+D13/$D$22</f>
        <v>9.8224404986777484E-3</v>
      </c>
      <c r="F13" s="64"/>
      <c r="G13" s="199">
        <f t="shared" ref="G13:G21" si="2">F13/$F$22</f>
        <v>0</v>
      </c>
      <c r="H13" s="200">
        <v>852258000</v>
      </c>
      <c r="I13" s="65">
        <f t="shared" ref="I13:I21" si="3">H13/$H$22</f>
        <v>9.300133057874399E-2</v>
      </c>
      <c r="J13" s="201">
        <f>1492886037.36115-316800000</f>
        <v>1176086037.36115</v>
      </c>
      <c r="K13" s="65">
        <f t="shared" ref="K13:K21" si="4">J13/$J$22</f>
        <v>0.17368945494128399</v>
      </c>
      <c r="L13" s="64">
        <f>$L$22*K13</f>
        <v>868447274.70641994</v>
      </c>
      <c r="M13" s="65">
        <f t="shared" ref="M13:M21" si="5">L13/$L$22</f>
        <v>0.17368945494128399</v>
      </c>
      <c r="N13" s="155">
        <f t="shared" si="0"/>
        <v>3046090388.1340604</v>
      </c>
    </row>
    <row r="14" spans="2:14" ht="99.6" customHeight="1" x14ac:dyDescent="0.25">
      <c r="B14" s="158">
        <v>3</v>
      </c>
      <c r="C14" s="66" t="str">
        <f>+Componentes!C11</f>
        <v>Gastos Operativos asociados al Proyecto</v>
      </c>
      <c r="D14" s="64">
        <v>522546766.23271626</v>
      </c>
      <c r="E14" s="65">
        <f t="shared" si="1"/>
        <v>3.4378541745372124E-2</v>
      </c>
      <c r="F14" s="64">
        <v>120000000</v>
      </c>
      <c r="G14" s="199">
        <f t="shared" si="2"/>
        <v>7.869308681284156E-3</v>
      </c>
      <c r="H14" s="200">
        <v>186360000</v>
      </c>
      <c r="I14" s="65">
        <f t="shared" si="3"/>
        <v>2.0336245557864788E-2</v>
      </c>
      <c r="J14" s="64">
        <v>1503705000</v>
      </c>
      <c r="K14" s="65">
        <f t="shared" si="4"/>
        <v>0.22207363538513086</v>
      </c>
      <c r="L14" s="64">
        <f>$L$22*K14</f>
        <v>1110368176.9256544</v>
      </c>
      <c r="M14" s="65">
        <f t="shared" si="5"/>
        <v>0.22207363538513089</v>
      </c>
      <c r="N14" s="155">
        <f t="shared" si="0"/>
        <v>3442979943.158371</v>
      </c>
    </row>
    <row r="15" spans="2:14" ht="99.6" customHeight="1" x14ac:dyDescent="0.25">
      <c r="B15" s="158">
        <v>4</v>
      </c>
      <c r="C15" s="66" t="str">
        <f>+Componentes!C12</f>
        <v>Rediseño Institucional</v>
      </c>
      <c r="D15" s="64"/>
      <c r="E15" s="65">
        <f t="shared" si="1"/>
        <v>0</v>
      </c>
      <c r="F15" s="64">
        <v>230000000</v>
      </c>
      <c r="G15" s="199">
        <f t="shared" si="2"/>
        <v>1.5082841639127965E-2</v>
      </c>
      <c r="H15" s="200">
        <v>234382000</v>
      </c>
      <c r="I15" s="65">
        <f t="shared" si="3"/>
        <v>2.5576571723242462E-2</v>
      </c>
      <c r="J15" s="64">
        <v>88000000</v>
      </c>
      <c r="K15" s="65">
        <f t="shared" si="4"/>
        <v>1.2996219280970348E-2</v>
      </c>
      <c r="L15" s="64">
        <f>$L$22*K15</f>
        <v>64981096.404851735</v>
      </c>
      <c r="M15" s="65">
        <f t="shared" si="5"/>
        <v>1.2996219280970348E-2</v>
      </c>
      <c r="N15" s="155">
        <f t="shared" si="0"/>
        <v>617363096.40485168</v>
      </c>
    </row>
    <row r="16" spans="2:14" ht="99.6" customHeight="1" x14ac:dyDescent="0.25">
      <c r="B16" s="158">
        <v>5</v>
      </c>
      <c r="C16" s="66">
        <f>+Componentes!C13</f>
        <v>0</v>
      </c>
      <c r="D16" s="64"/>
      <c r="E16" s="65">
        <f t="shared" si="1"/>
        <v>0</v>
      </c>
      <c r="F16" s="64"/>
      <c r="G16" s="65">
        <f t="shared" si="2"/>
        <v>0</v>
      </c>
      <c r="H16" s="64"/>
      <c r="I16" s="65">
        <f t="shared" si="3"/>
        <v>0</v>
      </c>
      <c r="J16" s="64"/>
      <c r="K16" s="65">
        <f t="shared" si="4"/>
        <v>0</v>
      </c>
      <c r="L16" s="64"/>
      <c r="M16" s="65">
        <f t="shared" si="5"/>
        <v>0</v>
      </c>
      <c r="N16" s="155">
        <f t="shared" si="0"/>
        <v>0</v>
      </c>
    </row>
    <row r="17" spans="2:14" ht="99.6" customHeight="1" x14ac:dyDescent="0.25">
      <c r="B17" s="158">
        <v>6</v>
      </c>
      <c r="C17" s="66">
        <f>+Componentes!C14</f>
        <v>0</v>
      </c>
      <c r="D17" s="64"/>
      <c r="E17" s="65">
        <f t="shared" si="1"/>
        <v>0</v>
      </c>
      <c r="F17" s="64"/>
      <c r="G17" s="65">
        <f t="shared" si="2"/>
        <v>0</v>
      </c>
      <c r="H17" s="64"/>
      <c r="I17" s="65">
        <f t="shared" si="3"/>
        <v>0</v>
      </c>
      <c r="J17" s="64"/>
      <c r="K17" s="65">
        <f t="shared" si="4"/>
        <v>0</v>
      </c>
      <c r="L17" s="64"/>
      <c r="M17" s="65">
        <f t="shared" si="5"/>
        <v>0</v>
      </c>
      <c r="N17" s="155">
        <f t="shared" si="0"/>
        <v>0</v>
      </c>
    </row>
    <row r="18" spans="2:14" ht="99.6" customHeight="1" x14ac:dyDescent="0.25">
      <c r="B18" s="158">
        <v>7</v>
      </c>
      <c r="C18" s="66">
        <f>+Componentes!C15</f>
        <v>0</v>
      </c>
      <c r="D18" s="64"/>
      <c r="E18" s="65">
        <f t="shared" si="1"/>
        <v>0</v>
      </c>
      <c r="F18" s="64"/>
      <c r="G18" s="65">
        <f t="shared" si="2"/>
        <v>0</v>
      </c>
      <c r="H18" s="64"/>
      <c r="I18" s="65">
        <f t="shared" si="3"/>
        <v>0</v>
      </c>
      <c r="J18" s="64"/>
      <c r="K18" s="65">
        <f t="shared" si="4"/>
        <v>0</v>
      </c>
      <c r="L18" s="64"/>
      <c r="M18" s="65">
        <f t="shared" si="5"/>
        <v>0</v>
      </c>
      <c r="N18" s="155">
        <f t="shared" si="0"/>
        <v>0</v>
      </c>
    </row>
    <row r="19" spans="2:14" ht="99.6" customHeight="1" x14ac:dyDescent="0.25">
      <c r="B19" s="158">
        <v>8</v>
      </c>
      <c r="C19" s="66">
        <f>+Componentes!C16</f>
        <v>0</v>
      </c>
      <c r="D19" s="64"/>
      <c r="E19" s="65">
        <f t="shared" si="1"/>
        <v>0</v>
      </c>
      <c r="F19" s="64"/>
      <c r="G19" s="65">
        <f t="shared" si="2"/>
        <v>0</v>
      </c>
      <c r="H19" s="64"/>
      <c r="I19" s="65">
        <f t="shared" si="3"/>
        <v>0</v>
      </c>
      <c r="J19" s="64"/>
      <c r="K19" s="65">
        <f t="shared" si="4"/>
        <v>0</v>
      </c>
      <c r="L19" s="64"/>
      <c r="M19" s="65">
        <f t="shared" si="5"/>
        <v>0</v>
      </c>
      <c r="N19" s="155">
        <f t="shared" si="0"/>
        <v>0</v>
      </c>
    </row>
    <row r="20" spans="2:14" ht="99.6" customHeight="1" x14ac:dyDescent="0.25">
      <c r="B20" s="158">
        <v>9</v>
      </c>
      <c r="C20" s="66">
        <f>+Componentes!C17</f>
        <v>0</v>
      </c>
      <c r="D20" s="64"/>
      <c r="E20" s="65">
        <f t="shared" si="1"/>
        <v>0</v>
      </c>
      <c r="F20" s="64"/>
      <c r="G20" s="65">
        <f t="shared" si="2"/>
        <v>0</v>
      </c>
      <c r="H20" s="64"/>
      <c r="I20" s="65">
        <f t="shared" si="3"/>
        <v>0</v>
      </c>
      <c r="J20" s="64"/>
      <c r="K20" s="65">
        <f t="shared" si="4"/>
        <v>0</v>
      </c>
      <c r="L20" s="64"/>
      <c r="M20" s="65">
        <f t="shared" si="5"/>
        <v>0</v>
      </c>
      <c r="N20" s="155">
        <f t="shared" si="0"/>
        <v>0</v>
      </c>
    </row>
    <row r="21" spans="2:14" ht="99.6" customHeight="1" thickBot="1" x14ac:dyDescent="0.3">
      <c r="B21" s="159">
        <v>10</v>
      </c>
      <c r="C21" s="70">
        <f>+Componentes!C18</f>
        <v>0</v>
      </c>
      <c r="D21" s="71"/>
      <c r="E21" s="72">
        <f t="shared" si="1"/>
        <v>0</v>
      </c>
      <c r="F21" s="71"/>
      <c r="G21" s="72">
        <f t="shared" si="2"/>
        <v>0</v>
      </c>
      <c r="H21" s="71"/>
      <c r="I21" s="72">
        <f t="shared" si="3"/>
        <v>0</v>
      </c>
      <c r="J21" s="71"/>
      <c r="K21" s="72">
        <f t="shared" si="4"/>
        <v>0</v>
      </c>
      <c r="L21" s="71"/>
      <c r="M21" s="72">
        <f t="shared" si="5"/>
        <v>0</v>
      </c>
      <c r="N21" s="156">
        <f t="shared" si="0"/>
        <v>0</v>
      </c>
    </row>
    <row r="22" spans="2:14" ht="32.450000000000003" customHeight="1" thickBot="1" x14ac:dyDescent="0.3">
      <c r="B22" s="457" t="s">
        <v>28</v>
      </c>
      <c r="C22" s="458"/>
      <c r="D22" s="151">
        <f>SUM(D12:D21)</f>
        <v>15199794397.999998</v>
      </c>
      <c r="E22" s="152">
        <f t="shared" ref="E22:N22" si="6">SUM(E12:E21)</f>
        <v>1</v>
      </c>
      <c r="F22" s="151">
        <f t="shared" si="6"/>
        <v>15249115883</v>
      </c>
      <c r="G22" s="152">
        <f t="shared" si="6"/>
        <v>1</v>
      </c>
      <c r="H22" s="151">
        <f t="shared" si="6"/>
        <v>9163933405</v>
      </c>
      <c r="I22" s="152">
        <f t="shared" si="6"/>
        <v>1.0000000000000002</v>
      </c>
      <c r="J22" s="151">
        <f t="shared" si="6"/>
        <v>6771200000.3611498</v>
      </c>
      <c r="K22" s="152">
        <f t="shared" si="6"/>
        <v>1</v>
      </c>
      <c r="L22" s="151">
        <v>5000000000</v>
      </c>
      <c r="M22" s="152">
        <f t="shared" si="6"/>
        <v>1</v>
      </c>
      <c r="N22" s="153">
        <f t="shared" si="6"/>
        <v>51384043686.361153</v>
      </c>
    </row>
    <row r="23" spans="2:14" x14ac:dyDescent="0.25">
      <c r="F23" s="59"/>
      <c r="G23" s="59"/>
      <c r="H23" s="59"/>
      <c r="I23" s="59"/>
      <c r="J23" s="59"/>
      <c r="K23" s="59"/>
      <c r="L23" s="59"/>
      <c r="M23" s="59"/>
      <c r="N23" s="59"/>
    </row>
    <row r="24" spans="2:14" x14ac:dyDescent="0.25">
      <c r="D24" s="63"/>
      <c r="F24" s="59"/>
      <c r="G24" s="59"/>
      <c r="H24" s="59"/>
      <c r="I24" s="59"/>
      <c r="J24" s="59"/>
      <c r="K24" s="59"/>
      <c r="L24" s="59"/>
      <c r="M24" s="59"/>
      <c r="N24" s="59"/>
    </row>
    <row r="25" spans="2:14" x14ac:dyDescent="0.25">
      <c r="D25" s="63"/>
      <c r="F25" s="59"/>
      <c r="G25" s="59"/>
      <c r="H25" s="59"/>
      <c r="I25" s="59"/>
      <c r="J25" s="59"/>
      <c r="K25" s="59"/>
      <c r="L25" s="59"/>
      <c r="M25" s="59"/>
      <c r="N25" s="59"/>
    </row>
  </sheetData>
  <mergeCells count="19">
    <mergeCell ref="B8:N8"/>
    <mergeCell ref="B9:B11"/>
    <mergeCell ref="C9:C11"/>
    <mergeCell ref="D9:M9"/>
    <mergeCell ref="D10:E10"/>
    <mergeCell ref="F10:G10"/>
    <mergeCell ref="B7:E7"/>
    <mergeCell ref="D2:N2"/>
    <mergeCell ref="J3:N3"/>
    <mergeCell ref="D3:I3"/>
    <mergeCell ref="D4:N4"/>
    <mergeCell ref="F7:N7"/>
    <mergeCell ref="B2:C4"/>
    <mergeCell ref="B6:N6"/>
    <mergeCell ref="H10:I10"/>
    <mergeCell ref="J10:K10"/>
    <mergeCell ref="L10:M10"/>
    <mergeCell ref="B22:C22"/>
    <mergeCell ref="N9:N11"/>
  </mergeCells>
  <conditionalFormatting sqref="E12:E22 G12:G22 I12:I22 K12:K22 M12:M22">
    <cfRule type="containsErrors" dxfId="0" priority="2">
      <formula>ISERROR(E12)</formula>
    </cfRule>
  </conditionalFormatting>
  <dataValidations count="2">
    <dataValidation type="textLength" operator="lessThan" allowBlank="1" showErrorMessage="1" errorTitle="LIMITE DE TEXTO" error="En esta Celda solo se permite diligenciar un largo de 1200 caracteres" sqref="J3 D3:D4" xr:uid="{00000000-0002-0000-0800-000000000000}">
      <formula1>1200</formula1>
    </dataValidation>
    <dataValidation allowBlank="1" showInputMessage="1" sqref="B6:B22 C6:C21 N6:N9 N12:N22 D6:M22" xr:uid="{00000000-0002-0000-0800-000001000000}"/>
  </dataValidations>
  <printOptions horizontalCentered="1" verticalCentered="1"/>
  <pageMargins left="0.31496062992125984" right="0.31496062992125984" top="0.35433070866141736" bottom="0.35433070866141736" header="0.11811023622047245" footer="0.11811023622047245"/>
  <pageSetup scale="39" orientation="landscape" r:id="rId1"/>
  <headerFooter>
    <oddFooter xml:space="preserve">&amp;L&amp;14Calle 26 No. 57-41 Torre 8, Pisos 7 y 8 CEMSA – C.P. 111321
PBX. 3779555  - Información: Línea 195
www.umv.gov.co&amp;C&amp;14PES-FM-008
Página &amp;P de &amp;N
</oddFooter>
  </headerFooter>
  <ignoredErrors>
    <ignoredError sqref="H16:H21 J16:J21 L16:L21 F16:F21" unlockedFormula="1"/>
    <ignoredError sqref="E22 G22 I22 K22 M22" evalError="1"/>
    <ignoredError sqref="E12:E21 G12:G21 I12:I21 K12:K21 M12:M21" evalError="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Antecedentes</vt:lpstr>
      <vt:lpstr>Arbol de problemas</vt:lpstr>
      <vt:lpstr>Objetivos</vt:lpstr>
      <vt:lpstr>Beneficios</vt:lpstr>
      <vt:lpstr>Articulación</vt:lpstr>
      <vt:lpstr>Población</vt:lpstr>
      <vt:lpstr>Componentes</vt:lpstr>
      <vt:lpstr>Normatividad</vt:lpstr>
      <vt:lpstr>Presupuesto</vt:lpstr>
      <vt:lpstr>Plan de acción</vt:lpstr>
      <vt:lpstr>Responsable</vt:lpstr>
      <vt:lpstr>Antecedentes!Área_de_impresión</vt:lpstr>
      <vt:lpstr>'Arbol de problemas'!Área_de_impresión</vt:lpstr>
      <vt:lpstr>Articulación!Área_de_impresión</vt:lpstr>
      <vt:lpstr>Beneficios!Área_de_impresión</vt:lpstr>
      <vt:lpstr>Componentes!Área_de_impresión</vt:lpstr>
      <vt:lpstr>Normatividad!Área_de_impresión</vt:lpstr>
      <vt:lpstr>Objetivos!Área_de_impresión</vt:lpstr>
      <vt:lpstr>'Plan de acción'!Área_de_impresión</vt:lpstr>
      <vt:lpstr>Población!Área_de_impresión</vt:lpstr>
      <vt:lpstr>Presupuesto!Área_de_impresión</vt:lpstr>
      <vt:lpstr>Responsable!Área_de_impresión</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Romero</dc:creator>
  <cp:lastModifiedBy>Diana Marcela Del Pilar Reyes Toledo</cp:lastModifiedBy>
  <cp:lastPrinted>2018-09-11T18:49:11Z</cp:lastPrinted>
  <dcterms:created xsi:type="dcterms:W3CDTF">2015-01-05T15:34:28Z</dcterms:created>
  <dcterms:modified xsi:type="dcterms:W3CDTF">2019-08-15T04:36:27Z</dcterms:modified>
</cp:coreProperties>
</file>