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diana.reyes\Documents\backup marcela\2019\SEGPLAN\fichas formulación\Versión 5\"/>
    </mc:Choice>
  </mc:AlternateContent>
  <xr:revisionPtr revIDLastSave="0" documentId="13_ncr:1_{EB5F81CE-5A30-44E4-AD4D-F6B8F4E1B988}" xr6:coauthVersionLast="41" xr6:coauthVersionMax="41" xr10:uidLastSave="{00000000-0000-0000-0000-000000000000}"/>
  <bookViews>
    <workbookView xWindow="-120" yWindow="-120" windowWidth="20730" windowHeight="11160" tabRatio="913" xr2:uid="{00000000-000D-0000-FFFF-FFFF00000000}"/>
  </bookViews>
  <sheets>
    <sheet name="Antecedentes" sheetId="1" r:id="rId1"/>
    <sheet name="Arbol de problemas" sheetId="25" r:id="rId2"/>
    <sheet name="Objetivos" sheetId="3" r:id="rId3"/>
    <sheet name="Beneficios" sheetId="4" r:id="rId4"/>
    <sheet name="Articulación" sheetId="5" r:id="rId5"/>
    <sheet name="Población" sheetId="15" r:id="rId6"/>
    <sheet name="Componentes" sheetId="16" r:id="rId7"/>
    <sheet name="Normatividad" sheetId="17" r:id="rId8"/>
    <sheet name="Preguntar" sheetId="26" state="hidden" r:id="rId9"/>
    <sheet name="Presupuesto" sheetId="23" r:id="rId10"/>
    <sheet name="Hoja9" sheetId="27" state="hidden" r:id="rId11"/>
    <sheet name="Plan de acción" sheetId="21" r:id="rId12"/>
    <sheet name="Responsable" sheetId="20" r:id="rId13"/>
  </sheets>
  <externalReferences>
    <externalReference r:id="rId14"/>
    <externalReference r:id="rId15"/>
    <externalReference r:id="rId16"/>
    <externalReference r:id="rId17"/>
    <externalReference r:id="rId18"/>
  </externalReferences>
  <definedNames>
    <definedName name="_xlnm._FilterDatabase" localSheetId="10" hidden="1">Hoja9!#REF!</definedName>
    <definedName name="_xlnm._FilterDatabase" localSheetId="11" hidden="1">'Plan de acción'!$B$10:$BJ$120</definedName>
    <definedName name="_xlnm._FilterDatabase" localSheetId="8" hidden="1">Preguntar!$B$1:$D$1</definedName>
    <definedName name="_xlnm._FilterDatabase" localSheetId="9" hidden="1">Presupuesto!#REF!</definedName>
    <definedName name="AÑO" localSheetId="1">'[1]INFO GENERAL'!$A$468:$A$473</definedName>
    <definedName name="AÑO" localSheetId="6">'[2]INFO GENERAL'!$A$468:$A$473</definedName>
    <definedName name="AÑO" localSheetId="10">'[3]INFO GENERAL'!$A$468:$A$473</definedName>
    <definedName name="AÑO" localSheetId="7">'[2]INFO GENERAL'!$A$468:$A$473</definedName>
    <definedName name="AÑO" localSheetId="11">'[3]INFO GENERAL'!$A$468:$A$473</definedName>
    <definedName name="AÑO" localSheetId="5">'[2]INFO GENERAL'!$A$468:$A$473</definedName>
    <definedName name="AÑO" localSheetId="9">'[3]INFO GENERAL'!$A$468:$A$473</definedName>
    <definedName name="AÑO" localSheetId="12">'[2]INFO GENERAL'!$A$468:$A$473</definedName>
    <definedName name="AÑO">'[4]INFO GENERAL'!$A$468:$A$473</definedName>
    <definedName name="_xlnm.Print_Area" localSheetId="0">Antecedentes!$A$1:$AB$18</definedName>
    <definedName name="_xlnm.Print_Area" localSheetId="1">'Arbol de problemas'!$A$1:$N$18</definedName>
    <definedName name="_xlnm.Print_Area" localSheetId="4">Articulación!$A$1:$K$57</definedName>
    <definedName name="_xlnm.Print_Area" localSheetId="3">Beneficios!$A$1:$I$15</definedName>
    <definedName name="_xlnm.Print_Area" localSheetId="6">Componentes!$A$1:$K$12</definedName>
    <definedName name="_xlnm.Print_Area" localSheetId="7">Normatividad!$A$1:$J$45</definedName>
    <definedName name="_xlnm.Print_Area" localSheetId="2">Objetivos!$A$1:$K$16</definedName>
    <definedName name="_xlnm.Print_Area" localSheetId="11">'Plan de acción'!$B$1:$BK$121</definedName>
    <definedName name="_xlnm.Print_Area" localSheetId="5">Población!$A$1:$H$29</definedName>
    <definedName name="_xlnm.Print_Area" localSheetId="9">Presupuesto!$A$1:$O$18</definedName>
    <definedName name="_xlnm.Print_Area" localSheetId="12">Responsable!$A$1:$M$20</definedName>
    <definedName name="manejo_del_riesgo" localSheetId="1">'[1]INFO GENERAL'!$A$650:$A$655</definedName>
    <definedName name="manejo_del_riesgo" localSheetId="6">'[2]INFO GENERAL'!$A$650:$A$655</definedName>
    <definedName name="manejo_del_riesgo" localSheetId="10">'[3]INFO GENERAL'!$A$650:$A$655</definedName>
    <definedName name="manejo_del_riesgo" localSheetId="7">'[2]INFO GENERAL'!$A$650:$A$655</definedName>
    <definedName name="manejo_del_riesgo" localSheetId="11">'[3]INFO GENERAL'!$A$650:$A$655</definedName>
    <definedName name="manejo_del_riesgo" localSheetId="5">'[2]INFO GENERAL'!$A$650:$A$655</definedName>
    <definedName name="manejo_del_riesgo" localSheetId="9">'[3]INFO GENERAL'!$A$650:$A$655</definedName>
    <definedName name="manejo_del_riesgo" localSheetId="12">'[2]INFO GENERAL'!$A$650:$A$655</definedName>
    <definedName name="manejo_del_riesgo">'[4]INFO GENERAL'!$A$650:$A$655</definedName>
    <definedName name="MOTIVO" localSheetId="1">'[1]INFO GENERAL'!$A$476:$A$487</definedName>
    <definedName name="MOTIVO" localSheetId="6">'[2]INFO GENERAL'!$A$476:$A$487</definedName>
    <definedName name="MOTIVO" localSheetId="10">'[3]INFO GENERAL'!$A$476:$A$487</definedName>
    <definedName name="MOTIVO" localSheetId="7">'[2]INFO GENERAL'!$A$476:$A$487</definedName>
    <definedName name="MOTIVO" localSheetId="11">'[3]INFO GENERAL'!$A$476:$A$487</definedName>
    <definedName name="MOTIVO" localSheetId="5">'[2]INFO GENERAL'!$A$476:$A$487</definedName>
    <definedName name="MOTIVO" localSheetId="9">'[3]INFO GENERAL'!$A$476:$A$487</definedName>
    <definedName name="MOTIVO" localSheetId="12">'[2]INFO GENERAL'!$A$476:$A$487</definedName>
    <definedName name="MOTIVO">'[4]INFO GENERAL'!$A$476:$A$487</definedName>
    <definedName name="ocurrencia" localSheetId="1">'[1]INFO GENERAL'!$A$644:$A$647</definedName>
    <definedName name="ocurrencia" localSheetId="6">'[2]INFO GENERAL'!$A$644:$A$647</definedName>
    <definedName name="ocurrencia" localSheetId="10">'[3]INFO GENERAL'!$A$644:$A$647</definedName>
    <definedName name="ocurrencia" localSheetId="7">'[2]INFO GENERAL'!$A$644:$A$647</definedName>
    <definedName name="ocurrencia" localSheetId="11">'[3]INFO GENERAL'!$A$644:$A$647</definedName>
    <definedName name="ocurrencia" localSheetId="5">'[2]INFO GENERAL'!$A$644:$A$647</definedName>
    <definedName name="ocurrencia" localSheetId="9">'[3]INFO GENERAL'!$A$644:$A$647</definedName>
    <definedName name="ocurrencia" localSheetId="12">'[2]INFO GENERAL'!$A$644:$A$647</definedName>
    <definedName name="ocurrencia">'[4]INFO GENERAL'!$A$644:$A$647</definedName>
    <definedName name="PARTICIPACIÓN" localSheetId="1">'[1]INFO GENERAL'!$A$450:$A$455</definedName>
    <definedName name="PARTICIPACIÓN" localSheetId="6">'[2]INFO GENERAL'!$A$450:$A$455</definedName>
    <definedName name="PARTICIPACIÓN" localSheetId="10">'[3]INFO GENERAL'!$A$450:$A$455</definedName>
    <definedName name="PARTICIPACIÓN" localSheetId="7">'[2]INFO GENERAL'!$A$450:$A$455</definedName>
    <definedName name="PARTICIPACIÓN" localSheetId="11">'[3]INFO GENERAL'!$A$450:$A$455</definedName>
    <definedName name="PARTICIPACIÓN" localSheetId="5">'[2]INFO GENERAL'!$A$450:$A$455</definedName>
    <definedName name="PARTICIPACIÓN" localSheetId="9">'[3]INFO GENERAL'!$A$450:$A$455</definedName>
    <definedName name="PARTICIPACIÓN" localSheetId="12">'[2]INFO GENERAL'!$A$450:$A$455</definedName>
    <definedName name="PARTICIPACIÓN">'[4]INFO GENERAL'!$A$450:$A$455</definedName>
    <definedName name="Riesgos" localSheetId="1">'[1]INFO GENERAL'!$A$630:$A$641</definedName>
    <definedName name="Riesgos" localSheetId="6">'[2]INFO GENERAL'!$A$630:$A$641</definedName>
    <definedName name="Riesgos" localSheetId="10">'[3]INFO GENERAL'!$A$630:$A$641</definedName>
    <definedName name="Riesgos" localSheetId="7">'[2]INFO GENERAL'!$A$630:$A$641</definedName>
    <definedName name="Riesgos" localSheetId="11">'[3]INFO GENERAL'!$A$630:$A$641</definedName>
    <definedName name="Riesgos" localSheetId="5">'[2]INFO GENERAL'!$A$630:$A$641</definedName>
    <definedName name="Riesgos" localSheetId="9">'[3]INFO GENERAL'!$A$630:$A$641</definedName>
    <definedName name="Riesgos" localSheetId="12">'[2]INFO GENERAL'!$A$630:$A$641</definedName>
    <definedName name="Riesgos">'[4]INFO GENERAL'!$A$630:$A$641</definedName>
    <definedName name="_xlnm.Print_Titles" localSheetId="11">'Plan de acción'!$1:$10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5" i="5" l="1"/>
  <c r="C31" i="21" l="1"/>
  <c r="AN27" i="21"/>
  <c r="Z27" i="21"/>
  <c r="L27" i="21"/>
  <c r="AN26" i="21"/>
  <c r="Z26" i="21"/>
  <c r="L26" i="21"/>
  <c r="H15" i="15" l="1"/>
  <c r="E13" i="23" l="1"/>
  <c r="BB30" i="21" l="1"/>
  <c r="BB36" i="21" l="1"/>
  <c r="BB38" i="21"/>
  <c r="BB37" i="21"/>
  <c r="BB35" i="21"/>
  <c r="BB34" i="21"/>
  <c r="BB33" i="21"/>
  <c r="BB29" i="21" l="1"/>
  <c r="BB28" i="21"/>
  <c r="BB27" i="21"/>
  <c r="BB26" i="21"/>
  <c r="AN25" i="21"/>
  <c r="Z25" i="21"/>
  <c r="L25" i="21"/>
  <c r="BB24" i="21"/>
  <c r="AN24" i="21"/>
  <c r="Z24" i="21"/>
  <c r="L24" i="21"/>
  <c r="AN23" i="21"/>
  <c r="Z23" i="21"/>
  <c r="L23" i="21"/>
  <c r="AN22" i="21"/>
  <c r="Z22" i="21"/>
  <c r="L22" i="21"/>
  <c r="C16" i="17" l="1"/>
  <c r="F15" i="17"/>
  <c r="B15" i="3"/>
  <c r="F11" i="17" l="1"/>
  <c r="F12" i="17"/>
  <c r="F13" i="17"/>
  <c r="F14" i="17"/>
  <c r="F16" i="17"/>
  <c r="F10" i="17"/>
  <c r="C11" i="17"/>
  <c r="C12" i="17"/>
  <c r="C13" i="17"/>
  <c r="C14" i="17"/>
  <c r="C15" i="17"/>
  <c r="C10" i="17"/>
  <c r="H24" i="15"/>
  <c r="E24" i="15"/>
  <c r="D24" i="15"/>
  <c r="B24" i="15"/>
  <c r="B44" i="21" l="1"/>
  <c r="C44" i="21"/>
  <c r="C45" i="21" s="1"/>
  <c r="C46" i="21" s="1"/>
  <c r="C47" i="21" s="1"/>
  <c r="C48" i="21" s="1"/>
  <c r="L44" i="21"/>
  <c r="Z44" i="21"/>
  <c r="AN44" i="21"/>
  <c r="BB44" i="21"/>
  <c r="BJ44" i="21"/>
  <c r="L45" i="21"/>
  <c r="Z45" i="21"/>
  <c r="AN45" i="21"/>
  <c r="BB45" i="21"/>
  <c r="BJ45" i="21"/>
  <c r="L46" i="21"/>
  <c r="Z46" i="21"/>
  <c r="AN46" i="21"/>
  <c r="BB46" i="21"/>
  <c r="BJ46" i="21"/>
  <c r="L47" i="21"/>
  <c r="Z47" i="21"/>
  <c r="AN47" i="21"/>
  <c r="BB47" i="21"/>
  <c r="BJ47" i="21"/>
  <c r="L48" i="21"/>
  <c r="Z48" i="21"/>
  <c r="AN48" i="21"/>
  <c r="BB48" i="21"/>
  <c r="BJ48" i="21"/>
  <c r="L49" i="21"/>
  <c r="Z49" i="21"/>
  <c r="AN49" i="21"/>
  <c r="BB49" i="21"/>
  <c r="BJ49" i="21"/>
  <c r="L50" i="21"/>
  <c r="Z50" i="21"/>
  <c r="AN50" i="21"/>
  <c r="BB50" i="21"/>
  <c r="BJ50" i="21"/>
  <c r="L51" i="21"/>
  <c r="Z51" i="21"/>
  <c r="AN51" i="21"/>
  <c r="BB51" i="21"/>
  <c r="BJ51" i="21"/>
  <c r="L52" i="21"/>
  <c r="Z52" i="21"/>
  <c r="AN52" i="21"/>
  <c r="BB52" i="21"/>
  <c r="BJ52" i="21"/>
  <c r="L53" i="21"/>
  <c r="Z53" i="21"/>
  <c r="AN53" i="21"/>
  <c r="BB53" i="21"/>
  <c r="BJ53" i="21"/>
  <c r="E54" i="21"/>
  <c r="M54" i="21"/>
  <c r="BC54" i="21"/>
  <c r="B55" i="21"/>
  <c r="C55" i="21"/>
  <c r="C56" i="21" s="1"/>
  <c r="C57" i="21" s="1"/>
  <c r="C58" i="21" s="1"/>
  <c r="C59" i="21" s="1"/>
  <c r="L55" i="21"/>
  <c r="Z55" i="21"/>
  <c r="AN55" i="21"/>
  <c r="BB55" i="21"/>
  <c r="BJ55" i="21"/>
  <c r="L56" i="21"/>
  <c r="Z56" i="21"/>
  <c r="AN56" i="21"/>
  <c r="BB56" i="21"/>
  <c r="BJ56" i="21"/>
  <c r="L57" i="21"/>
  <c r="Z57" i="21"/>
  <c r="AN57" i="21"/>
  <c r="BB57" i="21"/>
  <c r="BJ57" i="21"/>
  <c r="L58" i="21"/>
  <c r="Z58" i="21"/>
  <c r="AN58" i="21"/>
  <c r="BB58" i="21"/>
  <c r="BJ58" i="21"/>
  <c r="L59" i="21"/>
  <c r="Z59" i="21"/>
  <c r="AN59" i="21"/>
  <c r="BB59" i="21"/>
  <c r="BJ59" i="21"/>
  <c r="L60" i="21"/>
  <c r="Z60" i="21"/>
  <c r="AN60" i="21"/>
  <c r="BB60" i="21"/>
  <c r="BJ60" i="21"/>
  <c r="L61" i="21"/>
  <c r="Z61" i="21"/>
  <c r="AN61" i="21"/>
  <c r="BB61" i="21"/>
  <c r="BJ61" i="21"/>
  <c r="L62" i="21"/>
  <c r="Z62" i="21"/>
  <c r="AN62" i="21"/>
  <c r="BB62" i="21"/>
  <c r="BJ62" i="21"/>
  <c r="L63" i="21"/>
  <c r="Z63" i="21"/>
  <c r="AN63" i="21"/>
  <c r="BB63" i="21"/>
  <c r="BJ63" i="21"/>
  <c r="L64" i="21"/>
  <c r="Z64" i="21"/>
  <c r="AN64" i="21"/>
  <c r="BB64" i="21"/>
  <c r="BJ64" i="21"/>
  <c r="E65" i="21"/>
  <c r="M65" i="21"/>
  <c r="BC65" i="21"/>
  <c r="B66" i="21"/>
  <c r="L66" i="21"/>
  <c r="Z66" i="21"/>
  <c r="AN66" i="21"/>
  <c r="BB66" i="21"/>
  <c r="BJ66" i="21"/>
  <c r="L67" i="21"/>
  <c r="Z67" i="21"/>
  <c r="AN67" i="21"/>
  <c r="BB67" i="21"/>
  <c r="BJ67" i="21"/>
  <c r="L68" i="21"/>
  <c r="Z68" i="21"/>
  <c r="AN68" i="21"/>
  <c r="BB68" i="21"/>
  <c r="BJ68" i="21"/>
  <c r="L69" i="21"/>
  <c r="Z69" i="21"/>
  <c r="AN69" i="21"/>
  <c r="BB69" i="21"/>
  <c r="BJ69" i="21"/>
  <c r="L70" i="21"/>
  <c r="Z70" i="21"/>
  <c r="AN70" i="21"/>
  <c r="BB70" i="21"/>
  <c r="BJ70" i="21"/>
  <c r="L71" i="21"/>
  <c r="Z71" i="21"/>
  <c r="AN71" i="21"/>
  <c r="BB71" i="21"/>
  <c r="BJ71" i="21"/>
  <c r="L72" i="21"/>
  <c r="Z72" i="21"/>
  <c r="AN72" i="21"/>
  <c r="BB72" i="21"/>
  <c r="BJ72" i="21"/>
  <c r="L73" i="21"/>
  <c r="Z73" i="21"/>
  <c r="AN73" i="21"/>
  <c r="BB73" i="21"/>
  <c r="BJ73" i="21"/>
  <c r="L74" i="21"/>
  <c r="Z74" i="21"/>
  <c r="AN74" i="21"/>
  <c r="BB74" i="21"/>
  <c r="BJ74" i="21"/>
  <c r="L75" i="21"/>
  <c r="Z75" i="21"/>
  <c r="AN75" i="21"/>
  <c r="BB75" i="21"/>
  <c r="BJ75" i="21"/>
  <c r="E76" i="21"/>
  <c r="M76" i="21"/>
  <c r="BC76" i="21"/>
  <c r="B77" i="21"/>
  <c r="L77" i="21"/>
  <c r="Z77" i="21"/>
  <c r="AN77" i="21"/>
  <c r="BB77" i="21"/>
  <c r="BJ77" i="21"/>
  <c r="L78" i="21"/>
  <c r="Z78" i="21"/>
  <c r="AN78" i="21"/>
  <c r="BB78" i="21"/>
  <c r="BJ78" i="21"/>
  <c r="L79" i="21"/>
  <c r="Z79" i="21"/>
  <c r="AN79" i="21"/>
  <c r="BB79" i="21"/>
  <c r="BJ79" i="21"/>
  <c r="L80" i="21"/>
  <c r="Z80" i="21"/>
  <c r="AN80" i="21"/>
  <c r="BB80" i="21"/>
  <c r="BJ80" i="21"/>
  <c r="L81" i="21"/>
  <c r="Z81" i="21"/>
  <c r="AN81" i="21"/>
  <c r="BB81" i="21"/>
  <c r="BJ81" i="21"/>
  <c r="L82" i="21"/>
  <c r="Z82" i="21"/>
  <c r="AN82" i="21"/>
  <c r="BB82" i="21"/>
  <c r="BJ82" i="21"/>
  <c r="L83" i="21"/>
  <c r="Z83" i="21"/>
  <c r="AN83" i="21"/>
  <c r="BB83" i="21"/>
  <c r="BJ83" i="21"/>
  <c r="L84" i="21"/>
  <c r="Z84" i="21"/>
  <c r="AN84" i="21"/>
  <c r="BB84" i="21"/>
  <c r="BJ84" i="21"/>
  <c r="L85" i="21"/>
  <c r="Z85" i="21"/>
  <c r="AN85" i="21"/>
  <c r="BB85" i="21"/>
  <c r="BJ85" i="21"/>
  <c r="L86" i="21"/>
  <c r="Z86" i="21"/>
  <c r="AN86" i="21"/>
  <c r="BB86" i="21"/>
  <c r="BJ86" i="21"/>
  <c r="E87" i="21"/>
  <c r="M87" i="21"/>
  <c r="BC87" i="21"/>
  <c r="B88" i="21"/>
  <c r="L88" i="21"/>
  <c r="Z88" i="21"/>
  <c r="AN88" i="21"/>
  <c r="BB88" i="21"/>
  <c r="BJ88" i="21"/>
  <c r="L89" i="21"/>
  <c r="Z89" i="21"/>
  <c r="AN89" i="21"/>
  <c r="BB89" i="21"/>
  <c r="BJ89" i="21"/>
  <c r="L90" i="21"/>
  <c r="Z90" i="21"/>
  <c r="AN90" i="21"/>
  <c r="BB90" i="21"/>
  <c r="BJ90" i="21"/>
  <c r="L91" i="21"/>
  <c r="Z91" i="21"/>
  <c r="AN91" i="21"/>
  <c r="BB91" i="21"/>
  <c r="BJ91" i="21"/>
  <c r="L92" i="21"/>
  <c r="Z92" i="21"/>
  <c r="AN92" i="21"/>
  <c r="BB92" i="21"/>
  <c r="BJ92" i="21"/>
  <c r="L93" i="21"/>
  <c r="Z93" i="21"/>
  <c r="AN93" i="21"/>
  <c r="BB93" i="21"/>
  <c r="BJ93" i="21"/>
  <c r="L94" i="21"/>
  <c r="Z94" i="21"/>
  <c r="AN94" i="21"/>
  <c r="BB94" i="21"/>
  <c r="BJ94" i="21"/>
  <c r="L95" i="21"/>
  <c r="Z95" i="21"/>
  <c r="AN95" i="21"/>
  <c r="BB95" i="21"/>
  <c r="BJ95" i="21"/>
  <c r="L96" i="21"/>
  <c r="Z96" i="21"/>
  <c r="AN96" i="21"/>
  <c r="BB96" i="21"/>
  <c r="BJ96" i="21"/>
  <c r="L97" i="21"/>
  <c r="Z97" i="21"/>
  <c r="AN97" i="21"/>
  <c r="BB97" i="21"/>
  <c r="BJ97" i="21"/>
  <c r="E98" i="21"/>
  <c r="M98" i="21"/>
  <c r="BC98" i="21"/>
  <c r="B99" i="21"/>
  <c r="L99" i="21"/>
  <c r="Z99" i="21"/>
  <c r="AN99" i="21"/>
  <c r="BB99" i="21"/>
  <c r="BJ99" i="21"/>
  <c r="L100" i="21"/>
  <c r="Z100" i="21"/>
  <c r="AN100" i="21"/>
  <c r="BB100" i="21"/>
  <c r="BJ100" i="21"/>
  <c r="L101" i="21"/>
  <c r="Z101" i="21"/>
  <c r="AN101" i="21"/>
  <c r="BB101" i="21"/>
  <c r="BJ101" i="21"/>
  <c r="L102" i="21"/>
  <c r="Z102" i="21"/>
  <c r="AN102" i="21"/>
  <c r="BB102" i="21"/>
  <c r="BJ102" i="21"/>
  <c r="L103" i="21"/>
  <c r="Z103" i="21"/>
  <c r="AN103" i="21"/>
  <c r="BB103" i="21"/>
  <c r="BJ103" i="21"/>
  <c r="L104" i="21"/>
  <c r="Z104" i="21"/>
  <c r="AN104" i="21"/>
  <c r="BB104" i="21"/>
  <c r="BJ104" i="21"/>
  <c r="L105" i="21"/>
  <c r="Z105" i="21"/>
  <c r="AN105" i="21"/>
  <c r="BB105" i="21"/>
  <c r="BJ105" i="21"/>
  <c r="L106" i="21"/>
  <c r="Z106" i="21"/>
  <c r="AN106" i="21"/>
  <c r="BB106" i="21"/>
  <c r="BJ106" i="21"/>
  <c r="L107" i="21"/>
  <c r="Z107" i="21"/>
  <c r="AN107" i="21"/>
  <c r="BB107" i="21"/>
  <c r="BJ107" i="21"/>
  <c r="L108" i="21"/>
  <c r="Z108" i="21"/>
  <c r="AN108" i="21"/>
  <c r="BB108" i="21"/>
  <c r="BJ108" i="21"/>
  <c r="E109" i="21"/>
  <c r="M109" i="21"/>
  <c r="BC109" i="21"/>
  <c r="B110" i="21"/>
  <c r="L110" i="21"/>
  <c r="Z110" i="21"/>
  <c r="AN110" i="21"/>
  <c r="BB110" i="21"/>
  <c r="BJ110" i="21"/>
  <c r="L111" i="21"/>
  <c r="Z111" i="21"/>
  <c r="AN111" i="21"/>
  <c r="BB111" i="21"/>
  <c r="BJ111" i="21"/>
  <c r="L112" i="21"/>
  <c r="Z112" i="21"/>
  <c r="AN112" i="21"/>
  <c r="BB112" i="21"/>
  <c r="BJ112" i="21"/>
  <c r="L113" i="21"/>
  <c r="Z113" i="21"/>
  <c r="AN113" i="21"/>
  <c r="BB113" i="21"/>
  <c r="BJ113" i="21"/>
  <c r="L114" i="21"/>
  <c r="Z114" i="21"/>
  <c r="AN114" i="21"/>
  <c r="BB114" i="21"/>
  <c r="BJ114" i="21"/>
  <c r="L115" i="21"/>
  <c r="Z115" i="21"/>
  <c r="AN115" i="21"/>
  <c r="BB115" i="21"/>
  <c r="BJ115" i="21"/>
  <c r="L116" i="21"/>
  <c r="Z116" i="21"/>
  <c r="AN116" i="21"/>
  <c r="BB116" i="21"/>
  <c r="BJ116" i="21"/>
  <c r="L117" i="21"/>
  <c r="Z117" i="21"/>
  <c r="AN117" i="21"/>
  <c r="BB117" i="21"/>
  <c r="BJ117" i="21"/>
  <c r="L118" i="21"/>
  <c r="Z118" i="21"/>
  <c r="AN118" i="21"/>
  <c r="BB118" i="21"/>
  <c r="BJ118" i="21"/>
  <c r="L119" i="21"/>
  <c r="Z119" i="21"/>
  <c r="AN119" i="21"/>
  <c r="BB119" i="21"/>
  <c r="BJ119" i="21"/>
  <c r="H7" i="27"/>
  <c r="I7" i="27"/>
  <c r="E12" i="23" s="1"/>
  <c r="AF7" i="27"/>
  <c r="AM7" i="27"/>
  <c r="AO7" i="27"/>
  <c r="I8" i="27"/>
  <c r="AF8" i="27"/>
  <c r="AM8" i="27"/>
  <c r="AO8" i="27"/>
  <c r="I9" i="27"/>
  <c r="AF9" i="27"/>
  <c r="AM9" i="27"/>
  <c r="AO9" i="27"/>
  <c r="F10" i="27"/>
  <c r="G10" i="27" s="1"/>
  <c r="G12" i="27" s="1"/>
  <c r="AD10" i="27"/>
  <c r="AF10" i="27"/>
  <c r="AM10" i="27"/>
  <c r="I11" i="27"/>
  <c r="AD11" i="27"/>
  <c r="AF11" i="27"/>
  <c r="AM11" i="27"/>
  <c r="D12" i="27"/>
  <c r="O12" i="27"/>
  <c r="R7" i="27" s="1"/>
  <c r="P12" i="27"/>
  <c r="Q8" i="27" s="1"/>
  <c r="V12" i="27"/>
  <c r="Y9" i="27" s="1"/>
  <c r="W12" i="27"/>
  <c r="X8" i="27" s="1"/>
  <c r="AD12" i="27"/>
  <c r="AE8" i="27" s="1"/>
  <c r="AK12" i="27"/>
  <c r="AL11" i="27" s="1"/>
  <c r="Y8" i="27" l="1"/>
  <c r="X9" i="27"/>
  <c r="AL8" i="27"/>
  <c r="AO12" i="27"/>
  <c r="Q7" i="27"/>
  <c r="Q11" i="27"/>
  <c r="AL9" i="27"/>
  <c r="AL12" i="27"/>
  <c r="Y7" i="27"/>
  <c r="C61" i="21"/>
  <c r="C63" i="21" s="1"/>
  <c r="C60" i="21"/>
  <c r="C62" i="21" s="1"/>
  <c r="C64" i="21" s="1"/>
  <c r="C50" i="21"/>
  <c r="C52" i="21" s="1"/>
  <c r="C49" i="21"/>
  <c r="C51" i="21" s="1"/>
  <c r="C53" i="21" s="1"/>
  <c r="AE10" i="27"/>
  <c r="AE7" i="27"/>
  <c r="AE11" i="27"/>
  <c r="R9" i="27"/>
  <c r="H12" i="27"/>
  <c r="J7" i="27" s="1"/>
  <c r="AL10" i="27"/>
  <c r="R10" i="27"/>
  <c r="I10" i="27"/>
  <c r="I12" i="27" s="1"/>
  <c r="AE9" i="27"/>
  <c r="Q9" i="27"/>
  <c r="R8" i="27"/>
  <c r="AL7" i="27"/>
  <c r="X7" i="27"/>
  <c r="AE12" i="27"/>
  <c r="R11" i="27"/>
  <c r="Q10" i="27"/>
  <c r="I17" i="23"/>
  <c r="G16" i="23"/>
  <c r="G15" i="23"/>
  <c r="G14" i="23"/>
  <c r="G13" i="23"/>
  <c r="G12" i="23"/>
  <c r="E16" i="23"/>
  <c r="E15" i="23"/>
  <c r="E14" i="23"/>
  <c r="M17" i="23"/>
  <c r="K17" i="23"/>
  <c r="K7" i="27" l="1"/>
  <c r="AQ7" i="27" s="1"/>
  <c r="J9" i="27"/>
  <c r="K9" i="27"/>
  <c r="AQ9" i="27" s="1"/>
  <c r="J8" i="27"/>
  <c r="J10" i="27"/>
  <c r="K11" i="27"/>
  <c r="AQ11" i="27" s="1"/>
  <c r="K8" i="27"/>
  <c r="AQ8" i="27" s="1"/>
  <c r="K10" i="27"/>
  <c r="AQ10" i="27" s="1"/>
  <c r="J11" i="27"/>
  <c r="G17" i="23"/>
  <c r="H15" i="23" s="1"/>
  <c r="E17" i="23"/>
  <c r="F16" i="23" s="1"/>
  <c r="F15" i="23" l="1"/>
  <c r="H16" i="23"/>
  <c r="D23" i="15"/>
  <c r="E23" i="15" s="1"/>
  <c r="H23" i="15" s="1"/>
  <c r="E6" i="20" l="1"/>
  <c r="AP7" i="21"/>
  <c r="F7" i="21"/>
  <c r="B33" i="21"/>
  <c r="B22" i="21"/>
  <c r="BC120" i="21"/>
  <c r="M120" i="21"/>
  <c r="E120" i="21"/>
  <c r="BC43" i="21"/>
  <c r="M43" i="21"/>
  <c r="E43" i="21"/>
  <c r="BJ42" i="21"/>
  <c r="BB42" i="21"/>
  <c r="AN42" i="21"/>
  <c r="Z42" i="21"/>
  <c r="L42" i="21"/>
  <c r="BJ41" i="21"/>
  <c r="BB41" i="21"/>
  <c r="AN41" i="21"/>
  <c r="Z41" i="21"/>
  <c r="L41" i="21"/>
  <c r="BJ40" i="21"/>
  <c r="BB40" i="21"/>
  <c r="AN40" i="21"/>
  <c r="Z40" i="21"/>
  <c r="L40" i="21"/>
  <c r="BJ39" i="21"/>
  <c r="BB39" i="21"/>
  <c r="AN39" i="21"/>
  <c r="Z39" i="21"/>
  <c r="L39" i="21"/>
  <c r="BJ38" i="21"/>
  <c r="AN38" i="21"/>
  <c r="Z38" i="21"/>
  <c r="L38" i="21"/>
  <c r="BJ37" i="21"/>
  <c r="AN37" i="21"/>
  <c r="Z37" i="21"/>
  <c r="L37" i="21"/>
  <c r="BJ36" i="21"/>
  <c r="AN36" i="21"/>
  <c r="Z36" i="21"/>
  <c r="L36" i="21"/>
  <c r="BJ35" i="21"/>
  <c r="AN35" i="21"/>
  <c r="Z35" i="21"/>
  <c r="L35" i="21"/>
  <c r="BJ34" i="21"/>
  <c r="AN34" i="21"/>
  <c r="Z34" i="21"/>
  <c r="L34" i="21"/>
  <c r="BJ33" i="21"/>
  <c r="AN33" i="21"/>
  <c r="Z33" i="21"/>
  <c r="L33" i="21"/>
  <c r="C33" i="21"/>
  <c r="C34" i="21" s="1"/>
  <c r="C35" i="21" s="1"/>
  <c r="C36" i="21" s="1"/>
  <c r="C37" i="21" s="1"/>
  <c r="BC32" i="21"/>
  <c r="M32" i="21"/>
  <c r="E32" i="21"/>
  <c r="BJ31" i="21"/>
  <c r="BB31" i="21"/>
  <c r="BJ30" i="21"/>
  <c r="BJ29" i="21"/>
  <c r="BJ28" i="21"/>
  <c r="BJ27" i="21"/>
  <c r="BJ26" i="21"/>
  <c r="BJ25" i="21"/>
  <c r="BB25" i="21"/>
  <c r="BJ24" i="21"/>
  <c r="BJ23" i="21"/>
  <c r="BB23" i="21"/>
  <c r="BJ22" i="21"/>
  <c r="BB22" i="21"/>
  <c r="C22" i="21"/>
  <c r="BJ12" i="21"/>
  <c r="BJ13" i="21"/>
  <c r="BJ14" i="21"/>
  <c r="BJ15" i="21"/>
  <c r="BJ16" i="21"/>
  <c r="BJ17" i="21"/>
  <c r="BJ18" i="21"/>
  <c r="BJ19" i="21"/>
  <c r="BJ20" i="21"/>
  <c r="BB12" i="21"/>
  <c r="BB13" i="21"/>
  <c r="BB14" i="21"/>
  <c r="BB15" i="21"/>
  <c r="BB16" i="21"/>
  <c r="BB17" i="21"/>
  <c r="BB18" i="21"/>
  <c r="BB19" i="21"/>
  <c r="BB20" i="21"/>
  <c r="AN12" i="21"/>
  <c r="AN13" i="21"/>
  <c r="AN14" i="21"/>
  <c r="AN15" i="21"/>
  <c r="AN16" i="21"/>
  <c r="AN17" i="21"/>
  <c r="AN18" i="21"/>
  <c r="AN19" i="21"/>
  <c r="AN20" i="21"/>
  <c r="Z12" i="21"/>
  <c r="Z13" i="21"/>
  <c r="Z14" i="21"/>
  <c r="Z15" i="21"/>
  <c r="Z16" i="21"/>
  <c r="Z17" i="21"/>
  <c r="Z18" i="21"/>
  <c r="Z19" i="21"/>
  <c r="Z20" i="21"/>
  <c r="L12" i="21"/>
  <c r="L13" i="21"/>
  <c r="L14" i="21"/>
  <c r="L15" i="21"/>
  <c r="L16" i="21"/>
  <c r="L17" i="21"/>
  <c r="L18" i="21"/>
  <c r="L19" i="21"/>
  <c r="L20" i="21"/>
  <c r="BJ11" i="21"/>
  <c r="BB11" i="21"/>
  <c r="Z11" i="21"/>
  <c r="C38" i="21" l="1"/>
  <c r="C40" i="21" s="1"/>
  <c r="C42" i="21" s="1"/>
  <c r="C41" i="21"/>
  <c r="H13" i="23" l="1"/>
  <c r="N14" i="23"/>
  <c r="F13" i="23"/>
  <c r="D13" i="23"/>
  <c r="D14" i="23"/>
  <c r="D12" i="23"/>
  <c r="G7" i="23"/>
  <c r="F6" i="17"/>
  <c r="F12" i="23" l="1"/>
  <c r="H14" i="23"/>
  <c r="L14" i="23"/>
  <c r="L13" i="23"/>
  <c r="J14" i="23"/>
  <c r="J13" i="23"/>
  <c r="N13" i="23"/>
  <c r="F14" i="23"/>
  <c r="F6" i="16"/>
  <c r="E6" i="15"/>
  <c r="F17" i="23" l="1"/>
  <c r="E6" i="4"/>
  <c r="E10" i="5"/>
  <c r="E6" i="3"/>
  <c r="F6" i="25"/>
  <c r="J12" i="23" l="1"/>
  <c r="J17" i="23" s="1"/>
  <c r="O13" i="23" l="1"/>
  <c r="O14" i="23"/>
  <c r="B11" i="21" l="1"/>
  <c r="H12" i="23" l="1"/>
  <c r="H17" i="23" s="1"/>
  <c r="N12" i="23" l="1"/>
  <c r="N17" i="23" s="1"/>
  <c r="L12" i="23"/>
  <c r="L17" i="23" s="1"/>
  <c r="BC21" i="21" l="1"/>
  <c r="M21" i="21"/>
  <c r="E21" i="21"/>
  <c r="AN11" i="21"/>
  <c r="L11" i="21"/>
  <c r="C15" i="21" l="1"/>
  <c r="C17" i="21" l="1"/>
  <c r="C16" i="21"/>
  <c r="C18" i="21" s="1"/>
  <c r="C20" i="21" l="1"/>
  <c r="C19" i="21"/>
  <c r="O12" i="23" l="1"/>
  <c r="O1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Patricia  Aguilar Copete</author>
    <author>Diana Marcela Del Pilar Reyes Toledo</author>
  </authors>
  <commentList>
    <comment ref="B9" authorId="0" shapeId="0" xr:uid="{00000000-0006-0000-0200-000001000000}">
      <text>
        <r>
          <rPr>
            <b/>
            <sz val="9"/>
            <color indexed="81"/>
            <rFont val="Tahoma"/>
            <family val="2"/>
          </rPr>
          <t>Martha Patricia  Aguilar Copete:</t>
        </r>
        <r>
          <rPr>
            <sz val="9"/>
            <color indexed="81"/>
            <rFont val="Tahoma"/>
            <family val="2"/>
          </rPr>
          <t xml:space="preserve">
Por favor tener en cuenta que si es tomado de otro texto, se debe respetar derechos de autor.
</t>
        </r>
        <r>
          <rPr>
            <u/>
            <sz val="9"/>
            <color indexed="81"/>
            <rFont val="Tahoma"/>
            <family val="2"/>
          </rPr>
          <t>Tifanny: Estos conjetivos se contruyeron con La Ing. Claudia P., Alejandra R. y Yuly G por tal motivo no requiere cuita. En el marco de la actulizacion de la ficha EBI para el 2018.</t>
        </r>
      </text>
    </comment>
    <comment ref="B11" authorId="1" shapeId="0" xr:uid="{232DE030-EC29-48D8-8701-DDFAD2E4C3C4}">
      <text>
        <r>
          <rPr>
            <b/>
            <sz val="9"/>
            <color indexed="81"/>
            <rFont val="Tahoma"/>
            <family val="2"/>
          </rPr>
          <t>Aparece “el proyecto se orienta a brindar asesoría, desarrollo y soporte técnico en la implementación de diferentes herramientas tecnológicas”, sugiero cambiar este alcance ya que estamos abordando otros puntos como la parte de implementación de un gobierno de TI, brindar la adecuada infraestructura tecnológica, entre otros. Si se deja como está, entiendo que sólo se está basando en la implementación de sistemas de información. Sugiero este tema se revise con la Ing. Gloria Mendez.</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Marcela Del Pilar Reyes Toledo</author>
  </authors>
  <commentList>
    <comment ref="B8" authorId="0" shapeId="0" xr:uid="{4CFE181A-9106-420F-9688-9E8CA8932DAA}">
      <text>
        <r>
          <rPr>
            <b/>
            <sz val="9"/>
            <color indexed="81"/>
            <rFont val="Tahoma"/>
            <family val="2"/>
          </rPr>
          <t xml:space="preserve">Teniendo en cuenta que cambió la plataforma estratégica, se sugiere se mencionen los nuevos procesos de tecnología. 
</t>
        </r>
        <r>
          <rPr>
            <u/>
            <sz val="9"/>
            <color indexed="81"/>
            <rFont val="Tahoma"/>
            <family val="2"/>
          </rPr>
          <t>Tifanny: Se realiza la correcion solicitada.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Marcela Del Pilar Reyes Toledo</author>
  </authors>
  <commentList>
    <comment ref="I42" authorId="0" shapeId="0" xr:uid="{BAAA6EF7-8626-4ED0-A512-0EBC4CD9CCDA}">
      <text>
        <r>
          <rPr>
            <b/>
            <sz val="9"/>
            <color indexed="81"/>
            <rFont val="Tahoma"/>
            <family val="2"/>
          </rPr>
          <t xml:space="preserve">Mencionar otros estudios base como Política de Gobierno Digital, Buenas prácticas COBIT 5, ITIL, ENTRE OTROS
</t>
        </r>
        <r>
          <rPr>
            <u/>
            <sz val="9"/>
            <color indexed="81"/>
            <rFont val="Tahoma"/>
            <family val="2"/>
          </rPr>
          <t>Tifanny: Con base en su solicitud se realiza la inclusion de nuevos estudios.</t>
        </r>
      </text>
    </comment>
    <comment ref="J51" authorId="0" shapeId="0" xr:uid="{A93B756F-476F-4FE1-9CC4-B6F9AA0C0BB8}">
      <text>
        <r>
          <rPr>
            <b/>
            <sz val="9"/>
            <color indexed="81"/>
            <rFont val="Tahoma"/>
            <family val="2"/>
          </rPr>
          <t xml:space="preserve">Se sugiere para los riesgos del proyecto, revisar los de mayor peso de subproyectos como GODI, INFRA, SIGMA, etc). Link de la matriz de riesgos de GODI.
https://uaermv.sharepoint.com/:x:/s/SIT/PROYINT/GODI/EXH9yjuBdzNAme_w7Dm4LPUBRXEJhXmkrcSOzfrcL0EmUA?e=0pbcdh
</t>
        </r>
        <r>
          <rPr>
            <u/>
            <sz val="9"/>
            <color indexed="81"/>
            <rFont val="Tahoma"/>
            <family val="2"/>
          </rPr>
          <t>Tifanny: Se atienden sus recomendaciones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jespitia</author>
  </authors>
  <commentList>
    <comment ref="E10" authorId="0" shapeId="0" xr:uid="{00000000-0006-0000-0B00-000001000000}">
      <text>
        <r>
          <rPr>
            <sz val="10"/>
            <color indexed="12"/>
            <rFont val="Tahoma"/>
            <family val="2"/>
          </rPr>
          <t>Cuando termine el registro de todas las actividades y tareas, filtre esta columna con las celdas "NO VACÍAS"</t>
        </r>
      </text>
    </comment>
    <comment ref="M10" authorId="0" shapeId="0" xr:uid="{00000000-0006-0000-0B00-000002000000}">
      <text>
        <r>
          <rPr>
            <sz val="10"/>
            <color indexed="12"/>
            <rFont val="Tahoma"/>
            <family val="2"/>
          </rPr>
          <t>Cuando termine el registro de todas las actividades y tareas, filtre esta columna con las celdas "NO VACÍAS"</t>
        </r>
      </text>
    </comment>
    <comment ref="AA10" authorId="0" shapeId="0" xr:uid="{00000000-0006-0000-0B00-000003000000}">
      <text>
        <r>
          <rPr>
            <sz val="10"/>
            <color indexed="12"/>
            <rFont val="Tahoma"/>
            <family val="2"/>
          </rPr>
          <t>Cuando termine el registro de todas las actividades y tareas, filtre esta columna con las celdas "NO VACÍAS"</t>
        </r>
      </text>
    </comment>
    <comment ref="AO10" authorId="0" shapeId="0" xr:uid="{00000000-0006-0000-0B00-000004000000}">
      <text>
        <r>
          <rPr>
            <sz val="10"/>
            <color indexed="12"/>
            <rFont val="Tahoma"/>
            <family val="2"/>
          </rPr>
          <t>Cuando termine el registro de todas las actividades y tareas, filtre esta columna con las celdas "NO VACÍAS"</t>
        </r>
      </text>
    </comment>
    <comment ref="BC10" authorId="0" shapeId="0" xr:uid="{00000000-0006-0000-0B00-000005000000}">
      <text>
        <r>
          <rPr>
            <sz val="10"/>
            <color indexed="12"/>
            <rFont val="Tahoma"/>
            <family val="2"/>
          </rPr>
          <t>Cuando termine el registro de todas las actividades y tareas, filtre esta columna con las celdas "NO VACÍAS"</t>
        </r>
      </text>
    </comment>
  </commentList>
</comments>
</file>

<file path=xl/sharedStrings.xml><?xml version="1.0" encoding="utf-8"?>
<sst xmlns="http://schemas.openxmlformats.org/spreadsheetml/2006/main" count="677" uniqueCount="417">
  <si>
    <t>EFECTO</t>
  </si>
  <si>
    <t>EFECTO INDIRECTO</t>
  </si>
  <si>
    <t>EFECTO DIRECTO</t>
  </si>
  <si>
    <t>CAUSAS DIRECTAS</t>
  </si>
  <si>
    <t>CAUSAS INDIRECTAS</t>
  </si>
  <si>
    <t>Programa</t>
  </si>
  <si>
    <t>Línea base</t>
  </si>
  <si>
    <t>Proyecto PS</t>
  </si>
  <si>
    <t>Indicador Asociado</t>
  </si>
  <si>
    <t>Meta Plan</t>
  </si>
  <si>
    <t>NOMBRE DEL ESTUDIO</t>
  </si>
  <si>
    <t>REALIZADO POR</t>
  </si>
  <si>
    <t>FECHA DE PUBLICACIÓN</t>
  </si>
  <si>
    <t>RIESGO</t>
  </si>
  <si>
    <t>CAUSAS</t>
  </si>
  <si>
    <t>EFECTOS</t>
  </si>
  <si>
    <t>POSIBILIDAD DE OCURRENCIA</t>
  </si>
  <si>
    <t>MEDIDA DE RESPUESTA AL RIESGO</t>
  </si>
  <si>
    <t>CONTROLES DEL RIESGO</t>
  </si>
  <si>
    <t>RESPONSABLE DEL CONTROL</t>
  </si>
  <si>
    <t>Criterios de Focalización</t>
  </si>
  <si>
    <t>Principales Características</t>
  </si>
  <si>
    <t xml:space="preserve">GRUPO ETARIO </t>
  </si>
  <si>
    <t>AÑO</t>
  </si>
  <si>
    <t>GRUPO DE EDAD</t>
  </si>
  <si>
    <t xml:space="preserve">STAKEHOLDERS </t>
  </si>
  <si>
    <t>HOMBRES</t>
  </si>
  <si>
    <t>MUJERES</t>
  </si>
  <si>
    <t>TOTAL</t>
  </si>
  <si>
    <t>GRUPOS VULNERABLES (NIÑOS, NIÑAS Y JOVENES)</t>
  </si>
  <si>
    <t>GRUPO POBLACIONAL</t>
  </si>
  <si>
    <t>RELACION DEL PROYECTO CON EL GRUPO POBLACIONAL</t>
  </si>
  <si>
    <t>No.</t>
  </si>
  <si>
    <t>DESCRIPCIÓN DETALLADA</t>
  </si>
  <si>
    <t>(1) ANUALIZACIÓN DE METAS:</t>
  </si>
  <si>
    <t>Suma: la magnitud programada para cada año se suma y ese total debe ser igual a la definida para todo el período.</t>
  </si>
  <si>
    <t>Constante: La cantidad para cada año permanece y debe ser igual a la definida para todo el período, por lo tanto los años no se suman.</t>
  </si>
  <si>
    <t>Incremental: La cantidad programada para cada año va aumentando, es decir la magnitud programada para los años siguientes incluye la programada en el año anterior, es decir los años no se suman.</t>
  </si>
  <si>
    <t>Decremental: la cantidad programada para cada año va disminuyendo, es decir la magnitud programada para cada año debe ser menor o igual a la programada en el año inmediatamente anterior.</t>
  </si>
  <si>
    <t>NORMA, ESTANDARES O REGULACIONES</t>
  </si>
  <si>
    <t>TEMÁTICA</t>
  </si>
  <si>
    <t>Otras Especificaciones</t>
  </si>
  <si>
    <t>ÁREA ENCARGADA DE LA GERENCIA DEL PROYECTO</t>
  </si>
  <si>
    <t>PARTICIPACIÓN CIUDADANA</t>
  </si>
  <si>
    <t>ACTIVIDADES A REALIZAR O APORTES PREVISTOS</t>
  </si>
  <si>
    <t>PAPEL EN LA PLANEACIÓN</t>
  </si>
  <si>
    <t>PAPEL EN LA EJECUCIÓN</t>
  </si>
  <si>
    <t>PAPEL EN LA VEEDURÍA</t>
  </si>
  <si>
    <t>NORMA ó PARÁMETRO</t>
  </si>
  <si>
    <t>NOMBRE DEL PROYECTO</t>
  </si>
  <si>
    <t>TEMA A DESARROLLAR</t>
  </si>
  <si>
    <t>NOMBRE:</t>
  </si>
  <si>
    <t>DEPENDENCIA:</t>
  </si>
  <si>
    <t>ENTIDAD:</t>
  </si>
  <si>
    <t>DIRECCIÓN:</t>
  </si>
  <si>
    <t>TELÉFONO:</t>
  </si>
  <si>
    <t>FIRMA RESPONSABLE DEL PROYECTO:</t>
  </si>
  <si>
    <t>PROGRAMACION PORCENTAJE DE EJECUCIÓN PROYECTO</t>
  </si>
  <si>
    <t>No ACT.</t>
  </si>
  <si>
    <t>PESO DE LA ACTIVIDAD</t>
  </si>
  <si>
    <t>JUL.</t>
  </si>
  <si>
    <t>AGO</t>
  </si>
  <si>
    <t>SEP.</t>
  </si>
  <si>
    <t>OCT.</t>
  </si>
  <si>
    <t>NOV.</t>
  </si>
  <si>
    <t>DIC.</t>
  </si>
  <si>
    <t>ENE.</t>
  </si>
  <si>
    <t>FEB.</t>
  </si>
  <si>
    <t>MAR.</t>
  </si>
  <si>
    <t>ABR.</t>
  </si>
  <si>
    <t>MAY</t>
  </si>
  <si>
    <t>JUN.</t>
  </si>
  <si>
    <t>FORMATO FICHA TÉCNICA PARA LA FORMULACIÓN DE PROYECTOS DE INVERSIÓN</t>
  </si>
  <si>
    <t>VERSIÓN:</t>
  </si>
  <si>
    <t>VIGENCIA ACTUAL:</t>
  </si>
  <si>
    <t>MODULO I - INFORMACIÓN BÁSICA DEL PROYECTO DE INVERSIÓN (IB)</t>
  </si>
  <si>
    <t>IB - 2.  IDENTIFICACIÓN DEL PROYECTO DE INVERSIÓN:</t>
  </si>
  <si>
    <t>CÓDIGO Y NOMBRE DEL PROYECTO DE INVERSIÓN:</t>
  </si>
  <si>
    <t>IB - 3.  ANTECEDENTES Y DESCRIPCIÓN DE LA SITUACIÓN ACTUAL:</t>
  </si>
  <si>
    <t>IB - 4.  IDENTIFICACIÓN DEL PROBLEMA O NECESIDAD - ARBOL DE PROBLEMA:</t>
  </si>
  <si>
    <t>Efectos que generan las causas de la problemática</t>
  </si>
  <si>
    <t>Problemática que se debe atender con el proyecto de inversión</t>
  </si>
  <si>
    <t>Causas que generan la problemática</t>
  </si>
  <si>
    <r>
      <t>OBJETIVO GENERAL:</t>
    </r>
    <r>
      <rPr>
        <sz val="11"/>
        <rFont val="Arial"/>
        <family val="2"/>
      </rPr>
      <t/>
    </r>
  </si>
  <si>
    <t>OBJETIVOS ESPECÍFICOS:</t>
  </si>
  <si>
    <t>Alternativa(s) Seleccionada(s):</t>
  </si>
  <si>
    <t>IB - 7.  ESTUDIO DE ALTERNATIVAS PARA LOGRAR LOS OBJETIVOS:</t>
  </si>
  <si>
    <t>IB - 5.  OBJETIVOS DEL PROYECTO:</t>
  </si>
  <si>
    <t>IB - 8.  RELACION DEL PROYECTO CON EL OBJETO Y FUNCIONES DE LA ENTIDAD:</t>
  </si>
  <si>
    <t>IB - 9. BENEFICIOS ESPERADOS DEL PROYECTO:</t>
  </si>
  <si>
    <t xml:space="preserve">IB - 12.  ESTUDIOS QUE RESPALDAN EL PROYECTO </t>
  </si>
  <si>
    <t>Plan Distrital de Desarrollo:</t>
  </si>
  <si>
    <t>Pilar o eje:</t>
  </si>
  <si>
    <t>Programa:</t>
  </si>
  <si>
    <t>Código y nombre del proyecto de inversión:</t>
  </si>
  <si>
    <t>Proyecto prioritario:</t>
  </si>
  <si>
    <t>Meta de producto</t>
  </si>
  <si>
    <t>Indicador de producto</t>
  </si>
  <si>
    <t xml:space="preserve">Metas de resultado </t>
  </si>
  <si>
    <t>Indicadores resultado</t>
  </si>
  <si>
    <t>IB - 11.  POLÍTICAS QUE RESPALDA EL PROYECTO DE INVERSIÓN:</t>
  </si>
  <si>
    <t>Planes Sectoriales:</t>
  </si>
  <si>
    <t>IB - 13.  RIESGOS DEL PROYECTO</t>
  </si>
  <si>
    <t>IB - 14.  GEORREFERENCIACION</t>
  </si>
  <si>
    <t>IB - 15.  POBLACIÓN OBJETIVO (población directamente beneficiada)</t>
  </si>
  <si>
    <t>Metas del proyecto de inversión:</t>
  </si>
  <si>
    <t>Meta proyecto</t>
  </si>
  <si>
    <t>Proceso</t>
  </si>
  <si>
    <t>Conector</t>
  </si>
  <si>
    <t>Unidad de medida</t>
  </si>
  <si>
    <t>Complemento</t>
  </si>
  <si>
    <t>Tipo de anualización</t>
  </si>
  <si>
    <t>COMPONENTE DE INVERSIÓN</t>
  </si>
  <si>
    <t>CÓDIGO: PES-FM-008</t>
  </si>
  <si>
    <t>FECHA DE APLICACIÓN: AGOSTO 2018</t>
  </si>
  <si>
    <t>VERSIÓN: 1</t>
  </si>
  <si>
    <t>IB - 17.  ASPECTO TÉCNICO DEL PROYECTO</t>
  </si>
  <si>
    <t>IB - 18.  ASPECTO INSTITUCIONAL Y SOCIAL DEL PROYECTO</t>
  </si>
  <si>
    <t>IB - 19.  ASPECTO AMBIENTAL Y SOCIAL DEL PROYECTO</t>
  </si>
  <si>
    <t>IB - 20. PLANES, PROGRAMAS O PROYECTO INVOLUCRADOS DE MANERA TRANSVERSAL</t>
  </si>
  <si>
    <t>MODULO II PROGRAMACIÓN PROYECTO DE INVERSIÓN (PP)</t>
  </si>
  <si>
    <t>PP - 1.  PRESUPUESTO ASOCIADO A LOS COMPONENTES DE INVERSIÓN</t>
  </si>
  <si>
    <t>CUATRIENIO</t>
  </si>
  <si>
    <t>Porcentaje de participación</t>
  </si>
  <si>
    <t>Total programado vigencia</t>
  </si>
  <si>
    <t>PP - 2.  CRONOGRAMA PLAN ACCIÓN PROYECTO DE INVERSIÓN</t>
  </si>
  <si>
    <t>DATOS DEL(OS) RESPONSABLE(S) DEL PROYECTO DE INVERSIÓN</t>
  </si>
  <si>
    <t>IB - 1. PROCESO QUE SE ADELANTA</t>
  </si>
  <si>
    <t>VERSIÓN Y ESTADO EN BANCO DISTRITAL DE PROGRAMAS Y PROYECTOS BDPP</t>
  </si>
  <si>
    <t>IB - 10. DESCRIPCIÓN BREVE DE LA ACCIONES A DESARROLLAR EN EL PROYECTO:</t>
  </si>
  <si>
    <t>IB - 16.  DESCRIPCIÓN DETALLADA DE LOS COMPONENTES:</t>
  </si>
  <si>
    <t>ÁREAS RELACIONADAS CON LA EJECUCIÓN DEL PROYECTO</t>
  </si>
  <si>
    <t>DESCRIPCIÓN DE LA ACTIVIDAD</t>
  </si>
  <si>
    <t>FECHA DE APLICACIÓN: SEPTIEMBRE 2018</t>
  </si>
  <si>
    <t>377 95 55</t>
  </si>
  <si>
    <t>ACTUALIZACIÓN</t>
  </si>
  <si>
    <t>1117-Fortalecimiento y adecuación de la plataforma tecnológica de la UAERMV</t>
  </si>
  <si>
    <t>Bajo nivel de efectividad en la prestación de los servicios</t>
  </si>
  <si>
    <t>Actualización tecnológica tardía comparada con las nuevas tendencias tecnológicas</t>
  </si>
  <si>
    <t>Plataforma tecnológica insuficiente para soportar las necesidades de la entidad (internas y externas)</t>
  </si>
  <si>
    <t>Reprocesos y recursos adicionales</t>
  </si>
  <si>
    <t>Vulnerabilidad e indefensión para hacer frente a las necesidades y requerimientos de la Entidad.</t>
  </si>
  <si>
    <t>Desactualización de la plataforma tecnológica de la UAERMV</t>
  </si>
  <si>
    <t>Recursos inadecuados e insuficientes</t>
  </si>
  <si>
    <t>Obsolescencia de la plataforma tecnológica</t>
  </si>
  <si>
    <t xml:space="preserve">Normatividad, nuevas tendencias tecnológicas, necesidades cambiantes de los usuarios finales </t>
  </si>
  <si>
    <t>Desconocimiento de las necesidades de la Entidad</t>
  </si>
  <si>
    <t>Constante crecimiento y cambios en la Entidad</t>
  </si>
  <si>
    <t>NA</t>
  </si>
  <si>
    <t>IB - 6.  ALCANCE DEL PROYECTO (Incluye supuestos y limitaciones para la ejecución del proyecto):</t>
  </si>
  <si>
    <t>192 - Mantener el índice de desempeño integral en el nivel satisfactorio o sobresaliente</t>
  </si>
  <si>
    <t>DESARROLLO PROYECTOS TECNOLÓGICOS</t>
  </si>
  <si>
    <t>GASTOS OPERATIVOS ASOCIADOS AL PROYECTO</t>
  </si>
  <si>
    <t>MODERNIZACIÓN SOFTWARE Y HADWARE</t>
  </si>
  <si>
    <t>Ley 1266 2008</t>
  </si>
  <si>
    <t>Ley 1341 2009</t>
  </si>
  <si>
    <t>Ley 1273 2009</t>
  </si>
  <si>
    <t>Ley 527 de 1999</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</si>
  <si>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</si>
  <si>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Por la cual se definen principios y conceptos sobre la sociedad de la información y la organización de las Tecnologías de la Información y las Comunicaciones – TIC–, se crea la Agencia Nacional de Espectro y se dictan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</si>
  <si>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</si>
  <si>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medio de la cual se define y reglamenta el acceso y uso de los mensajes de datos, del comercio electrónico y de las firmas digitales, y se establecen las entidades de certificación y se dictan otras disposiciones.</t>
  </si>
  <si>
    <t>Norma</t>
  </si>
  <si>
    <t>Institución</t>
  </si>
  <si>
    <t>Descripción</t>
  </si>
  <si>
    <t>Nacional</t>
  </si>
  <si>
    <t>Congreso de la República</t>
  </si>
  <si>
    <t>Ley 19 de 2012</t>
  </si>
  <si>
    <t>Por el cual se dictan normas para suprimir o reformar regulaciones, procedimientos y trámites innecesarios existentes en la Administración Pública.</t>
  </si>
  <si>
    <t>Ley 1712 de 2014</t>
  </si>
  <si>
    <t>Presidencia de la República</t>
  </si>
  <si>
    <t>Por medio de la cual se crea la Ley de Transparencia y del Derecho de Acceso a la Información Pública Nacional y se dictan otras disposiciones.</t>
  </si>
  <si>
    <t>Ley 1341 de 2009</t>
  </si>
  <si>
    <t>MINTIC</t>
  </si>
  <si>
    <t>Por la cual se definen Principios y conceptos sobre la sociedad de la información y la organización de las Tecnologías de la Información y las Comunicaciones -TIC-, se crea la Agencia Nacional del Espectro y se dictan otras disposiciones</t>
  </si>
  <si>
    <t>2003 - Conpes 3248 de 2003</t>
  </si>
  <si>
    <t>La presente directiva fija las bases y los principios orientadores  de  la  acción  gerencial  de  los funcionarios para la modernización de la administración pública que se llevará a cabo durante el  Gobierno  que  comienza.  El CONPES, que hará las veces  de  Consejo  Directivo  para  la Reforma   de   la   Administración   Pública,   establecerá   los   lineamientos   generales de   este programa gubernamental, su alcance y sus mecanismos de evaluación.</t>
  </si>
  <si>
    <t>CONPES 3854 de 2016</t>
  </si>
  <si>
    <t>Seguridad Digital para garantizar la seguridad de la información, o aquella norma que lo modifique o sustituya y las  normas  o  lineamientos  que  al  respecto emitan las autoridades nacionales.</t>
  </si>
  <si>
    <t xml:space="preserve">Decreto 1421 de 1993 </t>
  </si>
  <si>
    <t>Distrito</t>
  </si>
  <si>
    <t>Por medio del cual se dicta el régimen especial para el Distrito Capital de Santa Fe de Bogotá, ciudad con autonomía para la gestión de sus intereses, dentro de los límites de la Constitución y la ley.</t>
  </si>
  <si>
    <t>Decreto 1122 de 1999</t>
  </si>
  <si>
    <t>Por el cual se dictan normas para suprimir trámites, facilitar la actividad de los ciudadanos, contribuir a la eficiencia y eficacia de la Administración Pública y fortalecer el principio de la buena fe.</t>
  </si>
  <si>
    <t>Decreto 1747 de 2000</t>
  </si>
  <si>
    <t>Por el cual se reglamenta parcialmente la Ley 527 de 1999, en lo relacionado con las entidades de certificación, los certificados y las firmas digitales</t>
  </si>
  <si>
    <t>Decreto 680</t>
  </si>
  <si>
    <t>Distrital</t>
  </si>
  <si>
    <t>Por el cual se modifica la Comisión Distrital de Sistemas</t>
  </si>
  <si>
    <t>Directiva 2 2002</t>
  </si>
  <si>
    <t>Respeto al derecho de autor y los derechos conexos, en lo referente a utilización de programas de ordenador (software).</t>
  </si>
  <si>
    <t>Directiva 2 de 2002</t>
  </si>
  <si>
    <t>Formulación de proyectos informáticos y de comunicaciones.</t>
  </si>
  <si>
    <t>Decreto 53 2002</t>
  </si>
  <si>
    <t>Por el cual se crea el Comité para la implementación del Número Único de Emergencias y Seguridad del Distrito Capital</t>
  </si>
  <si>
    <t>Acuerdo 57 de 2002</t>
  </si>
  <si>
    <t xml:space="preserve">Por el cual se dictan disposiciones generales para la implementación del SISTEMA DISTRITAL DE INFORMACIÓN -SDI-, se organiza la comisión distrital de sistemas, y se dictan otras disposiciones </t>
  </si>
  <si>
    <t>Decreto 397 de 2002</t>
  </si>
  <si>
    <t>Por el cual se adiciona el Decreto 854 de 2001</t>
  </si>
  <si>
    <t>Acuerdo 130 de 2004</t>
  </si>
  <si>
    <t>Por medio del cual se establece la infraestructura integrada de datos espaciales para el Distrito Capital y se dictan otras disposiciones</t>
  </si>
  <si>
    <t xml:space="preserve">Decreto 257 2006  </t>
  </si>
  <si>
    <t>Por el cual se dictan normas básicas sobre la estructura, organización y funcionamiento de los organismos y de las entidades de Bogotá, Distrito Capital, y se expiden otras disposiciones"</t>
  </si>
  <si>
    <t>Acuerdo 279 de 2007</t>
  </si>
  <si>
    <t>Dicta los lineamientos para la Política de Promoción y Uso del Software libre en el Sector Central, el Sector Descentralizado y el Sector de las Localidades del Distrito Capital.</t>
  </si>
  <si>
    <t>Resolución</t>
  </si>
  <si>
    <t>Políticas de Conectividad para las Entidades del Distrito Capital.</t>
  </si>
  <si>
    <t>Resolución 355 de 2007</t>
  </si>
  <si>
    <t>Política específica de la Infraestructura de Datos Espaciales IDEC@.</t>
  </si>
  <si>
    <t>Decreto 619 de 2007</t>
  </si>
  <si>
    <t>Por el cual se establece la Estrategia de Gobierno Electrónico de los organismos y de las entidades de Bogotá, Distrito Capital y se dictan otras disposiciones.</t>
  </si>
  <si>
    <t>Decreto  619 de 2007</t>
  </si>
  <si>
    <t>Por el cual se dictan los lineamientos para la Política de Promoción y Uso del Software libre en el Sector Central, el Sector Descentralizado y el Sector de las Localidades del Distrito Capital.</t>
  </si>
  <si>
    <t>Decreto 1151 2008</t>
  </si>
  <si>
    <t>Por el cual se establecen los lineamientos generales de la Estrategia de Gobierno en Línea de la República de Colombia, se reglamenta parcialmente la Ley 962 de 2005, y se dictan otras disposiciones.</t>
  </si>
  <si>
    <t>Decreto 185 de 2008</t>
  </si>
  <si>
    <t>Por el cual se prorroga el plazo para formular la Estrategia Distrital de Gobierno Electrónico de los organismos y de las entidades de Bogotá, Distrito Capital.</t>
  </si>
  <si>
    <t>Resolución 305 2008</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</si>
  <si>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</si>
  <si>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Resolución 378 2008</t>
  </si>
  <si>
    <t>Por la cual se adopta la Guía para el diseño y desarrollo de sitios Web de las entidades y organismos del Distrito Capital.</t>
  </si>
  <si>
    <t>Decreto 316 2008</t>
  </si>
  <si>
    <t>Por medio del cual se modifica parcialmente el artículo 3° del Decreto Distrital 619 de 2007 que adoptó las acciones para el desarrollo de la Estrategia Distrital de Gobierno Electrónico</t>
  </si>
  <si>
    <t>Acuerdo 446 2010</t>
  </si>
  <si>
    <t>Por el cual se dictan normas para difundir información a la ciudadanía relacionada con el sistema integrado sobre información de movilidad urbana y regional –SIMUR</t>
  </si>
  <si>
    <t>Decreto 235 2010</t>
  </si>
  <si>
    <t>Por el cual se regula el intercambio de información entre entidades para el cumplimiento de funciones públicas</t>
  </si>
  <si>
    <t>Decreto 203 2011</t>
  </si>
  <si>
    <t>Por el cual se adopta el Mapa de Referencia como instrumento oficial de consulta para Bogotá, Distrito Capital.</t>
  </si>
  <si>
    <t>Resolución 2 2011</t>
  </si>
  <si>
    <t>Nuevas Políticas de la Infraestructura de Datos Espaciales para el Distrito Capital –IDECA.</t>
  </si>
  <si>
    <t>Resolución 1 2011</t>
  </si>
  <si>
    <t>Por la cual se definen los estándares para la captura de huella dactilar, toma de fotografía y digitalización de documentos de identificación de los/as ciudadanos/as en las entidades, los organismos y los órganos de control de Bogotá, Distrito Capital.</t>
  </si>
  <si>
    <t>Por la cual se adoptan las políticas específicas, el reglamento general, los reglamentos específicos y los instrumentos para el desarrollo de la Infraestructura Integrada de Datos Espaciales para el Distrito Capital – IDECA</t>
  </si>
  <si>
    <t xml:space="preserve">Resolución 661 2016 </t>
  </si>
  <si>
    <t>Interna</t>
  </si>
  <si>
    <t>Al cual se designa al líder de gobierno en línea, GEL, de la unidad Especial de Rehabilitación y Mantenimiento Vial -UAERMV-.</t>
  </si>
  <si>
    <t>Decreto 2693 2012</t>
  </si>
  <si>
    <t>Por el cual se establecen los lineamientos generales de la Estrategia de Gobierno en Línea de la República de Colombia, se reglamentan parcialmente las Leyes 1341 de 2009 y 1450 de 2011, y se dictan otras disposiciones</t>
  </si>
  <si>
    <t>Directiva 11 2012</t>
  </si>
  <si>
    <t>Promoción y uso de software libre en el Distrito Capital</t>
  </si>
  <si>
    <t xml:space="preserve">Decreto 2573 2014 </t>
  </si>
  <si>
    <t>Por el cual se establecen los lineamientos generales de la Estrategia de Gobierno en línea, se reglamenta parcialmente la Ley 1341 de 2009 y se dictan otras disposiciones.</t>
  </si>
  <si>
    <t>Decreto 103 2015</t>
  </si>
  <si>
    <t>Por el cual se reglamenta parcialmente la Ley 1712 de 2014 y se dictan otras disposiciones.</t>
  </si>
  <si>
    <t>Acuerdo 11 de 2010</t>
  </si>
  <si>
    <t>Por el cual se establece la estructura organizacional de la Unidad Administrativa Especial de Rehabilitación y Mantenimiento Vial, las funciones de sus dependencias y se dictan otras disposiciones.</t>
  </si>
  <si>
    <t>Acuerdo 645 2016</t>
  </si>
  <si>
    <t>Por el cual se adopta el plan de desarrollo económico, social, ambiental y de obras públicas para Bogotá D.C. 2016-2020 BOGOTÁ MEJOR PARA TODOS</t>
  </si>
  <si>
    <t>Conpes 3854 2016</t>
  </si>
  <si>
    <t>Política Nacional de Seguridad Nacional</t>
  </si>
  <si>
    <t>Decreto 415 2016</t>
  </si>
  <si>
    <t>Por el cual se adiciona el Decreto Único Reglamentario del sector de la Función Pública, Decreto número 1083 de 2015, en lo relacionado con la definición de los lineamientos para el fortalecimiento institucional en materia de Tecnologías de la Información y las Comunicaciones.</t>
  </si>
  <si>
    <t>Decreto 340 de 2016 (Plan Nacional de Desarrollo)</t>
  </si>
  <si>
    <t>Departamento Nacional de Planeación</t>
  </si>
  <si>
    <t xml:space="preserve">por el cual se adopta El Plan Nacional de Desarrollo </t>
  </si>
  <si>
    <t xml:space="preserve">Decreto 1008 de 2018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</si>
  <si>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</si>
  <si>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Decreto 415 del 7 de marzo de 2016 (Función Pública)</t>
  </si>
  <si>
    <t>Departamento Administrativo de la Función Pública</t>
  </si>
  <si>
    <t>Por el cual se adiciona el Decreto Único Reglamentario del sector de la Función Pública, Decreto Numero 1083 de 2015, en lo relacionado con la definición de los lineamientos para el fortalecimiento institucional en materia de tecnologías de la información y las</t>
  </si>
  <si>
    <t>Comunicaciones.</t>
  </si>
  <si>
    <t xml:space="preserve">Decreto 1078 de 2015 </t>
  </si>
  <si>
    <t>Artículo 2.2.5.1.2.2 Instrumentos- Marco de Referencia de Arquitectura Empresarial para la gestión de TI</t>
  </si>
  <si>
    <t xml:space="preserve">Decreto 1377 de 2013 </t>
  </si>
  <si>
    <t>Presidencia de la Republica</t>
  </si>
  <si>
    <t>Por el cual se reglamenta parcialmente la Ley 1581 de 2012.</t>
  </si>
  <si>
    <t xml:space="preserve">Decreto 1581 de 2012 </t>
  </si>
  <si>
    <t>Por la cual se dictan disposiciones generales para la protección de datos personales.</t>
  </si>
  <si>
    <t xml:space="preserve">Decreto 103 de 2015 </t>
  </si>
  <si>
    <t xml:space="preserve">Acuerdo 279 de 2007 </t>
  </si>
  <si>
    <t>Alcaldía Mayor de Bogotá</t>
  </si>
  <si>
    <t>En lo que se refiere al Software libre en las entidades distritales.</t>
  </si>
  <si>
    <t xml:space="preserve">Directiva 004 de 2016 </t>
  </si>
  <si>
    <t>expedida por el Alcalde Mayor de  Bogotá  D.C.  donde están los principios y lineamientos generales para implementar la Resolución 004 de 2017 y la resolución 305 de 2008.</t>
  </si>
  <si>
    <t>Circular 22 2011</t>
  </si>
  <si>
    <t>Estandarización de la información de identificación, caracterización, ubicación y contacto de los ciudadanos y ciudadanas que capturan las entidades del Distrito Capital.</t>
  </si>
  <si>
    <t xml:space="preserve">Circular 27 de 2014 </t>
  </si>
  <si>
    <t>Estrategia Lideres de Gobierno en Línea del Distrito Capital.</t>
  </si>
  <si>
    <t xml:space="preserve">Circular 32 de 2016 </t>
  </si>
  <si>
    <t>Plan Estratégico de Tecnologías de la Información y las Comunicaciones.</t>
  </si>
  <si>
    <t xml:space="preserve">Circular 31 de 2018 </t>
  </si>
  <si>
    <t xml:space="preserve"> Documentos arquitectura TI para el Distrito.</t>
  </si>
  <si>
    <t xml:space="preserve">Circular 18 de 2018 </t>
  </si>
  <si>
    <t>Lineamientos virtualización de trámites.</t>
  </si>
  <si>
    <t xml:space="preserve">Circular 20 de 2018 </t>
  </si>
  <si>
    <t>Lineamientos a desarrollar en el marco de la estrategia de gobierno y Ciudadanía Digital.</t>
  </si>
  <si>
    <t>NTC-ISO-IEC 27001:2013</t>
  </si>
  <si>
    <t>Técnicas de seguridad. Sistemas de gestión de seguridad de la información.</t>
  </si>
  <si>
    <t>Secretaría General.</t>
  </si>
  <si>
    <t>Adquisición de medios y recursos tenológicos para la mejora de los proceosos intitucionales</t>
  </si>
  <si>
    <t xml:space="preserve">Contratación de personal para la implementación de normas técnicas y adecuación de la plataforma tecnologica de la UAERMV. </t>
  </si>
  <si>
    <t>Gestión, mantenimiento y adecuación de las redes electricas y de datos</t>
  </si>
  <si>
    <t>Servicios de apoyo para la ejecución de procesos misionales.</t>
  </si>
  <si>
    <t>Adecuación infraestructura tecnológica Sedes</t>
  </si>
  <si>
    <t>COMPONENTE 1</t>
  </si>
  <si>
    <t>COMPONENTE 2</t>
  </si>
  <si>
    <t>Fecha</t>
  </si>
  <si>
    <t>Observaciones</t>
  </si>
  <si>
    <t>Ejecución</t>
  </si>
  <si>
    <t>porcentaje de participación meta PI</t>
  </si>
  <si>
    <t>porcentaje de participación</t>
  </si>
  <si>
    <t>Total Inicial</t>
  </si>
  <si>
    <t>Total Ajustado</t>
  </si>
  <si>
    <t>Vigencia</t>
  </si>
  <si>
    <t>Reservas + pasivos</t>
  </si>
  <si>
    <t>Vigencia
segundo
semestre
(BMT)</t>
  </si>
  <si>
    <t>Vigencia
primer
semestre
(BH)</t>
  </si>
  <si>
    <t>Programado
SEGPLAN</t>
  </si>
  <si>
    <t>PROGRAMACIÓN DE METAS DEL PROYECTO</t>
  </si>
  <si>
    <t>UNIDAD DE MEDIDA</t>
  </si>
  <si>
    <t>COMPONENTE2</t>
  </si>
  <si>
    <t>COMPONENTE1</t>
  </si>
  <si>
    <t>PE - 5.  METAS ASOCIADAS A LOS COMPONENTES DEL PROYECTO</t>
  </si>
  <si>
    <t>PE - 4.  ASPECTO AMBIENTAL DEL PROYECTO</t>
  </si>
  <si>
    <t>Adquisición de medios y recursos tecnológicos para la mejora de los procesos institucionales</t>
  </si>
  <si>
    <t xml:space="preserve">Contratación de personal para la implementación de normas técnicas y adecuación de la plataforma tecnológica de la UAERMV. </t>
  </si>
  <si>
    <t>Gestión, mantenimiento y adecuación de las redes eléctricas y de datos</t>
  </si>
  <si>
    <t>SECRETARÍA GENERAL</t>
  </si>
  <si>
    <t>UNIDAD ADMINISTRATIVA ESPECIAL DE REHABILITACIÓN Y MANTENIMIENTO VIAL</t>
  </si>
  <si>
    <t>Avenida Calle 26 No. 57 – 41, torre 8, piso 7 y 8</t>
  </si>
  <si>
    <t>05 Bogotá mejor para todos</t>
  </si>
  <si>
    <t>07 Eje transversal Gobierno legítimo, fortalecimiento local y eficiencia</t>
  </si>
  <si>
    <t>44 Gobierno y ciudadanía digital</t>
  </si>
  <si>
    <t>Fortalecer y modernizar en un 80% el recurso tecnológico y de sistemas de información de entidades del sector movilidad</t>
  </si>
  <si>
    <t>450 - Porcentaje de modernización del recurso tecnológico y de sistemas de información</t>
  </si>
  <si>
    <t>% avance modernización de recurso tecnológico</t>
  </si>
  <si>
    <t>Adquisición de tecnología inadecuada u obsoleta</t>
  </si>
  <si>
    <t>Proyecciones limitadas de necesidades tecnológicas en razón a la disponibilidad de los recursos</t>
  </si>
  <si>
    <t xml:space="preserve">Incumplimiento y atraso en la consecución de las metas </t>
  </si>
  <si>
    <t>Resolución 004 de 2017</t>
  </si>
  <si>
    <t>Por la cual se modifica la Resolución 305 de 2008 de la CDS</t>
  </si>
  <si>
    <t>Dirección General, Subdirección Técnica de Mejora, Subdirección Técnica de Producción e Intervención, Oficina Asesora de Planeación, Oficina asesora de comunicaciones y procesos de apoyo.</t>
  </si>
  <si>
    <t>Gestionar e implementar el servicio de almacenamiento en la nube</t>
  </si>
  <si>
    <t>Asegurar el soporte de la operación de la infraestructura de la Entidad por Mesa de Ayuda</t>
  </si>
  <si>
    <t>Las alternativas estudiadas para lograr los objetivos establecidos son:
1. Realizar estudios de toda la plataforma tecnológica con el fin de identificar los periféricos, equipos, dispositivos, herramientas e insumos que cumplan con las especificaciones técnicas requeridas, de acuerdo con la respectiva modalidad de contratación para lograr los objetivos propuestos en el proyecto.                                                                                                                                                                                       
2. Blindar el equipo de Sistemas de Información y Tecnología, de acuerdo con las necesidades no atendidas, contratando perfiles profesionales, para la atención de estas necesidades.</t>
  </si>
  <si>
    <t xml:space="preserve">Se espera que con la adquisición de infraestructura tecnológica y el desarrollo de software se obtenga una mejora en el desempeño de la entidad, permitiendo conocer en primera medida el estado de la malla vial local y, por otra parte, tener un soporte continúo y eficaz a las actividades. </t>
  </si>
  <si>
    <t>Fortalecer y modernizar</t>
  </si>
  <si>
    <t>%</t>
  </si>
  <si>
    <t xml:space="preserve"> el recurso tecnológico y de sistemas de información de entidades del sector movilidad</t>
  </si>
  <si>
    <t>Suma</t>
  </si>
  <si>
    <t xml:space="preserve">Establecer la viabilidad, análisis y diseño de un sistema de medición de costos para los procesos misionales. </t>
  </si>
  <si>
    <t>Implementar un software para el seguimiento y control del mantenimiento de la maquinaria de propiedad de la Unidad.</t>
  </si>
  <si>
    <t>Desarrollar el Sistema de Información Georreferenciado Misional - Fase III- Fábrica de software.</t>
  </si>
  <si>
    <t>Implementar y asegurar el soporte del sistema de nómina de la entidad.</t>
  </si>
  <si>
    <t>Implementar una solución para la gestión de contratos</t>
  </si>
  <si>
    <t>Asegurar el soporte, mantenimiento e interoperación de los diferentes módulos del Sistema Sí Capital.</t>
  </si>
  <si>
    <t>Suministrar, mantener  y gestionar licencias de software para la gestión de los procesos de la entidad</t>
  </si>
  <si>
    <t>Definir e implementar los elementos para el mejoramiento de la infraestructura tecnológica de la UAERM - Fase I</t>
  </si>
  <si>
    <t>Adquirir e implementar los elementos para   configurar al protocolo de Internet versión 6 (IPV6).</t>
  </si>
  <si>
    <t>Suministrar, mantener y asegurar el servicio y control de impresiones en la Unidad</t>
  </si>
  <si>
    <t xml:space="preserve">Inversión no Georeferenciable. </t>
  </si>
  <si>
    <t>Actualizar la plataforma tecnológica de la UAERMV, que permita generar herramientas que proporcionen información de forma oportuna y veraz para la toma de decisiones, la automatización de las operaciones, el respeto por el medio ambiente y el contacto de la entidad con la ciudadanía del Distrito Capital.</t>
  </si>
  <si>
    <t xml:space="preserve">1. Proteger la información crítica y misional de la entidad, utilizando el servicio de almacenamiento en la nube, permitiendo preservar la información ante la ocurrencia de situaciones que puedan afectar su recuperación o preservación.
2. Asegurar la renovación tecnológica de los equipos de cómputo y periféricos, cumpliendo con las especificaciones funcionales requeridas para cada uno de los puestos de trabajo (cargo), garantizando su disponibilidad técnica para permitir la automatización de diferentes actividades y procesos que se realizan en el día a día en la entidad.
3. Ofrecer soluciones de software de acuerdo a las necesidades de la organización, que sirvan para la generación de información, su conservación, la disminución de actividades y tiempos de espera, como su utilización para la toma de decisiones.
4. Fortalecer el proceso con personal idóneo, que cuente con las habilidades y conocimientos para prestar asesoría técnica y contribuir al desarrollo e implementación de nuevas tecnologías.
5. Incrementar la velocidad de conexión que facilite el intercambio ágil de información con otras entidades y con la ciudadanía en general, contando con una red de datos, eléctrica y de telecomunicaciones cumpliendo con las especificaciones técnicas requeridas para el intercambio de datos de manera rápida, segura y confiable.
6. Garantizar la prestación de servicios informáticos cotidianos de la entidad para los diferentes procesos internos, instituciones interesadas y conocimiento ciudadano. </t>
  </si>
  <si>
    <t>El proyecto está enmarcado en la modernización de los sistemas de información y aplicativos de la UAERMV, de acuerdo con las especificaciones técnicas requeridas para cumplir la misionalidad de la entidad. Dentro del alcance se encuentran los procesos estratégicos y de apoyo de la Unidad. Se encuentran fuera del alcance del proyecto la compra o actualización de elementos de alta gama o de componentes técnicos adquiridos sin las especificaciones o la asesoría de Sistemas de Información y de Tecnología.</t>
  </si>
  <si>
    <t>Colaboradores de la entidad: Contratistas, Trabajadores Oficiales, Servidores Públicos. 
Indirecta: Comunidad beneficiada con las intervenciones, conservación y mantenimiento vial realizados; así como ciudadanía en general (población de Bogotá D.C.).</t>
  </si>
  <si>
    <t xml:space="preserve">Suministrar y renovar los equipos de cómputo de la Unidad </t>
  </si>
  <si>
    <t>Este componente está enfocado en el desarrollo de proyectos tecnológicos, los cuales comprenden las etapas de planificación, implementación y seguimiento de nuevos desarrollos con la finalidad de modificar, mejorar y/o actualizar los procesos, aplicaciones, y desarrollos tecnológicos existentes, en procura de una mejor gestión institucional. Lo anterior, se articula con el objetivo general del proyecto en el sentido que permite generar herramientas que proporcionen información de forma oportuna y veraz para la toma de decisiones, la automatización de las operaciones y el contacto de la Entidad con la ciudadanía del Distrito Capital. Así mismo, le apunta al cumplimiento de la meta plan de desarrollo asociada al fortalecimiento y modernización del recurso tecnológico y de sistemas de información de la entidad. 
En este componente se deben incluir todas aquellas adquisiciones de elementos para el desarrollo de software, órdenes de prestación de servicios (de orden profesional y profesional especializado) que tengan que ver directamente con el desarrollo de aplicaciones, la planeación y administración de la tecnología, la contratación de empresas para desarrollar, automatizar, implementar, configurar desarrollos tecnológicos y realizar estudios de viabilidad, análisis, levantamiento de requerimientos, realización de pruebas y diseño de modelos.</t>
  </si>
  <si>
    <t xml:space="preserve">Las actividades que se financian en este componente están asociadas con el mantenimiento de aplicaciones, equipos, red de datos, elementos de comunicaciones o cualquier dispositivo de uso tecnológico y de comunicación, así como todos los gastos adicionales para garantizar el correcto funcionamiento de las aplicaciones y equipos tecnológicos de la entidad. En este componente se deben incluir todas aquellas adquisiciones y/o alquiler de elementos que sean consumibles, órdenes de prestación de servicios (de orden técnico, tecnólogo, profesional y profesional especializado). 
Lo anterior se requiere para prestar los servicios de mantenimiento y funcionamiento de las aplicaciones y equipos tecnológicos con que cuenta la entidad. Esto se articula con el objetivo general del proyecto en el sentido de mantener el correcto funcionamiento de las herramientas que proporcionan información oportuna y veraz, así como el contacto de la entidad con la ciudadanía del Distrito Capital. Así mismo, le apunta al cumplimiento de la meta plan de desarrollo asociada al fortalecimiento y modernización del recurso tecnológico y de sistemas de información de la entidad. </t>
  </si>
  <si>
    <t xml:space="preserve">El componente se refiere a la modernización de la infraestructura tecnológica de la Unidad, que incluye la actualización y mejora de software y hardware, para garantizar la implementación de los procesos misionales, de apoyo, estratégicos y de evaluación de la entidad, propiciando el cumplimiento de los objetivos institucionales y estratégicos de forma óptima y eficiente.
En este componente se incluyen adquisiciones a nivel de licencias, alquiler de equipos tecnológicos, adquisición de servicios en la nube y elementos de software y hardware, para actualizar la plataforma tecnológica, sin involucrar el desarrollo de aplicaciones tecnológicas.
Lo anterior, se articula al cumplimiento del objetivo general del proyecto mediante el uso y apropiación de herramientas tecnológicas eficientes, que permitan optimizar el desarrollo de los procesos de la Entidad y la disminución de tiempos de respuesta, para la generación de información oportuna y veraz para la toma de decisiones, la automatización de las operaciones y el contacto de la Entidad con la ciudadanía del Distrito Capital. Así mismo, le apunta al cumplimiento de la meta plan de desarrollo asociada al fortalecimiento y modernización del recurso tecnológico y de sistemas de información de la entidad. </t>
  </si>
  <si>
    <t xml:space="preserve">El proceso de Sistemas de Información y Tecnología tiene como objetivo brindar soporte a los procesos misionales y de apoyo, con políticas orientadas hacia el uso adecuado y eficiente de la tecnología, facilitando soluciones informáticas para que la entidad pueda desarrollar eficientemente sus objetivos. En este sentido, el proyecto se orienta a brindar asesoría, soporte técnico y colaborar en la implementación de diferentes herramientas tecnológicas, que puedan servir de apoyo para el desarrollo de los procesos misionales de la Unidad, permitiendo la toma de decisiones de forma oportuna y eficaz, en pro del mejoramiento de la malla vial local de nuestra ciudad.
El proyecto está enmarcado en la modernización de los sistemas de información y aplicativos de la UAERMV, de acuerdo con las especificaciones técnicas requeridas para cumplir la misionalidad de la Entidad. Dentro del alcance se encuentran los procesos estratégicos y de apoyo de la Entidad, exceptuando del alcance la compra o actualización de elementos de alta gama adquiridos sin el estudio correspondiente, sin las especificaciones o la asesoría de Sistemas de Información y de Tecnología.
Por otro lado, la implementación de la política de Gobierno Digital, como lineamiento de política pública, pretende ampliar el marco de gobernabilidad del estado, ofreciendo mejores y más eficientes productos y servicios al ciudadano a través del empleo y gestión estratégica de las tecnologías de la información y de las comunicaciones; en este contexto, la entidad proyecta los recursos necesarios para desarrollar sus componentes y fines vinculándolos a sus objetivos institucionales.
Las principales acciones a desarrollar en el proyecto son:
• Adquisición de medios y recursos tecnológicos para la mejora de los procesos institucionales.
• Adecuación de la plataforma tecnológica de la UAERMV, en cumplimiento de los lineamientos de política pública y normas técnicas asociadas.
• Gestión, mantenimiento y adecuación de las redes eléctricas y de datos.
• Adecuación de la infraestructura tecnológica de las sedes.    </t>
  </si>
  <si>
    <t>ICONTEC</t>
  </si>
  <si>
    <t>Ley 1341 2009 "Por la cual se definen principios y conceptos sobre la sociedad de la información y la organización de las Tecnologías de la Información y las Comunicaciones -TIC-"</t>
  </si>
  <si>
    <t>Ley 1712 de 2014 "Por medio de la cual se crea la Ley de Transparencia y del Derecho de Acceso a la Información Pública Nacional y se dictan otras disposiciones"</t>
  </si>
  <si>
    <t>Decreto 1078 de 2015 "Artículo 2.2.5.1.2.2 Instrumentos- Marco de Referencia de Arquitectura Empresarial para la gestión de TI"</t>
  </si>
  <si>
    <t>Ministerio de las Tecnologias de la Información y las Comunicaciones</t>
  </si>
  <si>
    <t>Presidente de la República</t>
  </si>
  <si>
    <t>Mal funcionamiento por obsolescencia de: equipos de tecnología, sistemas de información y comunicaciones</t>
  </si>
  <si>
    <t xml:space="preserve">COMPONENTE DE INVERSIÓN                                                                     </t>
  </si>
  <si>
    <t>Ley 1672 de 2013</t>
  </si>
  <si>
    <t>Resolución 1512 de 2010</t>
  </si>
  <si>
    <t>Política Nacional de RAEE</t>
  </si>
  <si>
    <t>Por la cual se establecen lineamientos para la adopción de un Política Pública de gestión integral de residuos de aparatos eléctricos y electrónicos (RAEE), y se dictan otras disposiciones</t>
  </si>
  <si>
    <t>Define las acciones a seguir para la gestión de residuos de aparatos eléctricos y electrónicos para afrontar la problemática global y local que representa la generación creciente de los RAEE y su manejo inadecuado, que puede producir afectaciones a la salud humana y al ambiente.</t>
  </si>
  <si>
    <t>Por la cual se establecen los Sistemas de Recolección Selectiva y Gestión Ambiental de Residuos de Computadores y/o Periféricos y se adoptan otras disposiciones.</t>
  </si>
  <si>
    <t xml:space="preserve">Antecedentes
En el marco del Acuerdo No. 645 del 9 de junio de 2016, por el cual se adopta el Plan de Desarrollo Económico, Social, Ambiental y Obras Públicas para Bogotá D.C., 2016- 2020 “Bogotá Mejor Para Todos”; se identifica el Eje 7 “Gobierno Legítimo, Fortalecimiento Local y Eficiencia”, y dentro de éste, uno de sus principales Programas “Gobierno y ciudadanía digital”, del que se origina el Proyecto de Inversión “1117-Fortalecimiento y adecuación de la plataforma tecnológica de la UAERMV”, formulado por la Unidad Administrativa Especial de Rehabilitación y Mantenimiento Vial - UAERMV, y cuyo Proyecto Prioritario se denomina “Fortalecimiento institucional a través del uso de TIC”.
Respecto a éste marco prioritario “Fortalecimiento institucional a través del uso de TIC”, el Proyecto de Inversión “Fortalecimiento y adecuación de la plataforma tecnológica de la UAERMV”, contempla la modernización de los sistemas de información de la UAERMV, el soporte continuo a los procesos misionales y de apoyo, con la definición y el uso y apropiación de políticas orientadas hacia el uso adecuado y eficiente de la tecnología, facilitando las soluciones informáticas para que la entidad pueda desarrollar eficientemente sus objetivos, así como la implementación de la estrategia de Gobierno Digital (antes Gobierno en Línea -GEL-), como lineamiento de política pública, que pretende ampliar el marco de gobernabilidad del Estado, ofreciendo mejores y más eficientes productos y servicios al ciudadano a través del empleo y la gestión estratégica de la tecnologías de la información y las comunicaciones; en este contexto, la entidad proyecta los recursos necesarios para desarrollar sus componentes y fines vinculándolos a sus objetivos institucionales.
Situación Actual y Problemática
En el año 2016 en el inicio de la etapa de planificación del proyecto, se evidenciaron las siguientes situaciones con relación a la plataforma tecnológica de la UAERMV, la cual era herramienta fundamental para la implementación del programa “Gobierno y ciudadanía digital”, que permitía vincular a la Unidad con el nuevo Plan de Desarrollo Económico, Social, Ambiental y Obras Públicas para Bogotá D.C., 2016- 2020 “Bogotá Mejor Para Todos”:
• La plataforma tecnológica y de gestión de la información no era confiable, ya que sus elementos se encontraban desactualizados, llegando hasta la obsolescencia de algunos de los equipos. Por tal razón, para muchos de ellos no se lograron encontrar servicios de soporte o repuestos adecuados para su mantenimiento o actualización.
• En el censo de 214 equipos de cómputo que poseía la Unidad, se encontró que el 60% de estos, superaba en más de 6 años de uso la vida útil establecida para cada equipo, situación que no permitía el cumplimiento de requisitos mínimos para la puesta en funcionamiento de programas o aplicaciones modernas para su actualización.
• Las instalaciones físicas de las tres (3) sedes con las que contaba la Unidad en ese momento, no eran aptas para albergar los equipos de servidores, computadores, periféricos o elementos de red, encontrando que no cumplían con los estándares mínimos de seguridad y conectividad.
• Los proyectos de gestión de la información y de implementación de sistemas de información, no contaban con una plataforma tecnológica normalizada, ni adecuada, que permitiera el desarrollo eficaz de proyectos vitales como la implementación de un sistema ERP, de integración de los procesos administrativos, ni la creación de herramientas o programas de apoyo para el quehacer misional de la entidad y la publicación oportuna de información a la ciudadanía y a las entidades externas.
En virtud de lo señalado se identificó como problema principal la “Desactualización de la plataforma tecnológica de la UAERMV”, y como causas principales de ésta problemática: 
• Recursos inadecuados e insuficientes, debido en parte al desconocimiento de las necesidades actuales.
• Obsolescencia de la plataforma tecnológica, en razón a proyecciones limitadas en la identificación de necesidades tecnológicas y la no disponibilidad de recursos.
• Cambios normativos que originan la necesidad u obligación de la implementación de estrategias tecnológicas, la aplicación de nuevas herramientas y la implementación de sistemas  de información que automaticen, articulen e integren el manejo de la información en la organización, las necesidades cambiantes de los usuarios finales, en razón a dinámicas externas e internas en el marco de las TIC.
No obstante la situación identificada en principio como problemática, la Unidad en el marco de la ejecución del proyecto 1117 (2016-2018), ha realizado actividades que han consolidado la plataforma tecnológica y la gestión de la información, por tal razón, la Secretaría General de la Entidad a través del proceso de Sistemas de Información y Tecnología ha trabajado en el logro de la meta Plan de Desarrollo “Fortalecer y modernizar en un 80% el recurso tecnológico y de sistemas de información de entidades del sector movilidad”, teniendo en cuenta que la entidad se encuentra  adscrita a la Secretaría Distrital de Movilidad. Adicionalmente, se considera el abordaje de las capas de infraestructura, bases de datos, seguridad de la información, y la aplicación de estrategias tecnológicas que permiten el desarrollo de aplicaciones de misión y de apoyo, como de servicio a la Ciudadanía. 
Para lograr dicha meta, se han desarrollado las siguientes acciones estratégicas en el marco del proyecto de inversión:
• GIS (SIGMA) - Automatización del Sistema de Información Geográfica para la conservación de pavimentos, el cual pretende impactar positivamente en los procesos misionales y apoyar la toma de decisiones estratégicas de la Unidad. Este proyecto busca mejorar los tiempos de captura de información, ya que actualmente se realiza de manera semi-manual. 
• Nómina - Cambio del sistema de liquidación de nómina de la entidad (SIAP) por el nuevo sistema SIGEP de administración de recursos humanos que permite asociarlo con hojas de vida, solicitudes de novedades en línea, buscando optimizar el proceso de nómina y situarlo a la vanguardia tecnológica. Este proyecto nace de la evaluación de los sistemas con que cuenta la Entidad, después de realizar dicha evaluación, se evidenció que la aplicación actual está en una versión tan antigua que estaba punto de ser obsoleta, por lo cual se determinó realizar la actualización con una aplicación mucho más actualizada y con opciones para mejorar la usabilidad.
• Actualización del sistema documental Orfeo. Busca implementar mejoras en los flujos de información, aumentar los niveles de seguridad, facilidad de acceso y velocidad, al igual que permitir la adaptación del sistema integrado de digitalización. Este proyecto nace de la necesidad de contar con la trazabilidad, disponibilidad y conservación de la información emitida y recibida por la entidad (manejo de correspondencia y conservación de registros).
• Ajustes al sistema Si Capital. Si Capital es el sistema de administración de la información financiera de la entidad, soporta las tareas de contabilidad, presupuesto, tesorería y almacén. Este proyecto procura facilitar la implementación del Nuevo Marco Normativo Contable, asegurar la conexión con el nuevo sistema ERP de Bogotá (BOGDATA), generar controles y reportes útiles para la integración, automatización y seguimiento de la información financiera. 
• Fortalecimiento de la Política de Gobierno Digital (GODI). Esta acción busca dar cumplimiento normativo a lo dispuesto en la política de Gobierno Digital, mediante el cubrimiento de sus habilitadores (Arquitectura empresarial, Ciudadano Digital y Seguridad y privacidad), para facilitar el acceso a las nuevas tecnologías, la vinculación con los ciudadanos y  la generación de valor público. 
• Fortalecimiento de la infraestructura tecnológica de la entidad (INFRA). Esta acción tiene como objetivo, implementar la nueva infraestructura tecnológica con el ánimo de garantizar la continuidad del servicio y la resolución de cada una de las incidencias efectivamente. Este proyecto se creó debido a que después de realizar una evaluación de la infraestructura tecnológica, se encontró que estaba deteriorada y los elementos tecnológicos no permitían cubrir las necesidades de la entidad. Producto de ésta evaluación y del inicio de la ejecución del proyecto, se logró que la obsolescencia de equipos de cómputo disminuyera del 60% en 2017 al 22.4% en el 2018.
• Normalización de la información: Tiene como objetivo estandarizar, unificar y centralizar la información que captura y gestiona la Subdirección Técnica de Producción e Intervención, en atención a la misionalidad de la entidad. 
• Software de Mantenimiento de Maquinaria: Su objetivo es el seguimiento y control del mantenimiento de los vehículos, maquinaria y plantas industriales de la entidad. El aplicativo utilizado actualmente es limitado y adicionalmente, no cuenta con la capacidad para incrementar el número de usuarios por lo que se determinó la necesidad de contar con una aplicación que tuviera la capacidad de llevar el seguimiento de los mantenimientos, el control en la asignación de los repuestos e insumos y la capacidad de permitir la creación de múltiples usuarios, con el fin de poder controlar cada uno de los movimientos realizados por la maquinaria de la Unidad".	</t>
  </si>
  <si>
    <t>Implementar la fase II del proyecto de Gobierno Digital -GODI- que contiene los componentes de Seguridad de la Información, Arquitectura empresarial y Gobierno Digital.</t>
  </si>
  <si>
    <t>Decreto 1008 del 14 de junio de 2018: Política de Gobierno Digital.</t>
  </si>
  <si>
    <t>Control Objectives for Information and related Technology o COBIT 5</t>
  </si>
  <si>
    <t>Version Nro 4.1                                     Disponible desde mayo de 2007</t>
  </si>
  <si>
    <t>ISACA</t>
  </si>
  <si>
    <t>Information Technology Infrastructure Library (ITIL ®)</t>
  </si>
  <si>
    <t xml:space="preserve">Central Computer and Telecommunications Agency </t>
  </si>
  <si>
    <t>The Open Group Architecture Framework</t>
  </si>
  <si>
    <t xml:space="preserve"> Forum Arquitectónico</t>
  </si>
  <si>
    <t xml:space="preserve">Acceso de personal no autorizado a equipos y redes con el fin de afectar los sistemas y su infraestructura </t>
  </si>
  <si>
    <t>Falta de integración de software  o equipos tecnológicos</t>
  </si>
  <si>
    <t>La incursión de software malicioso o la intromisión en la red de la Entidad para el robo de información  o denegacion de servicios</t>
  </si>
  <si>
    <t>Falta de documentacion que de cumplimiento a los lineamientos de MINTIC, Alta Consejeria, la UMV y otras entidades  reguladoras referentes a seguridad de la informacion, ciudadano digital, arquitectura empresarial.</t>
  </si>
  <si>
    <t>1. Fallos en la seguridad en el control de acceso a equipos y redes.                           2. Manipulación de personal no autorizado de los equipos y redes.</t>
  </si>
  <si>
    <t>1. Baja rotación de los equipos generando altos índices de antigüedad.                                             2.Deficiencia en el control de inventario de equipos.                               3. Falta de contrato con proveedores.</t>
  </si>
  <si>
    <t>1. Falta de estudios técnicos.                           2. Actualizaciones no documentadas.</t>
  </si>
  <si>
    <t>1. Deficiencia en las políticas de firewall.                                                                     2. Falta o fallo de los antivirus.                           3. Desconocimiento de los usuarios sobre seguridad de la información.</t>
  </si>
  <si>
    <t>1. Deficiencias en la actualización normativa                                                                       2. Debilidad en los procedimientos de actualización de la documentación vigente</t>
  </si>
  <si>
    <t>Tecnología obsoleta que retrase el trabajo de los servidores públicos.</t>
  </si>
  <si>
    <t>Afectaciones en la infraestructura tecnológica (Software y Hardware) lo que podría ocasionar perdida de información o  daños total de los elementos. Esto incluye el hurto.</t>
  </si>
  <si>
    <t>Comprar software o hardware incompatible o innecesario para la entidad. Lo que ocasiona Fallas constantes y intermitencia en los servicios.</t>
  </si>
  <si>
    <t>Deficiencia en las políticas de firewall. Falta o fallo de los antivirus. Desconocimiento de los usuarios sobre seguridad de la información.</t>
  </si>
  <si>
    <t>Deficiencias en la actualización normativa. Debilidad en los procedimientos de actualización de la documentación vigente.</t>
  </si>
  <si>
    <t>Probable</t>
  </si>
  <si>
    <t>Posible</t>
  </si>
  <si>
    <t>Riesgo extremo</t>
  </si>
  <si>
    <t>Riesgo alto</t>
  </si>
  <si>
    <t>Riesgo moderado</t>
  </si>
  <si>
    <t xml:space="preserve">Se realiza de forma periódica la revisión de los controles de acceso a los equipos y redes de la Entidad. El control de acceso está restringido solo personal autorizado del grupo de IT o personal administrativo, con el fin de disminuir la posibilidad de manipulación indebida.	</t>
  </si>
  <si>
    <t xml:space="preserve">Se realiza la renovación de los equipos después de determinado tiempo de uso, y se cuenta con contratos de outsourcing que garantizan el uso de equipos de última tecnología. El grupo de infraestructura realiza actualización periódica de los inventarios de hardware de la Entidad. Se realiza la verificación de las necesidades de equipos, los cuales son plasmados en el plan de adquisiciones, y se adelantan las contrataciones para la adquisición de elementos con los fabricantes o proveedores	</t>
  </si>
  <si>
    <t xml:space="preserve">Realizar estudios técnicos adecuados para la compatibilidad de servicios de software y hardware. El proceso realiza revisiones de los datos técnicos de las actualizaciones de software antes de instalarlas	</t>
  </si>
  <si>
    <t xml:space="preserve">Se cuenta con políticas de navegación y seguridad de la información las cuales se encuentran formalmente documentadas y socializadas. El proceso mantiene instalados y actualizados los antivirus en los equipos de la entidad, en los equipos de su propiedad y aquellos bajo su custodia. Se realizan socializaciones periódicas a través de medios electrónicos de los temas de seguridad de la información a los usuarios de la entidad.	</t>
  </si>
  <si>
    <t>El proceso se encuentra realizando la revisión y actualización de la documentación, con el fin de atender las políticas, lineamientos, regulaciones y demás normatividad aplicable. Se cuenta con responsables definidos para la actualización documental.</t>
  </si>
  <si>
    <t>Grupo Infraestructura</t>
  </si>
  <si>
    <t>Grupo de EGTI</t>
  </si>
  <si>
    <t>MARCELA ROCÍO MÁRQUEZ ARENAS</t>
  </si>
  <si>
    <t>Con la implementación del proyecto se busca beneficiar a todos los procesos de la entidad brindado soluciones de última tecnología, acompañado de un grupo de profesionales y técnicos especializado en temas de TI con el fin de aumentar la productividad de cada uno de los colaboradores y un mayor retorno de la inversión.</t>
  </si>
  <si>
    <t xml:space="preserve">"Los beneficios esperados con la implementación del proyecto son:
1. Automatización de los procesos misionales, gobierno de información, generación de diversas capacidades organizacionales (tales como inteligencia de negocios, arquitectura empresarial e interoperabilidad) y apropiación tecnológica para apoyar la política pública de la conservación de la infraestructura vial que sea adoptada por la entidad.
2. Fortalecimiento de los sistemas de información y gobierno de la información, captura de información en terreno a través de dispositivos móviles, servicios tecnológicos, seguridad de la información, soporte tecnológico; en aras de ofrecer las condiciones tecnológicas necesarias para soportar la gestión de los programas de conservación que la entidad aplique, así como apoyar estratégicamente el diseño de estos. 
3. Disponibilidad de la infraestructura tecnológica adecuada para soportar las necesidades de la entidad, en condiciones de seguridad y con una gestión de servicios de calidad y oportuna.
4. Fortalecimiento de la seguridad y privacidad de la información, soporte de procesos mediante sistemas de información y aplicación de un gobierno de información con el ánimo de disponer de información de calidad y oportuna para facilitar la toma de decisiones.
5. Empoderamiento del grupo de TI para adoptar capacidades que permitan incrementar la madurez tecnológica de la entidad y fortalecimiento del uso y apropiación tecnológica dentro de la UAERMV en aras de alinear el desarrollo de la entidad con las capacidades de su talento humano.			</t>
  </si>
  <si>
    <t>Los procesos de Estrategia y Gobierno de TI y Gestion de Servicios e Infraestructura Tecnologica, tienen como objetivo brindar soporte a los procesos misionales y de apoyo, con políticas orientadas hacia el uso adecuado, eficiente y seguro de la tecnología, facilitando las soluciones informáticas para que la entidad pueda desarrollar eficientemente sus objetivos. En este sentido, el proyecto se orienta a brindar asesoría, desarrollo y soporte técnico en la implementación de diferentes herramientas tecnológicas, que puedan servir de apoyo para el desarrollo de los procesos misionales de la Entidad, permitiendo la toma de decisiones de forma oportuna y eficaz, en pro del mejoramiento de la malla vial local de nuestra ciudad.</t>
  </si>
  <si>
    <t>Desarrollar, soportar y mantener el Sistema de correspondencia Orfeo</t>
  </si>
  <si>
    <t>INSCRITO el 13-Junio-2016, REGISTRADO el 14-Junio-2016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</si>
</sst>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_(* \(#,##0\);_(* &quot;-&quot;_);_(@_)"/>
    <numFmt numFmtId="165" formatCode="_(* #,##0.00_);_(* \(#,##0.00\);_(* &quot;-&quot;??_);_(@_)"/>
    <numFmt numFmtId="166" formatCode="_-* #,##0.00\ _€_-;\-* #,##0.00\ _€_-;_-* &quot;-&quot;??\ _€_-;_-@_-"/>
    <numFmt numFmtId="167" formatCode="_-* #,##0\ _€_-;\-* #,##0\ _€_-;_-* &quot;-&quot;??\ _€_-;_-@_-"/>
    <numFmt numFmtId="168" formatCode="00"/>
    <numFmt numFmtId="169" formatCode="0&quot;%&quot;"/>
    <numFmt numFmtId="170" formatCode="_(* #,##0_);_(* \(#,##0\);_(* &quot;-&quot;??_);_(@_)"/>
    <numFmt numFmtId="171" formatCode="mmmm\ d\,\ yyyy"/>
    <numFmt numFmtId="172" formatCode="_(* #,##0.0_);_(* \(#,##0.0\);_(* &quot;-&quot;??_);_(@_)"/>
    <numFmt numFmtId="173" formatCode="#,###,,"/>
    <numFmt numFmtId="174" formatCode="0.0%"/>
  </numFmts>
  <fonts count="34" x14ac:knownFonts="1">
    <font>
      <sz val="11"/>
      <color theme="1"/>
      <name val="Calibri"/>
      <family val="2"/>
      <scheme val="minor"/>
    </font>
    <font>
      <sz val="10"/>
      <name val="Arial"/>
      <family val="2"/>
    </font>
    <font>
      <b/>
      <sz val="14"/>
      <name val="Arial"/>
      <family val="2"/>
    </font>
    <font>
      <b/>
      <sz val="11"/>
      <name val="Arial"/>
      <family val="2"/>
    </font>
    <font>
      <b/>
      <sz val="12"/>
      <name val="Arial"/>
      <family val="2"/>
    </font>
    <font>
      <b/>
      <sz val="8"/>
      <name val="Arial"/>
      <family val="2"/>
    </font>
    <font>
      <b/>
      <sz val="10"/>
      <name val="Arial"/>
      <family val="2"/>
    </font>
    <font>
      <b/>
      <i/>
      <sz val="10"/>
      <name val="Arial"/>
      <family val="2"/>
    </font>
    <font>
      <sz val="11"/>
      <name val="Arial"/>
      <family val="2"/>
    </font>
    <font>
      <u/>
      <sz val="11"/>
      <name val="Arial"/>
      <family val="2"/>
    </font>
    <font>
      <b/>
      <u/>
      <sz val="10"/>
      <name val="Arial"/>
      <family val="2"/>
    </font>
    <font>
      <sz val="9"/>
      <name val="Arial"/>
      <family val="2"/>
    </font>
    <font>
      <sz val="8"/>
      <name val="Arial"/>
      <family val="2"/>
    </font>
    <font>
      <sz val="10"/>
      <color indexed="9"/>
      <name val="Arial"/>
      <family val="2"/>
    </font>
    <font>
      <sz val="10"/>
      <color indexed="12"/>
      <name val="Tahoma"/>
      <family val="2"/>
    </font>
    <font>
      <b/>
      <sz val="7"/>
      <name val="Arial"/>
      <family val="2"/>
    </font>
    <font>
      <b/>
      <sz val="8"/>
      <color indexed="10"/>
      <name val="Arial"/>
      <family val="2"/>
    </font>
    <font>
      <b/>
      <sz val="11"/>
      <color indexed="10"/>
      <name val="Arial"/>
      <family val="2"/>
    </font>
    <font>
      <sz val="11"/>
      <color theme="1"/>
      <name val="Calibri"/>
      <family val="2"/>
      <scheme val="minor"/>
    </font>
    <font>
      <sz val="9"/>
      <color theme="1"/>
      <name val="Arial"/>
      <family val="2"/>
    </font>
    <font>
      <sz val="14"/>
      <name val="Arial"/>
      <family val="2"/>
    </font>
    <font>
      <b/>
      <sz val="8"/>
      <color rgb="FF0070C0"/>
      <name val="Arial"/>
      <family val="2"/>
    </font>
    <font>
      <b/>
      <sz val="10"/>
      <color theme="1"/>
      <name val="Arial"/>
      <family val="2"/>
    </font>
    <font>
      <b/>
      <sz val="16"/>
      <name val="Arial"/>
      <family val="2"/>
    </font>
    <font>
      <sz val="12"/>
      <name val="Arial"/>
      <family val="2"/>
    </font>
    <font>
      <b/>
      <sz val="20"/>
      <name val="Arial"/>
      <family val="2"/>
    </font>
    <font>
      <b/>
      <u/>
      <sz val="14"/>
      <name val="Arial"/>
      <family val="2"/>
    </font>
    <font>
      <sz val="10"/>
      <color theme="1"/>
      <name val="Arial"/>
      <family val="2"/>
    </font>
    <font>
      <sz val="11"/>
      <color theme="1"/>
      <name val="Arial"/>
      <family val="2"/>
    </font>
    <font>
      <sz val="14"/>
      <color theme="1"/>
      <name val="Calibri"/>
      <family val="2"/>
      <scheme val="minor"/>
    </font>
    <font>
      <b/>
      <sz val="9"/>
      <color indexed="81"/>
      <name val="Tahoma"/>
      <family val="2"/>
    </font>
    <font>
      <b/>
      <sz val="8"/>
      <color rgb="FFFF0000"/>
      <name val="Arial"/>
      <family val="2"/>
    </font>
    <font>
      <sz val="9"/>
      <color indexed="81"/>
      <name val="Tahoma"/>
      <family val="2"/>
    </font>
    <font>
      <u/>
      <sz val="9"/>
      <color indexed="81"/>
      <name val="Tahoma"/>
      <family val="2"/>
    </font>
  </fonts>
  <fills count="13">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7"/>
        <bgColor indexed="64"/>
      </patternFill>
    </fill>
    <fill>
      <patternFill patternType="solid">
        <fgColor rgb="FFC9C9C9"/>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bgColor indexed="64"/>
      </patternFill>
    </fill>
  </fills>
  <borders count="115">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ck">
        <color theme="4"/>
      </diagonal>
    </border>
    <border diagonalDown="1">
      <left/>
      <right style="thin">
        <color indexed="64"/>
      </right>
      <top style="thin">
        <color indexed="64"/>
      </top>
      <bottom style="thin">
        <color indexed="64"/>
      </bottom>
      <diagonal style="thick">
        <color theme="4"/>
      </diagonal>
    </border>
    <border diagonalUp="1">
      <left/>
      <right/>
      <top style="thin">
        <color indexed="64"/>
      </top>
      <bottom style="thin">
        <color indexed="64"/>
      </bottom>
      <diagonal style="thick">
        <color theme="4"/>
      </diagonal>
    </border>
    <border diagonalUp="1">
      <left/>
      <right style="thin">
        <color indexed="64"/>
      </right>
      <top style="thin">
        <color indexed="64"/>
      </top>
      <bottom style="thin">
        <color indexed="64"/>
      </bottom>
      <diagonal style="thick">
        <color theme="4"/>
      </diagonal>
    </border>
    <border diagonalDown="1">
      <left style="thin">
        <color indexed="64"/>
      </left>
      <right/>
      <top style="thin">
        <color indexed="64"/>
      </top>
      <bottom style="thin">
        <color indexed="64"/>
      </bottom>
      <diagonal style="thick">
        <color theme="4"/>
      </diagonal>
    </border>
    <border diagonalDown="1">
      <left/>
      <right/>
      <top style="thin">
        <color indexed="64"/>
      </top>
      <bottom style="thin">
        <color indexed="64"/>
      </bottom>
      <diagonal style="thick">
        <color theme="4"/>
      </diagonal>
    </border>
    <border diagonalDown="1">
      <left/>
      <right style="medium">
        <color indexed="64"/>
      </right>
      <top style="thin">
        <color indexed="64"/>
      </top>
      <bottom style="thin">
        <color indexed="64"/>
      </bottom>
      <diagonal style="thick">
        <color theme="4"/>
      </diagonal>
    </border>
    <border diagonalUp="1">
      <left style="thin">
        <color indexed="64"/>
      </left>
      <right/>
      <top style="medium">
        <color indexed="64"/>
      </top>
      <bottom style="thin">
        <color indexed="64"/>
      </bottom>
      <diagonal style="thick">
        <color theme="4"/>
      </diagonal>
    </border>
    <border diagonalDown="1">
      <left/>
      <right style="thin">
        <color indexed="64"/>
      </right>
      <top style="medium">
        <color indexed="64"/>
      </top>
      <bottom style="thin">
        <color indexed="64"/>
      </bottom>
      <diagonal style="thick">
        <color theme="4"/>
      </diagonal>
    </border>
    <border diagonalDown="1">
      <left/>
      <right style="medium">
        <color indexed="64"/>
      </right>
      <top style="medium">
        <color indexed="64"/>
      </top>
      <bottom style="thin">
        <color indexed="64"/>
      </bottom>
      <diagonal style="thick">
        <color theme="4"/>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theme="4"/>
      </right>
      <top style="medium">
        <color indexed="64"/>
      </top>
      <bottom/>
      <diagonal/>
    </border>
    <border>
      <left style="thin">
        <color theme="4"/>
      </left>
      <right style="thin">
        <color theme="4"/>
      </right>
      <top style="medium">
        <color indexed="64"/>
      </top>
      <bottom/>
      <diagonal/>
    </border>
    <border>
      <left style="thin">
        <color theme="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theme="4"/>
      </right>
      <top style="medium">
        <color indexed="64"/>
      </top>
      <bottom style="medium">
        <color indexed="64"/>
      </bottom>
      <diagonal/>
    </border>
    <border>
      <left style="thin">
        <color theme="4"/>
      </left>
      <right style="thin">
        <color theme="4"/>
      </right>
      <top style="medium">
        <color indexed="64"/>
      </top>
      <bottom style="medium">
        <color indexed="64"/>
      </bottom>
      <diagonal/>
    </border>
    <border>
      <left style="thin">
        <color theme="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theme="4"/>
      </left>
      <right style="medium">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medium">
        <color theme="4"/>
      </left>
      <right style="thin">
        <color theme="4"/>
      </right>
      <top style="thin">
        <color theme="4"/>
      </top>
      <bottom style="medium">
        <color theme="4"/>
      </bottom>
      <diagonal/>
    </border>
    <border>
      <left style="thin">
        <color theme="4"/>
      </left>
      <right style="medium">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thin">
        <color theme="4"/>
      </right>
      <top style="thin">
        <color theme="4"/>
      </top>
      <bottom/>
      <diagonal/>
    </border>
    <border>
      <left/>
      <right style="medium">
        <color theme="4"/>
      </right>
      <top style="thin">
        <color theme="4"/>
      </top>
      <bottom style="thin">
        <color theme="4"/>
      </bottom>
      <diagonal/>
    </border>
    <border>
      <left/>
      <right/>
      <top style="thin">
        <color theme="4"/>
      </top>
      <bottom style="thin">
        <color theme="4"/>
      </bottom>
      <diagonal/>
    </border>
    <border>
      <left style="thin">
        <color theme="4"/>
      </left>
      <right/>
      <top style="thin">
        <color theme="4"/>
      </top>
      <bottom style="thin">
        <color theme="4"/>
      </bottom>
      <diagonal/>
    </border>
    <border>
      <left style="thin">
        <color theme="4"/>
      </left>
      <right style="medium">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medium">
        <color theme="4"/>
      </left>
      <right style="thin">
        <color theme="4"/>
      </right>
      <top style="medium">
        <color theme="4"/>
      </top>
      <bottom style="thin">
        <color theme="4"/>
      </bottom>
      <diagonal/>
    </border>
    <border>
      <left style="thin">
        <color theme="4"/>
      </left>
      <right/>
      <top/>
      <bottom/>
      <diagonal/>
    </border>
    <border>
      <left style="thin">
        <color theme="4"/>
      </left>
      <right style="medium">
        <color theme="4"/>
      </right>
      <top/>
      <bottom style="thin">
        <color theme="4"/>
      </bottom>
      <diagonal/>
    </border>
    <border>
      <left style="thin">
        <color theme="4"/>
      </left>
      <right style="thin">
        <color theme="4"/>
      </right>
      <top/>
      <bottom style="thin">
        <color theme="4"/>
      </bottom>
      <diagonal/>
    </border>
    <border>
      <left style="medium">
        <color theme="4"/>
      </left>
      <right style="thin">
        <color theme="4"/>
      </right>
      <top/>
      <bottom style="thin">
        <color theme="4"/>
      </bottom>
      <diagonal/>
    </border>
    <border>
      <left style="hair">
        <color theme="4"/>
      </left>
      <right style="hair">
        <color theme="4"/>
      </right>
      <top style="thin">
        <color theme="4"/>
      </top>
      <bottom style="thin">
        <color theme="4"/>
      </bottom>
      <diagonal/>
    </border>
    <border>
      <left style="thin">
        <color theme="4"/>
      </left>
      <right style="medium">
        <color theme="4"/>
      </right>
      <top style="medium">
        <color theme="4"/>
      </top>
      <bottom/>
      <diagonal/>
    </border>
    <border>
      <left style="thin">
        <color theme="4"/>
      </left>
      <right style="thin">
        <color theme="4"/>
      </right>
      <top style="medium">
        <color theme="4"/>
      </top>
      <bottom/>
      <diagonal/>
    </border>
    <border>
      <left style="medium">
        <color theme="4"/>
      </left>
      <right style="thin">
        <color theme="4"/>
      </right>
      <top style="medium">
        <color theme="4"/>
      </top>
      <bottom/>
      <diagonal/>
    </border>
    <border>
      <left/>
      <right style="medium">
        <color theme="4"/>
      </right>
      <top/>
      <bottom style="medium">
        <color theme="4"/>
      </bottom>
      <diagonal/>
    </border>
    <border>
      <left/>
      <right/>
      <top/>
      <bottom style="medium">
        <color theme="4"/>
      </bottom>
      <diagonal/>
    </border>
    <border>
      <left style="medium">
        <color theme="4"/>
      </left>
      <right/>
      <top/>
      <bottom style="medium">
        <color theme="4"/>
      </bottom>
      <diagonal/>
    </border>
    <border>
      <left style="thin">
        <color theme="4"/>
      </left>
      <right/>
      <top/>
      <bottom style="thin">
        <color theme="4"/>
      </bottom>
      <diagonal/>
    </border>
    <border>
      <left/>
      <right style="medium">
        <color theme="4"/>
      </right>
      <top style="medium">
        <color theme="4"/>
      </top>
      <bottom style="medium">
        <color theme="4"/>
      </bottom>
      <diagonal/>
    </border>
    <border>
      <left/>
      <right/>
      <top style="medium">
        <color theme="4"/>
      </top>
      <bottom style="medium">
        <color theme="4"/>
      </bottom>
      <diagonal/>
    </border>
    <border>
      <left style="medium">
        <color theme="4"/>
      </left>
      <right/>
      <top style="medium">
        <color theme="4"/>
      </top>
      <bottom style="medium">
        <color theme="4"/>
      </bottom>
      <diagonal/>
    </border>
    <border>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s>
  <cellStyleXfs count="6">
    <xf numFmtId="0" fontId="0" fillId="0" borderId="0"/>
    <xf numFmtId="166"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xf numFmtId="0" fontId="1" fillId="0" borderId="0"/>
  </cellStyleXfs>
  <cellXfs count="640">
    <xf numFmtId="0" fontId="0" fillId="0" borderId="0" xfId="0"/>
    <xf numFmtId="0" fontId="1" fillId="0" borderId="0" xfId="0" applyFont="1" applyFill="1" applyAlignment="1" applyProtection="1">
      <alignment vertical="center"/>
      <protection hidden="1"/>
    </xf>
    <xf numFmtId="0" fontId="1" fillId="0" borderId="0" xfId="0" applyFont="1" applyFill="1" applyBorder="1" applyAlignment="1" applyProtection="1">
      <alignment horizontal="right" vertical="center"/>
      <protection hidden="1"/>
    </xf>
    <xf numFmtId="0" fontId="1" fillId="0" borderId="0" xfId="0" applyFont="1" applyFill="1" applyBorder="1" applyAlignment="1" applyProtection="1">
      <alignment vertical="center"/>
      <protection hidden="1"/>
    </xf>
    <xf numFmtId="0" fontId="1" fillId="0" borderId="0" xfId="0" applyFont="1" applyAlignment="1" applyProtection="1">
      <alignment vertical="center"/>
      <protection hidden="1"/>
    </xf>
    <xf numFmtId="0" fontId="1" fillId="0" borderId="0" xfId="0" applyFont="1" applyFill="1" applyAlignment="1" applyProtection="1">
      <alignment vertical="center" wrapText="1"/>
      <protection hidden="1"/>
    </xf>
    <xf numFmtId="0" fontId="1" fillId="0" borderId="0" xfId="0" applyFont="1" applyBorder="1" applyAlignment="1" applyProtection="1">
      <alignment vertical="center"/>
      <protection hidden="1"/>
    </xf>
    <xf numFmtId="0" fontId="1" fillId="0" borderId="0" xfId="0" applyFont="1" applyFill="1" applyBorder="1" applyAlignment="1" applyProtection="1">
      <alignment horizontal="left" vertical="center" wrapText="1"/>
      <protection hidden="1"/>
    </xf>
    <xf numFmtId="0" fontId="8" fillId="0" borderId="0" xfId="0" applyFont="1" applyAlignment="1" applyProtection="1">
      <alignment vertical="center"/>
      <protection hidden="1"/>
    </xf>
    <xf numFmtId="0" fontId="1" fillId="0" borderId="0" xfId="0" applyFont="1" applyAlignment="1">
      <alignment vertical="center"/>
    </xf>
    <xf numFmtId="0" fontId="11" fillId="0" borderId="0" xfId="0" applyFont="1" applyAlignment="1">
      <alignment vertical="center"/>
    </xf>
    <xf numFmtId="0" fontId="13" fillId="0" borderId="0" xfId="0" applyFont="1" applyBorder="1" applyAlignment="1" applyProtection="1">
      <alignment vertical="center"/>
      <protection hidden="1"/>
    </xf>
    <xf numFmtId="0" fontId="12" fillId="0" borderId="0" xfId="0" applyFont="1" applyBorder="1" applyAlignment="1" applyProtection="1">
      <alignment vertical="center"/>
      <protection hidden="1"/>
    </xf>
    <xf numFmtId="0" fontId="8" fillId="0" borderId="0" xfId="0" applyFont="1" applyFill="1" applyBorder="1" applyAlignment="1" applyProtection="1">
      <alignment vertical="center"/>
      <protection hidden="1"/>
    </xf>
    <xf numFmtId="0" fontId="6" fillId="3" borderId="10" xfId="0" applyFont="1" applyFill="1" applyBorder="1" applyAlignment="1" applyProtection="1">
      <alignment horizontal="center" vertical="center"/>
      <protection locked="0"/>
    </xf>
    <xf numFmtId="0" fontId="22" fillId="3" borderId="1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locked="0"/>
    </xf>
    <xf numFmtId="0" fontId="6" fillId="3" borderId="39" xfId="0" applyFont="1" applyFill="1" applyBorder="1" applyAlignment="1" applyProtection="1">
      <alignment vertical="center" wrapText="1"/>
      <protection locked="0"/>
    </xf>
    <xf numFmtId="0" fontId="6" fillId="3" borderId="4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hidden="1"/>
    </xf>
    <xf numFmtId="0" fontId="6" fillId="0" borderId="55" xfId="0" applyFont="1" applyFill="1" applyBorder="1" applyAlignment="1" applyProtection="1">
      <alignment vertical="center" wrapText="1"/>
      <protection hidden="1"/>
    </xf>
    <xf numFmtId="0" fontId="1" fillId="0" borderId="56" xfId="0" applyFont="1" applyFill="1" applyBorder="1" applyAlignment="1" applyProtection="1">
      <alignment vertical="center"/>
      <protection hidden="1"/>
    </xf>
    <xf numFmtId="0" fontId="6" fillId="0" borderId="56" xfId="0" applyFont="1" applyFill="1" applyBorder="1" applyAlignment="1" applyProtection="1">
      <alignment vertical="center"/>
      <protection locked="0"/>
    </xf>
    <xf numFmtId="0" fontId="6" fillId="0" borderId="54" xfId="0" applyFont="1" applyFill="1" applyBorder="1" applyAlignment="1" applyProtection="1">
      <alignment vertical="center"/>
      <protection locked="0"/>
    </xf>
    <xf numFmtId="0" fontId="1" fillId="0" borderId="2" xfId="0" applyFont="1" applyFill="1" applyBorder="1" applyAlignment="1" applyProtection="1">
      <alignment vertical="center" wrapText="1"/>
      <protection hidden="1"/>
    </xf>
    <xf numFmtId="9" fontId="1" fillId="0" borderId="2" xfId="0" applyNumberFormat="1" applyFont="1" applyFill="1" applyBorder="1" applyAlignment="1" applyProtection="1">
      <alignment vertical="center" wrapText="1"/>
      <protection hidden="1"/>
    </xf>
    <xf numFmtId="0" fontId="1" fillId="0" borderId="12" xfId="0" applyFont="1" applyFill="1" applyBorder="1" applyAlignment="1" applyProtection="1">
      <alignment vertical="center" wrapText="1"/>
      <protection hidden="1"/>
    </xf>
    <xf numFmtId="0" fontId="1" fillId="0" borderId="7" xfId="0" applyFont="1" applyFill="1" applyBorder="1" applyAlignment="1" applyProtection="1">
      <alignment vertical="center" wrapText="1"/>
      <protection hidden="1"/>
    </xf>
    <xf numFmtId="9" fontId="1" fillId="0" borderId="7" xfId="0" applyNumberFormat="1" applyFont="1" applyFill="1" applyBorder="1" applyAlignment="1" applyProtection="1">
      <alignment vertical="center" wrapText="1"/>
      <protection hidden="1"/>
    </xf>
    <xf numFmtId="0" fontId="1" fillId="0" borderId="8" xfId="0" applyFont="1" applyFill="1" applyBorder="1" applyAlignment="1" applyProtection="1">
      <alignment vertical="center" wrapText="1"/>
      <protection hidden="1"/>
    </xf>
    <xf numFmtId="0" fontId="8" fillId="0" borderId="0" xfId="0" applyFont="1" applyFill="1" applyBorder="1" applyAlignment="1" applyProtection="1">
      <alignment horizontal="left" vertical="center" wrapText="1"/>
      <protection hidden="1"/>
    </xf>
    <xf numFmtId="3" fontId="1" fillId="0" borderId="2"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3" fontId="1" fillId="0" borderId="2" xfId="0" applyNumberFormat="1" applyFont="1" applyFill="1" applyBorder="1" applyAlignment="1" applyProtection="1">
      <alignment vertical="center"/>
      <protection locked="0"/>
    </xf>
    <xf numFmtId="0" fontId="1" fillId="0" borderId="2" xfId="0" applyFont="1" applyFill="1" applyBorder="1" applyAlignment="1" applyProtection="1">
      <alignment vertical="center"/>
      <protection locked="0"/>
    </xf>
    <xf numFmtId="0" fontId="1" fillId="0" borderId="26" xfId="0" applyFont="1" applyFill="1" applyBorder="1" applyAlignment="1" applyProtection="1">
      <alignment vertical="center"/>
      <protection hidden="1"/>
    </xf>
    <xf numFmtId="0" fontId="1" fillId="0" borderId="55" xfId="0" applyFont="1" applyFill="1" applyBorder="1" applyAlignment="1" applyProtection="1">
      <alignment horizontal="left" vertical="center" wrapText="1"/>
      <protection hidden="1"/>
    </xf>
    <xf numFmtId="3" fontId="1" fillId="0" borderId="12" xfId="0" applyNumberFormat="1" applyFont="1" applyFill="1" applyBorder="1" applyAlignment="1" applyProtection="1">
      <alignment horizontal="center" vertical="center" wrapText="1"/>
      <protection locked="0"/>
    </xf>
    <xf numFmtId="3" fontId="1" fillId="0" borderId="12" xfId="0" applyNumberFormat="1" applyFont="1" applyFill="1" applyBorder="1" applyAlignment="1" applyProtection="1">
      <alignment horizontal="right" vertical="center" wrapText="1"/>
      <protection locked="0"/>
    </xf>
    <xf numFmtId="0" fontId="1" fillId="0" borderId="58" xfId="0" applyFont="1" applyFill="1" applyBorder="1" applyAlignment="1" applyProtection="1">
      <alignment vertical="center"/>
      <protection hidden="1"/>
    </xf>
    <xf numFmtId="0" fontId="1" fillId="0" borderId="56" xfId="0" applyFont="1" applyFill="1" applyBorder="1" applyAlignment="1" applyProtection="1">
      <alignment horizontal="left" vertical="center" wrapText="1"/>
      <protection hidden="1"/>
    </xf>
    <xf numFmtId="0" fontId="1" fillId="0" borderId="54" xfId="0" applyFont="1" applyFill="1" applyBorder="1" applyAlignment="1" applyProtection="1">
      <alignment horizontal="left" vertical="center" wrapText="1"/>
      <protection hidden="1"/>
    </xf>
    <xf numFmtId="0" fontId="11" fillId="0" borderId="7" xfId="0" applyFont="1" applyFill="1" applyBorder="1" applyAlignment="1" applyProtection="1">
      <alignment vertical="center" wrapText="1"/>
      <protection locked="0"/>
    </xf>
    <xf numFmtId="0" fontId="11" fillId="0" borderId="8" xfId="0" applyFont="1" applyFill="1" applyBorder="1" applyAlignment="1" applyProtection="1">
      <alignment vertical="center" wrapText="1"/>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3" fontId="1" fillId="0" borderId="12" xfId="0" applyNumberFormat="1" applyFont="1" applyFill="1" applyBorder="1" applyAlignment="1" applyProtection="1">
      <alignment horizontal="center" vertical="center"/>
      <protection locked="0"/>
    </xf>
    <xf numFmtId="3" fontId="1" fillId="0" borderId="8" xfId="0" applyNumberFormat="1"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0" fontId="8" fillId="0" borderId="0" xfId="0" applyFont="1" applyBorder="1" applyAlignment="1" applyProtection="1">
      <alignment vertical="center" wrapText="1"/>
      <protection hidden="1"/>
    </xf>
    <xf numFmtId="0" fontId="8" fillId="0" borderId="0" xfId="0" applyFont="1" applyAlignment="1" applyProtection="1">
      <alignment vertical="center" wrapText="1"/>
      <protection hidden="1"/>
    </xf>
    <xf numFmtId="0" fontId="1" fillId="0" borderId="0" xfId="0" applyFont="1" applyAlignment="1" applyProtection="1">
      <alignment vertical="center" wrapText="1"/>
      <protection hidden="1"/>
    </xf>
    <xf numFmtId="0" fontId="20" fillId="0" borderId="0" xfId="0" applyFont="1" applyBorder="1" applyAlignment="1" applyProtection="1">
      <alignment vertical="center" wrapText="1"/>
      <protection hidden="1"/>
    </xf>
    <xf numFmtId="167" fontId="8" fillId="0" borderId="0" xfId="1" applyNumberFormat="1" applyFont="1" applyAlignment="1" applyProtection="1">
      <alignment vertical="center" wrapText="1"/>
      <protection hidden="1"/>
    </xf>
    <xf numFmtId="167" fontId="8" fillId="0" borderId="0" xfId="0" applyNumberFormat="1" applyFont="1" applyAlignment="1" applyProtection="1">
      <alignment vertical="center" wrapText="1"/>
      <protection hidden="1"/>
    </xf>
    <xf numFmtId="170" fontId="8" fillId="0" borderId="2" xfId="3" applyNumberFormat="1" applyFont="1" applyFill="1" applyBorder="1" applyAlignment="1" applyProtection="1">
      <alignment vertical="center" wrapText="1"/>
      <protection hidden="1"/>
    </xf>
    <xf numFmtId="9" fontId="8" fillId="0" borderId="2" xfId="4" applyFont="1" applyFill="1" applyBorder="1" applyAlignment="1" applyProtection="1">
      <alignment vertical="center" wrapText="1"/>
      <protection locked="0"/>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170" fontId="8" fillId="0" borderId="4" xfId="3" applyNumberFormat="1" applyFont="1" applyFill="1" applyBorder="1" applyAlignment="1" applyProtection="1">
      <alignment vertical="center" wrapText="1"/>
      <protection hidden="1"/>
    </xf>
    <xf numFmtId="9" fontId="8" fillId="0" borderId="4" xfId="4" applyFont="1" applyFill="1" applyBorder="1" applyAlignment="1" applyProtection="1">
      <alignment vertical="center" wrapText="1"/>
      <protection locked="0"/>
    </xf>
    <xf numFmtId="0" fontId="0" fillId="0" borderId="0" xfId="0" applyFill="1" applyAlignment="1">
      <alignment vertical="center" wrapText="1"/>
    </xf>
    <xf numFmtId="0" fontId="0" fillId="0" borderId="0" xfId="0" applyAlignment="1">
      <alignment vertical="center" wrapText="1"/>
    </xf>
    <xf numFmtId="9" fontId="18" fillId="0" borderId="0" xfId="4" applyNumberFormat="1" applyFont="1" applyAlignment="1">
      <alignment vertical="center" wrapText="1"/>
    </xf>
    <xf numFmtId="0" fontId="1" fillId="0" borderId="0" xfId="0" applyFont="1" applyAlignment="1">
      <alignment vertical="center" wrapText="1"/>
    </xf>
    <xf numFmtId="0" fontId="0" fillId="4" borderId="0" xfId="0" applyFill="1" applyAlignment="1">
      <alignment vertical="center" wrapText="1"/>
    </xf>
    <xf numFmtId="170" fontId="18" fillId="0" borderId="0" xfId="3" applyNumberFormat="1" applyAlignment="1">
      <alignment vertical="center" wrapText="1"/>
    </xf>
    <xf numFmtId="0" fontId="0" fillId="0" borderId="0" xfId="0" applyFill="1" applyBorder="1" applyAlignment="1">
      <alignment vertical="center" wrapText="1"/>
    </xf>
    <xf numFmtId="0" fontId="4" fillId="0" borderId="0" xfId="0" applyFont="1" applyBorder="1" applyAlignment="1" applyProtection="1">
      <alignment horizontal="left" vertical="center" wrapText="1"/>
      <protection hidden="1"/>
    </xf>
    <xf numFmtId="0" fontId="0" fillId="0" borderId="0" xfId="0" applyBorder="1" applyAlignment="1">
      <alignment vertical="center" wrapText="1"/>
    </xf>
    <xf numFmtId="9" fontId="18" fillId="0" borderId="0" xfId="4" applyNumberFormat="1" applyFont="1" applyBorder="1" applyAlignment="1">
      <alignment vertical="center" wrapText="1"/>
    </xf>
    <xf numFmtId="0" fontId="1" fillId="0" borderId="0" xfId="0" applyFont="1" applyBorder="1" applyAlignment="1">
      <alignment vertical="center" wrapText="1"/>
    </xf>
    <xf numFmtId="0" fontId="0" fillId="4" borderId="0" xfId="0" applyFill="1" applyBorder="1" applyAlignment="1">
      <alignment vertical="center" wrapText="1"/>
    </xf>
    <xf numFmtId="0" fontId="21" fillId="0" borderId="2" xfId="0" applyNumberFormat="1" applyFont="1" applyFill="1" applyBorder="1" applyAlignment="1" applyProtection="1">
      <alignment horizontal="left" vertical="center" wrapText="1"/>
      <protection locked="0"/>
    </xf>
    <xf numFmtId="168" fontId="12" fillId="0" borderId="2" xfId="0" applyNumberFormat="1" applyFont="1" applyFill="1" applyBorder="1" applyAlignment="1" applyProtection="1">
      <alignment horizontal="center" vertical="center" wrapText="1"/>
      <protection locked="0"/>
    </xf>
    <xf numFmtId="169" fontId="12" fillId="2" borderId="2" xfId="4" applyNumberFormat="1" applyFont="1" applyFill="1" applyBorder="1" applyAlignment="1" applyProtection="1">
      <alignment horizontal="center" vertical="center" wrapText="1"/>
      <protection locked="0"/>
    </xf>
    <xf numFmtId="169" fontId="12" fillId="0" borderId="2" xfId="0" applyNumberFormat="1" applyFont="1" applyFill="1" applyBorder="1" applyAlignment="1" applyProtection="1">
      <alignment vertical="center" wrapText="1"/>
      <protection locked="0"/>
    </xf>
    <xf numFmtId="169" fontId="16" fillId="2" borderId="2" xfId="0" applyNumberFormat="1" applyFont="1" applyFill="1" applyBorder="1" applyAlignment="1">
      <alignment vertical="center" wrapText="1"/>
    </xf>
    <xf numFmtId="0" fontId="0" fillId="0" borderId="2" xfId="0" applyBorder="1" applyAlignment="1">
      <alignment vertical="center" wrapText="1"/>
    </xf>
    <xf numFmtId="0" fontId="4" fillId="0" borderId="7" xfId="0" applyFont="1" applyBorder="1" applyAlignment="1">
      <alignment vertical="center" wrapText="1"/>
    </xf>
    <xf numFmtId="168" fontId="4" fillId="0" borderId="7" xfId="0" applyNumberFormat="1" applyFont="1" applyBorder="1" applyAlignment="1">
      <alignment horizontal="center" vertical="center" wrapText="1"/>
    </xf>
    <xf numFmtId="169" fontId="17" fillId="0" borderId="7" xfId="4" applyNumberFormat="1" applyFont="1" applyBorder="1" applyAlignment="1">
      <alignment horizontal="left" vertical="center" wrapText="1"/>
    </xf>
    <xf numFmtId="169" fontId="1" fillId="0" borderId="7" xfId="0" applyNumberFormat="1" applyFont="1" applyBorder="1" applyAlignment="1">
      <alignment vertical="center" wrapText="1"/>
    </xf>
    <xf numFmtId="169" fontId="0" fillId="0" borderId="7" xfId="0" applyNumberFormat="1" applyBorder="1" applyAlignment="1">
      <alignment horizontal="center" vertical="center" wrapText="1"/>
    </xf>
    <xf numFmtId="169" fontId="1" fillId="0" borderId="8" xfId="0" applyNumberFormat="1" applyFont="1" applyBorder="1" applyAlignment="1">
      <alignment vertical="center" wrapText="1"/>
    </xf>
    <xf numFmtId="0" fontId="21" fillId="0" borderId="4" xfId="0" applyNumberFormat="1" applyFont="1" applyFill="1" applyBorder="1" applyAlignment="1" applyProtection="1">
      <alignment horizontal="left" vertical="center" wrapText="1"/>
      <protection locked="0"/>
    </xf>
    <xf numFmtId="168" fontId="12" fillId="0" borderId="4" xfId="0" applyNumberFormat="1" applyFont="1" applyFill="1" applyBorder="1" applyAlignment="1" applyProtection="1">
      <alignment horizontal="center" vertical="center" wrapText="1"/>
      <protection locked="0"/>
    </xf>
    <xf numFmtId="169" fontId="12" fillId="0" borderId="4" xfId="0" applyNumberFormat="1" applyFont="1" applyFill="1" applyBorder="1" applyAlignment="1" applyProtection="1">
      <alignment vertical="center" wrapText="1"/>
      <protection locked="0"/>
    </xf>
    <xf numFmtId="0" fontId="0" fillId="0" borderId="4"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wrapText="1"/>
    </xf>
    <xf numFmtId="9" fontId="18" fillId="0" borderId="53" xfId="4" applyNumberFormat="1" applyFont="1" applyBorder="1" applyAlignment="1">
      <alignment vertical="center" wrapText="1"/>
    </xf>
    <xf numFmtId="0" fontId="1" fillId="0" borderId="53" xfId="0" applyFont="1" applyBorder="1" applyAlignment="1">
      <alignment vertical="center" wrapText="1"/>
    </xf>
    <xf numFmtId="0" fontId="1" fillId="0" borderId="57" xfId="0" applyFont="1" applyBorder="1" applyAlignment="1">
      <alignment vertical="center" wrapText="1"/>
    </xf>
    <xf numFmtId="0" fontId="1" fillId="0" borderId="0" xfId="0" applyFont="1" applyBorder="1" applyAlignment="1" applyProtection="1">
      <alignment vertical="center" wrapText="1"/>
      <protection hidden="1"/>
    </xf>
    <xf numFmtId="0" fontId="1" fillId="0" borderId="0" xfId="0" applyFont="1" applyAlignment="1" applyProtection="1">
      <alignment horizontal="left" vertical="center" wrapText="1"/>
      <protection hidden="1"/>
    </xf>
    <xf numFmtId="0" fontId="1" fillId="0" borderId="0" xfId="0" applyFont="1" applyBorder="1" applyAlignment="1" applyProtection="1">
      <alignment horizontal="center" vertical="center" wrapText="1"/>
      <protection hidden="1"/>
    </xf>
    <xf numFmtId="0" fontId="1" fillId="0" borderId="52" xfId="0" applyFont="1" applyBorder="1" applyAlignment="1" applyProtection="1">
      <alignment vertical="center" wrapText="1"/>
      <protection hidden="1"/>
    </xf>
    <xf numFmtId="0" fontId="1" fillId="0" borderId="53" xfId="0" applyFont="1" applyBorder="1" applyAlignment="1" applyProtection="1">
      <alignment vertical="center" wrapText="1"/>
      <protection hidden="1"/>
    </xf>
    <xf numFmtId="0" fontId="1" fillId="0" borderId="57" xfId="0" applyFont="1" applyBorder="1" applyAlignment="1" applyProtection="1">
      <alignment vertical="center" wrapText="1"/>
      <protection hidden="1"/>
    </xf>
    <xf numFmtId="0" fontId="6" fillId="0" borderId="26" xfId="0" applyFont="1" applyBorder="1" applyAlignment="1" applyProtection="1">
      <alignment horizontal="left" vertical="center" wrapText="1"/>
      <protection hidden="1"/>
    </xf>
    <xf numFmtId="0" fontId="1" fillId="0" borderId="58" xfId="0" applyFont="1" applyBorder="1" applyAlignment="1" applyProtection="1">
      <alignment vertical="center" wrapText="1"/>
      <protection hidden="1"/>
    </xf>
    <xf numFmtId="0" fontId="1" fillId="0" borderId="56" xfId="0" applyFont="1" applyBorder="1" applyAlignment="1" applyProtection="1">
      <alignment vertical="center" wrapText="1"/>
      <protection hidden="1"/>
    </xf>
    <xf numFmtId="0" fontId="1" fillId="0" borderId="54" xfId="0" applyFont="1" applyBorder="1" applyAlignment="1" applyProtection="1">
      <alignment vertical="center" wrapText="1"/>
      <protection hidden="1"/>
    </xf>
    <xf numFmtId="0" fontId="1" fillId="0" borderId="55" xfId="0" applyFont="1" applyFill="1" applyBorder="1" applyAlignment="1" applyProtection="1">
      <alignment vertical="center" wrapText="1"/>
      <protection locked="0"/>
    </xf>
    <xf numFmtId="0" fontId="6" fillId="0" borderId="2" xfId="0" applyFont="1" applyBorder="1" applyAlignment="1" applyProtection="1">
      <alignment horizontal="left" vertical="center" wrapText="1"/>
      <protection hidden="1"/>
    </xf>
    <xf numFmtId="0" fontId="1" fillId="0" borderId="2" xfId="0" applyFont="1" applyFill="1" applyBorder="1" applyAlignment="1" applyProtection="1">
      <alignment horizontal="center" vertical="center" wrapText="1"/>
      <protection hidden="1"/>
    </xf>
    <xf numFmtId="0" fontId="1" fillId="0" borderId="0" xfId="0" applyFont="1" applyFill="1" applyAlignment="1">
      <alignment vertical="center"/>
    </xf>
    <xf numFmtId="0" fontId="1" fillId="0" borderId="0" xfId="0" applyFont="1" applyFill="1" applyAlignment="1">
      <alignment vertical="center" wrapText="1"/>
    </xf>
    <xf numFmtId="0" fontId="21" fillId="0" borderId="74" xfId="0" applyNumberFormat="1" applyFont="1" applyBorder="1" applyAlignment="1" applyProtection="1">
      <alignment horizontal="center" vertical="center" wrapText="1"/>
      <protection hidden="1"/>
    </xf>
    <xf numFmtId="0" fontId="21" fillId="0" borderId="38" xfId="0" applyNumberFormat="1" applyFont="1" applyBorder="1" applyAlignment="1" applyProtection="1">
      <alignment horizontal="center" vertical="center" wrapText="1"/>
      <protection hidden="1"/>
    </xf>
    <xf numFmtId="0" fontId="21" fillId="0" borderId="76" xfId="0" applyNumberFormat="1" applyFont="1" applyBorder="1" applyAlignment="1" applyProtection="1">
      <alignment horizontal="center" vertical="center" wrapText="1"/>
      <protection hidden="1"/>
    </xf>
    <xf numFmtId="0" fontId="6" fillId="5" borderId="9" xfId="0" applyFont="1" applyFill="1" applyBorder="1" applyAlignment="1" applyProtection="1">
      <alignment horizontal="center" vertical="center" wrapText="1"/>
      <protection hidden="1"/>
    </xf>
    <xf numFmtId="0" fontId="6" fillId="5" borderId="9" xfId="0" applyFont="1" applyFill="1" applyBorder="1" applyAlignment="1" applyProtection="1">
      <alignment horizontal="center" vertical="center"/>
      <protection hidden="1"/>
    </xf>
    <xf numFmtId="0" fontId="1" fillId="5" borderId="4" xfId="0" applyFont="1" applyFill="1" applyBorder="1" applyAlignment="1" applyProtection="1">
      <alignment horizontal="center" vertical="center" textRotation="90" wrapText="1"/>
      <protection hidden="1"/>
    </xf>
    <xf numFmtId="0" fontId="1" fillId="5" borderId="49" xfId="0" applyFont="1" applyFill="1" applyBorder="1" applyAlignment="1" applyProtection="1">
      <alignment vertical="center"/>
      <protection hidden="1"/>
    </xf>
    <xf numFmtId="0" fontId="2" fillId="5" borderId="50" xfId="0" applyFont="1" applyFill="1" applyBorder="1" applyAlignment="1" applyProtection="1">
      <alignment vertical="center"/>
      <protection hidden="1"/>
    </xf>
    <xf numFmtId="0" fontId="2" fillId="5" borderId="51" xfId="0" applyFont="1" applyFill="1" applyBorder="1" applyAlignment="1" applyProtection="1">
      <alignment vertical="center"/>
      <protection hidden="1"/>
    </xf>
    <xf numFmtId="0" fontId="6" fillId="5" borderId="4" xfId="0" applyFont="1" applyFill="1" applyBorder="1" applyAlignment="1" applyProtection="1">
      <alignment horizontal="center" vertical="center" wrapText="1"/>
      <protection hidden="1"/>
    </xf>
    <xf numFmtId="0" fontId="6" fillId="5" borderId="5" xfId="0" applyFont="1" applyFill="1" applyBorder="1" applyAlignment="1" applyProtection="1">
      <alignment vertical="center" wrapText="1"/>
      <protection hidden="1"/>
    </xf>
    <xf numFmtId="0" fontId="3" fillId="5" borderId="11" xfId="0" applyFont="1" applyFill="1" applyBorder="1" applyAlignment="1" applyProtection="1">
      <alignment horizontal="left" vertical="center" wrapText="1"/>
      <protection hidden="1"/>
    </xf>
    <xf numFmtId="0" fontId="3" fillId="5" borderId="2" xfId="0" applyFont="1" applyFill="1" applyBorder="1" applyAlignment="1" applyProtection="1">
      <alignment horizontal="left" vertical="center" wrapText="1"/>
      <protection hidden="1"/>
    </xf>
    <xf numFmtId="0" fontId="10" fillId="5" borderId="2"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xf numFmtId="0" fontId="24" fillId="0" borderId="11" xfId="0" applyFont="1" applyBorder="1" applyAlignment="1" applyProtection="1">
      <alignment horizontal="center" vertical="center"/>
      <protection hidden="1"/>
    </xf>
    <xf numFmtId="0" fontId="24" fillId="0" borderId="6" xfId="0" applyFont="1" applyBorder="1" applyAlignment="1" applyProtection="1">
      <alignment horizontal="center" vertical="center"/>
      <protection hidden="1"/>
    </xf>
    <xf numFmtId="0" fontId="5" fillId="5" borderId="2" xfId="0" applyFont="1" applyFill="1" applyBorder="1" applyAlignment="1" applyProtection="1">
      <alignment horizontal="center" vertical="center" wrapText="1"/>
      <protection hidden="1"/>
    </xf>
    <xf numFmtId="0" fontId="5" fillId="5" borderId="12" xfId="0" applyFont="1" applyFill="1" applyBorder="1" applyAlignment="1" applyProtection="1">
      <alignment horizontal="center" vertical="center" wrapText="1"/>
      <protection hidden="1"/>
    </xf>
    <xf numFmtId="0" fontId="12" fillId="0" borderId="11" xfId="0" applyFont="1" applyFill="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3" fillId="5" borderId="7" xfId="0" applyFont="1" applyFill="1" applyBorder="1" applyAlignment="1" applyProtection="1">
      <alignment horizontal="center" vertical="center" wrapText="1"/>
      <protection hidden="1"/>
    </xf>
    <xf numFmtId="3" fontId="2" fillId="5" borderId="28" xfId="2" applyNumberFormat="1" applyFont="1" applyFill="1" applyBorder="1" applyAlignment="1" applyProtection="1">
      <alignment vertical="center" wrapText="1"/>
      <protection hidden="1"/>
    </xf>
    <xf numFmtId="9" fontId="2" fillId="5" borderId="28" xfId="4" applyFont="1" applyFill="1" applyBorder="1" applyAlignment="1" applyProtection="1">
      <alignment vertical="center" wrapText="1"/>
      <protection hidden="1"/>
    </xf>
    <xf numFmtId="3" fontId="2" fillId="5" borderId="29" xfId="2" applyNumberFormat="1" applyFont="1" applyFill="1" applyBorder="1" applyAlignment="1" applyProtection="1">
      <alignment vertical="center" wrapText="1"/>
      <protection hidden="1"/>
    </xf>
    <xf numFmtId="170" fontId="8" fillId="5" borderId="5" xfId="3" applyNumberFormat="1" applyFont="1" applyFill="1" applyBorder="1" applyAlignment="1" applyProtection="1">
      <alignment vertical="center" wrapText="1"/>
      <protection hidden="1"/>
    </xf>
    <xf numFmtId="170" fontId="8" fillId="5" borderId="12" xfId="3" applyNumberFormat="1" applyFont="1" applyFill="1" applyBorder="1" applyAlignment="1" applyProtection="1">
      <alignment vertical="center" wrapText="1"/>
      <protection hidden="1"/>
    </xf>
    <xf numFmtId="0" fontId="8" fillId="0" borderId="3" xfId="0" applyFont="1" applyFill="1" applyBorder="1" applyAlignment="1" applyProtection="1">
      <alignment horizontal="center" vertical="center" wrapText="1"/>
      <protection hidden="1"/>
    </xf>
    <xf numFmtId="0" fontId="8" fillId="0" borderId="11" xfId="0" applyFont="1" applyFill="1" applyBorder="1" applyAlignment="1" applyProtection="1">
      <alignment horizontal="center" vertical="center" wrapText="1"/>
      <protection hidden="1"/>
    </xf>
    <xf numFmtId="0" fontId="6" fillId="5" borderId="2" xfId="0" applyFont="1" applyFill="1" applyBorder="1" applyAlignment="1">
      <alignment horizontal="center" vertical="center" wrapText="1"/>
    </xf>
    <xf numFmtId="0" fontId="15" fillId="5" borderId="6" xfId="0" applyFont="1" applyFill="1" applyBorder="1" applyAlignment="1" applyProtection="1">
      <alignment horizontal="center" vertical="center" wrapText="1"/>
      <protection hidden="1"/>
    </xf>
    <xf numFmtId="168" fontId="15" fillId="5" borderId="7" xfId="0" applyNumberFormat="1" applyFont="1" applyFill="1" applyBorder="1" applyAlignment="1" applyProtection="1">
      <alignment horizontal="center" vertical="center" wrapText="1"/>
      <protection hidden="1"/>
    </xf>
    <xf numFmtId="0" fontId="5" fillId="5" borderId="7" xfId="0" applyFont="1" applyFill="1" applyBorder="1" applyAlignment="1" applyProtection="1">
      <alignment horizontal="center" vertical="center" wrapText="1"/>
    </xf>
    <xf numFmtId="169" fontId="15" fillId="5" borderId="7" xfId="4" applyNumberFormat="1" applyFont="1" applyFill="1" applyBorder="1" applyAlignment="1" applyProtection="1">
      <alignment horizontal="center" vertical="center" wrapText="1"/>
    </xf>
    <xf numFmtId="169" fontId="12" fillId="5" borderId="7" xfId="0" applyNumberFormat="1" applyFont="1" applyFill="1" applyBorder="1" applyAlignment="1" applyProtection="1">
      <alignment horizontal="center" vertical="center" wrapText="1"/>
    </xf>
    <xf numFmtId="169" fontId="6" fillId="5" borderId="7" xfId="0" applyNumberFormat="1" applyFont="1" applyFill="1" applyBorder="1" applyAlignment="1" applyProtection="1">
      <alignment horizontal="center" vertical="center" wrapText="1"/>
    </xf>
    <xf numFmtId="169" fontId="6" fillId="5" borderId="8" xfId="0" applyNumberFormat="1" applyFont="1" applyFill="1" applyBorder="1" applyAlignment="1" applyProtection="1">
      <alignment horizontal="center" vertical="center" wrapText="1"/>
    </xf>
    <xf numFmtId="169" fontId="12" fillId="5" borderId="4" xfId="4" applyNumberFormat="1" applyFont="1" applyFill="1" applyBorder="1" applyAlignment="1" applyProtection="1">
      <alignment horizontal="center" vertical="center" wrapText="1"/>
      <protection locked="0"/>
    </xf>
    <xf numFmtId="169" fontId="12" fillId="5" borderId="2" xfId="4" applyNumberFormat="1" applyFont="1" applyFill="1" applyBorder="1" applyAlignment="1" applyProtection="1">
      <alignment horizontal="center" vertical="center" wrapText="1"/>
      <protection locked="0"/>
    </xf>
    <xf numFmtId="169" fontId="16" fillId="5" borderId="4" xfId="0" applyNumberFormat="1" applyFont="1" applyFill="1" applyBorder="1" applyAlignment="1" applyProtection="1">
      <alignment vertical="center" wrapText="1"/>
      <protection hidden="1"/>
    </xf>
    <xf numFmtId="169" fontId="16" fillId="5" borderId="2" xfId="0" applyNumberFormat="1" applyFont="1" applyFill="1" applyBorder="1" applyAlignment="1" applyProtection="1">
      <alignment vertical="center" wrapText="1"/>
      <protection hidden="1"/>
    </xf>
    <xf numFmtId="169" fontId="16" fillId="5" borderId="4" xfId="0" applyNumberFormat="1" applyFont="1" applyFill="1" applyBorder="1" applyAlignment="1">
      <alignment vertical="center" wrapText="1"/>
    </xf>
    <xf numFmtId="169" fontId="16" fillId="5" borderId="2" xfId="0" applyNumberFormat="1" applyFont="1" applyFill="1" applyBorder="1" applyAlignment="1">
      <alignment vertical="center" wrapText="1"/>
    </xf>
    <xf numFmtId="169" fontId="16" fillId="5" borderId="5" xfId="0" applyNumberFormat="1" applyFont="1" applyFill="1" applyBorder="1" applyAlignment="1">
      <alignment vertical="center" wrapText="1"/>
    </xf>
    <xf numFmtId="169" fontId="16" fillId="5" borderId="12" xfId="0" applyNumberFormat="1" applyFont="1" applyFill="1" applyBorder="1" applyAlignment="1">
      <alignment vertical="center" wrapText="1"/>
    </xf>
    <xf numFmtId="0" fontId="6" fillId="5" borderId="11" xfId="0" applyFont="1" applyFill="1" applyBorder="1" applyAlignment="1" applyProtection="1">
      <alignment horizontal="center" vertical="center" wrapText="1"/>
      <protection hidden="1"/>
    </xf>
    <xf numFmtId="0" fontId="22" fillId="7" borderId="78"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27" fillId="0" borderId="79" xfId="0" applyFont="1" applyBorder="1" applyAlignment="1">
      <alignment vertical="center" wrapText="1"/>
    </xf>
    <xf numFmtId="0" fontId="27" fillId="0" borderId="54" xfId="0" applyFont="1" applyBorder="1" applyAlignment="1">
      <alignment horizontal="center" vertical="center" wrapText="1"/>
    </xf>
    <xf numFmtId="0" fontId="27" fillId="0" borderId="54" xfId="0" applyFont="1" applyBorder="1" applyAlignment="1">
      <alignment horizontal="justify" vertical="center" wrapText="1"/>
    </xf>
    <xf numFmtId="0" fontId="27" fillId="0" borderId="55" xfId="0" applyFont="1" applyBorder="1" applyAlignment="1">
      <alignment horizontal="justify" vertical="center" wrapText="1"/>
    </xf>
    <xf numFmtId="0" fontId="11" fillId="0" borderId="12" xfId="0" applyFont="1" applyFill="1" applyBorder="1" applyAlignment="1" applyProtection="1">
      <alignment horizontal="center" vertical="center" wrapText="1"/>
      <protection locked="0"/>
    </xf>
    <xf numFmtId="0" fontId="8" fillId="0" borderId="74" xfId="0" applyFont="1" applyFill="1" applyBorder="1" applyAlignment="1" applyProtection="1">
      <alignment horizontal="center" vertical="center" wrapText="1"/>
      <protection hidden="1"/>
    </xf>
    <xf numFmtId="0" fontId="8" fillId="0" borderId="38" xfId="0" applyFont="1" applyFill="1" applyBorder="1" applyAlignment="1" applyProtection="1">
      <alignment horizontal="center" vertical="center" wrapText="1"/>
      <protection hidden="1"/>
    </xf>
    <xf numFmtId="0" fontId="8" fillId="0" borderId="0" xfId="0" applyFont="1" applyBorder="1" applyAlignment="1" applyProtection="1">
      <alignment vertical="center"/>
      <protection hidden="1"/>
    </xf>
    <xf numFmtId="0" fontId="8" fillId="0" borderId="0" xfId="0" applyFont="1" applyBorder="1" applyAlignment="1" applyProtection="1">
      <alignment horizontal="left" vertical="center" wrapText="1"/>
      <protection hidden="1"/>
    </xf>
    <xf numFmtId="171" fontId="8" fillId="0" borderId="85" xfId="0" applyNumberFormat="1" applyFont="1" applyFill="1" applyBorder="1" applyAlignment="1" applyProtection="1">
      <alignment horizontal="center" vertical="center" wrapText="1"/>
      <protection locked="0"/>
    </xf>
    <xf numFmtId="0" fontId="8" fillId="0" borderId="86" xfId="0" applyFont="1" applyFill="1" applyBorder="1" applyAlignment="1" applyProtection="1">
      <alignment horizontal="right" vertical="center" wrapText="1"/>
      <protection hidden="1"/>
    </xf>
    <xf numFmtId="171" fontId="8" fillId="0" borderId="88" xfId="0" applyNumberFormat="1" applyFont="1" applyFill="1" applyBorder="1" applyAlignment="1" applyProtection="1">
      <alignment horizontal="center" vertical="center" wrapText="1"/>
      <protection locked="0"/>
    </xf>
    <xf numFmtId="0" fontId="8" fillId="0" borderId="89" xfId="0" applyFont="1" applyFill="1" applyBorder="1" applyAlignment="1" applyProtection="1">
      <alignment horizontal="right" vertical="center" wrapText="1"/>
      <protection hidden="1"/>
    </xf>
    <xf numFmtId="170" fontId="8" fillId="5" borderId="88" xfId="3" applyNumberFormat="1" applyFont="1" applyFill="1" applyBorder="1" applyAlignment="1" applyProtection="1">
      <alignment vertical="center"/>
      <protection hidden="1"/>
    </xf>
    <xf numFmtId="172" fontId="8" fillId="0" borderId="90" xfId="3" applyNumberFormat="1" applyFont="1" applyFill="1" applyBorder="1" applyAlignment="1" applyProtection="1">
      <alignment vertical="center"/>
      <protection locked="0"/>
    </xf>
    <xf numFmtId="172" fontId="8" fillId="0" borderId="85" xfId="3" applyNumberFormat="1" applyFont="1" applyFill="1" applyBorder="1" applyAlignment="1" applyProtection="1">
      <alignment vertical="center"/>
      <protection locked="0"/>
    </xf>
    <xf numFmtId="171" fontId="8" fillId="3" borderId="93" xfId="0" applyNumberFormat="1" applyFont="1" applyFill="1" applyBorder="1" applyAlignment="1" applyProtection="1">
      <alignment horizontal="center" vertical="center" wrapText="1"/>
      <protection locked="0"/>
    </xf>
    <xf numFmtId="171" fontId="8" fillId="3" borderId="88" xfId="0" applyNumberFormat="1" applyFont="1" applyFill="1" applyBorder="1" applyAlignment="1" applyProtection="1">
      <alignment horizontal="center" vertical="center" wrapText="1"/>
      <protection locked="0"/>
    </xf>
    <xf numFmtId="0" fontId="3" fillId="8" borderId="95" xfId="0" applyFont="1" applyFill="1" applyBorder="1" applyAlignment="1" applyProtection="1">
      <alignment horizontal="center" vertical="center" wrapText="1"/>
      <protection hidden="1"/>
    </xf>
    <xf numFmtId="0" fontId="3" fillId="8" borderId="96" xfId="0" applyFont="1" applyFill="1" applyBorder="1" applyAlignment="1" applyProtection="1">
      <alignment horizontal="left" vertical="center" wrapText="1"/>
      <protection hidden="1"/>
    </xf>
    <xf numFmtId="4" fontId="8" fillId="0" borderId="84" xfId="2" applyNumberFormat="1" applyFont="1" applyFill="1" applyBorder="1" applyAlignment="1" applyProtection="1">
      <alignment vertical="center"/>
      <protection locked="0"/>
    </xf>
    <xf numFmtId="4" fontId="8" fillId="2" borderId="85" xfId="2" applyNumberFormat="1" applyFont="1" applyFill="1" applyBorder="1" applyAlignment="1" applyProtection="1">
      <alignment vertical="center"/>
      <protection hidden="1"/>
    </xf>
    <xf numFmtId="4" fontId="8" fillId="2" borderId="86" xfId="2" applyNumberFormat="1" applyFont="1" applyFill="1" applyBorder="1" applyAlignment="1" applyProtection="1">
      <alignment vertical="center"/>
      <protection hidden="1"/>
    </xf>
    <xf numFmtId="4" fontId="8" fillId="0" borderId="85" xfId="2" applyNumberFormat="1" applyFont="1" applyFill="1" applyBorder="1" applyAlignment="1" applyProtection="1">
      <alignment vertical="center"/>
      <protection locked="0"/>
    </xf>
    <xf numFmtId="4" fontId="8" fillId="5" borderId="85" xfId="2" applyNumberFormat="1" applyFont="1" applyFill="1" applyBorder="1" applyAlignment="1" applyProtection="1">
      <alignment vertical="center"/>
      <protection hidden="1"/>
    </xf>
    <xf numFmtId="173" fontId="8" fillId="0" borderId="85" xfId="2" applyNumberFormat="1" applyFont="1" applyFill="1" applyBorder="1" applyAlignment="1" applyProtection="1">
      <alignment vertical="center"/>
      <protection locked="0"/>
    </xf>
    <xf numFmtId="4" fontId="8" fillId="0" borderId="86" xfId="2" applyNumberFormat="1" applyFont="1" applyFill="1" applyBorder="1" applyAlignment="1" applyProtection="1">
      <alignment vertical="center"/>
      <protection locked="0"/>
    </xf>
    <xf numFmtId="170" fontId="8" fillId="5" borderId="85" xfId="3" applyNumberFormat="1" applyFont="1" applyFill="1" applyBorder="1" applyAlignment="1" applyProtection="1">
      <alignment vertical="center"/>
      <protection hidden="1"/>
    </xf>
    <xf numFmtId="170" fontId="8" fillId="0" borderId="89" xfId="3" applyNumberFormat="1" applyFont="1" applyFill="1" applyBorder="1" applyAlignment="1" applyProtection="1">
      <alignment vertical="center"/>
      <protection locked="0"/>
    </xf>
    <xf numFmtId="174" fontId="8" fillId="0" borderId="85" xfId="4" applyNumberFormat="1" applyFont="1" applyFill="1" applyBorder="1" applyAlignment="1" applyProtection="1">
      <alignment vertical="center"/>
      <protection locked="0"/>
    </xf>
    <xf numFmtId="170" fontId="8" fillId="0" borderId="85" xfId="3" applyNumberFormat="1" applyFont="1" applyFill="1" applyBorder="1" applyAlignment="1" applyProtection="1">
      <alignment vertical="center"/>
      <protection locked="0"/>
    </xf>
    <xf numFmtId="0" fontId="8" fillId="0" borderId="93" xfId="0" applyFont="1" applyFill="1" applyBorder="1" applyAlignment="1" applyProtection="1">
      <alignment vertical="center" wrapText="1"/>
      <protection hidden="1"/>
    </xf>
    <xf numFmtId="0" fontId="8" fillId="0" borderId="88" xfId="0" applyFont="1" applyFill="1" applyBorder="1" applyAlignment="1" applyProtection="1">
      <alignment vertical="center" wrapText="1"/>
      <protection hidden="1"/>
    </xf>
    <xf numFmtId="0" fontId="8" fillId="0" borderId="88" xfId="0" applyFont="1" applyBorder="1" applyAlignment="1" applyProtection="1">
      <alignment vertical="center"/>
      <protection hidden="1"/>
    </xf>
    <xf numFmtId="10" fontId="8" fillId="0" borderId="87" xfId="4" applyNumberFormat="1" applyFont="1" applyFill="1" applyBorder="1" applyAlignment="1" applyProtection="1">
      <alignment vertical="center"/>
      <protection locked="0"/>
    </xf>
    <xf numFmtId="173" fontId="8" fillId="2" borderId="88" xfId="2" applyNumberFormat="1" applyFont="1" applyFill="1" applyBorder="1" applyAlignment="1" applyProtection="1">
      <alignment vertical="center"/>
      <protection hidden="1"/>
    </xf>
    <xf numFmtId="170" fontId="8" fillId="2" borderId="89" xfId="3" applyNumberFormat="1" applyFont="1" applyFill="1" applyBorder="1" applyAlignment="1" applyProtection="1">
      <alignment vertical="center"/>
      <protection hidden="1"/>
    </xf>
    <xf numFmtId="170" fontId="8" fillId="3" borderId="87" xfId="3" applyNumberFormat="1" applyFont="1" applyFill="1" applyBorder="1" applyAlignment="1" applyProtection="1">
      <alignment vertical="center"/>
      <protection locked="0"/>
    </xf>
    <xf numFmtId="10" fontId="8" fillId="0" borderId="88" xfId="4" applyNumberFormat="1" applyFont="1" applyFill="1" applyBorder="1" applyAlignment="1" applyProtection="1">
      <alignment vertical="center"/>
      <protection locked="0"/>
    </xf>
    <xf numFmtId="9" fontId="8" fillId="0" borderId="88" xfId="4" applyFont="1" applyFill="1" applyBorder="1" applyAlignment="1" applyProtection="1">
      <alignment vertical="center"/>
      <protection locked="0"/>
    </xf>
    <xf numFmtId="170" fontId="8" fillId="0" borderId="88" xfId="3" applyNumberFormat="1" applyFont="1" applyFill="1" applyBorder="1" applyAlignment="1" applyProtection="1">
      <alignment vertical="center"/>
      <protection locked="0"/>
    </xf>
    <xf numFmtId="165" fontId="8" fillId="5" borderId="88" xfId="3" applyFont="1" applyFill="1" applyBorder="1" applyAlignment="1" applyProtection="1">
      <alignment vertical="center"/>
      <protection hidden="1"/>
    </xf>
    <xf numFmtId="9" fontId="8" fillId="0" borderId="88" xfId="4" applyNumberFormat="1" applyFont="1" applyFill="1" applyBorder="1" applyAlignment="1" applyProtection="1">
      <alignment vertical="center"/>
      <protection locked="0"/>
    </xf>
    <xf numFmtId="0" fontId="8" fillId="2" borderId="93" xfId="0" applyFont="1" applyFill="1" applyBorder="1" applyAlignment="1" applyProtection="1">
      <alignment vertical="center" wrapText="1"/>
      <protection hidden="1"/>
    </xf>
    <xf numFmtId="164" fontId="8" fillId="2" borderId="93" xfId="2" applyFont="1" applyFill="1" applyBorder="1" applyAlignment="1" applyProtection="1">
      <alignment vertical="center" wrapText="1"/>
      <protection hidden="1"/>
    </xf>
    <xf numFmtId="2" fontId="8" fillId="2" borderId="88" xfId="2" applyNumberFormat="1" applyFont="1" applyFill="1" applyBorder="1" applyAlignment="1" applyProtection="1">
      <alignment vertical="center"/>
      <protection hidden="1"/>
    </xf>
    <xf numFmtId="4" fontId="8" fillId="2" borderId="88" xfId="2" applyNumberFormat="1" applyFont="1" applyFill="1" applyBorder="1" applyAlignment="1" applyProtection="1">
      <alignment vertical="center"/>
      <protection hidden="1"/>
    </xf>
    <xf numFmtId="0" fontId="3" fillId="8" borderId="87" xfId="0" applyFont="1" applyFill="1" applyBorder="1" applyAlignment="1" applyProtection="1">
      <alignment horizontal="center" vertical="center" wrapText="1"/>
      <protection hidden="1"/>
    </xf>
    <xf numFmtId="0" fontId="3" fillId="8" borderId="88" xfId="0" applyFont="1" applyFill="1" applyBorder="1" applyAlignment="1" applyProtection="1">
      <alignment horizontal="center" vertical="center" wrapText="1"/>
      <protection hidden="1"/>
    </xf>
    <xf numFmtId="0" fontId="3" fillId="9" borderId="88" xfId="0" applyFont="1" applyFill="1" applyBorder="1" applyAlignment="1" applyProtection="1">
      <alignment horizontal="center" vertical="center" wrapText="1"/>
      <protection hidden="1"/>
    </xf>
    <xf numFmtId="0" fontId="3" fillId="8" borderId="101" xfId="0" applyFont="1" applyFill="1" applyBorder="1" applyAlignment="1" applyProtection="1">
      <alignment horizontal="center" vertical="center"/>
      <protection hidden="1"/>
    </xf>
    <xf numFmtId="0" fontId="3" fillId="8" borderId="89"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center" vertical="center" wrapText="1"/>
      <protection hidden="1"/>
    </xf>
    <xf numFmtId="0" fontId="1" fillId="0" borderId="2" xfId="0" quotePrefix="1" applyFont="1" applyFill="1" applyBorder="1" applyAlignment="1" applyProtection="1">
      <alignment horizontal="center" vertical="center" wrapText="1"/>
      <protection locked="0"/>
    </xf>
    <xf numFmtId="0" fontId="27" fillId="3" borderId="79" xfId="0" applyFont="1" applyFill="1" applyBorder="1" applyAlignment="1">
      <alignment vertical="center" wrapText="1"/>
    </xf>
    <xf numFmtId="0" fontId="27" fillId="3" borderId="54" xfId="0" applyFont="1" applyFill="1" applyBorder="1" applyAlignment="1">
      <alignment horizontal="center" vertical="center" wrapText="1"/>
    </xf>
    <xf numFmtId="0" fontId="27" fillId="3" borderId="54" xfId="0" applyFont="1" applyFill="1" applyBorder="1" applyAlignment="1">
      <alignment horizontal="justify" vertical="center" wrapText="1"/>
    </xf>
    <xf numFmtId="0" fontId="27" fillId="6" borderId="79" xfId="0" applyFont="1" applyFill="1" applyBorder="1" applyAlignment="1">
      <alignment vertical="center" wrapText="1"/>
    </xf>
    <xf numFmtId="0" fontId="27" fillId="6" borderId="54" xfId="0" applyFont="1" applyFill="1" applyBorder="1" applyAlignment="1">
      <alignment horizontal="center" vertical="center" wrapText="1"/>
    </xf>
    <xf numFmtId="0" fontId="27" fillId="6" borderId="54" xfId="0" applyFont="1" applyFill="1" applyBorder="1" applyAlignment="1">
      <alignment horizontal="justify" vertical="center" wrapText="1"/>
    </xf>
    <xf numFmtId="0" fontId="22" fillId="12" borderId="79" xfId="0" applyFont="1" applyFill="1" applyBorder="1" applyAlignment="1">
      <alignment horizontal="center" vertical="center" wrapText="1"/>
    </xf>
    <xf numFmtId="0" fontId="22" fillId="12" borderId="54" xfId="0" applyFont="1" applyFill="1" applyBorder="1" applyAlignment="1">
      <alignment horizontal="center" vertical="center" wrapText="1"/>
    </xf>
    <xf numFmtId="1" fontId="12" fillId="0" borderId="2" xfId="0" applyNumberFormat="1" applyFont="1" applyFill="1" applyBorder="1" applyAlignment="1" applyProtection="1">
      <alignment horizontal="center" vertical="center" wrapText="1"/>
      <protection locked="0"/>
    </xf>
    <xf numFmtId="0" fontId="20" fillId="5" borderId="42" xfId="0" applyFont="1" applyFill="1" applyBorder="1" applyAlignment="1" applyProtection="1">
      <alignment vertical="center"/>
      <protection hidden="1"/>
    </xf>
    <xf numFmtId="0" fontId="2" fillId="5" borderId="43" xfId="0" applyFont="1" applyFill="1" applyBorder="1" applyAlignment="1" applyProtection="1">
      <alignment vertical="center"/>
      <protection hidden="1"/>
    </xf>
    <xf numFmtId="0" fontId="2" fillId="5" borderId="48" xfId="0" applyFont="1" applyFill="1" applyBorder="1" applyAlignment="1" applyProtection="1">
      <alignment vertical="center"/>
      <protection hidden="1"/>
    </xf>
    <xf numFmtId="9" fontId="1" fillId="0" borderId="2" xfId="0" applyNumberFormat="1" applyFont="1" applyFill="1" applyBorder="1" applyAlignment="1" applyProtection="1">
      <alignment horizontal="center" vertical="center" wrapText="1"/>
      <protection hidden="1"/>
    </xf>
    <xf numFmtId="0" fontId="21" fillId="3" borderId="2" xfId="0" applyNumberFormat="1" applyFont="1" applyFill="1" applyBorder="1" applyAlignment="1" applyProtection="1">
      <alignment horizontal="left" vertical="center" wrapText="1"/>
      <protection locked="0"/>
    </xf>
    <xf numFmtId="0" fontId="21" fillId="0" borderId="63" xfId="0" applyNumberFormat="1" applyFont="1" applyFill="1" applyBorder="1" applyAlignment="1" applyProtection="1">
      <alignment horizontal="left" vertical="center" wrapText="1"/>
      <protection locked="0"/>
    </xf>
    <xf numFmtId="168" fontId="12" fillId="0" borderId="63" xfId="0" applyNumberFormat="1" applyFont="1" applyFill="1" applyBorder="1" applyAlignment="1" applyProtection="1">
      <alignment horizontal="center" vertical="center" wrapText="1"/>
      <protection locked="0"/>
    </xf>
    <xf numFmtId="169" fontId="12" fillId="5" borderId="63" xfId="4"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hidden="1"/>
    </xf>
    <xf numFmtId="0" fontId="1" fillId="0" borderId="2" xfId="0" applyNumberFormat="1" applyFont="1" applyFill="1" applyBorder="1" applyAlignment="1" applyProtection="1">
      <alignment horizontal="center" vertical="center" wrapText="1"/>
      <protection hidden="1"/>
    </xf>
    <xf numFmtId="0" fontId="1" fillId="0" borderId="12" xfId="0" applyFont="1" applyFill="1" applyBorder="1" applyAlignment="1" applyProtection="1">
      <alignment horizontal="center" vertical="center" wrapText="1"/>
      <protection hidden="1"/>
    </xf>
    <xf numFmtId="0" fontId="19" fillId="3" borderId="12"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6" fillId="0" borderId="52" xfId="0" applyFont="1" applyBorder="1" applyAlignment="1" applyProtection="1">
      <alignment horizontal="left" vertical="center"/>
      <protection hidden="1"/>
    </xf>
    <xf numFmtId="0" fontId="6" fillId="0" borderId="53" xfId="0" applyFont="1" applyBorder="1" applyAlignment="1" applyProtection="1">
      <alignment horizontal="left" vertical="center"/>
      <protection hidden="1"/>
    </xf>
    <xf numFmtId="0" fontId="6" fillId="0" borderId="57" xfId="0" applyFont="1" applyBorder="1" applyAlignment="1" applyProtection="1">
      <alignment horizontal="left" vertical="center"/>
      <protection hidden="1"/>
    </xf>
    <xf numFmtId="0" fontId="1" fillId="0" borderId="26" xfId="0" applyFont="1" applyBorder="1" applyAlignment="1" applyProtection="1">
      <alignment horizontal="left" vertical="center"/>
      <protection hidden="1"/>
    </xf>
    <xf numFmtId="0" fontId="1" fillId="0" borderId="0" xfId="0" applyFont="1" applyBorder="1" applyAlignment="1" applyProtection="1">
      <alignment horizontal="left" vertical="center"/>
      <protection hidden="1"/>
    </xf>
    <xf numFmtId="0" fontId="1" fillId="0" borderId="55" xfId="0" applyFont="1" applyBorder="1" applyAlignment="1" applyProtection="1">
      <alignment horizontal="left" vertical="center"/>
      <protection hidden="1"/>
    </xf>
    <xf numFmtId="0" fontId="1" fillId="0" borderId="58" xfId="0" applyFont="1" applyBorder="1" applyAlignment="1" applyProtection="1">
      <alignment horizontal="left" vertical="center"/>
      <protection hidden="1"/>
    </xf>
    <xf numFmtId="0" fontId="1" fillId="0" borderId="56" xfId="0" applyFont="1" applyBorder="1" applyAlignment="1" applyProtection="1">
      <alignment horizontal="left" vertical="center"/>
      <protection hidden="1"/>
    </xf>
    <xf numFmtId="0" fontId="1" fillId="0" borderId="54" xfId="0" applyFont="1" applyBorder="1" applyAlignment="1" applyProtection="1">
      <alignment horizontal="left" vertical="center"/>
      <protection hidden="1"/>
    </xf>
    <xf numFmtId="0" fontId="11" fillId="3" borderId="2"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left" vertical="center" wrapText="1"/>
      <protection locked="0"/>
    </xf>
    <xf numFmtId="0" fontId="21" fillId="3" borderId="63" xfId="0" applyNumberFormat="1" applyFont="1" applyFill="1" applyBorder="1" applyAlignment="1" applyProtection="1">
      <alignment horizontal="left" vertical="center" wrapText="1"/>
      <protection locked="0"/>
    </xf>
    <xf numFmtId="169" fontId="12" fillId="0" borderId="4" xfId="0" applyNumberFormat="1" applyFont="1" applyFill="1" applyBorder="1" applyAlignment="1" applyProtection="1">
      <alignment horizontal="center" vertical="center" wrapText="1"/>
      <protection locked="0"/>
    </xf>
    <xf numFmtId="169" fontId="16" fillId="5" borderId="4" xfId="0" applyNumberFormat="1" applyFont="1" applyFill="1" applyBorder="1" applyAlignment="1">
      <alignment horizontal="center" vertical="center" wrapText="1"/>
    </xf>
    <xf numFmtId="169" fontId="12" fillId="0" borderId="2" xfId="0" applyNumberFormat="1" applyFont="1" applyFill="1" applyBorder="1" applyAlignment="1" applyProtection="1">
      <alignment horizontal="center" vertical="center" wrapText="1"/>
      <protection locked="0"/>
    </xf>
    <xf numFmtId="169" fontId="16" fillId="5" borderId="2" xfId="0" applyNumberFormat="1" applyFont="1" applyFill="1" applyBorder="1" applyAlignment="1">
      <alignment horizontal="center" vertical="center" wrapText="1"/>
    </xf>
    <xf numFmtId="169" fontId="12" fillId="3" borderId="2" xfId="0" applyNumberFormat="1" applyFont="1" applyFill="1" applyBorder="1" applyAlignment="1" applyProtection="1">
      <alignment horizontal="center" vertical="center" wrapText="1"/>
      <protection locked="0"/>
    </xf>
    <xf numFmtId="169" fontId="12" fillId="3" borderId="4" xfId="0" applyNumberFormat="1" applyFont="1" applyFill="1" applyBorder="1" applyAlignment="1" applyProtection="1">
      <alignment vertical="center" wrapText="1"/>
      <protection locked="0"/>
    </xf>
    <xf numFmtId="169" fontId="12" fillId="3" borderId="2" xfId="0" applyNumberFormat="1" applyFont="1" applyFill="1" applyBorder="1" applyAlignment="1" applyProtection="1">
      <alignment vertical="center" wrapText="1"/>
      <protection locked="0"/>
    </xf>
    <xf numFmtId="0" fontId="19" fillId="3" borderId="2"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center" vertical="center"/>
      <protection hidden="1"/>
    </xf>
    <xf numFmtId="0" fontId="4"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left" vertical="center"/>
      <protection hidden="1"/>
    </xf>
    <xf numFmtId="0" fontId="7" fillId="5" borderId="16" xfId="0" applyFont="1" applyFill="1" applyBorder="1" applyAlignment="1" applyProtection="1">
      <alignment horizontal="justify" vertical="center" wrapText="1"/>
      <protection hidden="1"/>
    </xf>
    <xf numFmtId="0" fontId="7" fillId="5" borderId="17" xfId="0" applyFont="1" applyFill="1" applyBorder="1" applyAlignment="1" applyProtection="1">
      <alignment horizontal="justify" vertical="center" wrapText="1"/>
      <protection hidden="1"/>
    </xf>
    <xf numFmtId="0" fontId="7" fillId="5" borderId="18" xfId="0" applyFont="1" applyFill="1" applyBorder="1" applyAlignment="1" applyProtection="1">
      <alignment horizontal="justify" vertical="center" wrapText="1"/>
      <protection hidden="1"/>
    </xf>
    <xf numFmtId="0" fontId="1" fillId="0" borderId="1" xfId="0" applyFont="1" applyFill="1" applyBorder="1" applyAlignment="1" applyProtection="1">
      <alignment horizontal="center" vertical="center" wrapText="1"/>
      <protection hidden="1"/>
    </xf>
    <xf numFmtId="0" fontId="1" fillId="0" borderId="13"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7" fillId="5" borderId="11" xfId="0" applyFont="1" applyFill="1" applyBorder="1" applyAlignment="1" applyProtection="1">
      <alignment horizontal="justify" vertical="center" wrapText="1"/>
      <protection hidden="1"/>
    </xf>
    <xf numFmtId="0" fontId="7" fillId="5" borderId="2" xfId="0" applyFont="1" applyFill="1" applyBorder="1" applyAlignment="1" applyProtection="1">
      <alignment horizontal="justify" vertical="center" wrapText="1"/>
      <protection hidden="1"/>
    </xf>
    <xf numFmtId="0" fontId="7" fillId="5" borderId="12" xfId="0" applyFont="1" applyFill="1" applyBorder="1" applyAlignment="1" applyProtection="1">
      <alignment horizontal="justify" vertical="center" wrapText="1"/>
      <protection hidden="1"/>
    </xf>
    <xf numFmtId="0" fontId="6" fillId="5" borderId="11" xfId="0" applyFont="1" applyFill="1" applyBorder="1" applyAlignment="1" applyProtection="1">
      <alignment horizontal="left" vertical="center" wrapText="1"/>
      <protection hidden="1"/>
    </xf>
    <xf numFmtId="0" fontId="6" fillId="5" borderId="2" xfId="0" applyFont="1" applyFill="1" applyBorder="1" applyAlignment="1" applyProtection="1">
      <alignment horizontal="left" vertical="center" wrapText="1"/>
      <protection hidden="1"/>
    </xf>
    <xf numFmtId="0" fontId="1" fillId="3" borderId="52" xfId="0" applyNumberFormat="1" applyFont="1" applyFill="1" applyBorder="1" applyAlignment="1" applyProtection="1">
      <alignment horizontal="left" vertical="top" wrapText="1"/>
      <protection hidden="1"/>
    </xf>
    <xf numFmtId="0" fontId="1" fillId="3" borderId="53" xfId="0" applyNumberFormat="1" applyFont="1" applyFill="1" applyBorder="1" applyAlignment="1" applyProtection="1">
      <alignment horizontal="left" vertical="top" wrapText="1"/>
      <protection hidden="1"/>
    </xf>
    <xf numFmtId="0" fontId="1" fillId="3" borderId="57" xfId="0" applyNumberFormat="1" applyFont="1" applyFill="1" applyBorder="1" applyAlignment="1" applyProtection="1">
      <alignment horizontal="left" vertical="top" wrapText="1"/>
      <protection hidden="1"/>
    </xf>
    <xf numFmtId="0" fontId="1" fillId="3" borderId="26" xfId="0" applyNumberFormat="1" applyFont="1" applyFill="1" applyBorder="1" applyAlignment="1" applyProtection="1">
      <alignment horizontal="left" vertical="top" wrapText="1"/>
      <protection hidden="1"/>
    </xf>
    <xf numFmtId="0" fontId="1" fillId="3" borderId="0" xfId="0" applyNumberFormat="1" applyFont="1" applyFill="1" applyBorder="1" applyAlignment="1" applyProtection="1">
      <alignment horizontal="left" vertical="top" wrapText="1"/>
      <protection hidden="1"/>
    </xf>
    <xf numFmtId="0" fontId="1" fillId="3" borderId="55" xfId="0" applyNumberFormat="1" applyFont="1" applyFill="1" applyBorder="1" applyAlignment="1" applyProtection="1">
      <alignment horizontal="left" vertical="top" wrapText="1"/>
      <protection hidden="1"/>
    </xf>
    <xf numFmtId="0" fontId="1" fillId="3" borderId="58" xfId="0" applyNumberFormat="1" applyFont="1" applyFill="1" applyBorder="1" applyAlignment="1" applyProtection="1">
      <alignment horizontal="left" vertical="top" wrapText="1"/>
      <protection hidden="1"/>
    </xf>
    <xf numFmtId="0" fontId="1" fillId="3" borderId="56" xfId="0" applyNumberFormat="1" applyFont="1" applyFill="1" applyBorder="1" applyAlignment="1" applyProtection="1">
      <alignment horizontal="left" vertical="top" wrapText="1"/>
      <protection hidden="1"/>
    </xf>
    <xf numFmtId="0" fontId="1" fillId="3" borderId="54" xfId="0" applyNumberFormat="1" applyFont="1" applyFill="1" applyBorder="1" applyAlignment="1" applyProtection="1">
      <alignment horizontal="left" vertical="top" wrapText="1"/>
      <protection hidden="1"/>
    </xf>
    <xf numFmtId="0" fontId="6" fillId="5" borderId="73" xfId="0" applyFont="1" applyFill="1" applyBorder="1" applyAlignment="1" applyProtection="1">
      <alignment horizontal="center" vertical="center" wrapText="1"/>
      <protection hidden="1"/>
    </xf>
    <xf numFmtId="0" fontId="6" fillId="5" borderId="4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hidden="1"/>
    </xf>
    <xf numFmtId="0" fontId="1" fillId="3" borderId="6" xfId="0" applyFont="1" applyFill="1" applyBorder="1" applyAlignment="1" applyProtection="1">
      <alignment horizontal="center" vertical="center"/>
      <protection hidden="1"/>
    </xf>
    <xf numFmtId="0" fontId="1" fillId="3" borderId="7" xfId="0" applyFont="1" applyFill="1" applyBorder="1" applyAlignment="1" applyProtection="1">
      <alignment horizontal="center" vertical="center"/>
      <protection hidden="1"/>
    </xf>
    <xf numFmtId="0" fontId="1" fillId="3" borderId="8" xfId="0" applyFont="1" applyFill="1" applyBorder="1" applyAlignment="1" applyProtection="1">
      <alignment horizontal="center" vertical="center"/>
      <protection hidden="1"/>
    </xf>
    <xf numFmtId="0" fontId="23" fillId="5" borderId="3" xfId="0" applyFont="1" applyFill="1" applyBorder="1" applyAlignment="1" applyProtection="1">
      <alignment horizontal="center" vertical="center"/>
      <protection hidden="1"/>
    </xf>
    <xf numFmtId="0" fontId="23" fillId="5" borderId="4" xfId="0" applyFont="1" applyFill="1" applyBorder="1" applyAlignment="1" applyProtection="1">
      <alignment horizontal="center" vertical="center"/>
      <protection hidden="1"/>
    </xf>
    <xf numFmtId="0" fontId="23" fillId="5" borderId="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protection hidden="1"/>
    </xf>
    <xf numFmtId="0" fontId="6" fillId="3" borderId="2" xfId="0" applyFont="1" applyFill="1" applyBorder="1" applyAlignment="1" applyProtection="1">
      <alignment horizontal="center" vertical="center"/>
      <protection hidden="1"/>
    </xf>
    <xf numFmtId="0" fontId="6" fillId="3" borderId="12" xfId="0" applyFont="1" applyFill="1" applyBorder="1" applyAlignment="1" applyProtection="1">
      <alignment horizontal="center" vertical="center"/>
      <protection hidden="1"/>
    </xf>
    <xf numFmtId="0" fontId="6" fillId="3" borderId="2"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5" borderId="27" xfId="0" applyFont="1" applyFill="1" applyBorder="1" applyAlignment="1" applyProtection="1">
      <alignment horizontal="center" vertical="center" wrapText="1"/>
      <protection hidden="1"/>
    </xf>
    <xf numFmtId="0" fontId="6" fillId="5" borderId="28" xfId="0" applyFont="1" applyFill="1" applyBorder="1" applyAlignment="1" applyProtection="1">
      <alignment horizontal="center" vertical="center" wrapText="1"/>
      <protection hidden="1"/>
    </xf>
    <xf numFmtId="0" fontId="6" fillId="3" borderId="28"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29" fillId="0" borderId="2" xfId="0" applyFont="1" applyBorder="1"/>
    <xf numFmtId="0" fontId="1" fillId="5" borderId="2" xfId="0" applyFont="1" applyFill="1" applyBorder="1" applyAlignment="1" applyProtection="1">
      <alignment horizontal="center" vertical="center" textRotation="90" wrapText="1"/>
      <protection hidden="1"/>
    </xf>
    <xf numFmtId="0" fontId="1" fillId="5" borderId="7" xfId="0" applyFont="1" applyFill="1" applyBorder="1" applyAlignment="1" applyProtection="1">
      <alignment horizontal="center" vertical="center" textRotation="90" wrapText="1"/>
      <protection hidden="1"/>
    </xf>
    <xf numFmtId="0" fontId="20" fillId="0" borderId="7" xfId="0" applyFont="1" applyFill="1" applyBorder="1" applyAlignment="1" applyProtection="1">
      <alignment horizontal="center" vertical="center" wrapText="1"/>
      <protection locked="0"/>
    </xf>
    <xf numFmtId="0" fontId="29" fillId="0" borderId="7" xfId="0" applyFont="1" applyBorder="1"/>
    <xf numFmtId="0" fontId="20" fillId="0" borderId="65" xfId="0" applyFont="1" applyFill="1" applyBorder="1" applyAlignment="1" applyProtection="1">
      <alignment horizontal="center" vertical="center" wrapText="1"/>
      <protection locked="0"/>
    </xf>
    <xf numFmtId="0" fontId="20" fillId="0" borderId="67" xfId="0" applyFont="1" applyFill="1" applyBorder="1" applyAlignment="1" applyProtection="1">
      <alignment horizontal="center" vertical="center" wrapText="1"/>
      <protection locked="0"/>
    </xf>
    <xf numFmtId="0" fontId="6" fillId="5" borderId="27" xfId="0" applyFont="1" applyFill="1" applyBorder="1" applyAlignment="1" applyProtection="1">
      <alignment horizontal="center" vertical="center" textRotation="90" wrapText="1"/>
      <protection locked="0"/>
    </xf>
    <xf numFmtId="0" fontId="6" fillId="5" borderId="28" xfId="0" applyFont="1" applyFill="1" applyBorder="1" applyAlignment="1" applyProtection="1">
      <alignment horizontal="center" vertical="center" textRotation="90" wrapText="1"/>
      <protection locked="0"/>
    </xf>
    <xf numFmtId="0" fontId="25" fillId="0" borderId="77" xfId="0" applyFont="1" applyFill="1" applyBorder="1" applyAlignment="1" applyProtection="1">
      <alignment horizontal="center" vertical="center" wrapText="1"/>
      <protection locked="0"/>
    </xf>
    <xf numFmtId="0" fontId="25" fillId="0" borderId="39" xfId="0" applyFont="1" applyFill="1" applyBorder="1" applyAlignment="1" applyProtection="1">
      <alignment horizontal="center" vertical="center" wrapText="1"/>
      <protection locked="0"/>
    </xf>
    <xf numFmtId="0" fontId="25" fillId="0" borderId="40"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textRotation="90" wrapText="1"/>
      <protection hidden="1"/>
    </xf>
    <xf numFmtId="0" fontId="6" fillId="5" borderId="11" xfId="0" applyFont="1" applyFill="1" applyBorder="1" applyAlignment="1" applyProtection="1">
      <alignment horizontal="center" vertical="center" textRotation="90" wrapText="1"/>
      <protection hidden="1"/>
    </xf>
    <xf numFmtId="0" fontId="6" fillId="5" borderId="6" xfId="0" applyFont="1" applyFill="1" applyBorder="1" applyAlignment="1" applyProtection="1">
      <alignment horizontal="center" vertical="center" textRotation="90" wrapText="1"/>
      <protection hidden="1"/>
    </xf>
    <xf numFmtId="0" fontId="1" fillId="5" borderId="4" xfId="0" applyFont="1" applyFill="1" applyBorder="1" applyAlignment="1" applyProtection="1">
      <alignment horizontal="center" vertical="center" textRotation="90" wrapText="1"/>
      <protection hidden="1"/>
    </xf>
    <xf numFmtId="0" fontId="20" fillId="0" borderId="32" xfId="0" applyFont="1" applyFill="1" applyBorder="1" applyAlignment="1" applyProtection="1">
      <alignment horizontal="center" vertical="center" wrapText="1"/>
      <protection locked="0"/>
    </xf>
    <xf numFmtId="0" fontId="20" fillId="0" borderId="15" xfId="0" applyFont="1" applyFill="1" applyBorder="1" applyAlignment="1" applyProtection="1">
      <alignment horizontal="center" vertical="center" wrapText="1"/>
      <protection locked="0"/>
    </xf>
    <xf numFmtId="0" fontId="7" fillId="5" borderId="33" xfId="0" applyFont="1" applyFill="1" applyBorder="1" applyAlignment="1" applyProtection="1">
      <alignment horizontal="justify" vertical="center" wrapText="1"/>
      <protection hidden="1"/>
    </xf>
    <xf numFmtId="0" fontId="7" fillId="5" borderId="34" xfId="0" applyFont="1" applyFill="1" applyBorder="1" applyAlignment="1" applyProtection="1">
      <alignment horizontal="justify" vertical="center" wrapText="1"/>
      <protection hidden="1"/>
    </xf>
    <xf numFmtId="0" fontId="7" fillId="5" borderId="35" xfId="0" applyFont="1" applyFill="1" applyBorder="1" applyAlignment="1" applyProtection="1">
      <alignment horizontal="justify" vertical="center" wrapText="1"/>
      <protection hidden="1"/>
    </xf>
    <xf numFmtId="0" fontId="2" fillId="0" borderId="30"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0" fillId="3" borderId="32" xfId="0" applyFont="1" applyFill="1" applyBorder="1" applyAlignment="1" applyProtection="1">
      <alignment horizontal="center" vertical="center" wrapText="1"/>
      <protection locked="0"/>
    </xf>
    <xf numFmtId="0" fontId="20" fillId="3" borderId="38" xfId="0" applyFont="1" applyFill="1" applyBorder="1" applyAlignment="1" applyProtection="1">
      <alignment horizontal="center" vertical="center" wrapText="1"/>
      <protection locked="0"/>
    </xf>
    <xf numFmtId="0" fontId="1" fillId="5" borderId="42" xfId="0" applyFont="1" applyFill="1" applyBorder="1" applyAlignment="1" applyProtection="1">
      <alignment horizontal="center" vertical="center"/>
      <protection hidden="1"/>
    </xf>
    <xf numFmtId="0" fontId="1" fillId="5" borderId="44" xfId="0" applyFont="1" applyFill="1" applyBorder="1" applyAlignment="1" applyProtection="1">
      <alignment horizontal="center" vertical="center"/>
      <protection hidden="1"/>
    </xf>
    <xf numFmtId="0" fontId="1" fillId="5" borderId="45" xfId="0" applyFont="1" applyFill="1" applyBorder="1" applyAlignment="1" applyProtection="1">
      <alignment horizontal="center" vertical="center"/>
      <protection hidden="1"/>
    </xf>
    <xf numFmtId="0" fontId="1" fillId="5" borderId="46" xfId="0" applyFont="1" applyFill="1" applyBorder="1" applyAlignment="1" applyProtection="1">
      <alignment horizontal="center" vertical="center"/>
      <protection hidden="1"/>
    </xf>
    <xf numFmtId="0" fontId="1" fillId="5" borderId="47" xfId="0" applyFont="1" applyFill="1" applyBorder="1" applyAlignment="1" applyProtection="1">
      <alignment horizontal="center" vertical="center"/>
      <protection hidden="1"/>
    </xf>
    <xf numFmtId="0" fontId="1" fillId="5" borderId="48" xfId="0" applyFont="1" applyFill="1" applyBorder="1" applyAlignment="1" applyProtection="1">
      <alignment horizontal="center" vertical="center"/>
      <protection hidden="1"/>
    </xf>
    <xf numFmtId="0" fontId="1" fillId="0" borderId="36" xfId="0" applyFont="1" applyFill="1" applyBorder="1" applyAlignment="1" applyProtection="1">
      <alignment horizontal="center" vertical="center"/>
      <protection hidden="1"/>
    </xf>
    <xf numFmtId="0" fontId="1" fillId="0" borderId="37"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hidden="1"/>
    </xf>
    <xf numFmtId="0" fontId="1" fillId="0" borderId="24" xfId="0" applyFont="1" applyFill="1" applyBorder="1" applyAlignment="1" applyProtection="1">
      <alignment horizontal="center" vertical="center"/>
      <protection hidden="1"/>
    </xf>
    <xf numFmtId="0" fontId="1" fillId="0" borderId="25" xfId="0" applyFont="1" applyFill="1" applyBorder="1" applyAlignment="1" applyProtection="1">
      <alignment horizontal="center" vertical="center"/>
      <protection hidden="1"/>
    </xf>
    <xf numFmtId="0" fontId="4" fillId="0" borderId="32" xfId="0" applyFont="1" applyFill="1" applyBorder="1" applyAlignment="1" applyProtection="1">
      <alignment horizontal="center" vertical="center"/>
      <protection hidden="1"/>
    </xf>
    <xf numFmtId="0" fontId="4" fillId="0" borderId="14" xfId="0" applyFont="1" applyFill="1" applyBorder="1" applyAlignment="1" applyProtection="1">
      <alignment horizontal="center" vertical="center"/>
      <protection hidden="1"/>
    </xf>
    <xf numFmtId="0" fontId="4" fillId="0" borderId="38" xfId="0" applyFont="1" applyFill="1" applyBorder="1" applyAlignment="1" applyProtection="1">
      <alignment horizontal="center" vertical="center"/>
      <protection hidden="1"/>
    </xf>
    <xf numFmtId="0" fontId="6" fillId="0" borderId="32" xfId="0" applyFont="1" applyFill="1" applyBorder="1" applyAlignment="1" applyProtection="1">
      <alignment horizontal="left" vertical="center"/>
      <protection hidden="1"/>
    </xf>
    <xf numFmtId="0" fontId="6" fillId="0" borderId="38" xfId="0" applyFont="1" applyFill="1" applyBorder="1" applyAlignment="1" applyProtection="1">
      <alignment horizontal="left" vertical="center"/>
      <protection hidden="1"/>
    </xf>
    <xf numFmtId="0" fontId="6" fillId="0" borderId="14" xfId="0" applyFont="1" applyFill="1" applyBorder="1" applyAlignment="1" applyProtection="1">
      <alignment horizontal="left" vertical="center"/>
      <protection hidden="1"/>
    </xf>
    <xf numFmtId="0" fontId="6" fillId="5" borderId="12" xfId="0" applyFont="1" applyFill="1" applyBorder="1" applyAlignment="1" applyProtection="1">
      <alignment horizontal="left" vertical="center" wrapText="1"/>
      <protection hidden="1"/>
    </xf>
    <xf numFmtId="0" fontId="20" fillId="0" borderId="11"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7" fillId="5" borderId="11" xfId="0" applyFont="1" applyFill="1" applyBorder="1" applyAlignment="1" applyProtection="1">
      <alignment horizontal="left" vertical="center"/>
      <protection hidden="1"/>
    </xf>
    <xf numFmtId="0" fontId="7" fillId="5" borderId="2" xfId="0" applyFont="1" applyFill="1" applyBorder="1" applyAlignment="1" applyProtection="1">
      <alignment horizontal="left" vertical="center"/>
      <protection hidden="1"/>
    </xf>
    <xf numFmtId="0" fontId="7" fillId="5" borderId="12" xfId="0" applyFont="1" applyFill="1" applyBorder="1" applyAlignment="1" applyProtection="1">
      <alignment horizontal="left" vertical="center"/>
      <protection hidden="1"/>
    </xf>
    <xf numFmtId="0" fontId="20" fillId="3" borderId="11" xfId="0" applyFont="1" applyFill="1" applyBorder="1" applyAlignment="1" applyProtection="1">
      <alignment horizontal="left" vertical="center" wrapText="1"/>
      <protection locked="0"/>
    </xf>
    <xf numFmtId="0" fontId="20" fillId="3" borderId="2" xfId="0" applyFont="1" applyFill="1" applyBorder="1" applyAlignment="1" applyProtection="1">
      <alignment horizontal="left" vertical="center" wrapText="1"/>
      <protection locked="0"/>
    </xf>
    <xf numFmtId="0" fontId="20" fillId="3" borderId="12" xfId="0" applyFont="1" applyFill="1" applyBorder="1" applyAlignment="1" applyProtection="1">
      <alignment horizontal="left" vertical="center" wrapText="1"/>
      <protection locked="0"/>
    </xf>
    <xf numFmtId="0" fontId="7" fillId="5" borderId="3" xfId="0" applyFont="1" applyFill="1" applyBorder="1" applyAlignment="1" applyProtection="1">
      <alignment horizontal="left" vertical="center"/>
      <protection hidden="1"/>
    </xf>
    <xf numFmtId="0" fontId="7" fillId="5" borderId="4" xfId="0" applyFont="1" applyFill="1" applyBorder="1" applyAlignment="1" applyProtection="1">
      <alignment horizontal="left" vertical="center"/>
      <protection hidden="1"/>
    </xf>
    <xf numFmtId="0" fontId="7" fillId="5" borderId="5" xfId="0" applyFont="1" applyFill="1" applyBorder="1" applyAlignment="1" applyProtection="1">
      <alignment horizontal="left" vertical="center"/>
      <protection hidden="1"/>
    </xf>
    <xf numFmtId="0" fontId="3" fillId="0" borderId="11" xfId="0" applyNumberFormat="1" applyFont="1" applyFill="1" applyBorder="1" applyAlignment="1" applyProtection="1">
      <alignment horizontal="left" vertical="center" wrapText="1"/>
      <protection locked="0"/>
    </xf>
    <xf numFmtId="0" fontId="3" fillId="0" borderId="2" xfId="0" applyNumberFormat="1" applyFont="1" applyFill="1" applyBorder="1" applyAlignment="1" applyProtection="1">
      <alignment horizontal="left" vertical="center" wrapText="1"/>
      <protection locked="0"/>
    </xf>
    <xf numFmtId="0" fontId="20" fillId="0" borderId="2" xfId="0" applyNumberFormat="1" applyFont="1" applyFill="1" applyBorder="1" applyAlignment="1" applyProtection="1">
      <alignment horizontal="left" vertical="center" wrapText="1"/>
      <protection locked="0"/>
    </xf>
    <xf numFmtId="0" fontId="26" fillId="0" borderId="2" xfId="0" applyNumberFormat="1" applyFont="1" applyFill="1" applyBorder="1" applyAlignment="1" applyProtection="1">
      <alignment horizontal="left" vertical="center" wrapText="1"/>
      <protection locked="0"/>
    </xf>
    <xf numFmtId="0" fontId="26" fillId="0" borderId="12" xfId="0" applyNumberFormat="1" applyFont="1" applyFill="1" applyBorder="1" applyAlignment="1" applyProtection="1">
      <alignment horizontal="left" vertical="center" wrapText="1"/>
      <protection locked="0"/>
    </xf>
    <xf numFmtId="0" fontId="8" fillId="3" borderId="6"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8" fillId="3" borderId="8" xfId="0" applyFont="1" applyFill="1" applyBorder="1" applyAlignment="1" applyProtection="1">
      <alignment horizontal="justify" vertical="center" wrapText="1"/>
      <protection locked="0"/>
    </xf>
    <xf numFmtId="0" fontId="8" fillId="0" borderId="24" xfId="0" applyFont="1" applyFill="1" applyBorder="1" applyAlignment="1" applyProtection="1">
      <alignment horizontal="left" vertical="center" wrapText="1"/>
      <protection locked="0"/>
    </xf>
    <xf numFmtId="0" fontId="8" fillId="0" borderId="113" xfId="0" applyFont="1" applyFill="1" applyBorder="1" applyAlignment="1" applyProtection="1">
      <alignment horizontal="left" vertical="center" wrapText="1"/>
      <protection locked="0"/>
    </xf>
    <xf numFmtId="0" fontId="8" fillId="0" borderId="25" xfId="0" applyFont="1" applyFill="1" applyBorder="1" applyAlignment="1" applyProtection="1">
      <alignment horizontal="left" vertical="center" wrapText="1"/>
      <protection locked="0"/>
    </xf>
    <xf numFmtId="0" fontId="8" fillId="3" borderId="36" xfId="0" applyFont="1" applyFill="1" applyBorder="1" applyAlignment="1" applyProtection="1">
      <alignment horizontal="left" vertical="center" wrapText="1"/>
      <protection locked="0"/>
    </xf>
    <xf numFmtId="0" fontId="8" fillId="3" borderId="112" xfId="0" applyFont="1" applyFill="1" applyBorder="1" applyAlignment="1" applyProtection="1">
      <alignment horizontal="left" vertical="center" wrapText="1"/>
      <protection locked="0"/>
    </xf>
    <xf numFmtId="0" fontId="8" fillId="3" borderId="37" xfId="0" applyFont="1" applyFill="1" applyBorder="1" applyAlignment="1" applyProtection="1">
      <alignment horizontal="left" vertical="center" wrapText="1"/>
      <protection locked="0"/>
    </xf>
    <xf numFmtId="0" fontId="6" fillId="5" borderId="33" xfId="0" applyFont="1" applyFill="1" applyBorder="1" applyAlignment="1" applyProtection="1">
      <alignment horizontal="center" vertical="center" wrapText="1"/>
      <protection hidden="1"/>
    </xf>
    <xf numFmtId="0" fontId="6" fillId="5" borderId="34" xfId="0" applyFont="1" applyFill="1" applyBorder="1" applyAlignment="1" applyProtection="1">
      <alignment horizontal="center" vertical="center" wrapText="1"/>
      <protection hidden="1"/>
    </xf>
    <xf numFmtId="0" fontId="6" fillId="3" borderId="34"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5" borderId="18" xfId="0" applyFont="1" applyFill="1" applyBorder="1" applyAlignment="1" applyProtection="1">
      <alignment horizontal="left" vertical="center"/>
      <protection hidden="1"/>
    </xf>
    <xf numFmtId="0" fontId="8" fillId="3" borderId="11"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8" fillId="3" borderId="12" xfId="0"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7" fillId="5" borderId="62" xfId="0" applyFont="1" applyFill="1" applyBorder="1" applyAlignment="1" applyProtection="1">
      <alignment horizontal="left" vertical="center"/>
      <protection hidden="1"/>
    </xf>
    <xf numFmtId="0" fontId="7" fillId="5" borderId="63" xfId="0" applyFont="1" applyFill="1" applyBorder="1" applyAlignment="1" applyProtection="1">
      <alignment horizontal="left" vertical="center"/>
      <protection hidden="1"/>
    </xf>
    <xf numFmtId="0" fontId="7" fillId="5" borderId="64" xfId="0" applyFont="1" applyFill="1" applyBorder="1" applyAlignment="1" applyProtection="1">
      <alignment horizontal="left" vertical="center"/>
      <protection hidden="1"/>
    </xf>
    <xf numFmtId="0" fontId="1" fillId="0" borderId="2"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locked="0"/>
    </xf>
    <xf numFmtId="0" fontId="19" fillId="3" borderId="13" xfId="0" applyFont="1" applyFill="1" applyBorder="1" applyAlignment="1" applyProtection="1">
      <alignment horizontal="center" vertical="center" wrapText="1"/>
      <protection locked="0"/>
    </xf>
    <xf numFmtId="0" fontId="19" fillId="3" borderId="38"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9" fillId="3" borderId="114" xfId="0" applyFont="1" applyFill="1" applyBorder="1" applyAlignment="1" applyProtection="1">
      <alignment horizontal="center" vertical="center" wrapText="1"/>
      <protection locked="0"/>
    </xf>
    <xf numFmtId="0" fontId="19" fillId="3" borderId="7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justify" vertical="center" wrapText="1"/>
      <protection locked="0"/>
    </xf>
    <xf numFmtId="0" fontId="1" fillId="0" borderId="6"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hidden="1"/>
    </xf>
    <xf numFmtId="0" fontId="6" fillId="5" borderId="4" xfId="0" applyFont="1" applyFill="1" applyBorder="1" applyAlignment="1" applyProtection="1">
      <alignment horizontal="center" vertical="center" wrapText="1"/>
      <protection hidden="1"/>
    </xf>
    <xf numFmtId="0" fontId="6" fillId="5" borderId="4"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14" fontId="1" fillId="3" borderId="11" xfId="0" applyNumberFormat="1"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protection hidden="1"/>
    </xf>
    <xf numFmtId="0" fontId="3" fillId="5" borderId="2" xfId="0" applyFont="1" applyFill="1" applyBorder="1" applyAlignment="1" applyProtection="1">
      <alignment horizontal="left" vertical="center"/>
      <protection hidden="1"/>
    </xf>
    <xf numFmtId="0" fontId="3" fillId="0" borderId="2" xfId="0" applyFont="1" applyFill="1" applyBorder="1" applyAlignment="1" applyProtection="1">
      <alignment horizontal="center" vertical="center"/>
      <protection hidden="1"/>
    </xf>
    <xf numFmtId="0" fontId="3" fillId="0" borderId="12"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justify" vertical="center" wrapText="1"/>
      <protection locked="0"/>
    </xf>
    <xf numFmtId="0" fontId="1" fillId="0" borderId="11" xfId="0" applyFont="1" applyFill="1" applyBorder="1" applyAlignment="1" applyProtection="1">
      <alignment horizontal="justify" vertical="center" wrapText="1"/>
      <protection locked="0"/>
    </xf>
    <xf numFmtId="0" fontId="6" fillId="5" borderId="3"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justify" vertical="center"/>
      <protection locked="0"/>
    </xf>
    <xf numFmtId="0" fontId="8" fillId="0" borderId="12" xfId="0" applyFont="1" applyFill="1" applyBorder="1" applyAlignment="1" applyProtection="1">
      <alignment horizontal="justify" vertical="center"/>
      <protection locked="0"/>
    </xf>
    <xf numFmtId="0" fontId="10" fillId="5" borderId="11" xfId="0" applyFont="1" applyFill="1" applyBorder="1" applyAlignment="1" applyProtection="1">
      <alignment horizontal="center" vertical="center" wrapText="1"/>
      <protection hidden="1"/>
    </xf>
    <xf numFmtId="0" fontId="10" fillId="5" borderId="2" xfId="0" applyFont="1" applyFill="1" applyBorder="1" applyAlignment="1" applyProtection="1">
      <alignment horizontal="center" vertical="center" wrapText="1"/>
      <protection hidden="1"/>
    </xf>
    <xf numFmtId="0" fontId="7" fillId="5" borderId="59" xfId="0" applyFont="1" applyFill="1" applyBorder="1" applyAlignment="1" applyProtection="1">
      <alignment horizontal="left" vertical="center"/>
      <protection hidden="1"/>
    </xf>
    <xf numFmtId="0" fontId="7" fillId="5" borderId="60" xfId="0" applyFont="1" applyFill="1" applyBorder="1" applyAlignment="1" applyProtection="1">
      <alignment horizontal="left" vertical="center"/>
      <protection hidden="1"/>
    </xf>
    <xf numFmtId="0" fontId="7" fillId="5" borderId="61" xfId="0" applyFont="1" applyFill="1" applyBorder="1" applyAlignment="1" applyProtection="1">
      <alignment horizontal="left" vertical="center"/>
      <protection hidden="1"/>
    </xf>
    <xf numFmtId="0" fontId="3" fillId="5" borderId="52" xfId="0" applyFont="1" applyFill="1" applyBorder="1" applyAlignment="1" applyProtection="1">
      <alignment horizontal="left" vertical="center"/>
      <protection hidden="1"/>
    </xf>
    <xf numFmtId="0" fontId="3" fillId="5" borderId="53" xfId="0" applyFont="1" applyFill="1" applyBorder="1" applyAlignment="1" applyProtection="1">
      <alignment horizontal="left" vertical="center"/>
      <protection hidden="1"/>
    </xf>
    <xf numFmtId="0" fontId="3" fillId="5" borderId="57" xfId="0" applyFont="1" applyFill="1" applyBorder="1" applyAlignment="1" applyProtection="1">
      <alignment horizontal="left" vertical="center"/>
      <protection hidden="1"/>
    </xf>
    <xf numFmtId="0" fontId="1" fillId="0" borderId="11"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1" fontId="1" fillId="3" borderId="11" xfId="0" applyNumberFormat="1" applyFont="1" applyFill="1" applyBorder="1" applyAlignment="1" applyProtection="1">
      <alignment horizontal="center" vertical="center" wrapText="1"/>
      <protection locked="0"/>
    </xf>
    <xf numFmtId="1" fontId="1" fillId="3" borderId="2" xfId="0" applyNumberFormat="1" applyFont="1" applyFill="1" applyBorder="1" applyAlignment="1" applyProtection="1">
      <alignment horizontal="center" vertical="center" wrapText="1"/>
      <protection locked="0"/>
    </xf>
    <xf numFmtId="0" fontId="6" fillId="0" borderId="52" xfId="0" applyFont="1" applyFill="1" applyBorder="1" applyAlignment="1" applyProtection="1">
      <alignment horizontal="center" vertical="center"/>
      <protection locked="0"/>
    </xf>
    <xf numFmtId="0" fontId="6" fillId="0" borderId="53" xfId="0" applyFont="1" applyFill="1" applyBorder="1" applyAlignment="1" applyProtection="1">
      <alignment horizontal="center" vertical="center"/>
      <protection locked="0"/>
    </xf>
    <xf numFmtId="0" fontId="6" fillId="0" borderId="57" xfId="0" applyFont="1" applyFill="1" applyBorder="1" applyAlignment="1" applyProtection="1">
      <alignment horizontal="center" vertical="center"/>
      <protection locked="0"/>
    </xf>
    <xf numFmtId="0" fontId="3" fillId="5" borderId="19" xfId="0" applyFont="1" applyFill="1" applyBorder="1" applyAlignment="1" applyProtection="1">
      <alignment horizontal="left" vertical="center"/>
      <protection hidden="1"/>
    </xf>
    <xf numFmtId="0" fontId="3" fillId="5" borderId="20" xfId="0" applyFont="1" applyFill="1" applyBorder="1" applyAlignment="1" applyProtection="1">
      <alignment horizontal="left" vertical="center"/>
      <protection hidden="1"/>
    </xf>
    <xf numFmtId="0" fontId="3" fillId="5" borderId="21" xfId="0" applyFont="1" applyFill="1" applyBorder="1" applyAlignment="1" applyProtection="1">
      <alignment horizontal="left" vertical="center"/>
      <protection hidden="1"/>
    </xf>
    <xf numFmtId="0" fontId="7" fillId="5" borderId="27" xfId="0" applyFont="1" applyFill="1" applyBorder="1" applyAlignment="1" applyProtection="1">
      <alignment horizontal="left" vertical="center"/>
      <protection hidden="1"/>
    </xf>
    <xf numFmtId="0" fontId="7" fillId="5" borderId="28" xfId="0" applyFont="1" applyFill="1" applyBorder="1" applyAlignment="1" applyProtection="1">
      <alignment horizontal="left" vertical="center"/>
      <protection hidden="1"/>
    </xf>
    <xf numFmtId="0" fontId="7" fillId="5" borderId="29" xfId="0" applyFont="1" applyFill="1" applyBorder="1" applyAlignment="1" applyProtection="1">
      <alignment horizontal="left" vertical="center"/>
      <protection hidden="1"/>
    </xf>
    <xf numFmtId="0" fontId="6" fillId="5" borderId="11" xfId="0" applyFont="1" applyFill="1" applyBorder="1" applyAlignment="1" applyProtection="1">
      <alignment horizontal="center" vertical="center" wrapText="1"/>
      <protection hidden="1"/>
    </xf>
    <xf numFmtId="0" fontId="6" fillId="5" borderId="2" xfId="0" applyFont="1" applyFill="1" applyBorder="1" applyAlignment="1" applyProtection="1">
      <alignment horizontal="center" vertical="center" wrapText="1"/>
      <protection hidden="1"/>
    </xf>
    <xf numFmtId="0" fontId="3" fillId="5" borderId="3" xfId="0" applyFont="1" applyFill="1" applyBorder="1" applyAlignment="1" applyProtection="1">
      <alignment horizontal="left" vertical="center"/>
      <protection hidden="1"/>
    </xf>
    <xf numFmtId="0" fontId="3" fillId="5" borderId="4" xfId="0" applyFont="1" applyFill="1" applyBorder="1" applyAlignment="1" applyProtection="1">
      <alignment horizontal="left" vertical="center"/>
      <protection hidden="1"/>
    </xf>
    <xf numFmtId="0" fontId="3" fillId="3" borderId="4" xfId="0" applyFont="1" applyFill="1" applyBorder="1" applyAlignment="1" applyProtection="1">
      <alignment horizontal="center" vertical="center"/>
      <protection hidden="1"/>
    </xf>
    <xf numFmtId="0" fontId="3" fillId="3" borderId="5" xfId="0" applyFont="1" applyFill="1" applyBorder="1" applyAlignment="1" applyProtection="1">
      <alignment horizontal="center" vertical="center"/>
      <protection hidden="1"/>
    </xf>
    <xf numFmtId="0" fontId="1" fillId="0" borderId="6"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center" vertical="center" wrapText="1"/>
      <protection hidden="1"/>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5" borderId="33" xfId="0" applyFont="1" applyFill="1" applyBorder="1" applyAlignment="1" applyProtection="1">
      <alignment horizontal="left" vertical="center" wrapText="1"/>
      <protection hidden="1"/>
    </xf>
    <xf numFmtId="0" fontId="6" fillId="5" borderId="34" xfId="0" applyFont="1" applyFill="1" applyBorder="1" applyAlignment="1" applyProtection="1">
      <alignment horizontal="left" vertical="center" wrapText="1"/>
      <protection hidden="1"/>
    </xf>
    <xf numFmtId="0" fontId="6" fillId="0" borderId="1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left" vertical="center"/>
      <protection hidden="1"/>
    </xf>
    <xf numFmtId="0" fontId="6" fillId="5" borderId="2" xfId="0" applyFont="1" applyFill="1" applyBorder="1" applyAlignment="1" applyProtection="1">
      <alignment horizontal="left" vertical="center"/>
      <protection hidden="1"/>
    </xf>
    <xf numFmtId="0" fontId="6" fillId="5" borderId="12" xfId="0" applyFont="1" applyFill="1" applyBorder="1" applyAlignment="1" applyProtection="1">
      <alignment horizontal="left" vertical="center"/>
      <protection hidden="1"/>
    </xf>
    <xf numFmtId="0" fontId="4" fillId="0" borderId="32" xfId="0" applyFont="1" applyFill="1" applyBorder="1" applyAlignment="1" applyProtection="1">
      <alignment horizontal="center" vertical="center" wrapText="1"/>
      <protection hidden="1"/>
    </xf>
    <xf numFmtId="0" fontId="4" fillId="0" borderId="14" xfId="0" applyFont="1" applyFill="1" applyBorder="1" applyAlignment="1" applyProtection="1">
      <alignment horizontal="center" vertical="center" wrapText="1"/>
      <protection hidden="1"/>
    </xf>
    <xf numFmtId="0" fontId="4" fillId="0" borderId="38" xfId="0" applyFont="1" applyFill="1" applyBorder="1" applyAlignment="1" applyProtection="1">
      <alignment horizontal="center" vertical="center" wrapText="1"/>
      <protection hidden="1"/>
    </xf>
    <xf numFmtId="0" fontId="8" fillId="0" borderId="11" xfId="0" applyFont="1" applyFill="1" applyBorder="1" applyAlignment="1" applyProtection="1">
      <alignment vertical="center" wrapText="1"/>
      <protection locked="0"/>
    </xf>
    <xf numFmtId="0" fontId="8" fillId="0" borderId="2" xfId="0" applyFont="1" applyFill="1" applyBorder="1" applyAlignment="1" applyProtection="1">
      <alignment vertical="center" wrapText="1"/>
      <protection locked="0"/>
    </xf>
    <xf numFmtId="0" fontId="8" fillId="0" borderId="12" xfId="0" applyFont="1" applyFill="1" applyBorder="1" applyAlignment="1" applyProtection="1">
      <alignment vertical="center" wrapText="1"/>
      <protection locked="0"/>
    </xf>
    <xf numFmtId="0" fontId="28" fillId="0" borderId="6" xfId="0" applyFont="1" applyFill="1" applyBorder="1" applyAlignment="1" applyProtection="1">
      <alignment horizontal="left" vertical="center" wrapText="1"/>
      <protection locked="0"/>
    </xf>
    <xf numFmtId="0" fontId="28" fillId="0" borderId="7" xfId="0" applyFont="1" applyFill="1" applyBorder="1" applyAlignment="1" applyProtection="1">
      <alignment horizontal="left" vertical="center" wrapText="1"/>
      <protection locked="0"/>
    </xf>
    <xf numFmtId="0" fontId="28" fillId="0" borderId="8"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hidden="1"/>
    </xf>
    <xf numFmtId="0" fontId="1" fillId="0" borderId="12"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hidden="1"/>
    </xf>
    <xf numFmtId="0" fontId="1" fillId="0" borderId="8"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center" vertical="center"/>
      <protection hidden="1"/>
    </xf>
    <xf numFmtId="0" fontId="6" fillId="5" borderId="12" xfId="0" applyFont="1" applyFill="1" applyBorder="1" applyAlignment="1" applyProtection="1">
      <alignment horizontal="center" vertical="center"/>
      <protection hidden="1"/>
    </xf>
    <xf numFmtId="0" fontId="4" fillId="3" borderId="34" xfId="0" applyFont="1" applyFill="1" applyBorder="1" applyAlignment="1" applyProtection="1">
      <alignment horizontal="center" vertical="center" wrapText="1"/>
      <protection locked="0"/>
    </xf>
    <xf numFmtId="0" fontId="4" fillId="3" borderId="35" xfId="0" applyFont="1" applyFill="1" applyBorder="1" applyAlignment="1" applyProtection="1">
      <alignment horizontal="center" vertical="center" wrapText="1"/>
      <protection locked="0"/>
    </xf>
    <xf numFmtId="0" fontId="5" fillId="0" borderId="1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2" xfId="0" applyFont="1" applyFill="1" applyBorder="1" applyAlignment="1" applyProtection="1">
      <alignment horizontal="left" vertical="center" wrapText="1"/>
      <protection locked="0"/>
    </xf>
    <xf numFmtId="0" fontId="11" fillId="0" borderId="2" xfId="0" applyNumberFormat="1" applyFont="1" applyFill="1" applyBorder="1" applyAlignment="1" applyProtection="1">
      <alignment horizontal="left" vertical="center" wrapText="1"/>
      <protection locked="0"/>
    </xf>
    <xf numFmtId="0" fontId="11" fillId="0" borderId="12" xfId="0" applyNumberFormat="1" applyFont="1" applyFill="1" applyBorder="1" applyAlignment="1" applyProtection="1">
      <alignment horizontal="left" vertical="center" wrapText="1"/>
      <protection locked="0"/>
    </xf>
    <xf numFmtId="0" fontId="12" fillId="0" borderId="2" xfId="0" applyNumberFormat="1" applyFont="1" applyFill="1" applyBorder="1" applyAlignment="1" applyProtection="1">
      <alignment horizontal="center" vertical="center" wrapText="1"/>
      <protection locked="0"/>
    </xf>
    <xf numFmtId="0" fontId="12" fillId="0" borderId="12" xfId="0" applyNumberFormat="1" applyFont="1" applyFill="1" applyBorder="1" applyAlignment="1" applyProtection="1">
      <alignment horizontal="center" vertical="center" wrapText="1"/>
      <protection locked="0"/>
    </xf>
    <xf numFmtId="0" fontId="6" fillId="5" borderId="12" xfId="0" applyFont="1" applyFill="1" applyBorder="1" applyAlignment="1" applyProtection="1">
      <alignment horizontal="center" vertical="center" wrapText="1"/>
      <protection hidden="1"/>
    </xf>
    <xf numFmtId="0" fontId="12" fillId="0" borderId="2" xfId="0" applyFont="1" applyFill="1" applyBorder="1" applyAlignment="1" applyProtection="1">
      <alignment horizontal="center" vertical="center" wrapText="1"/>
      <protection locked="0"/>
    </xf>
    <xf numFmtId="0" fontId="11" fillId="3" borderId="2" xfId="0" applyNumberFormat="1" applyFont="1" applyFill="1" applyBorder="1" applyAlignment="1" applyProtection="1">
      <alignment horizontal="center" vertical="center" wrapText="1"/>
      <protection locked="0"/>
    </xf>
    <xf numFmtId="0" fontId="11" fillId="3" borderId="12" xfId="0" applyNumberFormat="1" applyFont="1" applyFill="1" applyBorder="1" applyAlignment="1" applyProtection="1">
      <alignment horizontal="center" vertical="center" wrapText="1"/>
      <protection locked="0"/>
    </xf>
    <xf numFmtId="0" fontId="12" fillId="0" borderId="32" xfId="0" applyFont="1" applyFill="1" applyBorder="1" applyAlignment="1" applyProtection="1">
      <alignment horizontal="center" vertical="center" wrapText="1"/>
      <protection locked="0"/>
    </xf>
    <xf numFmtId="0" fontId="12" fillId="0" borderId="38" xfId="0"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vertical="center" wrapText="1"/>
      <protection locked="0"/>
    </xf>
    <xf numFmtId="0" fontId="11" fillId="0" borderId="12" xfId="0" applyNumberFormat="1"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left" vertical="center" wrapText="1"/>
      <protection locked="0"/>
    </xf>
    <xf numFmtId="0" fontId="11" fillId="3" borderId="1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5" fillId="5" borderId="2" xfId="0" applyFont="1" applyFill="1" applyBorder="1" applyAlignment="1" applyProtection="1">
      <alignment horizontal="center" vertical="center" wrapText="1"/>
      <protection hidden="1"/>
    </xf>
    <xf numFmtId="0" fontId="5" fillId="5" borderId="12" xfId="0" applyFont="1" applyFill="1" applyBorder="1" applyAlignment="1" applyProtection="1">
      <alignment horizontal="center" vertical="center" wrapText="1"/>
      <protection hidden="1"/>
    </xf>
    <xf numFmtId="0" fontId="5" fillId="5" borderId="36" xfId="0" applyFont="1" applyFill="1" applyBorder="1" applyAlignment="1" applyProtection="1">
      <alignment horizontal="center" vertical="center" wrapText="1"/>
      <protection hidden="1"/>
    </xf>
    <xf numFmtId="0" fontId="5" fillId="5" borderId="37" xfId="0" applyFont="1" applyFill="1" applyBorder="1" applyAlignment="1" applyProtection="1">
      <alignment horizontal="center" vertical="center" wrapText="1"/>
      <protection hidden="1"/>
    </xf>
    <xf numFmtId="0" fontId="5" fillId="5" borderId="24" xfId="0" applyFont="1" applyFill="1" applyBorder="1" applyAlignment="1" applyProtection="1">
      <alignment horizontal="center" vertical="center" wrapText="1"/>
      <protection hidden="1"/>
    </xf>
    <xf numFmtId="0" fontId="5" fillId="5" borderId="25" xfId="0" applyFont="1" applyFill="1" applyBorder="1" applyAlignment="1" applyProtection="1">
      <alignment horizontal="center" vertical="center" wrapText="1"/>
      <protection hidden="1"/>
    </xf>
    <xf numFmtId="0" fontId="5" fillId="0" borderId="1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12" xfId="0" applyFont="1" applyBorder="1" applyAlignment="1" applyProtection="1">
      <alignment horizontal="left" vertical="center"/>
      <protection hidden="1"/>
    </xf>
    <xf numFmtId="0" fontId="12" fillId="0" borderId="2" xfId="0" applyFont="1"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5" fillId="5" borderId="11" xfId="0" applyFont="1" applyFill="1" applyBorder="1" applyAlignment="1" applyProtection="1">
      <alignment horizontal="left" vertical="center"/>
      <protection locked="0"/>
    </xf>
    <xf numFmtId="0" fontId="5" fillId="5" borderId="2" xfId="0" applyFont="1" applyFill="1" applyBorder="1" applyAlignment="1" applyProtection="1">
      <alignment horizontal="left" vertical="center"/>
      <protection locked="0"/>
    </xf>
    <xf numFmtId="0" fontId="5" fillId="5" borderId="12" xfId="0" applyFont="1" applyFill="1" applyBorder="1" applyAlignment="1" applyProtection="1">
      <alignment horizontal="left" vertical="center"/>
      <protection locked="0"/>
    </xf>
    <xf numFmtId="0" fontId="12" fillId="0" borderId="32" xfId="0" applyFont="1" applyFill="1" applyBorder="1" applyAlignment="1" applyProtection="1">
      <alignment horizontal="left" vertical="center" wrapText="1"/>
      <protection locked="0"/>
    </xf>
    <xf numFmtId="0" fontId="12" fillId="0" borderId="38"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left" vertical="center" wrapText="1"/>
      <protection locked="0"/>
    </xf>
    <xf numFmtId="0" fontId="27" fillId="0" borderId="80" xfId="0" applyFont="1" applyBorder="1" applyAlignment="1">
      <alignment vertical="center" wrapText="1"/>
    </xf>
    <xf numFmtId="0" fontId="27" fillId="0" borderId="79" xfId="0" applyFont="1" applyBorder="1" applyAlignment="1">
      <alignment vertical="center" wrapText="1"/>
    </xf>
    <xf numFmtId="0" fontId="27" fillId="0" borderId="80" xfId="0" applyFont="1" applyBorder="1" applyAlignment="1">
      <alignment horizontal="center" vertical="center" wrapText="1"/>
    </xf>
    <xf numFmtId="0" fontId="27" fillId="0" borderId="79" xfId="0" applyFont="1" applyBorder="1" applyAlignment="1">
      <alignment horizontal="center" vertical="center" wrapText="1"/>
    </xf>
    <xf numFmtId="0" fontId="2" fillId="5" borderId="2" xfId="0" applyFont="1" applyFill="1" applyBorder="1" applyAlignment="1" applyProtection="1">
      <alignment horizontal="center" vertical="center" wrapText="1"/>
      <protection hidden="1"/>
    </xf>
    <xf numFmtId="0" fontId="3" fillId="5" borderId="27" xfId="0" applyFont="1" applyFill="1" applyBorder="1" applyAlignment="1" applyProtection="1">
      <alignment horizontal="center" vertical="center" wrapText="1"/>
      <protection hidden="1"/>
    </xf>
    <xf numFmtId="0" fontId="3" fillId="5" borderId="83" xfId="0" applyFont="1" applyFill="1" applyBorder="1" applyAlignment="1" applyProtection="1">
      <alignment horizontal="center" vertical="center" wrapText="1"/>
      <protection hidden="1"/>
    </xf>
    <xf numFmtId="0" fontId="3" fillId="5" borderId="28" xfId="0" applyFont="1" applyFill="1" applyBorder="1" applyAlignment="1" applyProtection="1">
      <alignment horizontal="center" vertical="center" wrapText="1"/>
      <protection hidden="1"/>
    </xf>
    <xf numFmtId="0" fontId="3" fillId="5" borderId="12"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wrapText="1"/>
      <protection hidden="1"/>
    </xf>
    <xf numFmtId="0" fontId="6" fillId="5" borderId="83"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left" vertical="center" wrapText="1"/>
      <protection hidden="1"/>
    </xf>
    <xf numFmtId="0" fontId="23" fillId="5" borderId="27" xfId="0" applyFont="1" applyFill="1" applyBorder="1" applyAlignment="1" applyProtection="1">
      <alignment horizontal="center" vertical="center" wrapText="1"/>
      <protection hidden="1"/>
    </xf>
    <xf numFmtId="0" fontId="23" fillId="5" borderId="83" xfId="0" applyFont="1" applyFill="1" applyBorder="1" applyAlignment="1" applyProtection="1">
      <alignment horizontal="center" vertical="center" wrapText="1"/>
      <protection hidden="1"/>
    </xf>
    <xf numFmtId="0" fontId="23" fillId="5" borderId="28" xfId="0" applyFont="1" applyFill="1" applyBorder="1" applyAlignment="1" applyProtection="1">
      <alignment horizontal="center" vertical="center" wrapText="1"/>
      <protection hidden="1"/>
    </xf>
    <xf numFmtId="0" fontId="23" fillId="5" borderId="29" xfId="0" applyFont="1" applyFill="1" applyBorder="1" applyAlignment="1" applyProtection="1">
      <alignment horizontal="center" vertical="center" wrapText="1"/>
      <protection hidden="1"/>
    </xf>
    <xf numFmtId="0" fontId="3" fillId="5" borderId="3" xfId="0" applyFont="1" applyFill="1" applyBorder="1" applyAlignment="1" applyProtection="1">
      <alignment horizontal="center" vertical="center" wrapText="1"/>
      <protection hidden="1"/>
    </xf>
    <xf numFmtId="0" fontId="3" fillId="5" borderId="74" xfId="0" applyFont="1" applyFill="1" applyBorder="1" applyAlignment="1" applyProtection="1">
      <alignment horizontal="center" vertical="center" wrapText="1"/>
      <protection hidden="1"/>
    </xf>
    <xf numFmtId="0" fontId="3" fillId="5" borderId="4" xfId="0" applyFont="1" applyFill="1" applyBorder="1" applyAlignment="1" applyProtection="1">
      <alignment horizontal="center" vertical="center" wrapText="1"/>
      <protection hidden="1"/>
    </xf>
    <xf numFmtId="0" fontId="3" fillId="5" borderId="5" xfId="0" applyFont="1" applyFill="1" applyBorder="1" applyAlignment="1" applyProtection="1">
      <alignment horizontal="center" vertical="center" wrapText="1"/>
      <protection hidden="1"/>
    </xf>
    <xf numFmtId="0" fontId="3" fillId="5" borderId="11" xfId="0" applyFont="1" applyFill="1" applyBorder="1" applyAlignment="1" applyProtection="1">
      <alignment horizontal="center" vertical="center" wrapText="1"/>
      <protection hidden="1"/>
    </xf>
    <xf numFmtId="0" fontId="3" fillId="5" borderId="6" xfId="0" applyFont="1"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3" fillId="5" borderId="7" xfId="0" applyFont="1" applyFill="1" applyBorder="1" applyAlignment="1" applyProtection="1">
      <alignment horizontal="center" vertical="center" wrapText="1"/>
      <protection hidden="1"/>
    </xf>
    <xf numFmtId="0" fontId="3" fillId="5" borderId="17" xfId="0" applyFont="1" applyFill="1" applyBorder="1" applyAlignment="1" applyProtection="1">
      <alignment horizontal="center" vertical="center" wrapText="1"/>
      <protection hidden="1"/>
    </xf>
    <xf numFmtId="0" fontId="3" fillId="5" borderId="82" xfId="0" applyFont="1" applyFill="1" applyBorder="1" applyAlignment="1" applyProtection="1">
      <alignment horizontal="center" vertical="center" wrapText="1"/>
      <protection hidden="1"/>
    </xf>
    <xf numFmtId="0" fontId="3" fillId="5" borderId="20" xfId="0" applyFont="1" applyFill="1" applyBorder="1" applyAlignment="1" applyProtection="1">
      <alignment horizontal="center" vertical="center" wrapText="1"/>
      <protection hidden="1"/>
    </xf>
    <xf numFmtId="0" fontId="3" fillId="8" borderId="99" xfId="0" applyFont="1" applyFill="1" applyBorder="1" applyAlignment="1" applyProtection="1">
      <alignment horizontal="center" vertical="center"/>
      <protection hidden="1"/>
    </xf>
    <xf numFmtId="0" fontId="3" fillId="8" borderId="88" xfId="0" applyFont="1" applyFill="1" applyBorder="1" applyAlignment="1" applyProtection="1">
      <alignment horizontal="center" vertical="center"/>
      <protection hidden="1"/>
    </xf>
    <xf numFmtId="0" fontId="3" fillId="11" borderId="111" xfId="0" applyFont="1" applyFill="1" applyBorder="1" applyAlignment="1" applyProtection="1">
      <alignment horizontal="center" vertical="center" wrapText="1"/>
      <protection hidden="1"/>
    </xf>
    <xf numFmtId="0" fontId="3" fillId="11" borderId="110" xfId="0" applyFont="1" applyFill="1" applyBorder="1" applyAlignment="1" applyProtection="1">
      <alignment horizontal="center" vertical="center" wrapText="1"/>
      <protection hidden="1"/>
    </xf>
    <xf numFmtId="0" fontId="3" fillId="11" borderId="109" xfId="0" applyFont="1" applyFill="1" applyBorder="1" applyAlignment="1" applyProtection="1">
      <alignment horizontal="center" vertical="center" wrapText="1"/>
      <protection hidden="1"/>
    </xf>
    <xf numFmtId="0" fontId="3" fillId="0" borderId="97"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3" fillId="8" borderId="99" xfId="0" applyFont="1" applyFill="1" applyBorder="1" applyAlignment="1" applyProtection="1">
      <alignment horizontal="center" vertical="center" wrapText="1"/>
      <protection hidden="1"/>
    </xf>
    <xf numFmtId="0" fontId="3" fillId="8" borderId="88" xfId="0" applyFont="1" applyFill="1" applyBorder="1" applyAlignment="1" applyProtection="1">
      <alignment horizontal="center" vertical="center" wrapText="1"/>
      <protection hidden="1"/>
    </xf>
    <xf numFmtId="0" fontId="3" fillId="8" borderId="108" xfId="0" applyFont="1" applyFill="1" applyBorder="1" applyAlignment="1" applyProtection="1">
      <alignment horizontal="center" vertical="center" wrapText="1"/>
      <protection hidden="1"/>
    </xf>
    <xf numFmtId="0" fontId="3" fillId="8" borderId="93" xfId="0" applyFont="1" applyFill="1" applyBorder="1" applyAlignment="1" applyProtection="1">
      <alignment horizontal="center" vertical="center" wrapText="1"/>
      <protection hidden="1"/>
    </xf>
    <xf numFmtId="0" fontId="3" fillId="8" borderId="96" xfId="0" applyFont="1" applyFill="1" applyBorder="1" applyAlignment="1" applyProtection="1">
      <alignment horizontal="center" vertical="center"/>
      <protection hidden="1"/>
    </xf>
    <xf numFmtId="0" fontId="3" fillId="8" borderId="95" xfId="0" applyFont="1" applyFill="1" applyBorder="1" applyAlignment="1" applyProtection="1">
      <alignment horizontal="center" vertical="center"/>
      <protection hidden="1"/>
    </xf>
    <xf numFmtId="0" fontId="3" fillId="8" borderId="94" xfId="0" applyFont="1" applyFill="1" applyBorder="1" applyAlignment="1" applyProtection="1">
      <alignment horizontal="center" vertical="center"/>
      <protection hidden="1"/>
    </xf>
    <xf numFmtId="0" fontId="3" fillId="8" borderId="107" xfId="0" applyFont="1" applyFill="1" applyBorder="1" applyAlignment="1" applyProtection="1">
      <alignment horizontal="center" vertical="center"/>
      <protection hidden="1"/>
    </xf>
    <xf numFmtId="0" fontId="3" fillId="8" borderId="106" xfId="0" applyFont="1" applyFill="1" applyBorder="1" applyAlignment="1" applyProtection="1">
      <alignment horizontal="center" vertical="center"/>
      <protection hidden="1"/>
    </xf>
    <xf numFmtId="0" fontId="3" fillId="8" borderId="105" xfId="0" applyFont="1" applyFill="1" applyBorder="1" applyAlignment="1" applyProtection="1">
      <alignment horizontal="center" vertical="center"/>
      <protection hidden="1"/>
    </xf>
    <xf numFmtId="0" fontId="3" fillId="10" borderId="111" xfId="0" applyFont="1" applyFill="1" applyBorder="1" applyAlignment="1" applyProtection="1">
      <alignment horizontal="center" vertical="center"/>
      <protection hidden="1"/>
    </xf>
    <xf numFmtId="0" fontId="3" fillId="10" borderId="110" xfId="0" applyFont="1" applyFill="1" applyBorder="1" applyAlignment="1" applyProtection="1">
      <alignment horizontal="center" vertical="center"/>
      <protection hidden="1"/>
    </xf>
    <xf numFmtId="0" fontId="3" fillId="10" borderId="109" xfId="0" applyFont="1" applyFill="1" applyBorder="1" applyAlignment="1" applyProtection="1">
      <alignment horizontal="center" vertical="center"/>
      <protection hidden="1"/>
    </xf>
    <xf numFmtId="0" fontId="3" fillId="8" borderId="107" xfId="0" applyFont="1" applyFill="1" applyBorder="1" applyAlignment="1" applyProtection="1">
      <alignment horizontal="center" vertical="center" wrapText="1"/>
      <protection hidden="1"/>
    </xf>
    <xf numFmtId="0" fontId="3" fillId="8" borderId="106" xfId="0" applyFont="1" applyFill="1" applyBorder="1" applyAlignment="1" applyProtection="1">
      <alignment horizontal="center" vertical="center" wrapText="1"/>
      <protection hidden="1"/>
    </xf>
    <xf numFmtId="0" fontId="3" fillId="8" borderId="105" xfId="0" applyFont="1" applyFill="1" applyBorder="1" applyAlignment="1" applyProtection="1">
      <alignment horizontal="center" vertical="center" wrapText="1"/>
      <protection hidden="1"/>
    </xf>
    <xf numFmtId="0" fontId="3" fillId="8" borderId="102" xfId="0" applyFont="1" applyFill="1" applyBorder="1" applyAlignment="1" applyProtection="1">
      <alignment horizontal="center" vertical="center" wrapText="1"/>
      <protection hidden="1"/>
    </xf>
    <xf numFmtId="0" fontId="3" fillId="8" borderId="98" xfId="0" applyFont="1" applyFill="1" applyBorder="1" applyAlignment="1" applyProtection="1">
      <alignment horizontal="center" vertical="center" wrapText="1"/>
      <protection hidden="1"/>
    </xf>
    <xf numFmtId="0" fontId="3" fillId="8" borderId="103" xfId="0" applyFont="1" applyFill="1" applyBorder="1" applyAlignment="1" applyProtection="1">
      <alignment horizontal="center" vertical="center" wrapText="1"/>
      <protection hidden="1"/>
    </xf>
    <xf numFmtId="0" fontId="3" fillId="8" borderId="104" xfId="0" applyFont="1" applyFill="1" applyBorder="1" applyAlignment="1" applyProtection="1">
      <alignment horizontal="center" vertical="center" wrapText="1"/>
      <protection hidden="1"/>
    </xf>
    <xf numFmtId="0" fontId="3" fillId="8" borderId="100" xfId="0" applyFont="1" applyFill="1" applyBorder="1" applyAlignment="1" applyProtection="1">
      <alignment horizontal="center" vertical="center" wrapText="1"/>
      <protection hidden="1"/>
    </xf>
    <xf numFmtId="0" fontId="8" fillId="3" borderId="88" xfId="0" applyFont="1" applyFill="1" applyBorder="1" applyAlignment="1" applyProtection="1">
      <alignment horizontal="center" vertical="center" wrapText="1"/>
      <protection locked="0"/>
    </xf>
    <xf numFmtId="0" fontId="8" fillId="3" borderId="87" xfId="0" applyFont="1" applyFill="1" applyBorder="1" applyAlignment="1" applyProtection="1">
      <alignment horizontal="center" vertical="center" wrapText="1"/>
      <protection locked="0"/>
    </xf>
    <xf numFmtId="0" fontId="8" fillId="3" borderId="85" xfId="0" applyFont="1" applyFill="1" applyBorder="1" applyAlignment="1" applyProtection="1">
      <alignment horizontal="center" vertical="center" wrapText="1"/>
      <protection locked="0"/>
    </xf>
    <xf numFmtId="0" fontId="8" fillId="3" borderId="84" xfId="0" applyFont="1" applyFill="1" applyBorder="1" applyAlignment="1" applyProtection="1">
      <alignment horizontal="center" vertical="center" wrapText="1"/>
      <protection locked="0"/>
    </xf>
    <xf numFmtId="0" fontId="3" fillId="8" borderId="95" xfId="0" applyFont="1" applyFill="1" applyBorder="1" applyAlignment="1" applyProtection="1">
      <alignment horizontal="center" vertical="center" wrapText="1"/>
      <protection hidden="1"/>
    </xf>
    <xf numFmtId="0" fontId="3" fillId="8" borderId="94" xfId="0" applyFont="1" applyFill="1" applyBorder="1" applyAlignment="1" applyProtection="1">
      <alignment horizontal="center" vertical="center" wrapText="1"/>
      <protection hidden="1"/>
    </xf>
    <xf numFmtId="0" fontId="8" fillId="3" borderId="93" xfId="0" applyFont="1" applyFill="1" applyBorder="1" applyAlignment="1" applyProtection="1">
      <alignment horizontal="left" vertical="center" wrapText="1"/>
      <protection locked="0"/>
    </xf>
    <xf numFmtId="0" fontId="8" fillId="3" borderId="92" xfId="0" applyFont="1" applyFill="1" applyBorder="1" applyAlignment="1" applyProtection="1">
      <alignment horizontal="left" vertical="center" wrapText="1"/>
      <protection locked="0"/>
    </xf>
    <xf numFmtId="0" fontId="8" fillId="3" borderId="91" xfId="0" applyFont="1" applyFill="1" applyBorder="1" applyAlignment="1" applyProtection="1">
      <alignment horizontal="left" vertical="center" wrapText="1"/>
      <protection locked="0"/>
    </xf>
    <xf numFmtId="0" fontId="21" fillId="0" borderId="3" xfId="0" applyNumberFormat="1" applyFont="1" applyBorder="1" applyAlignment="1" applyProtection="1">
      <alignment horizontal="center" vertical="center" wrapText="1"/>
      <protection hidden="1"/>
    </xf>
    <xf numFmtId="0" fontId="21" fillId="0" borderId="11" xfId="0" applyNumberFormat="1" applyFont="1" applyBorder="1" applyAlignment="1" applyProtection="1">
      <alignment horizontal="center" vertical="center" wrapText="1"/>
      <protection hidden="1"/>
    </xf>
    <xf numFmtId="0" fontId="21" fillId="0" borderId="6" xfId="0" applyNumberFormat="1" applyFont="1" applyBorder="1" applyAlignment="1" applyProtection="1">
      <alignment horizontal="center" vertical="center" wrapText="1"/>
      <protection hidden="1"/>
    </xf>
    <xf numFmtId="169" fontId="0" fillId="0" borderId="7" xfId="0" applyNumberFormat="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4" fillId="5" borderId="3" xfId="0" applyFont="1" applyFill="1" applyBorder="1" applyAlignment="1">
      <alignment horizontal="justify" vertical="center" wrapText="1"/>
    </xf>
    <xf numFmtId="0" fontId="4" fillId="5" borderId="74" xfId="0" applyFont="1" applyFill="1" applyBorder="1" applyAlignment="1">
      <alignment horizontal="justify" vertical="center" wrapText="1"/>
    </xf>
    <xf numFmtId="0" fontId="4" fillId="5" borderId="4" xfId="0" applyFont="1" applyFill="1" applyBorder="1" applyAlignment="1">
      <alignment horizontal="justify" vertical="center" wrapText="1"/>
    </xf>
    <xf numFmtId="9" fontId="4" fillId="5" borderId="4" xfId="0" applyNumberFormat="1" applyFont="1" applyFill="1" applyBorder="1" applyAlignment="1">
      <alignment horizontal="justify" vertical="center" wrapText="1"/>
    </xf>
    <xf numFmtId="0" fontId="4" fillId="5" borderId="5" xfId="0" applyFont="1" applyFill="1" applyBorder="1" applyAlignment="1">
      <alignment horizontal="justify" vertical="center" wrapText="1"/>
    </xf>
    <xf numFmtId="0" fontId="4" fillId="5" borderId="11" xfId="0" applyFont="1" applyFill="1" applyBorder="1" applyAlignment="1">
      <alignment horizontal="left" vertical="center" wrapText="1"/>
    </xf>
    <xf numFmtId="0" fontId="4" fillId="5" borderId="38" xfId="0" applyFont="1" applyFill="1" applyBorder="1" applyAlignment="1">
      <alignment horizontal="left" vertical="center" wrapText="1"/>
    </xf>
    <xf numFmtId="0" fontId="4" fillId="5" borderId="2" xfId="0" applyFont="1" applyFill="1" applyBorder="1" applyAlignment="1">
      <alignment horizontal="left" vertical="center" wrapText="1"/>
    </xf>
    <xf numFmtId="0" fontId="6" fillId="3" borderId="68"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0" borderId="58" xfId="0" applyFont="1" applyFill="1" applyBorder="1" applyAlignment="1" applyProtection="1">
      <alignment horizontal="center" vertical="center" wrapText="1"/>
      <protection hidden="1"/>
    </xf>
    <xf numFmtId="0" fontId="6" fillId="0" borderId="56" xfId="0" applyFont="1" applyFill="1" applyBorder="1" applyAlignment="1" applyProtection="1">
      <alignment horizontal="center" vertical="center" wrapText="1"/>
      <protection hidden="1"/>
    </xf>
    <xf numFmtId="0" fontId="6" fillId="0" borderId="69" xfId="0" applyFont="1" applyFill="1" applyBorder="1" applyAlignment="1" applyProtection="1">
      <alignment horizontal="center" vertical="center" wrapText="1"/>
      <protection hidden="1"/>
    </xf>
    <xf numFmtId="169" fontId="0" fillId="0" borderId="65" xfId="0" applyNumberFormat="1" applyBorder="1" applyAlignment="1">
      <alignment horizontal="center" vertical="center" wrapText="1"/>
    </xf>
    <xf numFmtId="169" fontId="0" fillId="0" borderId="66" xfId="0" applyNumberFormat="1" applyBorder="1" applyAlignment="1">
      <alignment horizontal="center" vertical="center" wrapText="1"/>
    </xf>
    <xf numFmtId="169" fontId="0" fillId="0" borderId="76" xfId="0" applyNumberFormat="1" applyBorder="1" applyAlignment="1">
      <alignment horizontal="center" vertical="center" wrapText="1"/>
    </xf>
    <xf numFmtId="0" fontId="21" fillId="0" borderId="33" xfId="0" applyNumberFormat="1" applyFont="1" applyBorder="1" applyAlignment="1" applyProtection="1">
      <alignment horizontal="center" vertical="center" wrapText="1"/>
      <protection hidden="1"/>
    </xf>
    <xf numFmtId="0" fontId="21" fillId="0" borderId="81" xfId="0" applyNumberFormat="1" applyFont="1" applyBorder="1" applyAlignment="1" applyProtection="1">
      <alignment horizontal="center" vertical="center" wrapText="1"/>
      <protection hidden="1"/>
    </xf>
    <xf numFmtId="0" fontId="21" fillId="0" borderId="19" xfId="0" applyNumberFormat="1" applyFont="1" applyBorder="1" applyAlignment="1" applyProtection="1">
      <alignment horizontal="center" vertical="center" wrapText="1"/>
      <protection hidden="1"/>
    </xf>
    <xf numFmtId="0" fontId="6" fillId="5" borderId="75" xfId="0" applyFont="1" applyFill="1" applyBorder="1" applyAlignment="1" applyProtection="1">
      <alignment horizontal="center" vertical="center" wrapText="1"/>
      <protection hidden="1"/>
    </xf>
    <xf numFmtId="0" fontId="2" fillId="0" borderId="32" xfId="0" applyFont="1" applyFill="1" applyBorder="1" applyAlignment="1" applyProtection="1">
      <alignment horizontal="center" vertical="center" wrapText="1"/>
      <protection hidden="1"/>
    </xf>
    <xf numFmtId="0" fontId="2" fillId="0" borderId="14" xfId="0" applyFont="1" applyFill="1" applyBorder="1" applyAlignment="1" applyProtection="1">
      <alignment horizontal="center" vertical="center" wrapText="1"/>
      <protection hidden="1"/>
    </xf>
    <xf numFmtId="0" fontId="2" fillId="0" borderId="38" xfId="0" applyFont="1" applyFill="1" applyBorder="1" applyAlignment="1" applyProtection="1">
      <alignment horizontal="center" vertical="center" wrapText="1"/>
      <protection hidden="1"/>
    </xf>
    <xf numFmtId="0" fontId="7" fillId="5" borderId="70" xfId="0" applyFont="1" applyFill="1" applyBorder="1" applyAlignment="1">
      <alignment horizontal="left" vertical="center" wrapText="1"/>
    </xf>
    <xf numFmtId="0" fontId="7" fillId="5" borderId="71" xfId="0" applyFont="1" applyFill="1" applyBorder="1" applyAlignment="1">
      <alignment horizontal="left" vertical="center" wrapText="1"/>
    </xf>
    <xf numFmtId="0" fontId="7" fillId="5" borderId="72" xfId="0" applyFont="1" applyFill="1" applyBorder="1" applyAlignment="1">
      <alignment horizontal="left" vertical="center" wrapText="1"/>
    </xf>
    <xf numFmtId="0" fontId="6" fillId="0" borderId="26"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 fillId="0" borderId="0" xfId="0" applyFont="1" applyBorder="1" applyAlignment="1" applyProtection="1">
      <alignment horizontal="center" vertical="center" wrapText="1"/>
      <protection hidden="1"/>
    </xf>
    <xf numFmtId="0" fontId="1" fillId="0" borderId="0" xfId="0" applyFont="1" applyAlignment="1" applyProtection="1">
      <alignment horizontal="right" vertical="center" wrapText="1"/>
      <protection hidden="1"/>
    </xf>
    <xf numFmtId="0" fontId="4" fillId="0" borderId="56" xfId="0" applyFont="1" applyBorder="1" applyAlignment="1" applyProtection="1">
      <alignment horizontal="center" vertical="center" wrapText="1"/>
      <protection hidden="1"/>
    </xf>
    <xf numFmtId="0" fontId="4" fillId="0" borderId="2"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left" vertical="center" wrapText="1"/>
      <protection hidden="1"/>
    </xf>
    <xf numFmtId="0" fontId="6" fillId="5" borderId="27" xfId="0" applyFont="1" applyFill="1" applyBorder="1" applyAlignment="1" applyProtection="1">
      <alignment horizontal="left" vertical="center" wrapText="1"/>
      <protection hidden="1"/>
    </xf>
    <xf numFmtId="0" fontId="6" fillId="5" borderId="28" xfId="0" applyFont="1" applyFill="1" applyBorder="1" applyAlignment="1" applyProtection="1">
      <alignment horizontal="left" vertical="center" wrapText="1"/>
      <protection hidden="1"/>
    </xf>
  </cellXfs>
  <cellStyles count="6">
    <cellStyle name="Millares" xfId="1" builtinId="3"/>
    <cellStyle name="Millares [0]" xfId="2" builtinId="6"/>
    <cellStyle name="Millares 2" xfId="3" xr:uid="{00000000-0005-0000-0000-000002000000}"/>
    <cellStyle name="Normal" xfId="0" builtinId="0"/>
    <cellStyle name="Normal 2" xfId="5" xr:uid="{2D445852-721F-4175-A99C-D2A91B847C44}"/>
    <cellStyle name="Porcentaje" xfId="4" builtinId="5"/>
  </cellStyles>
  <dxfs count="14">
    <dxf>
      <fill>
        <patternFill>
          <bgColor indexed="9"/>
        </patternFill>
      </fill>
    </dxf>
    <dxf>
      <fill>
        <patternFill>
          <bgColor indexed="9"/>
        </patternFill>
      </fill>
    </dxf>
    <dxf>
      <fill>
        <patternFill>
          <bgColor indexed="9"/>
        </patternFill>
      </fill>
    </dxf>
    <dxf>
      <font>
        <b/>
        <i val="0"/>
        <condense val="0"/>
        <extend val="0"/>
        <color indexed="10"/>
      </font>
      <fill>
        <patternFill patternType="solid">
          <bgColor indexed="43"/>
        </patternFill>
      </fill>
    </dxf>
    <dxf>
      <fill>
        <patternFill>
          <bgColor indexed="9"/>
        </patternFill>
      </fill>
    </dxf>
    <dxf>
      <font>
        <color theme="0"/>
      </font>
    </dxf>
    <dxf>
      <font>
        <color theme="0"/>
      </font>
    </dxf>
    <dxf>
      <font>
        <color theme="0"/>
      </font>
    </dxf>
    <dxf>
      <font>
        <color theme="0"/>
      </font>
    </dxf>
    <dxf>
      <font>
        <color theme="0"/>
      </font>
    </dxf>
    <dxf>
      <font>
        <color theme="0"/>
      </font>
    </dxf>
    <dxf>
      <fill>
        <patternFill>
          <bgColor indexed="9"/>
        </patternFill>
      </fill>
    </dxf>
    <dxf>
      <fill>
        <patternFill>
          <bgColor indexed="9"/>
        </patternFill>
      </fill>
    </dxf>
    <dxf>
      <fill>
        <patternFill>
          <bgColor indexed="9"/>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828675</xdr:colOff>
          <xdr:row>13</xdr:row>
          <xdr:rowOff>85725</xdr:rowOff>
        </xdr:from>
        <xdr:to>
          <xdr:col>2</xdr:col>
          <xdr:colOff>828675</xdr:colOff>
          <xdr:row>13</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104775</xdr:rowOff>
        </xdr:from>
        <xdr:to>
          <xdr:col>4</xdr:col>
          <xdr:colOff>66675</xdr:colOff>
          <xdr:row>13</xdr:row>
          <xdr:rowOff>342900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876300</xdr:colOff>
          <xdr:row>13</xdr:row>
          <xdr:rowOff>95250</xdr:rowOff>
        </xdr:from>
        <xdr:to>
          <xdr:col>5</xdr:col>
          <xdr:colOff>876300</xdr:colOff>
          <xdr:row>13</xdr:row>
          <xdr:rowOff>333375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142875</xdr:colOff>
      <xdr:row>1</xdr:row>
      <xdr:rowOff>66675</xdr:rowOff>
    </xdr:from>
    <xdr:to>
      <xdr:col>1</xdr:col>
      <xdr:colOff>1190625</xdr:colOff>
      <xdr:row>3</xdr:row>
      <xdr:rowOff>266699</xdr:rowOff>
    </xdr:to>
    <xdr:pic>
      <xdr:nvPicPr>
        <xdr:cNvPr id="13" name="Imagen 12" descr="escudo negro">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28600"/>
          <a:ext cx="1047750" cy="1047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1249075</xdr:colOff>
      <xdr:row>1</xdr:row>
      <xdr:rowOff>73728</xdr:rowOff>
    </xdr:from>
    <xdr:to>
      <xdr:col>1</xdr:col>
      <xdr:colOff>2340121</xdr:colOff>
      <xdr:row>3</xdr:row>
      <xdr:rowOff>317437</xdr:rowOff>
    </xdr:to>
    <xdr:pic>
      <xdr:nvPicPr>
        <xdr:cNvPr id="3" name="Imagen 2" descr="escudo negro">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0075" y="264228"/>
          <a:ext cx="1091046" cy="1220022"/>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2</xdr:col>
      <xdr:colOff>1000124</xdr:colOff>
      <xdr:row>3</xdr:row>
      <xdr:rowOff>238125</xdr:rowOff>
    </xdr:to>
    <xdr:pic>
      <xdr:nvPicPr>
        <xdr:cNvPr id="2" name="Imagen 1" descr="escudo negro">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180975"/>
          <a:ext cx="971549" cy="1028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142876</xdr:colOff>
      <xdr:row>1</xdr:row>
      <xdr:rowOff>34019</xdr:rowOff>
    </xdr:from>
    <xdr:to>
      <xdr:col>2</xdr:col>
      <xdr:colOff>533400</xdr:colOff>
      <xdr:row>3</xdr:row>
      <xdr:rowOff>189538</xdr:rowOff>
    </xdr:to>
    <xdr:pic>
      <xdr:nvPicPr>
        <xdr:cNvPr id="2" name="Imagen 1" descr="escudo negr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533" y="197305"/>
          <a:ext cx="1011010" cy="101549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251732</xdr:colOff>
      <xdr:row>1</xdr:row>
      <xdr:rowOff>34019</xdr:rowOff>
    </xdr:from>
    <xdr:to>
      <xdr:col>2</xdr:col>
      <xdr:colOff>674643</xdr:colOff>
      <xdr:row>3</xdr:row>
      <xdr:rowOff>207917</xdr:rowOff>
    </xdr:to>
    <xdr:pic>
      <xdr:nvPicPr>
        <xdr:cNvPr id="2" name="Imagen 1" descr="escudo negr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732" y="197305"/>
          <a:ext cx="1043396" cy="10447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133969</xdr:colOff>
      <xdr:row>1</xdr:row>
      <xdr:rowOff>42986</xdr:rowOff>
    </xdr:from>
    <xdr:to>
      <xdr:col>2</xdr:col>
      <xdr:colOff>559568</xdr:colOff>
      <xdr:row>3</xdr:row>
      <xdr:rowOff>250053</xdr:rowOff>
    </xdr:to>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105" y="250804"/>
          <a:ext cx="1083690" cy="110761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377239</xdr:colOff>
      <xdr:row>1</xdr:row>
      <xdr:rowOff>42987</xdr:rowOff>
    </xdr:from>
    <xdr:to>
      <xdr:col>2</xdr:col>
      <xdr:colOff>82972</xdr:colOff>
      <xdr:row>3</xdr:row>
      <xdr:rowOff>170331</xdr:rowOff>
    </xdr:to>
    <xdr:pic>
      <xdr:nvPicPr>
        <xdr:cNvPr id="2" name="Imagen 1" descr="escudo negr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039" y="213316"/>
          <a:ext cx="1050439" cy="10148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1</xdr:row>
      <xdr:rowOff>44824</xdr:rowOff>
    </xdr:from>
    <xdr:to>
      <xdr:col>2</xdr:col>
      <xdr:colOff>605565</xdr:colOff>
      <xdr:row>3</xdr:row>
      <xdr:rowOff>230438</xdr:rowOff>
    </xdr:to>
    <xdr:pic>
      <xdr:nvPicPr>
        <xdr:cNvPr id="2" name="Imagen 1" descr="escudo negr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882" y="201706"/>
          <a:ext cx="1020183" cy="1003644"/>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278946</xdr:colOff>
      <xdr:row>1</xdr:row>
      <xdr:rowOff>68036</xdr:rowOff>
    </xdr:from>
    <xdr:to>
      <xdr:col>2</xdr:col>
      <xdr:colOff>830034</xdr:colOff>
      <xdr:row>3</xdr:row>
      <xdr:rowOff>246016</xdr:rowOff>
    </xdr:to>
    <xdr:pic>
      <xdr:nvPicPr>
        <xdr:cNvPr id="2" name="Imagen 1" descr="escudo negr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82" y="231322"/>
          <a:ext cx="1204231" cy="111687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53664</xdr:colOff>
      <xdr:row>1</xdr:row>
      <xdr:rowOff>67235</xdr:rowOff>
    </xdr:from>
    <xdr:to>
      <xdr:col>2</xdr:col>
      <xdr:colOff>1208280</xdr:colOff>
      <xdr:row>3</xdr:row>
      <xdr:rowOff>246529</xdr:rowOff>
    </xdr:to>
    <xdr:pic>
      <xdr:nvPicPr>
        <xdr:cNvPr id="2" name="Imagen 1" descr="escudo negro">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164" y="336176"/>
          <a:ext cx="1154616" cy="99732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710045</xdr:colOff>
      <xdr:row>1</xdr:row>
      <xdr:rowOff>32599</xdr:rowOff>
    </xdr:from>
    <xdr:to>
      <xdr:col>3</xdr:col>
      <xdr:colOff>2303318</xdr:colOff>
      <xdr:row>3</xdr:row>
      <xdr:rowOff>363682</xdr:rowOff>
    </xdr:to>
    <xdr:pic>
      <xdr:nvPicPr>
        <xdr:cNvPr id="2" name="Imagen 1" descr="escudo negro">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136" y="205781"/>
          <a:ext cx="1593273" cy="152603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Martha\Downloads\408%20-%20RECUPERACI&#211;N,%20REHABILITACION%20Y%20MANTENIMIENTO%20DE%20LA%20MALLA%20VI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Andres%20Romero/Desktop/UAERMV/2015/PROYECTOS%20DE%20INVERSION/PROYECTO%20408/408%20-%20RECUPERACI&#211;N,%20REHABILITACION%20Y%20MANTENIMIENTO%20DE%20LA%20MALLA%20VI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Documents%20and%20Settings/usuario/Mis%20documentos/Downloads/Users/cambio/Downloads/408%20-%20RECUPERACI&#211;N,%20REHABILITACION%20Y%20MANTENIMIENTO%20DE%20LA%20MALLA%20VI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aermv-my.sharepoint.com/Users/Martha/Downloads/408%20-%20RECUPERACI&#211;N,%20REHABILITACION%20Y%20MANTENIMIENTO%20DE%20LA%20MALLA%20VI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uly.gonzalez/Documents/UMV/SIT/Reporte%20Proyecto%201117/Ponderaciones%20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89"/>
  <sheetViews>
    <sheetView showGridLines="0" tabSelected="1" zoomScale="70" zoomScaleNormal="70" zoomScaleSheetLayoutView="55" zoomScalePageLayoutView="70" workbookViewId="0">
      <selection activeCell="B10" sqref="B10"/>
    </sheetView>
  </sheetViews>
  <sheetFormatPr baseColWidth="10" defaultColWidth="0" defaultRowHeight="0" customHeight="1" zeroHeight="1" x14ac:dyDescent="0.25"/>
  <cols>
    <col min="1" max="1" width="3" style="1" customWidth="1"/>
    <col min="2" max="3" width="20.5703125" style="1" customWidth="1"/>
    <col min="4" max="4" width="24.85546875" style="1" bestFit="1" customWidth="1"/>
    <col min="5" max="5" width="14.42578125" style="1" customWidth="1"/>
    <col min="6" max="6" width="16" style="1" customWidth="1"/>
    <col min="7" max="7" width="26" style="1" customWidth="1"/>
    <col min="8" max="8" width="29" style="1" customWidth="1"/>
    <col min="9" max="9" width="3" style="1" customWidth="1"/>
    <col min="10" max="16384" width="29" style="1" hidden="1"/>
  </cols>
  <sheetData>
    <row r="1" spans="1:16384" ht="16.149999999999999" customHeight="1" x14ac:dyDescent="0.25"/>
    <row r="2" spans="1:16384" ht="44.25" customHeight="1" x14ac:dyDescent="0.25">
      <c r="B2" s="271"/>
      <c r="C2" s="272" t="s">
        <v>72</v>
      </c>
      <c r="D2" s="272"/>
      <c r="E2" s="272"/>
      <c r="F2" s="272"/>
      <c r="G2" s="272"/>
      <c r="H2" s="272"/>
    </row>
    <row r="3" spans="1:16384" ht="22.5" customHeight="1" x14ac:dyDescent="0.25">
      <c r="B3" s="271"/>
      <c r="C3" s="273" t="s">
        <v>113</v>
      </c>
      <c r="D3" s="273"/>
      <c r="E3" s="273"/>
      <c r="F3" s="273" t="s">
        <v>115</v>
      </c>
      <c r="G3" s="273"/>
      <c r="H3" s="273"/>
    </row>
    <row r="4" spans="1:16384" ht="22.5" customHeight="1" x14ac:dyDescent="0.25">
      <c r="B4" s="271"/>
      <c r="C4" s="273" t="s">
        <v>133</v>
      </c>
      <c r="D4" s="273"/>
      <c r="E4" s="273"/>
      <c r="F4" s="273"/>
      <c r="G4" s="273"/>
      <c r="H4" s="273"/>
    </row>
    <row r="5" spans="1:16384" ht="13.5" thickBo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c r="XDT5" s="2"/>
      <c r="XDU5" s="2"/>
      <c r="XDV5" s="2"/>
      <c r="XDW5" s="2"/>
      <c r="XDX5" s="2"/>
      <c r="XDY5" s="2"/>
      <c r="XDZ5" s="2"/>
      <c r="XEA5" s="2"/>
      <c r="XEB5" s="2"/>
      <c r="XEC5" s="2"/>
      <c r="XED5" s="2"/>
      <c r="XEE5" s="2"/>
      <c r="XEF5" s="2"/>
      <c r="XEG5" s="2"/>
      <c r="XEH5" s="2"/>
      <c r="XEI5" s="2"/>
      <c r="XEJ5" s="2"/>
      <c r="XEK5" s="2"/>
      <c r="XEL5" s="2"/>
      <c r="XEM5" s="2"/>
      <c r="XEN5" s="2"/>
      <c r="XEO5" s="2"/>
      <c r="XEP5" s="2"/>
      <c r="XEQ5" s="2"/>
      <c r="XER5" s="2"/>
      <c r="XES5" s="2"/>
      <c r="XET5" s="2"/>
      <c r="XEU5" s="2"/>
      <c r="XEV5" s="2"/>
      <c r="XEW5" s="2"/>
      <c r="XEX5" s="2"/>
      <c r="XEY5" s="2"/>
      <c r="XEZ5" s="2"/>
      <c r="XFA5" s="2"/>
      <c r="XFB5" s="2"/>
      <c r="XFC5" s="2"/>
      <c r="XFD5" s="2"/>
    </row>
    <row r="6" spans="1:16384" ht="22.5" customHeight="1" x14ac:dyDescent="0.25">
      <c r="B6" s="20"/>
      <c r="C6" s="20"/>
      <c r="D6" s="20"/>
      <c r="E6" s="20"/>
      <c r="F6" s="21"/>
      <c r="G6" s="118" t="s">
        <v>74</v>
      </c>
      <c r="H6" s="119" t="s">
        <v>73</v>
      </c>
    </row>
    <row r="7" spans="1:16384" ht="25.5" customHeight="1" thickBot="1" x14ac:dyDescent="0.3">
      <c r="B7" s="22"/>
      <c r="C7" s="22"/>
      <c r="D7" s="22"/>
      <c r="E7" s="23"/>
      <c r="F7" s="24"/>
      <c r="G7" s="14">
        <v>2019</v>
      </c>
      <c r="H7" s="15">
        <v>4</v>
      </c>
    </row>
    <row r="8" spans="1:16384" ht="22.5" customHeight="1" x14ac:dyDescent="0.25">
      <c r="B8" s="295" t="s">
        <v>128</v>
      </c>
      <c r="C8" s="296"/>
      <c r="D8" s="296"/>
      <c r="E8" s="296"/>
      <c r="F8" s="296"/>
      <c r="G8" s="296"/>
      <c r="H8" s="297"/>
    </row>
    <row r="9" spans="1:16384" ht="25.5" customHeight="1" thickBot="1" x14ac:dyDescent="0.3">
      <c r="B9" s="298" t="s">
        <v>416</v>
      </c>
      <c r="C9" s="299"/>
      <c r="D9" s="299"/>
      <c r="E9" s="299"/>
      <c r="F9" s="299"/>
      <c r="G9" s="299"/>
      <c r="H9" s="300"/>
    </row>
    <row r="10" spans="1:16384" ht="13.9" customHeight="1" thickBot="1" x14ac:dyDescent="0.3">
      <c r="A10" s="16"/>
      <c r="B10" s="16"/>
      <c r="C10" s="16"/>
      <c r="D10" s="16"/>
      <c r="E10" s="16"/>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c r="AEX10" s="17"/>
      <c r="AEY10" s="17"/>
      <c r="AEZ10" s="17"/>
      <c r="AFA10" s="17"/>
      <c r="AFB10" s="17"/>
      <c r="AFC10" s="17"/>
      <c r="AFD10" s="17"/>
      <c r="AFE10" s="17"/>
      <c r="AFF10" s="17"/>
      <c r="AFG10" s="17"/>
      <c r="AFH10" s="17"/>
      <c r="AFI10" s="17"/>
      <c r="AFJ10" s="17"/>
      <c r="AFK10" s="17"/>
      <c r="AFL10" s="17"/>
      <c r="AFM10" s="17"/>
      <c r="AFN10" s="17"/>
      <c r="AFO10" s="17"/>
      <c r="AFP10" s="17"/>
      <c r="AFQ10" s="17"/>
      <c r="AFR10" s="17"/>
      <c r="AFS10" s="17"/>
      <c r="AFT10" s="17"/>
      <c r="AFU10" s="17"/>
      <c r="AFV10" s="17"/>
      <c r="AFW10" s="17"/>
      <c r="AFX10" s="17"/>
      <c r="AFY10" s="17"/>
      <c r="AFZ10" s="17"/>
      <c r="AGA10" s="17"/>
      <c r="AGB10" s="17"/>
      <c r="AGC10" s="17"/>
      <c r="AGD10" s="17"/>
      <c r="AGE10" s="17"/>
      <c r="AGF10" s="17"/>
      <c r="AGG10" s="17"/>
      <c r="AGH10" s="17"/>
      <c r="AGI10" s="17"/>
      <c r="AGJ10" s="17"/>
      <c r="AGK10" s="17"/>
      <c r="AGL10" s="17"/>
      <c r="AGM10" s="17"/>
      <c r="AGN10" s="17"/>
      <c r="AGO10" s="17"/>
      <c r="AGP10" s="17"/>
      <c r="AGQ10" s="17"/>
      <c r="AGR10" s="17"/>
      <c r="AGS10" s="17"/>
      <c r="AGT10" s="17"/>
      <c r="AGU10" s="17"/>
      <c r="AGV10" s="17"/>
      <c r="AGW10" s="17"/>
      <c r="AGX10" s="17"/>
      <c r="AGY10" s="17"/>
      <c r="AGZ10" s="17"/>
      <c r="AHA10" s="17"/>
      <c r="AHB10" s="17"/>
      <c r="AHC10" s="17"/>
      <c r="AHD10" s="17"/>
      <c r="AHE10" s="17"/>
      <c r="AHF10" s="17"/>
      <c r="AHG10" s="17"/>
      <c r="AHH10" s="17"/>
      <c r="AHI10" s="17"/>
      <c r="AHJ10" s="17"/>
      <c r="AHK10" s="17"/>
      <c r="AHL10" s="17"/>
      <c r="AHM10" s="17"/>
      <c r="AHN10" s="17"/>
      <c r="AHO10" s="17"/>
      <c r="AHP10" s="17"/>
      <c r="AHQ10" s="17"/>
      <c r="AHR10" s="17"/>
      <c r="AHS10" s="17"/>
      <c r="AHT10" s="17"/>
      <c r="AHU10" s="17"/>
      <c r="AHV10" s="17"/>
      <c r="AHW10" s="17"/>
      <c r="AHX10" s="17"/>
      <c r="AHY10" s="17"/>
      <c r="AHZ10" s="17"/>
      <c r="AIA10" s="17"/>
      <c r="AIB10" s="17"/>
      <c r="AIC10" s="17"/>
      <c r="AID10" s="17"/>
      <c r="AIE10" s="17"/>
      <c r="AIF10" s="17"/>
      <c r="AIG10" s="17"/>
      <c r="AIH10" s="17"/>
      <c r="AII10" s="17"/>
      <c r="AIJ10" s="17"/>
      <c r="AIK10" s="17"/>
      <c r="AIL10" s="17"/>
      <c r="AIM10" s="17"/>
      <c r="AIN10" s="17"/>
      <c r="AIO10" s="17"/>
      <c r="AIP10" s="17"/>
      <c r="AIQ10" s="17"/>
      <c r="AIR10" s="17"/>
      <c r="AIS10" s="17"/>
      <c r="AIT10" s="17"/>
      <c r="AIU10" s="17"/>
      <c r="AIV10" s="17"/>
      <c r="AIW10" s="17"/>
      <c r="AIX10" s="17"/>
      <c r="AIY10" s="17"/>
      <c r="AIZ10" s="17"/>
      <c r="AJA10" s="17"/>
      <c r="AJB10" s="17"/>
      <c r="AJC10" s="17"/>
      <c r="AJD10" s="17"/>
      <c r="AJE10" s="17"/>
      <c r="AJF10" s="17"/>
      <c r="AJG10" s="17"/>
      <c r="AJH10" s="17"/>
      <c r="AJI10" s="17"/>
      <c r="AJJ10" s="17"/>
      <c r="AJK10" s="17"/>
      <c r="AJL10" s="17"/>
      <c r="AJM10" s="17"/>
      <c r="AJN10" s="17"/>
      <c r="AJO10" s="17"/>
      <c r="AJP10" s="17"/>
      <c r="AJQ10" s="17"/>
      <c r="AJR10" s="17"/>
      <c r="AJS10" s="17"/>
      <c r="AJT10" s="17"/>
      <c r="AJU10" s="17"/>
      <c r="AJV10" s="17"/>
      <c r="AJW10" s="17"/>
      <c r="AJX10" s="17"/>
      <c r="AJY10" s="17"/>
      <c r="AJZ10" s="17"/>
      <c r="AKA10" s="17"/>
      <c r="AKB10" s="17"/>
      <c r="AKC10" s="17"/>
      <c r="AKD10" s="17"/>
      <c r="AKE10" s="17"/>
      <c r="AKF10" s="17"/>
      <c r="AKG10" s="17"/>
      <c r="AKH10" s="17"/>
      <c r="AKI10" s="17"/>
      <c r="AKJ10" s="17"/>
      <c r="AKK10" s="17"/>
      <c r="AKL10" s="17"/>
      <c r="AKM10" s="17"/>
      <c r="AKN10" s="17"/>
      <c r="AKO10" s="17"/>
      <c r="AKP10" s="17"/>
      <c r="AKQ10" s="17"/>
      <c r="AKR10" s="17"/>
      <c r="AKS10" s="17"/>
      <c r="AKT10" s="17"/>
      <c r="AKU10" s="17"/>
      <c r="AKV10" s="17"/>
      <c r="AKW10" s="17"/>
      <c r="AKX10" s="17"/>
      <c r="AKY10" s="17"/>
      <c r="AKZ10" s="17"/>
      <c r="ALA10" s="17"/>
      <c r="ALB10" s="17"/>
      <c r="ALC10" s="17"/>
      <c r="ALD10" s="17"/>
      <c r="ALE10" s="17"/>
      <c r="ALF10" s="17"/>
      <c r="ALG10" s="17"/>
      <c r="ALH10" s="17"/>
      <c r="ALI10" s="17"/>
      <c r="ALJ10" s="17"/>
      <c r="ALK10" s="17"/>
      <c r="ALL10" s="17"/>
      <c r="ALM10" s="17"/>
      <c r="ALN10" s="17"/>
      <c r="ALO10" s="17"/>
      <c r="ALP10" s="17"/>
      <c r="ALQ10" s="17"/>
      <c r="ALR10" s="17"/>
      <c r="ALS10" s="17"/>
      <c r="ALT10" s="17"/>
      <c r="ALU10" s="17"/>
      <c r="ALV10" s="17"/>
      <c r="ALW10" s="17"/>
      <c r="ALX10" s="17"/>
      <c r="ALY10" s="17"/>
      <c r="ALZ10" s="17"/>
      <c r="AMA10" s="17"/>
      <c r="AMB10" s="17"/>
      <c r="AMC10" s="17"/>
      <c r="AMD10" s="17"/>
      <c r="AME10" s="17"/>
      <c r="AMF10" s="17"/>
      <c r="AMG10" s="17"/>
      <c r="AMH10" s="17"/>
      <c r="AMI10" s="17"/>
      <c r="AMJ10" s="17"/>
      <c r="AMK10" s="17"/>
      <c r="AML10" s="17"/>
      <c r="AMM10" s="17"/>
      <c r="AMN10" s="17"/>
      <c r="AMO10" s="17"/>
      <c r="AMP10" s="17"/>
      <c r="AMQ10" s="17"/>
      <c r="AMR10" s="17"/>
      <c r="AMS10" s="17"/>
      <c r="AMT10" s="17"/>
      <c r="AMU10" s="17"/>
      <c r="AMV10" s="17"/>
      <c r="AMW10" s="17"/>
      <c r="AMX10" s="17"/>
      <c r="AMY10" s="17"/>
      <c r="AMZ10" s="17"/>
      <c r="ANA10" s="17"/>
      <c r="ANB10" s="17"/>
      <c r="ANC10" s="17"/>
      <c r="AND10" s="17"/>
      <c r="ANE10" s="17"/>
      <c r="ANF10" s="17"/>
      <c r="ANG10" s="17"/>
      <c r="ANH10" s="17"/>
      <c r="ANI10" s="17"/>
      <c r="ANJ10" s="17"/>
      <c r="ANK10" s="17"/>
      <c r="ANL10" s="17"/>
      <c r="ANM10" s="17"/>
      <c r="ANN10" s="17"/>
      <c r="ANO10" s="17"/>
      <c r="ANP10" s="17"/>
      <c r="ANQ10" s="17"/>
      <c r="ANR10" s="17"/>
      <c r="ANS10" s="17"/>
      <c r="ANT10" s="17"/>
      <c r="ANU10" s="17"/>
      <c r="ANV10" s="17"/>
      <c r="ANW10" s="17"/>
      <c r="ANX10" s="17"/>
      <c r="ANY10" s="17"/>
      <c r="ANZ10" s="17"/>
      <c r="AOA10" s="17"/>
      <c r="AOB10" s="17"/>
      <c r="AOC10" s="17"/>
      <c r="AOD10" s="17"/>
      <c r="AOE10" s="17"/>
      <c r="AOF10" s="17"/>
      <c r="AOG10" s="17"/>
      <c r="AOH10" s="17"/>
      <c r="AOI10" s="17"/>
      <c r="AOJ10" s="17"/>
      <c r="AOK10" s="17"/>
      <c r="AOL10" s="17"/>
      <c r="AOM10" s="17"/>
      <c r="AON10" s="17"/>
      <c r="AOO10" s="17"/>
      <c r="AOP10" s="17"/>
      <c r="AOQ10" s="17"/>
      <c r="AOR10" s="17"/>
      <c r="AOS10" s="17"/>
      <c r="AOT10" s="17"/>
      <c r="AOU10" s="17"/>
      <c r="AOV10" s="17"/>
      <c r="AOW10" s="17"/>
      <c r="AOX10" s="17"/>
      <c r="AOY10" s="17"/>
      <c r="AOZ10" s="17"/>
      <c r="APA10" s="17"/>
      <c r="APB10" s="17"/>
      <c r="APC10" s="17"/>
      <c r="APD10" s="17"/>
      <c r="APE10" s="17"/>
      <c r="APF10" s="17"/>
      <c r="APG10" s="17"/>
      <c r="APH10" s="17"/>
      <c r="API10" s="17"/>
      <c r="APJ10" s="17"/>
      <c r="APK10" s="17"/>
      <c r="APL10" s="17"/>
      <c r="APM10" s="17"/>
      <c r="APN10" s="17"/>
      <c r="APO10" s="17"/>
      <c r="APP10" s="17"/>
      <c r="APQ10" s="17"/>
      <c r="APR10" s="17"/>
      <c r="APS10" s="17"/>
      <c r="APT10" s="17"/>
      <c r="APU10" s="17"/>
      <c r="APV10" s="17"/>
      <c r="APW10" s="17"/>
      <c r="APX10" s="17"/>
      <c r="APY10" s="17"/>
      <c r="APZ10" s="17"/>
      <c r="AQA10" s="17"/>
      <c r="AQB10" s="17"/>
      <c r="AQC10" s="17"/>
      <c r="AQD10" s="17"/>
      <c r="AQE10" s="17"/>
      <c r="AQF10" s="17"/>
      <c r="AQG10" s="17"/>
      <c r="AQH10" s="17"/>
      <c r="AQI10" s="17"/>
      <c r="AQJ10" s="17"/>
      <c r="AQK10" s="17"/>
      <c r="AQL10" s="17"/>
      <c r="AQM10" s="17"/>
      <c r="AQN10" s="17"/>
      <c r="AQO10" s="17"/>
      <c r="AQP10" s="17"/>
      <c r="AQQ10" s="17"/>
      <c r="AQR10" s="17"/>
      <c r="AQS10" s="17"/>
      <c r="AQT10" s="17"/>
      <c r="AQU10" s="17"/>
      <c r="AQV10" s="17"/>
      <c r="AQW10" s="17"/>
      <c r="AQX10" s="17"/>
      <c r="AQY10" s="17"/>
      <c r="AQZ10" s="17"/>
      <c r="ARA10" s="17"/>
      <c r="ARB10" s="17"/>
      <c r="ARC10" s="17"/>
      <c r="ARD10" s="17"/>
      <c r="ARE10" s="17"/>
      <c r="ARF10" s="17"/>
      <c r="ARG10" s="17"/>
      <c r="ARH10" s="17"/>
      <c r="ARI10" s="17"/>
      <c r="ARJ10" s="17"/>
      <c r="ARK10" s="17"/>
      <c r="ARL10" s="17"/>
      <c r="ARM10" s="17"/>
      <c r="ARN10" s="17"/>
      <c r="ARO10" s="17"/>
      <c r="ARP10" s="17"/>
      <c r="ARQ10" s="17"/>
      <c r="ARR10" s="17"/>
      <c r="ARS10" s="17"/>
      <c r="ART10" s="17"/>
      <c r="ARU10" s="17"/>
      <c r="ARV10" s="17"/>
      <c r="ARW10" s="17"/>
      <c r="ARX10" s="17"/>
      <c r="ARY10" s="17"/>
      <c r="ARZ10" s="17"/>
      <c r="ASA10" s="17"/>
      <c r="ASB10" s="17"/>
      <c r="ASC10" s="17"/>
      <c r="ASD10" s="17"/>
      <c r="ASE10" s="17"/>
      <c r="ASF10" s="17"/>
      <c r="ASG10" s="17"/>
      <c r="ASH10" s="17"/>
      <c r="ASI10" s="17"/>
      <c r="ASJ10" s="17"/>
      <c r="ASK10" s="17"/>
      <c r="ASL10" s="17"/>
      <c r="ASM10" s="17"/>
      <c r="ASN10" s="17"/>
      <c r="ASO10" s="17"/>
      <c r="ASP10" s="17"/>
      <c r="ASQ10" s="17"/>
      <c r="ASR10" s="17"/>
      <c r="ASS10" s="17"/>
      <c r="AST10" s="17"/>
      <c r="ASU10" s="17"/>
      <c r="ASV10" s="17"/>
      <c r="ASW10" s="17"/>
      <c r="ASX10" s="17"/>
      <c r="ASY10" s="17"/>
      <c r="ASZ10" s="17"/>
      <c r="ATA10" s="17"/>
      <c r="ATB10" s="17"/>
      <c r="ATC10" s="17"/>
      <c r="ATD10" s="17"/>
      <c r="ATE10" s="17"/>
      <c r="ATF10" s="17"/>
      <c r="ATG10" s="17"/>
      <c r="ATH10" s="17"/>
      <c r="ATI10" s="17"/>
      <c r="ATJ10" s="17"/>
      <c r="ATK10" s="17"/>
      <c r="ATL10" s="17"/>
      <c r="ATM10" s="17"/>
      <c r="ATN10" s="17"/>
      <c r="ATO10" s="17"/>
      <c r="ATP10" s="17"/>
      <c r="ATQ10" s="17"/>
      <c r="ATR10" s="17"/>
      <c r="ATS10" s="17"/>
      <c r="ATT10" s="17"/>
      <c r="ATU10" s="17"/>
      <c r="ATV10" s="17"/>
      <c r="ATW10" s="17"/>
      <c r="ATX10" s="17"/>
      <c r="ATY10" s="17"/>
      <c r="ATZ10" s="17"/>
      <c r="AUA10" s="17"/>
      <c r="AUB10" s="17"/>
      <c r="AUC10" s="17"/>
      <c r="AUD10" s="17"/>
      <c r="AUE10" s="17"/>
      <c r="AUF10" s="17"/>
      <c r="AUG10" s="17"/>
      <c r="AUH10" s="17"/>
      <c r="AUI10" s="17"/>
      <c r="AUJ10" s="17"/>
      <c r="AUK10" s="17"/>
      <c r="AUL10" s="17"/>
      <c r="AUM10" s="17"/>
      <c r="AUN10" s="17"/>
      <c r="AUO10" s="17"/>
      <c r="AUP10" s="17"/>
      <c r="AUQ10" s="17"/>
      <c r="AUR10" s="17"/>
      <c r="AUS10" s="17"/>
      <c r="AUT10" s="17"/>
      <c r="AUU10" s="17"/>
      <c r="AUV10" s="17"/>
      <c r="AUW10" s="17"/>
      <c r="AUX10" s="17"/>
      <c r="AUY10" s="17"/>
      <c r="AUZ10" s="17"/>
      <c r="AVA10" s="17"/>
      <c r="AVB10" s="17"/>
      <c r="AVC10" s="17"/>
      <c r="AVD10" s="17"/>
      <c r="AVE10" s="17"/>
      <c r="AVF10" s="17"/>
      <c r="AVG10" s="17"/>
      <c r="AVH10" s="17"/>
      <c r="AVI10" s="17"/>
      <c r="AVJ10" s="17"/>
      <c r="AVK10" s="17"/>
      <c r="AVL10" s="17"/>
      <c r="AVM10" s="17"/>
      <c r="AVN10" s="17"/>
      <c r="AVO10" s="17"/>
      <c r="AVP10" s="17"/>
      <c r="AVQ10" s="17"/>
      <c r="AVR10" s="17"/>
      <c r="AVS10" s="17"/>
      <c r="AVT10" s="17"/>
      <c r="AVU10" s="17"/>
      <c r="AVV10" s="17"/>
      <c r="AVW10" s="17"/>
      <c r="AVX10" s="17"/>
      <c r="AVY10" s="17"/>
      <c r="AVZ10" s="17"/>
      <c r="AWA10" s="17"/>
      <c r="AWB10" s="17"/>
      <c r="AWC10" s="17"/>
      <c r="AWD10" s="17"/>
      <c r="AWE10" s="17"/>
      <c r="AWF10" s="17"/>
      <c r="AWG10" s="17"/>
      <c r="AWH10" s="17"/>
      <c r="AWI10" s="17"/>
      <c r="AWJ10" s="17"/>
      <c r="AWK10" s="17"/>
      <c r="AWL10" s="17"/>
      <c r="AWM10" s="17"/>
      <c r="AWN10" s="17"/>
      <c r="AWO10" s="17"/>
      <c r="AWP10" s="17"/>
      <c r="AWQ10" s="17"/>
      <c r="AWR10" s="17"/>
      <c r="AWS10" s="17"/>
      <c r="AWT10" s="17"/>
      <c r="AWU10" s="17"/>
      <c r="AWV10" s="17"/>
      <c r="AWW10" s="17"/>
      <c r="AWX10" s="17"/>
      <c r="AWY10" s="17"/>
      <c r="AWZ10" s="17"/>
      <c r="AXA10" s="17"/>
      <c r="AXB10" s="17"/>
      <c r="AXC10" s="17"/>
      <c r="AXD10" s="17"/>
      <c r="AXE10" s="17"/>
      <c r="AXF10" s="17"/>
      <c r="AXG10" s="17"/>
      <c r="AXH10" s="17"/>
      <c r="AXI10" s="17"/>
      <c r="AXJ10" s="17"/>
      <c r="AXK10" s="17"/>
      <c r="AXL10" s="17"/>
      <c r="AXM10" s="17"/>
      <c r="AXN10" s="17"/>
      <c r="AXO10" s="17"/>
      <c r="AXP10" s="17"/>
      <c r="AXQ10" s="17"/>
      <c r="AXR10" s="17"/>
      <c r="AXS10" s="17"/>
      <c r="AXT10" s="17"/>
      <c r="AXU10" s="17"/>
      <c r="AXV10" s="17"/>
      <c r="AXW10" s="17"/>
      <c r="AXX10" s="17"/>
      <c r="AXY10" s="17"/>
      <c r="AXZ10" s="17"/>
      <c r="AYA10" s="17"/>
      <c r="AYB10" s="17"/>
      <c r="AYC10" s="17"/>
      <c r="AYD10" s="17"/>
      <c r="AYE10" s="17"/>
      <c r="AYF10" s="17"/>
      <c r="AYG10" s="17"/>
      <c r="AYH10" s="17"/>
      <c r="AYI10" s="17"/>
      <c r="AYJ10" s="17"/>
      <c r="AYK10" s="17"/>
      <c r="AYL10" s="17"/>
      <c r="AYM10" s="17"/>
      <c r="AYN10" s="17"/>
      <c r="AYO10" s="17"/>
      <c r="AYP10" s="17"/>
      <c r="AYQ10" s="17"/>
      <c r="AYR10" s="17"/>
      <c r="AYS10" s="17"/>
      <c r="AYT10" s="17"/>
      <c r="AYU10" s="17"/>
      <c r="AYV10" s="17"/>
      <c r="AYW10" s="17"/>
      <c r="AYX10" s="17"/>
      <c r="AYY10" s="17"/>
      <c r="AYZ10" s="17"/>
      <c r="AZA10" s="17"/>
      <c r="AZB10" s="17"/>
      <c r="AZC10" s="17"/>
      <c r="AZD10" s="17"/>
      <c r="AZE10" s="17"/>
      <c r="AZF10" s="17"/>
      <c r="AZG10" s="17"/>
      <c r="AZH10" s="17"/>
      <c r="AZI10" s="17"/>
      <c r="AZJ10" s="17"/>
      <c r="AZK10" s="17"/>
      <c r="AZL10" s="17"/>
      <c r="AZM10" s="17"/>
      <c r="AZN10" s="17"/>
      <c r="AZO10" s="17"/>
      <c r="AZP10" s="17"/>
      <c r="AZQ10" s="17"/>
      <c r="AZR10" s="17"/>
      <c r="AZS10" s="17"/>
      <c r="AZT10" s="17"/>
      <c r="AZU10" s="17"/>
      <c r="AZV10" s="17"/>
      <c r="AZW10" s="17"/>
      <c r="AZX10" s="17"/>
      <c r="AZY10" s="17"/>
      <c r="AZZ10" s="17"/>
      <c r="BAA10" s="17"/>
      <c r="BAB10" s="17"/>
      <c r="BAC10" s="17"/>
      <c r="BAD10" s="17"/>
      <c r="BAE10" s="17"/>
      <c r="BAF10" s="17"/>
      <c r="BAG10" s="17"/>
      <c r="BAH10" s="17"/>
      <c r="BAI10" s="17"/>
      <c r="BAJ10" s="17"/>
      <c r="BAK10" s="17"/>
      <c r="BAL10" s="17"/>
      <c r="BAM10" s="17"/>
      <c r="BAN10" s="17"/>
      <c r="BAO10" s="17"/>
      <c r="BAP10" s="17"/>
      <c r="BAQ10" s="17"/>
      <c r="BAR10" s="17"/>
      <c r="BAS10" s="17"/>
      <c r="BAT10" s="17"/>
      <c r="BAU10" s="17"/>
      <c r="BAV10" s="17"/>
      <c r="BAW10" s="17"/>
      <c r="BAX10" s="17"/>
      <c r="BAY10" s="17"/>
      <c r="BAZ10" s="17"/>
      <c r="BBA10" s="17"/>
      <c r="BBB10" s="17"/>
      <c r="BBC10" s="17"/>
      <c r="BBD10" s="17"/>
      <c r="BBE10" s="17"/>
      <c r="BBF10" s="17"/>
      <c r="BBG10" s="17"/>
      <c r="BBH10" s="17"/>
      <c r="BBI10" s="17"/>
      <c r="BBJ10" s="17"/>
      <c r="BBK10" s="17"/>
      <c r="BBL10" s="17"/>
      <c r="BBM10" s="17"/>
      <c r="BBN10" s="17"/>
      <c r="BBO10" s="17"/>
      <c r="BBP10" s="17"/>
      <c r="BBQ10" s="17"/>
      <c r="BBR10" s="17"/>
      <c r="BBS10" s="17"/>
      <c r="BBT10" s="17"/>
      <c r="BBU10" s="17"/>
      <c r="BBV10" s="17"/>
      <c r="BBW10" s="17"/>
      <c r="BBX10" s="17"/>
      <c r="BBY10" s="17"/>
      <c r="BBZ10" s="17"/>
      <c r="BCA10" s="17"/>
      <c r="BCB10" s="17"/>
      <c r="BCC10" s="17"/>
      <c r="BCD10" s="17"/>
      <c r="BCE10" s="17"/>
      <c r="BCF10" s="17"/>
      <c r="BCG10" s="17"/>
      <c r="BCH10" s="17"/>
      <c r="BCI10" s="17"/>
      <c r="BCJ10" s="17"/>
      <c r="BCK10" s="17"/>
      <c r="BCL10" s="17"/>
      <c r="BCM10" s="17"/>
      <c r="BCN10" s="17"/>
      <c r="BCO10" s="17"/>
      <c r="BCP10" s="17"/>
      <c r="BCQ10" s="17"/>
      <c r="BCR10" s="17"/>
      <c r="BCS10" s="17"/>
      <c r="BCT10" s="17"/>
      <c r="BCU10" s="17"/>
      <c r="BCV10" s="17"/>
      <c r="BCW10" s="17"/>
      <c r="BCX10" s="17"/>
      <c r="BCY10" s="17"/>
      <c r="BCZ10" s="17"/>
      <c r="BDA10" s="17"/>
      <c r="BDB10" s="17"/>
      <c r="BDC10" s="17"/>
      <c r="BDD10" s="17"/>
      <c r="BDE10" s="17"/>
      <c r="BDF10" s="17"/>
      <c r="BDG10" s="17"/>
      <c r="BDH10" s="17"/>
      <c r="BDI10" s="17"/>
      <c r="BDJ10" s="17"/>
      <c r="BDK10" s="17"/>
      <c r="BDL10" s="17"/>
      <c r="BDM10" s="17"/>
      <c r="BDN10" s="17"/>
      <c r="BDO10" s="17"/>
      <c r="BDP10" s="17"/>
      <c r="BDQ10" s="17"/>
      <c r="BDR10" s="17"/>
      <c r="BDS10" s="17"/>
      <c r="BDT10" s="17"/>
      <c r="BDU10" s="17"/>
      <c r="BDV10" s="17"/>
      <c r="BDW10" s="17"/>
      <c r="BDX10" s="17"/>
      <c r="BDY10" s="17"/>
      <c r="BDZ10" s="17"/>
      <c r="BEA10" s="17"/>
      <c r="BEB10" s="17"/>
      <c r="BEC10" s="17"/>
      <c r="BED10" s="17"/>
      <c r="BEE10" s="17"/>
      <c r="BEF10" s="17"/>
      <c r="BEG10" s="17"/>
      <c r="BEH10" s="17"/>
      <c r="BEI10" s="17"/>
      <c r="BEJ10" s="17"/>
      <c r="BEK10" s="17"/>
      <c r="BEL10" s="17"/>
      <c r="BEM10" s="17"/>
      <c r="BEN10" s="17"/>
      <c r="BEO10" s="17"/>
      <c r="BEP10" s="17"/>
      <c r="BEQ10" s="17"/>
      <c r="BER10" s="17"/>
      <c r="BES10" s="17"/>
      <c r="BET10" s="17"/>
      <c r="BEU10" s="17"/>
      <c r="BEV10" s="17"/>
      <c r="BEW10" s="17"/>
      <c r="BEX10" s="17"/>
      <c r="BEY10" s="17"/>
      <c r="BEZ10" s="17"/>
      <c r="BFA10" s="17"/>
      <c r="BFB10" s="17"/>
      <c r="BFC10" s="17"/>
      <c r="BFD10" s="17"/>
      <c r="BFE10" s="17"/>
      <c r="BFF10" s="17"/>
      <c r="BFG10" s="17"/>
      <c r="BFH10" s="17"/>
      <c r="BFI10" s="17"/>
      <c r="BFJ10" s="17"/>
      <c r="BFK10" s="17"/>
      <c r="BFL10" s="17"/>
      <c r="BFM10" s="17"/>
      <c r="BFN10" s="17"/>
      <c r="BFO10" s="17"/>
      <c r="BFP10" s="17"/>
      <c r="BFQ10" s="17"/>
      <c r="BFR10" s="17"/>
      <c r="BFS10" s="17"/>
      <c r="BFT10" s="17"/>
      <c r="BFU10" s="17"/>
      <c r="BFV10" s="17"/>
      <c r="BFW10" s="17"/>
      <c r="BFX10" s="17"/>
      <c r="BFY10" s="17"/>
      <c r="BFZ10" s="17"/>
      <c r="BGA10" s="17"/>
      <c r="BGB10" s="17"/>
      <c r="BGC10" s="17"/>
      <c r="BGD10" s="17"/>
      <c r="BGE10" s="17"/>
      <c r="BGF10" s="17"/>
      <c r="BGG10" s="17"/>
      <c r="BGH10" s="17"/>
      <c r="BGI10" s="17"/>
      <c r="BGJ10" s="17"/>
      <c r="BGK10" s="17"/>
      <c r="BGL10" s="17"/>
      <c r="BGM10" s="17"/>
      <c r="BGN10" s="17"/>
      <c r="BGO10" s="17"/>
      <c r="BGP10" s="17"/>
      <c r="BGQ10" s="17"/>
      <c r="BGR10" s="17"/>
      <c r="BGS10" s="17"/>
      <c r="BGT10" s="17"/>
      <c r="BGU10" s="17"/>
      <c r="BGV10" s="17"/>
      <c r="BGW10" s="17"/>
      <c r="BGX10" s="17"/>
      <c r="BGY10" s="17"/>
      <c r="BGZ10" s="17"/>
      <c r="BHA10" s="17"/>
      <c r="BHB10" s="17"/>
      <c r="BHC10" s="17"/>
      <c r="BHD10" s="17"/>
      <c r="BHE10" s="17"/>
      <c r="BHF10" s="17"/>
      <c r="BHG10" s="17"/>
      <c r="BHH10" s="17"/>
      <c r="BHI10" s="17"/>
      <c r="BHJ10" s="17"/>
      <c r="BHK10" s="17"/>
      <c r="BHL10" s="17"/>
      <c r="BHM10" s="17"/>
      <c r="BHN10" s="17"/>
      <c r="BHO10" s="17"/>
      <c r="BHP10" s="17"/>
      <c r="BHQ10" s="17"/>
      <c r="BHR10" s="17"/>
      <c r="BHS10" s="17"/>
      <c r="BHT10" s="17"/>
      <c r="BHU10" s="17"/>
      <c r="BHV10" s="17"/>
      <c r="BHW10" s="17"/>
      <c r="BHX10" s="17"/>
      <c r="BHY10" s="17"/>
      <c r="BHZ10" s="17"/>
      <c r="BIA10" s="17"/>
      <c r="BIB10" s="17"/>
      <c r="BIC10" s="17"/>
      <c r="BID10" s="17"/>
      <c r="BIE10" s="17"/>
      <c r="BIF10" s="17"/>
      <c r="BIG10" s="17"/>
      <c r="BIH10" s="17"/>
      <c r="BII10" s="17"/>
      <c r="BIJ10" s="17"/>
      <c r="BIK10" s="17"/>
      <c r="BIL10" s="17"/>
      <c r="BIM10" s="17"/>
      <c r="BIN10" s="17"/>
      <c r="BIO10" s="17"/>
      <c r="BIP10" s="17"/>
      <c r="BIQ10" s="17"/>
      <c r="BIR10" s="17"/>
      <c r="BIS10" s="17"/>
      <c r="BIT10" s="17"/>
      <c r="BIU10" s="17"/>
      <c r="BIV10" s="17"/>
      <c r="BIW10" s="17"/>
      <c r="BIX10" s="17"/>
      <c r="BIY10" s="17"/>
      <c r="BIZ10" s="17"/>
      <c r="BJA10" s="17"/>
      <c r="BJB10" s="17"/>
      <c r="BJC10" s="17"/>
      <c r="BJD10" s="17"/>
      <c r="BJE10" s="17"/>
      <c r="BJF10" s="17"/>
      <c r="BJG10" s="17"/>
      <c r="BJH10" s="17"/>
      <c r="BJI10" s="17"/>
      <c r="BJJ10" s="17"/>
      <c r="BJK10" s="17"/>
      <c r="BJL10" s="17"/>
      <c r="BJM10" s="17"/>
      <c r="BJN10" s="17"/>
      <c r="BJO10" s="17"/>
      <c r="BJP10" s="17"/>
      <c r="BJQ10" s="17"/>
      <c r="BJR10" s="17"/>
      <c r="BJS10" s="17"/>
      <c r="BJT10" s="17"/>
      <c r="BJU10" s="17"/>
      <c r="BJV10" s="17"/>
      <c r="BJW10" s="17"/>
      <c r="BJX10" s="17"/>
      <c r="BJY10" s="17"/>
      <c r="BJZ10" s="17"/>
      <c r="BKA10" s="17"/>
      <c r="BKB10" s="17"/>
      <c r="BKC10" s="17"/>
      <c r="BKD10" s="17"/>
      <c r="BKE10" s="17"/>
      <c r="BKF10" s="17"/>
      <c r="BKG10" s="17"/>
      <c r="BKH10" s="17"/>
      <c r="BKI10" s="17"/>
      <c r="BKJ10" s="17"/>
      <c r="BKK10" s="17"/>
      <c r="BKL10" s="17"/>
      <c r="BKM10" s="17"/>
      <c r="BKN10" s="17"/>
      <c r="BKO10" s="17"/>
      <c r="BKP10" s="17"/>
      <c r="BKQ10" s="17"/>
      <c r="BKR10" s="17"/>
      <c r="BKS10" s="17"/>
      <c r="BKT10" s="17"/>
      <c r="BKU10" s="17"/>
      <c r="BKV10" s="17"/>
      <c r="BKW10" s="17"/>
      <c r="BKX10" s="17"/>
      <c r="BKY10" s="17"/>
      <c r="BKZ10" s="17"/>
      <c r="BLA10" s="17"/>
      <c r="BLB10" s="17"/>
      <c r="BLC10" s="17"/>
      <c r="BLD10" s="17"/>
      <c r="BLE10" s="17"/>
      <c r="BLF10" s="17"/>
      <c r="BLG10" s="17"/>
      <c r="BLH10" s="17"/>
      <c r="BLI10" s="17"/>
      <c r="BLJ10" s="17"/>
      <c r="BLK10" s="17"/>
      <c r="BLL10" s="17"/>
      <c r="BLM10" s="17"/>
      <c r="BLN10" s="17"/>
      <c r="BLO10" s="17"/>
      <c r="BLP10" s="17"/>
      <c r="BLQ10" s="17"/>
      <c r="BLR10" s="17"/>
      <c r="BLS10" s="17"/>
      <c r="BLT10" s="17"/>
      <c r="BLU10" s="17"/>
      <c r="BLV10" s="17"/>
      <c r="BLW10" s="17"/>
      <c r="BLX10" s="17"/>
      <c r="BLY10" s="17"/>
      <c r="BLZ10" s="17"/>
      <c r="BMA10" s="17"/>
      <c r="BMB10" s="17"/>
      <c r="BMC10" s="17"/>
      <c r="BMD10" s="17"/>
      <c r="BME10" s="17"/>
      <c r="BMF10" s="17"/>
      <c r="BMG10" s="17"/>
      <c r="BMH10" s="17"/>
      <c r="BMI10" s="17"/>
      <c r="BMJ10" s="17"/>
      <c r="BMK10" s="17"/>
      <c r="BML10" s="17"/>
      <c r="BMM10" s="17"/>
      <c r="BMN10" s="17"/>
      <c r="BMO10" s="17"/>
      <c r="BMP10" s="17"/>
      <c r="BMQ10" s="17"/>
      <c r="BMR10" s="17"/>
      <c r="BMS10" s="17"/>
      <c r="BMT10" s="17"/>
      <c r="BMU10" s="17"/>
      <c r="BMV10" s="17"/>
      <c r="BMW10" s="17"/>
      <c r="BMX10" s="17"/>
      <c r="BMY10" s="17"/>
      <c r="BMZ10" s="17"/>
      <c r="BNA10" s="17"/>
      <c r="BNB10" s="17"/>
      <c r="BNC10" s="17"/>
      <c r="BND10" s="17"/>
      <c r="BNE10" s="17"/>
      <c r="BNF10" s="17"/>
      <c r="BNG10" s="17"/>
      <c r="BNH10" s="17"/>
      <c r="BNI10" s="17"/>
      <c r="BNJ10" s="17"/>
      <c r="BNK10" s="17"/>
      <c r="BNL10" s="17"/>
      <c r="BNM10" s="17"/>
      <c r="BNN10" s="17"/>
      <c r="BNO10" s="17"/>
      <c r="BNP10" s="17"/>
      <c r="BNQ10" s="17"/>
      <c r="BNR10" s="17"/>
      <c r="BNS10" s="17"/>
      <c r="BNT10" s="17"/>
      <c r="BNU10" s="17"/>
      <c r="BNV10" s="17"/>
      <c r="BNW10" s="17"/>
      <c r="BNX10" s="17"/>
      <c r="BNY10" s="17"/>
      <c r="BNZ10" s="17"/>
      <c r="BOA10" s="17"/>
      <c r="BOB10" s="17"/>
      <c r="BOC10" s="17"/>
      <c r="BOD10" s="17"/>
      <c r="BOE10" s="17"/>
      <c r="BOF10" s="17"/>
      <c r="BOG10" s="17"/>
      <c r="BOH10" s="17"/>
      <c r="BOI10" s="17"/>
      <c r="BOJ10" s="17"/>
      <c r="BOK10" s="17"/>
      <c r="BOL10" s="17"/>
      <c r="BOM10" s="17"/>
      <c r="BON10" s="17"/>
      <c r="BOO10" s="17"/>
      <c r="BOP10" s="17"/>
      <c r="BOQ10" s="17"/>
      <c r="BOR10" s="17"/>
      <c r="BOS10" s="17"/>
      <c r="BOT10" s="17"/>
      <c r="BOU10" s="17"/>
      <c r="BOV10" s="17"/>
      <c r="BOW10" s="17"/>
      <c r="BOX10" s="17"/>
      <c r="BOY10" s="17"/>
      <c r="BOZ10" s="17"/>
      <c r="BPA10" s="17"/>
      <c r="BPB10" s="17"/>
      <c r="BPC10" s="17"/>
      <c r="BPD10" s="17"/>
      <c r="BPE10" s="17"/>
      <c r="BPF10" s="17"/>
      <c r="BPG10" s="17"/>
      <c r="BPH10" s="17"/>
      <c r="BPI10" s="17"/>
      <c r="BPJ10" s="17"/>
      <c r="BPK10" s="17"/>
      <c r="BPL10" s="17"/>
      <c r="BPM10" s="17"/>
      <c r="BPN10" s="17"/>
      <c r="BPO10" s="17"/>
      <c r="BPP10" s="17"/>
      <c r="BPQ10" s="17"/>
      <c r="BPR10" s="17"/>
      <c r="BPS10" s="17"/>
      <c r="BPT10" s="17"/>
      <c r="BPU10" s="17"/>
      <c r="BPV10" s="17"/>
      <c r="BPW10" s="17"/>
      <c r="BPX10" s="17"/>
      <c r="BPY10" s="17"/>
      <c r="BPZ10" s="17"/>
      <c r="BQA10" s="17"/>
      <c r="BQB10" s="17"/>
      <c r="BQC10" s="17"/>
      <c r="BQD10" s="17"/>
      <c r="BQE10" s="17"/>
      <c r="BQF10" s="17"/>
      <c r="BQG10" s="17"/>
      <c r="BQH10" s="17"/>
      <c r="BQI10" s="17"/>
      <c r="BQJ10" s="17"/>
      <c r="BQK10" s="17"/>
      <c r="BQL10" s="17"/>
      <c r="BQM10" s="17"/>
      <c r="BQN10" s="17"/>
      <c r="BQO10" s="17"/>
      <c r="BQP10" s="17"/>
      <c r="BQQ10" s="17"/>
      <c r="BQR10" s="17"/>
      <c r="BQS10" s="17"/>
      <c r="BQT10" s="17"/>
      <c r="BQU10" s="17"/>
      <c r="BQV10" s="17"/>
      <c r="BQW10" s="17"/>
      <c r="BQX10" s="17"/>
      <c r="BQY10" s="17"/>
      <c r="BQZ10" s="17"/>
      <c r="BRA10" s="17"/>
      <c r="BRB10" s="17"/>
      <c r="BRC10" s="17"/>
      <c r="BRD10" s="17"/>
      <c r="BRE10" s="17"/>
      <c r="BRF10" s="17"/>
      <c r="BRG10" s="17"/>
      <c r="BRH10" s="17"/>
      <c r="BRI10" s="17"/>
      <c r="BRJ10" s="17"/>
      <c r="BRK10" s="17"/>
      <c r="BRL10" s="17"/>
      <c r="BRM10" s="17"/>
      <c r="BRN10" s="17"/>
      <c r="BRO10" s="17"/>
      <c r="BRP10" s="17"/>
      <c r="BRQ10" s="17"/>
      <c r="BRR10" s="17"/>
      <c r="BRS10" s="17"/>
      <c r="BRT10" s="17"/>
      <c r="BRU10" s="17"/>
      <c r="BRV10" s="17"/>
      <c r="BRW10" s="17"/>
      <c r="BRX10" s="17"/>
      <c r="BRY10" s="17"/>
      <c r="BRZ10" s="17"/>
      <c r="BSA10" s="17"/>
      <c r="BSB10" s="17"/>
      <c r="BSC10" s="17"/>
      <c r="BSD10" s="17"/>
      <c r="BSE10" s="17"/>
      <c r="BSF10" s="17"/>
      <c r="BSG10" s="17"/>
      <c r="BSH10" s="17"/>
      <c r="BSI10" s="17"/>
      <c r="BSJ10" s="17"/>
      <c r="BSK10" s="17"/>
      <c r="BSL10" s="17"/>
      <c r="BSM10" s="17"/>
      <c r="BSN10" s="17"/>
      <c r="BSO10" s="17"/>
      <c r="BSP10" s="17"/>
      <c r="BSQ10" s="17"/>
      <c r="BSR10" s="17"/>
      <c r="BSS10" s="17"/>
      <c r="BST10" s="17"/>
      <c r="BSU10" s="17"/>
      <c r="BSV10" s="17"/>
      <c r="BSW10" s="17"/>
      <c r="BSX10" s="17"/>
      <c r="BSY10" s="17"/>
      <c r="BSZ10" s="17"/>
      <c r="BTA10" s="17"/>
      <c r="BTB10" s="17"/>
      <c r="BTC10" s="17"/>
      <c r="BTD10" s="17"/>
      <c r="BTE10" s="17"/>
      <c r="BTF10" s="17"/>
      <c r="BTG10" s="17"/>
      <c r="BTH10" s="17"/>
      <c r="BTI10" s="17"/>
      <c r="BTJ10" s="17"/>
      <c r="BTK10" s="17"/>
      <c r="BTL10" s="17"/>
      <c r="BTM10" s="17"/>
      <c r="BTN10" s="17"/>
      <c r="BTO10" s="17"/>
      <c r="BTP10" s="17"/>
      <c r="BTQ10" s="17"/>
      <c r="BTR10" s="17"/>
      <c r="BTS10" s="17"/>
      <c r="BTT10" s="17"/>
      <c r="BTU10" s="17"/>
      <c r="BTV10" s="17"/>
      <c r="BTW10" s="17"/>
      <c r="BTX10" s="17"/>
      <c r="BTY10" s="17"/>
      <c r="BTZ10" s="17"/>
      <c r="BUA10" s="17"/>
      <c r="BUB10" s="17"/>
      <c r="BUC10" s="17"/>
      <c r="BUD10" s="17"/>
      <c r="BUE10" s="17"/>
      <c r="BUF10" s="17"/>
      <c r="BUG10" s="17"/>
      <c r="BUH10" s="17"/>
      <c r="BUI10" s="17"/>
      <c r="BUJ10" s="17"/>
      <c r="BUK10" s="17"/>
      <c r="BUL10" s="17"/>
      <c r="BUM10" s="17"/>
      <c r="BUN10" s="17"/>
      <c r="BUO10" s="17"/>
      <c r="BUP10" s="17"/>
      <c r="BUQ10" s="17"/>
      <c r="BUR10" s="17"/>
      <c r="BUS10" s="17"/>
      <c r="BUT10" s="17"/>
      <c r="BUU10" s="17"/>
      <c r="BUV10" s="17"/>
      <c r="BUW10" s="17"/>
      <c r="BUX10" s="17"/>
      <c r="BUY10" s="17"/>
      <c r="BUZ10" s="17"/>
      <c r="BVA10" s="17"/>
      <c r="BVB10" s="17"/>
      <c r="BVC10" s="17"/>
      <c r="BVD10" s="17"/>
      <c r="BVE10" s="17"/>
      <c r="BVF10" s="17"/>
      <c r="BVG10" s="17"/>
      <c r="BVH10" s="17"/>
      <c r="BVI10" s="17"/>
      <c r="BVJ10" s="17"/>
      <c r="BVK10" s="17"/>
      <c r="BVL10" s="17"/>
      <c r="BVM10" s="17"/>
      <c r="BVN10" s="17"/>
      <c r="BVO10" s="17"/>
      <c r="BVP10" s="17"/>
      <c r="BVQ10" s="17"/>
      <c r="BVR10" s="17"/>
      <c r="BVS10" s="17"/>
      <c r="BVT10" s="17"/>
      <c r="BVU10" s="17"/>
      <c r="BVV10" s="17"/>
      <c r="BVW10" s="17"/>
      <c r="BVX10" s="17"/>
      <c r="BVY10" s="17"/>
      <c r="BVZ10" s="17"/>
      <c r="BWA10" s="17"/>
      <c r="BWB10" s="17"/>
      <c r="BWC10" s="17"/>
      <c r="BWD10" s="17"/>
      <c r="BWE10" s="17"/>
      <c r="BWF10" s="17"/>
      <c r="BWG10" s="17"/>
      <c r="BWH10" s="17"/>
      <c r="BWI10" s="17"/>
      <c r="BWJ10" s="17"/>
      <c r="BWK10" s="17"/>
      <c r="BWL10" s="17"/>
      <c r="BWM10" s="17"/>
      <c r="BWN10" s="17"/>
      <c r="BWO10" s="17"/>
      <c r="BWP10" s="17"/>
      <c r="BWQ10" s="17"/>
      <c r="BWR10" s="17"/>
      <c r="BWS10" s="17"/>
      <c r="BWT10" s="17"/>
      <c r="BWU10" s="17"/>
      <c r="BWV10" s="17"/>
      <c r="BWW10" s="17"/>
      <c r="BWX10" s="17"/>
      <c r="BWY10" s="17"/>
      <c r="BWZ10" s="17"/>
      <c r="BXA10" s="17"/>
      <c r="BXB10" s="17"/>
      <c r="BXC10" s="17"/>
      <c r="BXD10" s="17"/>
      <c r="BXE10" s="17"/>
      <c r="BXF10" s="17"/>
      <c r="BXG10" s="17"/>
      <c r="BXH10" s="17"/>
      <c r="BXI10" s="17"/>
      <c r="BXJ10" s="17"/>
      <c r="BXK10" s="17"/>
      <c r="BXL10" s="17"/>
      <c r="BXM10" s="17"/>
      <c r="BXN10" s="17"/>
      <c r="BXO10" s="17"/>
      <c r="BXP10" s="17"/>
      <c r="BXQ10" s="17"/>
      <c r="BXR10" s="17"/>
      <c r="BXS10" s="17"/>
      <c r="BXT10" s="17"/>
      <c r="BXU10" s="17"/>
      <c r="BXV10" s="17"/>
      <c r="BXW10" s="17"/>
      <c r="BXX10" s="17"/>
      <c r="BXY10" s="17"/>
      <c r="BXZ10" s="17"/>
      <c r="BYA10" s="17"/>
      <c r="BYB10" s="17"/>
      <c r="BYC10" s="17"/>
      <c r="BYD10" s="17"/>
      <c r="BYE10" s="17"/>
      <c r="BYF10" s="17"/>
      <c r="BYG10" s="17"/>
      <c r="BYH10" s="17"/>
      <c r="BYI10" s="17"/>
      <c r="BYJ10" s="17"/>
      <c r="BYK10" s="17"/>
      <c r="BYL10" s="17"/>
      <c r="BYM10" s="17"/>
      <c r="BYN10" s="17"/>
      <c r="BYO10" s="17"/>
      <c r="BYP10" s="17"/>
      <c r="BYQ10" s="17"/>
      <c r="BYR10" s="17"/>
      <c r="BYS10" s="17"/>
      <c r="BYT10" s="17"/>
      <c r="BYU10" s="17"/>
      <c r="BYV10" s="17"/>
      <c r="BYW10" s="17"/>
      <c r="BYX10" s="17"/>
      <c r="BYY10" s="17"/>
      <c r="BYZ10" s="17"/>
      <c r="BZA10" s="17"/>
      <c r="BZB10" s="17"/>
      <c r="BZC10" s="17"/>
      <c r="BZD10" s="17"/>
      <c r="BZE10" s="17"/>
      <c r="BZF10" s="17"/>
      <c r="BZG10" s="17"/>
      <c r="BZH10" s="17"/>
      <c r="BZI10" s="17"/>
      <c r="BZJ10" s="17"/>
      <c r="BZK10" s="17"/>
      <c r="BZL10" s="17"/>
      <c r="BZM10" s="17"/>
      <c r="BZN10" s="17"/>
      <c r="BZO10" s="17"/>
      <c r="BZP10" s="17"/>
      <c r="BZQ10" s="17"/>
      <c r="BZR10" s="17"/>
      <c r="BZS10" s="17"/>
      <c r="BZT10" s="17"/>
      <c r="BZU10" s="17"/>
      <c r="BZV10" s="17"/>
      <c r="BZW10" s="17"/>
      <c r="BZX10" s="17"/>
      <c r="BZY10" s="17"/>
      <c r="BZZ10" s="17"/>
      <c r="CAA10" s="17"/>
      <c r="CAB10" s="17"/>
      <c r="CAC10" s="17"/>
      <c r="CAD10" s="17"/>
      <c r="CAE10" s="17"/>
      <c r="CAF10" s="17"/>
      <c r="CAG10" s="17"/>
      <c r="CAH10" s="17"/>
      <c r="CAI10" s="17"/>
      <c r="CAJ10" s="17"/>
      <c r="CAK10" s="17"/>
      <c r="CAL10" s="17"/>
      <c r="CAM10" s="17"/>
      <c r="CAN10" s="17"/>
      <c r="CAO10" s="17"/>
      <c r="CAP10" s="17"/>
      <c r="CAQ10" s="17"/>
      <c r="CAR10" s="17"/>
      <c r="CAS10" s="17"/>
      <c r="CAT10" s="17"/>
      <c r="CAU10" s="17"/>
      <c r="CAV10" s="17"/>
      <c r="CAW10" s="17"/>
      <c r="CAX10" s="17"/>
      <c r="CAY10" s="17"/>
      <c r="CAZ10" s="17"/>
      <c r="CBA10" s="17"/>
      <c r="CBB10" s="17"/>
      <c r="CBC10" s="17"/>
      <c r="CBD10" s="17"/>
      <c r="CBE10" s="17"/>
      <c r="CBF10" s="17"/>
      <c r="CBG10" s="17"/>
      <c r="CBH10" s="17"/>
      <c r="CBI10" s="17"/>
      <c r="CBJ10" s="17"/>
      <c r="CBK10" s="17"/>
      <c r="CBL10" s="17"/>
      <c r="CBM10" s="17"/>
      <c r="CBN10" s="17"/>
      <c r="CBO10" s="17"/>
      <c r="CBP10" s="17"/>
      <c r="CBQ10" s="17"/>
      <c r="CBR10" s="17"/>
      <c r="CBS10" s="17"/>
      <c r="CBT10" s="17"/>
      <c r="CBU10" s="17"/>
      <c r="CBV10" s="17"/>
      <c r="CBW10" s="17"/>
      <c r="CBX10" s="17"/>
      <c r="CBY10" s="17"/>
      <c r="CBZ10" s="17"/>
      <c r="CCA10" s="17"/>
      <c r="CCB10" s="17"/>
      <c r="CCC10" s="17"/>
      <c r="CCD10" s="17"/>
      <c r="CCE10" s="17"/>
      <c r="CCF10" s="17"/>
      <c r="CCG10" s="17"/>
      <c r="CCH10" s="17"/>
      <c r="CCI10" s="17"/>
      <c r="CCJ10" s="17"/>
      <c r="CCK10" s="17"/>
      <c r="CCL10" s="17"/>
      <c r="CCM10" s="17"/>
      <c r="CCN10" s="17"/>
      <c r="CCO10" s="17"/>
      <c r="CCP10" s="17"/>
      <c r="CCQ10" s="17"/>
      <c r="CCR10" s="17"/>
      <c r="CCS10" s="17"/>
      <c r="CCT10" s="17"/>
      <c r="CCU10" s="17"/>
      <c r="CCV10" s="17"/>
      <c r="CCW10" s="17"/>
      <c r="CCX10" s="17"/>
      <c r="CCY10" s="17"/>
      <c r="CCZ10" s="17"/>
      <c r="CDA10" s="17"/>
      <c r="CDB10" s="17"/>
      <c r="CDC10" s="17"/>
      <c r="CDD10" s="17"/>
      <c r="CDE10" s="17"/>
      <c r="CDF10" s="17"/>
      <c r="CDG10" s="17"/>
      <c r="CDH10" s="17"/>
      <c r="CDI10" s="17"/>
      <c r="CDJ10" s="17"/>
      <c r="CDK10" s="17"/>
      <c r="CDL10" s="17"/>
      <c r="CDM10" s="17"/>
      <c r="CDN10" s="17"/>
      <c r="CDO10" s="17"/>
      <c r="CDP10" s="17"/>
      <c r="CDQ10" s="17"/>
      <c r="CDR10" s="17"/>
      <c r="CDS10" s="17"/>
      <c r="CDT10" s="17"/>
      <c r="CDU10" s="17"/>
      <c r="CDV10" s="17"/>
      <c r="CDW10" s="17"/>
      <c r="CDX10" s="17"/>
      <c r="CDY10" s="17"/>
      <c r="CDZ10" s="17"/>
      <c r="CEA10" s="17"/>
      <c r="CEB10" s="17"/>
      <c r="CEC10" s="17"/>
      <c r="CED10" s="17"/>
      <c r="CEE10" s="17"/>
      <c r="CEF10" s="17"/>
      <c r="CEG10" s="17"/>
      <c r="CEH10" s="17"/>
      <c r="CEI10" s="17"/>
      <c r="CEJ10" s="17"/>
      <c r="CEK10" s="17"/>
      <c r="CEL10" s="17"/>
      <c r="CEM10" s="17"/>
      <c r="CEN10" s="17"/>
      <c r="CEO10" s="17"/>
      <c r="CEP10" s="17"/>
      <c r="CEQ10" s="17"/>
      <c r="CER10" s="17"/>
      <c r="CES10" s="17"/>
      <c r="CET10" s="17"/>
      <c r="CEU10" s="17"/>
      <c r="CEV10" s="17"/>
      <c r="CEW10" s="17"/>
      <c r="CEX10" s="17"/>
      <c r="CEY10" s="17"/>
      <c r="CEZ10" s="17"/>
      <c r="CFA10" s="17"/>
      <c r="CFB10" s="17"/>
      <c r="CFC10" s="17"/>
      <c r="CFD10" s="17"/>
      <c r="CFE10" s="17"/>
      <c r="CFF10" s="17"/>
      <c r="CFG10" s="17"/>
      <c r="CFH10" s="17"/>
      <c r="CFI10" s="17"/>
      <c r="CFJ10" s="17"/>
      <c r="CFK10" s="17"/>
      <c r="CFL10" s="17"/>
      <c r="CFM10" s="17"/>
      <c r="CFN10" s="17"/>
      <c r="CFO10" s="17"/>
      <c r="CFP10" s="17"/>
      <c r="CFQ10" s="17"/>
      <c r="CFR10" s="17"/>
      <c r="CFS10" s="17"/>
      <c r="CFT10" s="17"/>
      <c r="CFU10" s="17"/>
      <c r="CFV10" s="17"/>
      <c r="CFW10" s="17"/>
      <c r="CFX10" s="17"/>
      <c r="CFY10" s="17"/>
      <c r="CFZ10" s="17"/>
      <c r="CGA10" s="17"/>
      <c r="CGB10" s="17"/>
      <c r="CGC10" s="17"/>
      <c r="CGD10" s="17"/>
      <c r="CGE10" s="17"/>
      <c r="CGF10" s="17"/>
      <c r="CGG10" s="17"/>
      <c r="CGH10" s="17"/>
      <c r="CGI10" s="17"/>
      <c r="CGJ10" s="17"/>
      <c r="CGK10" s="17"/>
      <c r="CGL10" s="17"/>
      <c r="CGM10" s="17"/>
      <c r="CGN10" s="17"/>
      <c r="CGO10" s="17"/>
      <c r="CGP10" s="17"/>
      <c r="CGQ10" s="17"/>
      <c r="CGR10" s="17"/>
      <c r="CGS10" s="17"/>
      <c r="CGT10" s="17"/>
      <c r="CGU10" s="17"/>
      <c r="CGV10" s="17"/>
      <c r="CGW10" s="17"/>
      <c r="CGX10" s="17"/>
      <c r="CGY10" s="17"/>
      <c r="CGZ10" s="17"/>
      <c r="CHA10" s="17"/>
      <c r="CHB10" s="17"/>
      <c r="CHC10" s="17"/>
      <c r="CHD10" s="17"/>
      <c r="CHE10" s="17"/>
      <c r="CHF10" s="17"/>
      <c r="CHG10" s="17"/>
      <c r="CHH10" s="17"/>
      <c r="CHI10" s="17"/>
      <c r="CHJ10" s="17"/>
      <c r="CHK10" s="17"/>
      <c r="CHL10" s="17"/>
      <c r="CHM10" s="17"/>
      <c r="CHN10" s="17"/>
      <c r="CHO10" s="17"/>
      <c r="CHP10" s="17"/>
      <c r="CHQ10" s="17"/>
      <c r="CHR10" s="17"/>
      <c r="CHS10" s="17"/>
      <c r="CHT10" s="17"/>
      <c r="CHU10" s="17"/>
      <c r="CHV10" s="17"/>
      <c r="CHW10" s="17"/>
      <c r="CHX10" s="17"/>
      <c r="CHY10" s="17"/>
      <c r="CHZ10" s="17"/>
      <c r="CIA10" s="17"/>
      <c r="CIB10" s="17"/>
      <c r="CIC10" s="17"/>
      <c r="CID10" s="17"/>
      <c r="CIE10" s="17"/>
      <c r="CIF10" s="17"/>
      <c r="CIG10" s="17"/>
      <c r="CIH10" s="17"/>
      <c r="CII10" s="17"/>
      <c r="CIJ10" s="17"/>
      <c r="CIK10" s="17"/>
      <c r="CIL10" s="17"/>
      <c r="CIM10" s="17"/>
      <c r="CIN10" s="17"/>
      <c r="CIO10" s="17"/>
      <c r="CIP10" s="17"/>
      <c r="CIQ10" s="17"/>
      <c r="CIR10" s="17"/>
      <c r="CIS10" s="17"/>
      <c r="CIT10" s="17"/>
      <c r="CIU10" s="17"/>
      <c r="CIV10" s="17"/>
      <c r="CIW10" s="17"/>
      <c r="CIX10" s="17"/>
      <c r="CIY10" s="17"/>
      <c r="CIZ10" s="17"/>
      <c r="CJA10" s="17"/>
      <c r="CJB10" s="17"/>
      <c r="CJC10" s="17"/>
      <c r="CJD10" s="17"/>
      <c r="CJE10" s="17"/>
      <c r="CJF10" s="17"/>
      <c r="CJG10" s="17"/>
      <c r="CJH10" s="17"/>
      <c r="CJI10" s="17"/>
      <c r="CJJ10" s="17"/>
      <c r="CJK10" s="17"/>
      <c r="CJL10" s="17"/>
      <c r="CJM10" s="17"/>
      <c r="CJN10" s="17"/>
      <c r="CJO10" s="17"/>
      <c r="CJP10" s="17"/>
      <c r="CJQ10" s="17"/>
      <c r="CJR10" s="17"/>
      <c r="CJS10" s="17"/>
      <c r="CJT10" s="17"/>
      <c r="CJU10" s="17"/>
      <c r="CJV10" s="17"/>
      <c r="CJW10" s="17"/>
      <c r="CJX10" s="17"/>
      <c r="CJY10" s="17"/>
      <c r="CJZ10" s="17"/>
      <c r="CKA10" s="17"/>
      <c r="CKB10" s="17"/>
      <c r="CKC10" s="17"/>
      <c r="CKD10" s="17"/>
      <c r="CKE10" s="17"/>
      <c r="CKF10" s="17"/>
      <c r="CKG10" s="17"/>
      <c r="CKH10" s="17"/>
      <c r="CKI10" s="17"/>
      <c r="CKJ10" s="17"/>
      <c r="CKK10" s="17"/>
      <c r="CKL10" s="17"/>
      <c r="CKM10" s="17"/>
      <c r="CKN10" s="17"/>
      <c r="CKO10" s="17"/>
      <c r="CKP10" s="17"/>
      <c r="CKQ10" s="17"/>
      <c r="CKR10" s="17"/>
      <c r="CKS10" s="17"/>
      <c r="CKT10" s="17"/>
      <c r="CKU10" s="17"/>
      <c r="CKV10" s="17"/>
      <c r="CKW10" s="17"/>
      <c r="CKX10" s="17"/>
      <c r="CKY10" s="17"/>
      <c r="CKZ10" s="17"/>
      <c r="CLA10" s="17"/>
      <c r="CLB10" s="17"/>
      <c r="CLC10" s="17"/>
      <c r="CLD10" s="17"/>
      <c r="CLE10" s="17"/>
      <c r="CLF10" s="17"/>
      <c r="CLG10" s="17"/>
      <c r="CLH10" s="17"/>
      <c r="CLI10" s="17"/>
      <c r="CLJ10" s="17"/>
      <c r="CLK10" s="17"/>
      <c r="CLL10" s="17"/>
      <c r="CLM10" s="17"/>
      <c r="CLN10" s="17"/>
      <c r="CLO10" s="17"/>
      <c r="CLP10" s="17"/>
      <c r="CLQ10" s="17"/>
      <c r="CLR10" s="17"/>
      <c r="CLS10" s="17"/>
      <c r="CLT10" s="17"/>
      <c r="CLU10" s="17"/>
      <c r="CLV10" s="17"/>
      <c r="CLW10" s="17"/>
      <c r="CLX10" s="17"/>
      <c r="CLY10" s="17"/>
      <c r="CLZ10" s="17"/>
      <c r="CMA10" s="17"/>
      <c r="CMB10" s="17"/>
      <c r="CMC10" s="17"/>
      <c r="CMD10" s="17"/>
      <c r="CME10" s="17"/>
      <c r="CMF10" s="17"/>
      <c r="CMG10" s="17"/>
      <c r="CMH10" s="17"/>
      <c r="CMI10" s="17"/>
      <c r="CMJ10" s="17"/>
      <c r="CMK10" s="17"/>
      <c r="CML10" s="17"/>
      <c r="CMM10" s="17"/>
      <c r="CMN10" s="17"/>
      <c r="CMO10" s="17"/>
      <c r="CMP10" s="17"/>
      <c r="CMQ10" s="17"/>
      <c r="CMR10" s="17"/>
      <c r="CMS10" s="17"/>
      <c r="CMT10" s="17"/>
      <c r="CMU10" s="17"/>
      <c r="CMV10" s="17"/>
      <c r="CMW10" s="17"/>
      <c r="CMX10" s="17"/>
      <c r="CMY10" s="17"/>
      <c r="CMZ10" s="17"/>
      <c r="CNA10" s="17"/>
      <c r="CNB10" s="17"/>
      <c r="CNC10" s="17"/>
      <c r="CND10" s="17"/>
      <c r="CNE10" s="17"/>
      <c r="CNF10" s="17"/>
      <c r="CNG10" s="17"/>
      <c r="CNH10" s="17"/>
      <c r="CNI10" s="17"/>
      <c r="CNJ10" s="17"/>
      <c r="CNK10" s="17"/>
      <c r="CNL10" s="17"/>
      <c r="CNM10" s="17"/>
      <c r="CNN10" s="17"/>
      <c r="CNO10" s="17"/>
      <c r="CNP10" s="17"/>
      <c r="CNQ10" s="17"/>
      <c r="CNR10" s="17"/>
      <c r="CNS10" s="17"/>
      <c r="CNT10" s="17"/>
      <c r="CNU10" s="17"/>
      <c r="CNV10" s="17"/>
      <c r="CNW10" s="17"/>
      <c r="CNX10" s="17"/>
      <c r="CNY10" s="17"/>
      <c r="CNZ10" s="17"/>
      <c r="COA10" s="17"/>
      <c r="COB10" s="17"/>
      <c r="COC10" s="17"/>
      <c r="COD10" s="17"/>
      <c r="COE10" s="17"/>
      <c r="COF10" s="17"/>
      <c r="COG10" s="17"/>
      <c r="COH10" s="17"/>
      <c r="COI10" s="17"/>
      <c r="COJ10" s="17"/>
      <c r="COK10" s="17"/>
      <c r="COL10" s="17"/>
      <c r="COM10" s="17"/>
      <c r="CON10" s="17"/>
      <c r="COO10" s="17"/>
      <c r="COP10" s="17"/>
      <c r="COQ10" s="17"/>
      <c r="COR10" s="17"/>
      <c r="COS10" s="17"/>
      <c r="COT10" s="17"/>
      <c r="COU10" s="17"/>
      <c r="COV10" s="17"/>
      <c r="COW10" s="17"/>
      <c r="COX10" s="17"/>
      <c r="COY10" s="17"/>
      <c r="COZ10" s="17"/>
      <c r="CPA10" s="17"/>
      <c r="CPB10" s="17"/>
      <c r="CPC10" s="17"/>
      <c r="CPD10" s="17"/>
      <c r="CPE10" s="17"/>
      <c r="CPF10" s="17"/>
      <c r="CPG10" s="17"/>
      <c r="CPH10" s="17"/>
      <c r="CPI10" s="17"/>
      <c r="CPJ10" s="17"/>
      <c r="CPK10" s="17"/>
      <c r="CPL10" s="17"/>
      <c r="CPM10" s="17"/>
      <c r="CPN10" s="17"/>
      <c r="CPO10" s="17"/>
      <c r="CPP10" s="17"/>
      <c r="CPQ10" s="17"/>
      <c r="CPR10" s="17"/>
      <c r="CPS10" s="17"/>
      <c r="CPT10" s="17"/>
      <c r="CPU10" s="17"/>
      <c r="CPV10" s="17"/>
      <c r="CPW10" s="17"/>
      <c r="CPX10" s="17"/>
      <c r="CPY10" s="17"/>
      <c r="CPZ10" s="17"/>
      <c r="CQA10" s="17"/>
      <c r="CQB10" s="17"/>
      <c r="CQC10" s="17"/>
      <c r="CQD10" s="17"/>
      <c r="CQE10" s="17"/>
      <c r="CQF10" s="17"/>
      <c r="CQG10" s="17"/>
      <c r="CQH10" s="17"/>
      <c r="CQI10" s="17"/>
      <c r="CQJ10" s="17"/>
      <c r="CQK10" s="17"/>
      <c r="CQL10" s="17"/>
      <c r="CQM10" s="17"/>
      <c r="CQN10" s="17"/>
      <c r="CQO10" s="17"/>
      <c r="CQP10" s="17"/>
      <c r="CQQ10" s="17"/>
      <c r="CQR10" s="17"/>
      <c r="CQS10" s="17"/>
      <c r="CQT10" s="17"/>
      <c r="CQU10" s="17"/>
      <c r="CQV10" s="17"/>
      <c r="CQW10" s="17"/>
      <c r="CQX10" s="17"/>
      <c r="CQY10" s="17"/>
      <c r="CQZ10" s="17"/>
      <c r="CRA10" s="17"/>
      <c r="CRB10" s="17"/>
      <c r="CRC10" s="17"/>
      <c r="CRD10" s="17"/>
      <c r="CRE10" s="17"/>
      <c r="CRF10" s="17"/>
      <c r="CRG10" s="17"/>
      <c r="CRH10" s="17"/>
      <c r="CRI10" s="17"/>
      <c r="CRJ10" s="17"/>
      <c r="CRK10" s="17"/>
      <c r="CRL10" s="17"/>
      <c r="CRM10" s="17"/>
      <c r="CRN10" s="17"/>
      <c r="CRO10" s="17"/>
      <c r="CRP10" s="17"/>
      <c r="CRQ10" s="17"/>
      <c r="CRR10" s="17"/>
      <c r="CRS10" s="17"/>
      <c r="CRT10" s="17"/>
      <c r="CRU10" s="17"/>
      <c r="CRV10" s="17"/>
      <c r="CRW10" s="17"/>
      <c r="CRX10" s="17"/>
      <c r="CRY10" s="17"/>
      <c r="CRZ10" s="17"/>
      <c r="CSA10" s="17"/>
      <c r="CSB10" s="17"/>
      <c r="CSC10" s="17"/>
      <c r="CSD10" s="17"/>
      <c r="CSE10" s="17"/>
      <c r="CSF10" s="17"/>
      <c r="CSG10" s="17"/>
      <c r="CSH10" s="17"/>
      <c r="CSI10" s="17"/>
      <c r="CSJ10" s="17"/>
      <c r="CSK10" s="17"/>
      <c r="CSL10" s="17"/>
      <c r="CSM10" s="17"/>
      <c r="CSN10" s="17"/>
      <c r="CSO10" s="17"/>
      <c r="CSP10" s="17"/>
      <c r="CSQ10" s="17"/>
      <c r="CSR10" s="17"/>
      <c r="CSS10" s="17"/>
      <c r="CST10" s="17"/>
      <c r="CSU10" s="17"/>
      <c r="CSV10" s="17"/>
      <c r="CSW10" s="17"/>
      <c r="CSX10" s="17"/>
      <c r="CSY10" s="17"/>
      <c r="CSZ10" s="17"/>
      <c r="CTA10" s="17"/>
      <c r="CTB10" s="17"/>
      <c r="CTC10" s="17"/>
      <c r="CTD10" s="17"/>
      <c r="CTE10" s="17"/>
      <c r="CTF10" s="17"/>
      <c r="CTG10" s="17"/>
      <c r="CTH10" s="17"/>
      <c r="CTI10" s="17"/>
      <c r="CTJ10" s="17"/>
      <c r="CTK10" s="17"/>
      <c r="CTL10" s="17"/>
      <c r="CTM10" s="17"/>
      <c r="CTN10" s="17"/>
      <c r="CTO10" s="17"/>
      <c r="CTP10" s="17"/>
      <c r="CTQ10" s="17"/>
      <c r="CTR10" s="17"/>
      <c r="CTS10" s="17"/>
      <c r="CTT10" s="17"/>
      <c r="CTU10" s="17"/>
      <c r="CTV10" s="17"/>
      <c r="CTW10" s="17"/>
      <c r="CTX10" s="17"/>
      <c r="CTY10" s="17"/>
      <c r="CTZ10" s="17"/>
      <c r="CUA10" s="17"/>
      <c r="CUB10" s="17"/>
      <c r="CUC10" s="17"/>
      <c r="CUD10" s="17"/>
      <c r="CUE10" s="17"/>
      <c r="CUF10" s="17"/>
      <c r="CUG10" s="17"/>
      <c r="CUH10" s="17"/>
      <c r="CUI10" s="17"/>
      <c r="CUJ10" s="17"/>
      <c r="CUK10" s="17"/>
      <c r="CUL10" s="17"/>
      <c r="CUM10" s="17"/>
      <c r="CUN10" s="17"/>
      <c r="CUO10" s="17"/>
      <c r="CUP10" s="17"/>
      <c r="CUQ10" s="17"/>
      <c r="CUR10" s="17"/>
      <c r="CUS10" s="17"/>
      <c r="CUT10" s="17"/>
      <c r="CUU10" s="17"/>
      <c r="CUV10" s="17"/>
      <c r="CUW10" s="17"/>
      <c r="CUX10" s="17"/>
      <c r="CUY10" s="17"/>
      <c r="CUZ10" s="17"/>
      <c r="CVA10" s="17"/>
      <c r="CVB10" s="17"/>
      <c r="CVC10" s="17"/>
      <c r="CVD10" s="17"/>
      <c r="CVE10" s="17"/>
      <c r="CVF10" s="17"/>
      <c r="CVG10" s="17"/>
      <c r="CVH10" s="17"/>
      <c r="CVI10" s="17"/>
      <c r="CVJ10" s="17"/>
      <c r="CVK10" s="17"/>
      <c r="CVL10" s="17"/>
      <c r="CVM10" s="17"/>
      <c r="CVN10" s="17"/>
      <c r="CVO10" s="17"/>
      <c r="CVP10" s="17"/>
      <c r="CVQ10" s="17"/>
      <c r="CVR10" s="17"/>
      <c r="CVS10" s="17"/>
      <c r="CVT10" s="17"/>
      <c r="CVU10" s="17"/>
      <c r="CVV10" s="17"/>
      <c r="CVW10" s="17"/>
      <c r="CVX10" s="17"/>
      <c r="CVY10" s="17"/>
      <c r="CVZ10" s="17"/>
      <c r="CWA10" s="17"/>
      <c r="CWB10" s="17"/>
      <c r="CWC10" s="17"/>
      <c r="CWD10" s="17"/>
      <c r="CWE10" s="17"/>
      <c r="CWF10" s="17"/>
      <c r="CWG10" s="17"/>
      <c r="CWH10" s="17"/>
      <c r="CWI10" s="17"/>
      <c r="CWJ10" s="17"/>
      <c r="CWK10" s="17"/>
      <c r="CWL10" s="17"/>
      <c r="CWM10" s="17"/>
      <c r="CWN10" s="17"/>
      <c r="CWO10" s="17"/>
      <c r="CWP10" s="17"/>
      <c r="CWQ10" s="17"/>
      <c r="CWR10" s="17"/>
      <c r="CWS10" s="17"/>
      <c r="CWT10" s="17"/>
      <c r="CWU10" s="17"/>
      <c r="CWV10" s="17"/>
      <c r="CWW10" s="17"/>
      <c r="CWX10" s="17"/>
      <c r="CWY10" s="17"/>
      <c r="CWZ10" s="17"/>
      <c r="CXA10" s="17"/>
      <c r="CXB10" s="17"/>
      <c r="CXC10" s="17"/>
      <c r="CXD10" s="17"/>
      <c r="CXE10" s="17"/>
      <c r="CXF10" s="17"/>
      <c r="CXG10" s="17"/>
      <c r="CXH10" s="17"/>
      <c r="CXI10" s="17"/>
      <c r="CXJ10" s="17"/>
      <c r="CXK10" s="17"/>
      <c r="CXL10" s="17"/>
      <c r="CXM10" s="17"/>
      <c r="CXN10" s="17"/>
      <c r="CXO10" s="17"/>
      <c r="CXP10" s="17"/>
      <c r="CXQ10" s="17"/>
      <c r="CXR10" s="17"/>
      <c r="CXS10" s="17"/>
      <c r="CXT10" s="17"/>
      <c r="CXU10" s="17"/>
      <c r="CXV10" s="17"/>
      <c r="CXW10" s="17"/>
      <c r="CXX10" s="17"/>
      <c r="CXY10" s="17"/>
      <c r="CXZ10" s="17"/>
      <c r="CYA10" s="17"/>
      <c r="CYB10" s="17"/>
      <c r="CYC10" s="17"/>
      <c r="CYD10" s="17"/>
      <c r="CYE10" s="17"/>
      <c r="CYF10" s="17"/>
      <c r="CYG10" s="17"/>
      <c r="CYH10" s="17"/>
      <c r="CYI10" s="17"/>
      <c r="CYJ10" s="17"/>
      <c r="CYK10" s="17"/>
      <c r="CYL10" s="17"/>
      <c r="CYM10" s="17"/>
      <c r="CYN10" s="17"/>
      <c r="CYO10" s="17"/>
      <c r="CYP10" s="17"/>
      <c r="CYQ10" s="17"/>
      <c r="CYR10" s="17"/>
      <c r="CYS10" s="17"/>
      <c r="CYT10" s="17"/>
      <c r="CYU10" s="17"/>
      <c r="CYV10" s="17"/>
      <c r="CYW10" s="17"/>
      <c r="CYX10" s="17"/>
      <c r="CYY10" s="17"/>
      <c r="CYZ10" s="17"/>
      <c r="CZA10" s="17"/>
      <c r="CZB10" s="17"/>
      <c r="CZC10" s="17"/>
      <c r="CZD10" s="17"/>
      <c r="CZE10" s="17"/>
      <c r="CZF10" s="17"/>
      <c r="CZG10" s="17"/>
      <c r="CZH10" s="17"/>
      <c r="CZI10" s="17"/>
      <c r="CZJ10" s="17"/>
      <c r="CZK10" s="17"/>
      <c r="CZL10" s="17"/>
      <c r="CZM10" s="17"/>
      <c r="CZN10" s="17"/>
      <c r="CZO10" s="17"/>
      <c r="CZP10" s="17"/>
      <c r="CZQ10" s="17"/>
      <c r="CZR10" s="17"/>
      <c r="CZS10" s="17"/>
      <c r="CZT10" s="17"/>
      <c r="CZU10" s="17"/>
      <c r="CZV10" s="17"/>
      <c r="CZW10" s="17"/>
      <c r="CZX10" s="17"/>
      <c r="CZY10" s="17"/>
      <c r="CZZ10" s="17"/>
      <c r="DAA10" s="17"/>
      <c r="DAB10" s="17"/>
      <c r="DAC10" s="17"/>
      <c r="DAD10" s="17"/>
      <c r="DAE10" s="17"/>
      <c r="DAF10" s="17"/>
      <c r="DAG10" s="17"/>
      <c r="DAH10" s="17"/>
      <c r="DAI10" s="17"/>
      <c r="DAJ10" s="17"/>
      <c r="DAK10" s="17"/>
      <c r="DAL10" s="17"/>
      <c r="DAM10" s="17"/>
      <c r="DAN10" s="17"/>
      <c r="DAO10" s="17"/>
      <c r="DAP10" s="17"/>
      <c r="DAQ10" s="17"/>
      <c r="DAR10" s="17"/>
      <c r="DAS10" s="17"/>
      <c r="DAT10" s="17"/>
      <c r="DAU10" s="17"/>
      <c r="DAV10" s="17"/>
      <c r="DAW10" s="17"/>
      <c r="DAX10" s="17"/>
      <c r="DAY10" s="17"/>
      <c r="DAZ10" s="17"/>
      <c r="DBA10" s="17"/>
      <c r="DBB10" s="17"/>
      <c r="DBC10" s="17"/>
      <c r="DBD10" s="17"/>
      <c r="DBE10" s="17"/>
      <c r="DBF10" s="17"/>
      <c r="DBG10" s="17"/>
      <c r="DBH10" s="17"/>
      <c r="DBI10" s="17"/>
      <c r="DBJ10" s="17"/>
      <c r="DBK10" s="17"/>
      <c r="DBL10" s="17"/>
      <c r="DBM10" s="17"/>
      <c r="DBN10" s="17"/>
      <c r="DBO10" s="17"/>
      <c r="DBP10" s="17"/>
      <c r="DBQ10" s="17"/>
      <c r="DBR10" s="17"/>
      <c r="DBS10" s="17"/>
      <c r="DBT10" s="17"/>
      <c r="DBU10" s="17"/>
      <c r="DBV10" s="17"/>
      <c r="DBW10" s="17"/>
      <c r="DBX10" s="17"/>
      <c r="DBY10" s="17"/>
      <c r="DBZ10" s="17"/>
      <c r="DCA10" s="17"/>
      <c r="DCB10" s="17"/>
      <c r="DCC10" s="17"/>
      <c r="DCD10" s="17"/>
      <c r="DCE10" s="17"/>
      <c r="DCF10" s="17"/>
      <c r="DCG10" s="17"/>
      <c r="DCH10" s="17"/>
      <c r="DCI10" s="17"/>
      <c r="DCJ10" s="17"/>
      <c r="DCK10" s="17"/>
      <c r="DCL10" s="17"/>
      <c r="DCM10" s="17"/>
      <c r="DCN10" s="17"/>
      <c r="DCO10" s="17"/>
      <c r="DCP10" s="17"/>
      <c r="DCQ10" s="17"/>
      <c r="DCR10" s="17"/>
      <c r="DCS10" s="17"/>
      <c r="DCT10" s="17"/>
      <c r="DCU10" s="17"/>
      <c r="DCV10" s="17"/>
      <c r="DCW10" s="17"/>
      <c r="DCX10" s="17"/>
      <c r="DCY10" s="17"/>
      <c r="DCZ10" s="17"/>
      <c r="DDA10" s="17"/>
      <c r="DDB10" s="17"/>
      <c r="DDC10" s="17"/>
      <c r="DDD10" s="17"/>
      <c r="DDE10" s="17"/>
      <c r="DDF10" s="17"/>
      <c r="DDG10" s="17"/>
      <c r="DDH10" s="17"/>
      <c r="DDI10" s="17"/>
      <c r="DDJ10" s="17"/>
      <c r="DDK10" s="17"/>
      <c r="DDL10" s="17"/>
      <c r="DDM10" s="17"/>
      <c r="DDN10" s="17"/>
      <c r="DDO10" s="17"/>
      <c r="DDP10" s="17"/>
      <c r="DDQ10" s="17"/>
      <c r="DDR10" s="17"/>
      <c r="DDS10" s="17"/>
      <c r="DDT10" s="17"/>
      <c r="DDU10" s="17"/>
      <c r="DDV10" s="17"/>
      <c r="DDW10" s="17"/>
      <c r="DDX10" s="17"/>
      <c r="DDY10" s="17"/>
      <c r="DDZ10" s="17"/>
      <c r="DEA10" s="17"/>
      <c r="DEB10" s="17"/>
      <c r="DEC10" s="17"/>
      <c r="DED10" s="17"/>
      <c r="DEE10" s="17"/>
      <c r="DEF10" s="17"/>
      <c r="DEG10" s="17"/>
      <c r="DEH10" s="17"/>
      <c r="DEI10" s="17"/>
      <c r="DEJ10" s="17"/>
      <c r="DEK10" s="17"/>
      <c r="DEL10" s="17"/>
      <c r="DEM10" s="17"/>
      <c r="DEN10" s="17"/>
      <c r="DEO10" s="17"/>
      <c r="DEP10" s="17"/>
      <c r="DEQ10" s="17"/>
      <c r="DER10" s="17"/>
      <c r="DES10" s="17"/>
      <c r="DET10" s="17"/>
      <c r="DEU10" s="17"/>
      <c r="DEV10" s="17"/>
      <c r="DEW10" s="17"/>
      <c r="DEX10" s="17"/>
      <c r="DEY10" s="17"/>
      <c r="DEZ10" s="17"/>
      <c r="DFA10" s="17"/>
      <c r="DFB10" s="17"/>
      <c r="DFC10" s="17"/>
      <c r="DFD10" s="17"/>
      <c r="DFE10" s="17"/>
      <c r="DFF10" s="17"/>
      <c r="DFG10" s="17"/>
      <c r="DFH10" s="17"/>
      <c r="DFI10" s="17"/>
      <c r="DFJ10" s="17"/>
      <c r="DFK10" s="17"/>
      <c r="DFL10" s="17"/>
      <c r="DFM10" s="17"/>
      <c r="DFN10" s="17"/>
      <c r="DFO10" s="17"/>
      <c r="DFP10" s="17"/>
      <c r="DFQ10" s="17"/>
      <c r="DFR10" s="17"/>
      <c r="DFS10" s="17"/>
      <c r="DFT10" s="17"/>
      <c r="DFU10" s="17"/>
      <c r="DFV10" s="17"/>
      <c r="DFW10" s="17"/>
      <c r="DFX10" s="17"/>
      <c r="DFY10" s="17"/>
      <c r="DFZ10" s="17"/>
      <c r="DGA10" s="17"/>
      <c r="DGB10" s="17"/>
      <c r="DGC10" s="17"/>
      <c r="DGD10" s="17"/>
      <c r="DGE10" s="17"/>
      <c r="DGF10" s="17"/>
      <c r="DGG10" s="17"/>
      <c r="DGH10" s="17"/>
      <c r="DGI10" s="17"/>
      <c r="DGJ10" s="17"/>
      <c r="DGK10" s="17"/>
      <c r="DGL10" s="17"/>
      <c r="DGM10" s="17"/>
      <c r="DGN10" s="17"/>
      <c r="DGO10" s="17"/>
      <c r="DGP10" s="17"/>
      <c r="DGQ10" s="17"/>
      <c r="DGR10" s="17"/>
      <c r="DGS10" s="17"/>
      <c r="DGT10" s="17"/>
      <c r="DGU10" s="17"/>
      <c r="DGV10" s="17"/>
      <c r="DGW10" s="17"/>
      <c r="DGX10" s="17"/>
      <c r="DGY10" s="17"/>
      <c r="DGZ10" s="17"/>
      <c r="DHA10" s="17"/>
      <c r="DHB10" s="17"/>
      <c r="DHC10" s="17"/>
      <c r="DHD10" s="17"/>
      <c r="DHE10" s="17"/>
      <c r="DHF10" s="17"/>
      <c r="DHG10" s="17"/>
      <c r="DHH10" s="17"/>
      <c r="DHI10" s="17"/>
      <c r="DHJ10" s="17"/>
      <c r="DHK10" s="17"/>
      <c r="DHL10" s="17"/>
      <c r="DHM10" s="17"/>
      <c r="DHN10" s="17"/>
      <c r="DHO10" s="17"/>
      <c r="DHP10" s="17"/>
      <c r="DHQ10" s="17"/>
      <c r="DHR10" s="17"/>
      <c r="DHS10" s="17"/>
      <c r="DHT10" s="17"/>
      <c r="DHU10" s="17"/>
      <c r="DHV10" s="17"/>
      <c r="DHW10" s="17"/>
      <c r="DHX10" s="17"/>
      <c r="DHY10" s="17"/>
      <c r="DHZ10" s="17"/>
      <c r="DIA10" s="17"/>
      <c r="DIB10" s="17"/>
      <c r="DIC10" s="17"/>
      <c r="DID10" s="17"/>
      <c r="DIE10" s="17"/>
      <c r="DIF10" s="17"/>
      <c r="DIG10" s="17"/>
      <c r="DIH10" s="17"/>
      <c r="DII10" s="17"/>
      <c r="DIJ10" s="17"/>
      <c r="DIK10" s="17"/>
      <c r="DIL10" s="17"/>
      <c r="DIM10" s="17"/>
      <c r="DIN10" s="17"/>
      <c r="DIO10" s="17"/>
      <c r="DIP10" s="17"/>
      <c r="DIQ10" s="17"/>
      <c r="DIR10" s="17"/>
      <c r="DIS10" s="17"/>
      <c r="DIT10" s="17"/>
      <c r="DIU10" s="17"/>
      <c r="DIV10" s="17"/>
      <c r="DIW10" s="17"/>
      <c r="DIX10" s="17"/>
      <c r="DIY10" s="17"/>
      <c r="DIZ10" s="17"/>
      <c r="DJA10" s="17"/>
      <c r="DJB10" s="17"/>
      <c r="DJC10" s="17"/>
      <c r="DJD10" s="17"/>
      <c r="DJE10" s="17"/>
      <c r="DJF10" s="17"/>
      <c r="DJG10" s="17"/>
      <c r="DJH10" s="17"/>
      <c r="DJI10" s="17"/>
      <c r="DJJ10" s="17"/>
      <c r="DJK10" s="17"/>
      <c r="DJL10" s="17"/>
      <c r="DJM10" s="17"/>
      <c r="DJN10" s="17"/>
      <c r="DJO10" s="17"/>
      <c r="DJP10" s="17"/>
      <c r="DJQ10" s="17"/>
      <c r="DJR10" s="17"/>
      <c r="DJS10" s="17"/>
      <c r="DJT10" s="17"/>
      <c r="DJU10" s="17"/>
      <c r="DJV10" s="17"/>
      <c r="DJW10" s="17"/>
      <c r="DJX10" s="17"/>
      <c r="DJY10" s="17"/>
      <c r="DJZ10" s="17"/>
      <c r="DKA10" s="17"/>
      <c r="DKB10" s="17"/>
      <c r="DKC10" s="17"/>
      <c r="DKD10" s="17"/>
      <c r="DKE10" s="17"/>
      <c r="DKF10" s="17"/>
      <c r="DKG10" s="17"/>
      <c r="DKH10" s="17"/>
      <c r="DKI10" s="17"/>
      <c r="DKJ10" s="17"/>
      <c r="DKK10" s="17"/>
      <c r="DKL10" s="17"/>
      <c r="DKM10" s="17"/>
      <c r="DKN10" s="17"/>
      <c r="DKO10" s="17"/>
      <c r="DKP10" s="17"/>
      <c r="DKQ10" s="17"/>
      <c r="DKR10" s="17"/>
      <c r="DKS10" s="17"/>
      <c r="DKT10" s="17"/>
      <c r="DKU10" s="17"/>
      <c r="DKV10" s="17"/>
      <c r="DKW10" s="17"/>
      <c r="DKX10" s="17"/>
      <c r="DKY10" s="17"/>
      <c r="DKZ10" s="17"/>
      <c r="DLA10" s="17"/>
      <c r="DLB10" s="17"/>
      <c r="DLC10" s="17"/>
      <c r="DLD10" s="17"/>
      <c r="DLE10" s="17"/>
      <c r="DLF10" s="17"/>
      <c r="DLG10" s="17"/>
      <c r="DLH10" s="17"/>
      <c r="DLI10" s="17"/>
      <c r="DLJ10" s="17"/>
      <c r="DLK10" s="17"/>
      <c r="DLL10" s="17"/>
      <c r="DLM10" s="17"/>
      <c r="DLN10" s="17"/>
      <c r="DLO10" s="17"/>
      <c r="DLP10" s="17"/>
      <c r="DLQ10" s="17"/>
      <c r="DLR10" s="17"/>
      <c r="DLS10" s="17"/>
      <c r="DLT10" s="17"/>
      <c r="DLU10" s="17"/>
      <c r="DLV10" s="17"/>
      <c r="DLW10" s="17"/>
      <c r="DLX10" s="17"/>
      <c r="DLY10" s="17"/>
      <c r="DLZ10" s="17"/>
      <c r="DMA10" s="17"/>
      <c r="DMB10" s="17"/>
      <c r="DMC10" s="17"/>
      <c r="DMD10" s="17"/>
      <c r="DME10" s="17"/>
      <c r="DMF10" s="17"/>
      <c r="DMG10" s="17"/>
      <c r="DMH10" s="17"/>
      <c r="DMI10" s="17"/>
      <c r="DMJ10" s="17"/>
      <c r="DMK10" s="17"/>
      <c r="DML10" s="17"/>
      <c r="DMM10" s="17"/>
      <c r="DMN10" s="17"/>
      <c r="DMO10" s="17"/>
      <c r="DMP10" s="17"/>
      <c r="DMQ10" s="17"/>
      <c r="DMR10" s="17"/>
      <c r="DMS10" s="17"/>
      <c r="DMT10" s="17"/>
      <c r="DMU10" s="17"/>
      <c r="DMV10" s="17"/>
      <c r="DMW10" s="17"/>
      <c r="DMX10" s="17"/>
      <c r="DMY10" s="17"/>
      <c r="DMZ10" s="17"/>
      <c r="DNA10" s="17"/>
      <c r="DNB10" s="17"/>
      <c r="DNC10" s="17"/>
      <c r="DND10" s="17"/>
      <c r="DNE10" s="17"/>
      <c r="DNF10" s="17"/>
      <c r="DNG10" s="17"/>
      <c r="DNH10" s="17"/>
      <c r="DNI10" s="17"/>
      <c r="DNJ10" s="17"/>
      <c r="DNK10" s="17"/>
      <c r="DNL10" s="17"/>
      <c r="DNM10" s="17"/>
      <c r="DNN10" s="17"/>
      <c r="DNO10" s="17"/>
      <c r="DNP10" s="17"/>
      <c r="DNQ10" s="17"/>
      <c r="DNR10" s="17"/>
      <c r="DNS10" s="17"/>
      <c r="DNT10" s="17"/>
      <c r="DNU10" s="17"/>
      <c r="DNV10" s="17"/>
      <c r="DNW10" s="17"/>
      <c r="DNX10" s="17"/>
      <c r="DNY10" s="17"/>
      <c r="DNZ10" s="17"/>
      <c r="DOA10" s="17"/>
      <c r="DOB10" s="17"/>
      <c r="DOC10" s="17"/>
      <c r="DOD10" s="17"/>
      <c r="DOE10" s="17"/>
      <c r="DOF10" s="17"/>
      <c r="DOG10" s="17"/>
      <c r="DOH10" s="17"/>
      <c r="DOI10" s="17"/>
      <c r="DOJ10" s="17"/>
      <c r="DOK10" s="17"/>
      <c r="DOL10" s="17"/>
      <c r="DOM10" s="17"/>
      <c r="DON10" s="17"/>
      <c r="DOO10" s="17"/>
      <c r="DOP10" s="17"/>
      <c r="DOQ10" s="17"/>
      <c r="DOR10" s="17"/>
      <c r="DOS10" s="17"/>
      <c r="DOT10" s="17"/>
      <c r="DOU10" s="17"/>
      <c r="DOV10" s="17"/>
      <c r="DOW10" s="17"/>
      <c r="DOX10" s="17"/>
      <c r="DOY10" s="17"/>
      <c r="DOZ10" s="17"/>
      <c r="DPA10" s="17"/>
      <c r="DPB10" s="17"/>
      <c r="DPC10" s="17"/>
      <c r="DPD10" s="17"/>
      <c r="DPE10" s="17"/>
      <c r="DPF10" s="17"/>
      <c r="DPG10" s="17"/>
      <c r="DPH10" s="17"/>
      <c r="DPI10" s="17"/>
      <c r="DPJ10" s="17"/>
      <c r="DPK10" s="17"/>
      <c r="DPL10" s="17"/>
      <c r="DPM10" s="17"/>
      <c r="DPN10" s="17"/>
      <c r="DPO10" s="17"/>
      <c r="DPP10" s="17"/>
      <c r="DPQ10" s="17"/>
      <c r="DPR10" s="17"/>
      <c r="DPS10" s="17"/>
      <c r="DPT10" s="17"/>
      <c r="DPU10" s="17"/>
      <c r="DPV10" s="17"/>
      <c r="DPW10" s="17"/>
      <c r="DPX10" s="17"/>
      <c r="DPY10" s="17"/>
      <c r="DPZ10" s="17"/>
      <c r="DQA10" s="17"/>
      <c r="DQB10" s="17"/>
      <c r="DQC10" s="17"/>
      <c r="DQD10" s="17"/>
      <c r="DQE10" s="17"/>
      <c r="DQF10" s="17"/>
      <c r="DQG10" s="17"/>
      <c r="DQH10" s="17"/>
      <c r="DQI10" s="17"/>
      <c r="DQJ10" s="17"/>
      <c r="DQK10" s="17"/>
      <c r="DQL10" s="17"/>
      <c r="DQM10" s="17"/>
      <c r="DQN10" s="17"/>
      <c r="DQO10" s="17"/>
      <c r="DQP10" s="17"/>
      <c r="DQQ10" s="17"/>
      <c r="DQR10" s="17"/>
      <c r="DQS10" s="17"/>
      <c r="DQT10" s="17"/>
      <c r="DQU10" s="17"/>
      <c r="DQV10" s="17"/>
      <c r="DQW10" s="17"/>
      <c r="DQX10" s="17"/>
      <c r="DQY10" s="17"/>
      <c r="DQZ10" s="17"/>
      <c r="DRA10" s="17"/>
      <c r="DRB10" s="17"/>
      <c r="DRC10" s="17"/>
      <c r="DRD10" s="17"/>
      <c r="DRE10" s="17"/>
      <c r="DRF10" s="17"/>
      <c r="DRG10" s="17"/>
      <c r="DRH10" s="17"/>
      <c r="DRI10" s="17"/>
      <c r="DRJ10" s="17"/>
      <c r="DRK10" s="17"/>
      <c r="DRL10" s="17"/>
      <c r="DRM10" s="17"/>
      <c r="DRN10" s="17"/>
      <c r="DRO10" s="17"/>
      <c r="DRP10" s="17"/>
      <c r="DRQ10" s="17"/>
      <c r="DRR10" s="17"/>
      <c r="DRS10" s="17"/>
      <c r="DRT10" s="17"/>
      <c r="DRU10" s="17"/>
      <c r="DRV10" s="17"/>
      <c r="DRW10" s="17"/>
      <c r="DRX10" s="17"/>
      <c r="DRY10" s="17"/>
      <c r="DRZ10" s="17"/>
      <c r="DSA10" s="17"/>
      <c r="DSB10" s="17"/>
      <c r="DSC10" s="17"/>
      <c r="DSD10" s="17"/>
      <c r="DSE10" s="17"/>
      <c r="DSF10" s="17"/>
      <c r="DSG10" s="17"/>
      <c r="DSH10" s="17"/>
      <c r="DSI10" s="17"/>
      <c r="DSJ10" s="17"/>
      <c r="DSK10" s="17"/>
      <c r="DSL10" s="17"/>
      <c r="DSM10" s="17"/>
      <c r="DSN10" s="17"/>
      <c r="DSO10" s="17"/>
      <c r="DSP10" s="17"/>
      <c r="DSQ10" s="17"/>
      <c r="DSR10" s="17"/>
      <c r="DSS10" s="17"/>
      <c r="DST10" s="17"/>
      <c r="DSU10" s="17"/>
      <c r="DSV10" s="17"/>
      <c r="DSW10" s="17"/>
      <c r="DSX10" s="17"/>
      <c r="DSY10" s="17"/>
      <c r="DSZ10" s="17"/>
      <c r="DTA10" s="17"/>
      <c r="DTB10" s="17"/>
      <c r="DTC10" s="17"/>
      <c r="DTD10" s="17"/>
      <c r="DTE10" s="17"/>
      <c r="DTF10" s="17"/>
      <c r="DTG10" s="17"/>
      <c r="DTH10" s="17"/>
      <c r="DTI10" s="17"/>
      <c r="DTJ10" s="17"/>
      <c r="DTK10" s="17"/>
      <c r="DTL10" s="17"/>
      <c r="DTM10" s="17"/>
      <c r="DTN10" s="17"/>
      <c r="DTO10" s="17"/>
      <c r="DTP10" s="17"/>
      <c r="DTQ10" s="17"/>
      <c r="DTR10" s="17"/>
      <c r="DTS10" s="17"/>
      <c r="DTT10" s="17"/>
      <c r="DTU10" s="17"/>
      <c r="DTV10" s="17"/>
      <c r="DTW10" s="17"/>
      <c r="DTX10" s="17"/>
      <c r="DTY10" s="17"/>
      <c r="DTZ10" s="17"/>
      <c r="DUA10" s="17"/>
      <c r="DUB10" s="17"/>
      <c r="DUC10" s="17"/>
      <c r="DUD10" s="17"/>
      <c r="DUE10" s="17"/>
      <c r="DUF10" s="17"/>
      <c r="DUG10" s="17"/>
      <c r="DUH10" s="17"/>
      <c r="DUI10" s="17"/>
      <c r="DUJ10" s="17"/>
      <c r="DUK10" s="17"/>
      <c r="DUL10" s="17"/>
      <c r="DUM10" s="17"/>
      <c r="DUN10" s="17"/>
      <c r="DUO10" s="17"/>
      <c r="DUP10" s="17"/>
      <c r="DUQ10" s="17"/>
      <c r="DUR10" s="17"/>
      <c r="DUS10" s="17"/>
      <c r="DUT10" s="17"/>
      <c r="DUU10" s="17"/>
      <c r="DUV10" s="17"/>
      <c r="DUW10" s="17"/>
      <c r="DUX10" s="17"/>
      <c r="DUY10" s="17"/>
      <c r="DUZ10" s="17"/>
      <c r="DVA10" s="17"/>
      <c r="DVB10" s="17"/>
      <c r="DVC10" s="17"/>
      <c r="DVD10" s="17"/>
      <c r="DVE10" s="17"/>
      <c r="DVF10" s="17"/>
      <c r="DVG10" s="17"/>
      <c r="DVH10" s="17"/>
      <c r="DVI10" s="17"/>
      <c r="DVJ10" s="17"/>
      <c r="DVK10" s="17"/>
      <c r="DVL10" s="17"/>
      <c r="DVM10" s="17"/>
      <c r="DVN10" s="17"/>
      <c r="DVO10" s="17"/>
      <c r="DVP10" s="17"/>
      <c r="DVQ10" s="17"/>
      <c r="DVR10" s="17"/>
      <c r="DVS10" s="17"/>
      <c r="DVT10" s="17"/>
      <c r="DVU10" s="17"/>
      <c r="DVV10" s="17"/>
      <c r="DVW10" s="17"/>
      <c r="DVX10" s="17"/>
      <c r="DVY10" s="17"/>
      <c r="DVZ10" s="17"/>
      <c r="DWA10" s="17"/>
      <c r="DWB10" s="17"/>
      <c r="DWC10" s="17"/>
      <c r="DWD10" s="17"/>
      <c r="DWE10" s="17"/>
      <c r="DWF10" s="17"/>
      <c r="DWG10" s="17"/>
      <c r="DWH10" s="17"/>
      <c r="DWI10" s="17"/>
      <c r="DWJ10" s="17"/>
      <c r="DWK10" s="17"/>
      <c r="DWL10" s="17"/>
      <c r="DWM10" s="17"/>
      <c r="DWN10" s="17"/>
      <c r="DWO10" s="17"/>
      <c r="DWP10" s="17"/>
      <c r="DWQ10" s="17"/>
      <c r="DWR10" s="17"/>
      <c r="DWS10" s="17"/>
      <c r="DWT10" s="17"/>
      <c r="DWU10" s="17"/>
      <c r="DWV10" s="17"/>
      <c r="DWW10" s="17"/>
      <c r="DWX10" s="17"/>
      <c r="DWY10" s="17"/>
      <c r="DWZ10" s="17"/>
      <c r="DXA10" s="17"/>
      <c r="DXB10" s="17"/>
      <c r="DXC10" s="17"/>
      <c r="DXD10" s="17"/>
      <c r="DXE10" s="17"/>
      <c r="DXF10" s="17"/>
      <c r="DXG10" s="17"/>
      <c r="DXH10" s="17"/>
      <c r="DXI10" s="17"/>
      <c r="DXJ10" s="17"/>
      <c r="DXK10" s="17"/>
      <c r="DXL10" s="17"/>
      <c r="DXM10" s="17"/>
      <c r="DXN10" s="17"/>
      <c r="DXO10" s="17"/>
      <c r="DXP10" s="17"/>
      <c r="DXQ10" s="17"/>
      <c r="DXR10" s="17"/>
      <c r="DXS10" s="17"/>
      <c r="DXT10" s="17"/>
      <c r="DXU10" s="17"/>
      <c r="DXV10" s="17"/>
      <c r="DXW10" s="17"/>
      <c r="DXX10" s="17"/>
      <c r="DXY10" s="17"/>
      <c r="DXZ10" s="17"/>
      <c r="DYA10" s="17"/>
      <c r="DYB10" s="17"/>
      <c r="DYC10" s="17"/>
      <c r="DYD10" s="17"/>
      <c r="DYE10" s="17"/>
      <c r="DYF10" s="17"/>
      <c r="DYG10" s="17"/>
      <c r="DYH10" s="17"/>
      <c r="DYI10" s="17"/>
      <c r="DYJ10" s="17"/>
      <c r="DYK10" s="17"/>
      <c r="DYL10" s="17"/>
      <c r="DYM10" s="17"/>
      <c r="DYN10" s="17"/>
      <c r="DYO10" s="17"/>
      <c r="DYP10" s="17"/>
      <c r="DYQ10" s="17"/>
      <c r="DYR10" s="17"/>
      <c r="DYS10" s="17"/>
      <c r="DYT10" s="17"/>
      <c r="DYU10" s="17"/>
      <c r="DYV10" s="17"/>
      <c r="DYW10" s="17"/>
      <c r="DYX10" s="17"/>
      <c r="DYY10" s="17"/>
      <c r="DYZ10" s="17"/>
      <c r="DZA10" s="17"/>
      <c r="DZB10" s="17"/>
      <c r="DZC10" s="17"/>
      <c r="DZD10" s="17"/>
      <c r="DZE10" s="17"/>
      <c r="DZF10" s="17"/>
      <c r="DZG10" s="17"/>
      <c r="DZH10" s="17"/>
      <c r="DZI10" s="17"/>
      <c r="DZJ10" s="17"/>
      <c r="DZK10" s="17"/>
      <c r="DZL10" s="17"/>
      <c r="DZM10" s="17"/>
      <c r="DZN10" s="17"/>
      <c r="DZO10" s="17"/>
      <c r="DZP10" s="17"/>
      <c r="DZQ10" s="17"/>
      <c r="DZR10" s="17"/>
      <c r="DZS10" s="17"/>
      <c r="DZT10" s="17"/>
      <c r="DZU10" s="17"/>
      <c r="DZV10" s="17"/>
      <c r="DZW10" s="17"/>
      <c r="DZX10" s="17"/>
      <c r="DZY10" s="17"/>
      <c r="DZZ10" s="17"/>
      <c r="EAA10" s="17"/>
      <c r="EAB10" s="17"/>
      <c r="EAC10" s="17"/>
      <c r="EAD10" s="17"/>
      <c r="EAE10" s="17"/>
      <c r="EAF10" s="17"/>
      <c r="EAG10" s="17"/>
      <c r="EAH10" s="17"/>
      <c r="EAI10" s="17"/>
      <c r="EAJ10" s="17"/>
      <c r="EAK10" s="17"/>
      <c r="EAL10" s="17"/>
      <c r="EAM10" s="17"/>
      <c r="EAN10" s="17"/>
      <c r="EAO10" s="17"/>
      <c r="EAP10" s="17"/>
      <c r="EAQ10" s="17"/>
      <c r="EAR10" s="17"/>
      <c r="EAS10" s="17"/>
      <c r="EAT10" s="17"/>
      <c r="EAU10" s="17"/>
      <c r="EAV10" s="17"/>
      <c r="EAW10" s="17"/>
      <c r="EAX10" s="17"/>
      <c r="EAY10" s="17"/>
      <c r="EAZ10" s="17"/>
      <c r="EBA10" s="17"/>
      <c r="EBB10" s="17"/>
      <c r="EBC10" s="17"/>
      <c r="EBD10" s="17"/>
      <c r="EBE10" s="17"/>
      <c r="EBF10" s="17"/>
      <c r="EBG10" s="17"/>
      <c r="EBH10" s="17"/>
      <c r="EBI10" s="17"/>
      <c r="EBJ10" s="17"/>
      <c r="EBK10" s="17"/>
      <c r="EBL10" s="17"/>
      <c r="EBM10" s="17"/>
      <c r="EBN10" s="17"/>
      <c r="EBO10" s="17"/>
      <c r="EBP10" s="17"/>
      <c r="EBQ10" s="17"/>
      <c r="EBR10" s="17"/>
      <c r="EBS10" s="17"/>
      <c r="EBT10" s="17"/>
      <c r="EBU10" s="17"/>
      <c r="EBV10" s="17"/>
      <c r="EBW10" s="17"/>
      <c r="EBX10" s="17"/>
      <c r="EBY10" s="17"/>
      <c r="EBZ10" s="17"/>
      <c r="ECA10" s="17"/>
      <c r="ECB10" s="17"/>
      <c r="ECC10" s="17"/>
      <c r="ECD10" s="17"/>
      <c r="ECE10" s="17"/>
      <c r="ECF10" s="17"/>
      <c r="ECG10" s="17"/>
      <c r="ECH10" s="17"/>
      <c r="ECI10" s="17"/>
      <c r="ECJ10" s="17"/>
      <c r="ECK10" s="17"/>
      <c r="ECL10" s="17"/>
      <c r="ECM10" s="17"/>
      <c r="ECN10" s="17"/>
      <c r="ECO10" s="17"/>
      <c r="ECP10" s="17"/>
      <c r="ECQ10" s="17"/>
      <c r="ECR10" s="17"/>
      <c r="ECS10" s="17"/>
      <c r="ECT10" s="17"/>
      <c r="ECU10" s="17"/>
      <c r="ECV10" s="17"/>
      <c r="ECW10" s="17"/>
      <c r="ECX10" s="17"/>
      <c r="ECY10" s="17"/>
      <c r="ECZ10" s="17"/>
      <c r="EDA10" s="17"/>
      <c r="EDB10" s="17"/>
      <c r="EDC10" s="17"/>
      <c r="EDD10" s="17"/>
      <c r="EDE10" s="17"/>
      <c r="EDF10" s="17"/>
      <c r="EDG10" s="17"/>
      <c r="EDH10" s="17"/>
      <c r="EDI10" s="17"/>
      <c r="EDJ10" s="17"/>
      <c r="EDK10" s="17"/>
      <c r="EDL10" s="17"/>
      <c r="EDM10" s="17"/>
      <c r="EDN10" s="17"/>
      <c r="EDO10" s="17"/>
      <c r="EDP10" s="17"/>
      <c r="EDQ10" s="17"/>
      <c r="EDR10" s="17"/>
      <c r="EDS10" s="17"/>
      <c r="EDT10" s="17"/>
      <c r="EDU10" s="17"/>
      <c r="EDV10" s="17"/>
      <c r="EDW10" s="17"/>
      <c r="EDX10" s="17"/>
      <c r="EDY10" s="17"/>
      <c r="EDZ10" s="17"/>
      <c r="EEA10" s="17"/>
      <c r="EEB10" s="17"/>
      <c r="EEC10" s="17"/>
      <c r="EED10" s="17"/>
      <c r="EEE10" s="17"/>
      <c r="EEF10" s="17"/>
      <c r="EEG10" s="17"/>
      <c r="EEH10" s="17"/>
      <c r="EEI10" s="17"/>
      <c r="EEJ10" s="17"/>
      <c r="EEK10" s="17"/>
      <c r="EEL10" s="17"/>
      <c r="EEM10" s="17"/>
      <c r="EEN10" s="17"/>
      <c r="EEO10" s="17"/>
      <c r="EEP10" s="17"/>
      <c r="EEQ10" s="17"/>
      <c r="EER10" s="17"/>
      <c r="EES10" s="17"/>
      <c r="EET10" s="17"/>
      <c r="EEU10" s="17"/>
      <c r="EEV10" s="17"/>
      <c r="EEW10" s="17"/>
      <c r="EEX10" s="17"/>
      <c r="EEY10" s="17"/>
      <c r="EEZ10" s="17"/>
      <c r="EFA10" s="17"/>
      <c r="EFB10" s="17"/>
      <c r="EFC10" s="17"/>
      <c r="EFD10" s="17"/>
      <c r="EFE10" s="17"/>
      <c r="EFF10" s="17"/>
      <c r="EFG10" s="17"/>
      <c r="EFH10" s="17"/>
      <c r="EFI10" s="17"/>
      <c r="EFJ10" s="17"/>
      <c r="EFK10" s="17"/>
      <c r="EFL10" s="17"/>
      <c r="EFM10" s="17"/>
      <c r="EFN10" s="17"/>
      <c r="EFO10" s="17"/>
      <c r="EFP10" s="17"/>
      <c r="EFQ10" s="17"/>
      <c r="EFR10" s="17"/>
      <c r="EFS10" s="17"/>
      <c r="EFT10" s="17"/>
      <c r="EFU10" s="17"/>
      <c r="EFV10" s="17"/>
      <c r="EFW10" s="17"/>
      <c r="EFX10" s="17"/>
      <c r="EFY10" s="17"/>
      <c r="EFZ10" s="17"/>
      <c r="EGA10" s="17"/>
      <c r="EGB10" s="17"/>
      <c r="EGC10" s="17"/>
      <c r="EGD10" s="17"/>
      <c r="EGE10" s="17"/>
      <c r="EGF10" s="17"/>
      <c r="EGG10" s="17"/>
      <c r="EGH10" s="17"/>
      <c r="EGI10" s="17"/>
      <c r="EGJ10" s="17"/>
      <c r="EGK10" s="17"/>
      <c r="EGL10" s="17"/>
      <c r="EGM10" s="17"/>
      <c r="EGN10" s="17"/>
      <c r="EGO10" s="17"/>
      <c r="EGP10" s="17"/>
      <c r="EGQ10" s="17"/>
      <c r="EGR10" s="17"/>
      <c r="EGS10" s="17"/>
      <c r="EGT10" s="17"/>
      <c r="EGU10" s="17"/>
      <c r="EGV10" s="17"/>
      <c r="EGW10" s="17"/>
      <c r="EGX10" s="17"/>
      <c r="EGY10" s="17"/>
      <c r="EGZ10" s="17"/>
      <c r="EHA10" s="17"/>
      <c r="EHB10" s="17"/>
      <c r="EHC10" s="17"/>
      <c r="EHD10" s="17"/>
      <c r="EHE10" s="17"/>
      <c r="EHF10" s="17"/>
      <c r="EHG10" s="17"/>
      <c r="EHH10" s="17"/>
      <c r="EHI10" s="17"/>
      <c r="EHJ10" s="17"/>
      <c r="EHK10" s="17"/>
      <c r="EHL10" s="17"/>
      <c r="EHM10" s="17"/>
      <c r="EHN10" s="17"/>
      <c r="EHO10" s="17"/>
      <c r="EHP10" s="17"/>
      <c r="EHQ10" s="17"/>
      <c r="EHR10" s="17"/>
      <c r="EHS10" s="17"/>
      <c r="EHT10" s="17"/>
      <c r="EHU10" s="17"/>
      <c r="EHV10" s="17"/>
      <c r="EHW10" s="17"/>
      <c r="EHX10" s="17"/>
      <c r="EHY10" s="17"/>
      <c r="EHZ10" s="17"/>
      <c r="EIA10" s="17"/>
      <c r="EIB10" s="17"/>
      <c r="EIC10" s="17"/>
      <c r="EID10" s="17"/>
      <c r="EIE10" s="17"/>
      <c r="EIF10" s="17"/>
      <c r="EIG10" s="17"/>
      <c r="EIH10" s="17"/>
      <c r="EII10" s="17"/>
      <c r="EIJ10" s="17"/>
      <c r="EIK10" s="17"/>
      <c r="EIL10" s="17"/>
      <c r="EIM10" s="17"/>
      <c r="EIN10" s="17"/>
      <c r="EIO10" s="17"/>
      <c r="EIP10" s="17"/>
      <c r="EIQ10" s="17"/>
      <c r="EIR10" s="17"/>
      <c r="EIS10" s="17"/>
      <c r="EIT10" s="17"/>
      <c r="EIU10" s="17"/>
      <c r="EIV10" s="17"/>
      <c r="EIW10" s="17"/>
      <c r="EIX10" s="17"/>
      <c r="EIY10" s="17"/>
      <c r="EIZ10" s="17"/>
      <c r="EJA10" s="17"/>
      <c r="EJB10" s="17"/>
      <c r="EJC10" s="17"/>
      <c r="EJD10" s="17"/>
      <c r="EJE10" s="17"/>
      <c r="EJF10" s="17"/>
      <c r="EJG10" s="17"/>
      <c r="EJH10" s="17"/>
      <c r="EJI10" s="17"/>
      <c r="EJJ10" s="17"/>
      <c r="EJK10" s="17"/>
      <c r="EJL10" s="17"/>
      <c r="EJM10" s="17"/>
      <c r="EJN10" s="17"/>
      <c r="EJO10" s="17"/>
      <c r="EJP10" s="17"/>
      <c r="EJQ10" s="17"/>
      <c r="EJR10" s="17"/>
      <c r="EJS10" s="17"/>
      <c r="EJT10" s="17"/>
      <c r="EJU10" s="17"/>
      <c r="EJV10" s="17"/>
      <c r="EJW10" s="17"/>
      <c r="EJX10" s="17"/>
      <c r="EJY10" s="17"/>
      <c r="EJZ10" s="17"/>
      <c r="EKA10" s="17"/>
      <c r="EKB10" s="17"/>
      <c r="EKC10" s="17"/>
      <c r="EKD10" s="17"/>
      <c r="EKE10" s="17"/>
      <c r="EKF10" s="17"/>
      <c r="EKG10" s="17"/>
      <c r="EKH10" s="17"/>
      <c r="EKI10" s="17"/>
      <c r="EKJ10" s="17"/>
      <c r="EKK10" s="17"/>
      <c r="EKL10" s="17"/>
      <c r="EKM10" s="17"/>
      <c r="EKN10" s="17"/>
      <c r="EKO10" s="17"/>
      <c r="EKP10" s="17"/>
      <c r="EKQ10" s="17"/>
      <c r="EKR10" s="17"/>
      <c r="EKS10" s="17"/>
      <c r="EKT10" s="17"/>
      <c r="EKU10" s="17"/>
      <c r="EKV10" s="17"/>
      <c r="EKW10" s="17"/>
      <c r="EKX10" s="17"/>
      <c r="EKY10" s="17"/>
      <c r="EKZ10" s="17"/>
      <c r="ELA10" s="17"/>
      <c r="ELB10" s="17"/>
      <c r="ELC10" s="17"/>
      <c r="ELD10" s="17"/>
      <c r="ELE10" s="17"/>
      <c r="ELF10" s="17"/>
      <c r="ELG10" s="17"/>
      <c r="ELH10" s="17"/>
      <c r="ELI10" s="17"/>
      <c r="ELJ10" s="17"/>
      <c r="ELK10" s="17"/>
      <c r="ELL10" s="17"/>
      <c r="ELM10" s="17"/>
      <c r="ELN10" s="17"/>
      <c r="ELO10" s="17"/>
      <c r="ELP10" s="17"/>
      <c r="ELQ10" s="17"/>
      <c r="ELR10" s="17"/>
      <c r="ELS10" s="17"/>
      <c r="ELT10" s="17"/>
      <c r="ELU10" s="17"/>
      <c r="ELV10" s="17"/>
      <c r="ELW10" s="17"/>
      <c r="ELX10" s="17"/>
      <c r="ELY10" s="17"/>
      <c r="ELZ10" s="17"/>
      <c r="EMA10" s="17"/>
      <c r="EMB10" s="17"/>
      <c r="EMC10" s="17"/>
      <c r="EMD10" s="17"/>
      <c r="EME10" s="17"/>
      <c r="EMF10" s="17"/>
      <c r="EMG10" s="17"/>
      <c r="EMH10" s="17"/>
      <c r="EMI10" s="17"/>
      <c r="EMJ10" s="17"/>
      <c r="EMK10" s="17"/>
      <c r="EML10" s="17"/>
      <c r="EMM10" s="17"/>
      <c r="EMN10" s="17"/>
      <c r="EMO10" s="17"/>
      <c r="EMP10" s="17"/>
      <c r="EMQ10" s="17"/>
      <c r="EMR10" s="17"/>
      <c r="EMS10" s="17"/>
      <c r="EMT10" s="17"/>
      <c r="EMU10" s="17"/>
      <c r="EMV10" s="17"/>
      <c r="EMW10" s="17"/>
      <c r="EMX10" s="17"/>
      <c r="EMY10" s="17"/>
      <c r="EMZ10" s="17"/>
      <c r="ENA10" s="17"/>
      <c r="ENB10" s="17"/>
      <c r="ENC10" s="17"/>
      <c r="END10" s="17"/>
      <c r="ENE10" s="17"/>
      <c r="ENF10" s="17"/>
      <c r="ENG10" s="17"/>
      <c r="ENH10" s="17"/>
      <c r="ENI10" s="17"/>
      <c r="ENJ10" s="17"/>
      <c r="ENK10" s="17"/>
      <c r="ENL10" s="17"/>
      <c r="ENM10" s="17"/>
      <c r="ENN10" s="17"/>
      <c r="ENO10" s="17"/>
      <c r="ENP10" s="17"/>
      <c r="ENQ10" s="17"/>
      <c r="ENR10" s="17"/>
      <c r="ENS10" s="17"/>
      <c r="ENT10" s="17"/>
      <c r="ENU10" s="17"/>
      <c r="ENV10" s="17"/>
      <c r="ENW10" s="17"/>
      <c r="ENX10" s="17"/>
      <c r="ENY10" s="17"/>
      <c r="ENZ10" s="17"/>
      <c r="EOA10" s="17"/>
      <c r="EOB10" s="17"/>
      <c r="EOC10" s="17"/>
      <c r="EOD10" s="17"/>
      <c r="EOE10" s="17"/>
      <c r="EOF10" s="17"/>
      <c r="EOG10" s="17"/>
      <c r="EOH10" s="17"/>
      <c r="EOI10" s="17"/>
      <c r="EOJ10" s="17"/>
      <c r="EOK10" s="17"/>
      <c r="EOL10" s="17"/>
      <c r="EOM10" s="17"/>
      <c r="EON10" s="17"/>
      <c r="EOO10" s="17"/>
      <c r="EOP10" s="17"/>
      <c r="EOQ10" s="17"/>
      <c r="EOR10" s="17"/>
      <c r="EOS10" s="17"/>
      <c r="EOT10" s="17"/>
      <c r="EOU10" s="17"/>
      <c r="EOV10" s="17"/>
      <c r="EOW10" s="17"/>
      <c r="EOX10" s="17"/>
      <c r="EOY10" s="17"/>
      <c r="EOZ10" s="17"/>
      <c r="EPA10" s="17"/>
      <c r="EPB10" s="17"/>
      <c r="EPC10" s="17"/>
      <c r="EPD10" s="17"/>
      <c r="EPE10" s="17"/>
      <c r="EPF10" s="17"/>
      <c r="EPG10" s="17"/>
      <c r="EPH10" s="17"/>
      <c r="EPI10" s="17"/>
      <c r="EPJ10" s="17"/>
      <c r="EPK10" s="17"/>
      <c r="EPL10" s="17"/>
      <c r="EPM10" s="17"/>
      <c r="EPN10" s="17"/>
      <c r="EPO10" s="17"/>
      <c r="EPP10" s="17"/>
      <c r="EPQ10" s="17"/>
      <c r="EPR10" s="17"/>
      <c r="EPS10" s="17"/>
      <c r="EPT10" s="17"/>
      <c r="EPU10" s="17"/>
      <c r="EPV10" s="17"/>
      <c r="EPW10" s="17"/>
      <c r="EPX10" s="17"/>
      <c r="EPY10" s="17"/>
      <c r="EPZ10" s="17"/>
      <c r="EQA10" s="17"/>
      <c r="EQB10" s="17"/>
      <c r="EQC10" s="17"/>
      <c r="EQD10" s="17"/>
      <c r="EQE10" s="17"/>
      <c r="EQF10" s="17"/>
      <c r="EQG10" s="17"/>
      <c r="EQH10" s="17"/>
      <c r="EQI10" s="17"/>
      <c r="EQJ10" s="17"/>
      <c r="EQK10" s="17"/>
      <c r="EQL10" s="17"/>
      <c r="EQM10" s="17"/>
      <c r="EQN10" s="17"/>
      <c r="EQO10" s="17"/>
      <c r="EQP10" s="17"/>
      <c r="EQQ10" s="17"/>
      <c r="EQR10" s="17"/>
      <c r="EQS10" s="17"/>
      <c r="EQT10" s="17"/>
      <c r="EQU10" s="17"/>
      <c r="EQV10" s="17"/>
      <c r="EQW10" s="17"/>
      <c r="EQX10" s="17"/>
      <c r="EQY10" s="17"/>
      <c r="EQZ10" s="17"/>
      <c r="ERA10" s="17"/>
      <c r="ERB10" s="17"/>
      <c r="ERC10" s="17"/>
      <c r="ERD10" s="17"/>
      <c r="ERE10" s="17"/>
      <c r="ERF10" s="17"/>
      <c r="ERG10" s="17"/>
      <c r="ERH10" s="17"/>
      <c r="ERI10" s="17"/>
      <c r="ERJ10" s="17"/>
      <c r="ERK10" s="17"/>
      <c r="ERL10" s="17"/>
      <c r="ERM10" s="17"/>
      <c r="ERN10" s="17"/>
      <c r="ERO10" s="17"/>
      <c r="ERP10" s="17"/>
      <c r="ERQ10" s="17"/>
      <c r="ERR10" s="17"/>
      <c r="ERS10" s="17"/>
      <c r="ERT10" s="17"/>
      <c r="ERU10" s="17"/>
      <c r="ERV10" s="17"/>
      <c r="ERW10" s="17"/>
      <c r="ERX10" s="17"/>
      <c r="ERY10" s="17"/>
      <c r="ERZ10" s="17"/>
      <c r="ESA10" s="17"/>
      <c r="ESB10" s="17"/>
      <c r="ESC10" s="17"/>
      <c r="ESD10" s="17"/>
      <c r="ESE10" s="17"/>
      <c r="ESF10" s="17"/>
      <c r="ESG10" s="17"/>
      <c r="ESH10" s="17"/>
      <c r="ESI10" s="17"/>
      <c r="ESJ10" s="17"/>
      <c r="ESK10" s="17"/>
      <c r="ESL10" s="17"/>
      <c r="ESM10" s="17"/>
      <c r="ESN10" s="17"/>
      <c r="ESO10" s="17"/>
      <c r="ESP10" s="17"/>
      <c r="ESQ10" s="17"/>
      <c r="ESR10" s="17"/>
      <c r="ESS10" s="17"/>
      <c r="EST10" s="17"/>
      <c r="ESU10" s="17"/>
      <c r="ESV10" s="17"/>
      <c r="ESW10" s="17"/>
      <c r="ESX10" s="17"/>
      <c r="ESY10" s="17"/>
      <c r="ESZ10" s="17"/>
      <c r="ETA10" s="17"/>
      <c r="ETB10" s="17"/>
      <c r="ETC10" s="17"/>
      <c r="ETD10" s="17"/>
      <c r="ETE10" s="17"/>
      <c r="ETF10" s="17"/>
      <c r="ETG10" s="17"/>
      <c r="ETH10" s="17"/>
      <c r="ETI10" s="17"/>
      <c r="ETJ10" s="17"/>
      <c r="ETK10" s="17"/>
      <c r="ETL10" s="17"/>
      <c r="ETM10" s="17"/>
      <c r="ETN10" s="17"/>
      <c r="ETO10" s="17"/>
      <c r="ETP10" s="17"/>
      <c r="ETQ10" s="17"/>
      <c r="ETR10" s="17"/>
      <c r="ETS10" s="17"/>
      <c r="ETT10" s="17"/>
      <c r="ETU10" s="17"/>
      <c r="ETV10" s="17"/>
      <c r="ETW10" s="17"/>
      <c r="ETX10" s="17"/>
      <c r="ETY10" s="17"/>
      <c r="ETZ10" s="17"/>
      <c r="EUA10" s="17"/>
      <c r="EUB10" s="17"/>
      <c r="EUC10" s="17"/>
      <c r="EUD10" s="17"/>
      <c r="EUE10" s="17"/>
      <c r="EUF10" s="17"/>
      <c r="EUG10" s="17"/>
      <c r="EUH10" s="17"/>
      <c r="EUI10" s="17"/>
      <c r="EUJ10" s="17"/>
      <c r="EUK10" s="17"/>
      <c r="EUL10" s="17"/>
      <c r="EUM10" s="17"/>
      <c r="EUN10" s="17"/>
      <c r="EUO10" s="17"/>
      <c r="EUP10" s="17"/>
      <c r="EUQ10" s="17"/>
      <c r="EUR10" s="17"/>
      <c r="EUS10" s="17"/>
      <c r="EUT10" s="17"/>
      <c r="EUU10" s="17"/>
      <c r="EUV10" s="17"/>
      <c r="EUW10" s="17"/>
      <c r="EUX10" s="17"/>
      <c r="EUY10" s="17"/>
      <c r="EUZ10" s="17"/>
      <c r="EVA10" s="17"/>
      <c r="EVB10" s="17"/>
      <c r="EVC10" s="17"/>
      <c r="EVD10" s="17"/>
      <c r="EVE10" s="17"/>
      <c r="EVF10" s="17"/>
      <c r="EVG10" s="17"/>
      <c r="EVH10" s="17"/>
      <c r="EVI10" s="17"/>
      <c r="EVJ10" s="17"/>
      <c r="EVK10" s="17"/>
      <c r="EVL10" s="17"/>
      <c r="EVM10" s="17"/>
      <c r="EVN10" s="17"/>
      <c r="EVO10" s="17"/>
      <c r="EVP10" s="17"/>
      <c r="EVQ10" s="17"/>
      <c r="EVR10" s="17"/>
      <c r="EVS10" s="17"/>
      <c r="EVT10" s="17"/>
      <c r="EVU10" s="17"/>
      <c r="EVV10" s="17"/>
      <c r="EVW10" s="17"/>
      <c r="EVX10" s="17"/>
      <c r="EVY10" s="17"/>
      <c r="EVZ10" s="17"/>
      <c r="EWA10" s="17"/>
      <c r="EWB10" s="17"/>
      <c r="EWC10" s="17"/>
      <c r="EWD10" s="17"/>
      <c r="EWE10" s="17"/>
      <c r="EWF10" s="17"/>
      <c r="EWG10" s="17"/>
      <c r="EWH10" s="17"/>
      <c r="EWI10" s="17"/>
      <c r="EWJ10" s="17"/>
      <c r="EWK10" s="17"/>
      <c r="EWL10" s="17"/>
      <c r="EWM10" s="17"/>
      <c r="EWN10" s="17"/>
      <c r="EWO10" s="17"/>
      <c r="EWP10" s="17"/>
      <c r="EWQ10" s="17"/>
      <c r="EWR10" s="17"/>
      <c r="EWS10" s="17"/>
      <c r="EWT10" s="17"/>
      <c r="EWU10" s="17"/>
      <c r="EWV10" s="17"/>
      <c r="EWW10" s="17"/>
      <c r="EWX10" s="17"/>
      <c r="EWY10" s="17"/>
      <c r="EWZ10" s="17"/>
      <c r="EXA10" s="17"/>
      <c r="EXB10" s="17"/>
      <c r="EXC10" s="17"/>
      <c r="EXD10" s="17"/>
      <c r="EXE10" s="17"/>
      <c r="EXF10" s="17"/>
      <c r="EXG10" s="17"/>
      <c r="EXH10" s="17"/>
      <c r="EXI10" s="17"/>
      <c r="EXJ10" s="17"/>
      <c r="EXK10" s="17"/>
      <c r="EXL10" s="17"/>
      <c r="EXM10" s="17"/>
      <c r="EXN10" s="17"/>
      <c r="EXO10" s="17"/>
      <c r="EXP10" s="17"/>
      <c r="EXQ10" s="17"/>
      <c r="EXR10" s="17"/>
      <c r="EXS10" s="17"/>
      <c r="EXT10" s="17"/>
      <c r="EXU10" s="17"/>
      <c r="EXV10" s="17"/>
      <c r="EXW10" s="17"/>
      <c r="EXX10" s="17"/>
      <c r="EXY10" s="17"/>
      <c r="EXZ10" s="17"/>
      <c r="EYA10" s="17"/>
      <c r="EYB10" s="17"/>
      <c r="EYC10" s="17"/>
      <c r="EYD10" s="17"/>
      <c r="EYE10" s="17"/>
      <c r="EYF10" s="17"/>
      <c r="EYG10" s="17"/>
      <c r="EYH10" s="17"/>
      <c r="EYI10" s="17"/>
      <c r="EYJ10" s="17"/>
      <c r="EYK10" s="17"/>
      <c r="EYL10" s="17"/>
      <c r="EYM10" s="17"/>
      <c r="EYN10" s="17"/>
      <c r="EYO10" s="17"/>
      <c r="EYP10" s="17"/>
      <c r="EYQ10" s="17"/>
      <c r="EYR10" s="17"/>
      <c r="EYS10" s="17"/>
      <c r="EYT10" s="17"/>
      <c r="EYU10" s="17"/>
      <c r="EYV10" s="17"/>
      <c r="EYW10" s="17"/>
      <c r="EYX10" s="17"/>
      <c r="EYY10" s="17"/>
      <c r="EYZ10" s="17"/>
      <c r="EZA10" s="17"/>
      <c r="EZB10" s="17"/>
      <c r="EZC10" s="17"/>
      <c r="EZD10" s="17"/>
      <c r="EZE10" s="17"/>
      <c r="EZF10" s="17"/>
      <c r="EZG10" s="17"/>
      <c r="EZH10" s="17"/>
      <c r="EZI10" s="17"/>
      <c r="EZJ10" s="17"/>
      <c r="EZK10" s="17"/>
      <c r="EZL10" s="17"/>
      <c r="EZM10" s="17"/>
      <c r="EZN10" s="17"/>
      <c r="EZO10" s="17"/>
      <c r="EZP10" s="17"/>
      <c r="EZQ10" s="17"/>
      <c r="EZR10" s="17"/>
      <c r="EZS10" s="17"/>
      <c r="EZT10" s="17"/>
      <c r="EZU10" s="17"/>
      <c r="EZV10" s="17"/>
      <c r="EZW10" s="17"/>
      <c r="EZX10" s="17"/>
      <c r="EZY10" s="17"/>
      <c r="EZZ10" s="17"/>
      <c r="FAA10" s="17"/>
      <c r="FAB10" s="17"/>
      <c r="FAC10" s="17"/>
      <c r="FAD10" s="17"/>
      <c r="FAE10" s="17"/>
      <c r="FAF10" s="17"/>
      <c r="FAG10" s="17"/>
      <c r="FAH10" s="17"/>
      <c r="FAI10" s="17"/>
      <c r="FAJ10" s="17"/>
      <c r="FAK10" s="17"/>
      <c r="FAL10" s="17"/>
      <c r="FAM10" s="17"/>
      <c r="FAN10" s="17"/>
      <c r="FAO10" s="17"/>
      <c r="FAP10" s="17"/>
      <c r="FAQ10" s="17"/>
      <c r="FAR10" s="17"/>
      <c r="FAS10" s="17"/>
      <c r="FAT10" s="17"/>
      <c r="FAU10" s="17"/>
      <c r="FAV10" s="17"/>
      <c r="FAW10" s="17"/>
      <c r="FAX10" s="17"/>
      <c r="FAY10" s="17"/>
      <c r="FAZ10" s="17"/>
      <c r="FBA10" s="17"/>
      <c r="FBB10" s="17"/>
      <c r="FBC10" s="17"/>
      <c r="FBD10" s="17"/>
      <c r="FBE10" s="17"/>
      <c r="FBF10" s="17"/>
      <c r="FBG10" s="17"/>
      <c r="FBH10" s="17"/>
      <c r="FBI10" s="17"/>
      <c r="FBJ10" s="17"/>
      <c r="FBK10" s="17"/>
      <c r="FBL10" s="17"/>
      <c r="FBM10" s="17"/>
      <c r="FBN10" s="17"/>
      <c r="FBO10" s="17"/>
      <c r="FBP10" s="17"/>
      <c r="FBQ10" s="17"/>
      <c r="FBR10" s="17"/>
      <c r="FBS10" s="17"/>
      <c r="FBT10" s="17"/>
      <c r="FBU10" s="17"/>
      <c r="FBV10" s="17"/>
      <c r="FBW10" s="17"/>
      <c r="FBX10" s="17"/>
      <c r="FBY10" s="17"/>
      <c r="FBZ10" s="17"/>
      <c r="FCA10" s="17"/>
      <c r="FCB10" s="17"/>
      <c r="FCC10" s="17"/>
      <c r="FCD10" s="17"/>
      <c r="FCE10" s="17"/>
      <c r="FCF10" s="17"/>
      <c r="FCG10" s="17"/>
      <c r="FCH10" s="17"/>
      <c r="FCI10" s="17"/>
      <c r="FCJ10" s="17"/>
      <c r="FCK10" s="17"/>
      <c r="FCL10" s="17"/>
      <c r="FCM10" s="17"/>
      <c r="FCN10" s="17"/>
      <c r="FCO10" s="17"/>
      <c r="FCP10" s="17"/>
      <c r="FCQ10" s="17"/>
      <c r="FCR10" s="17"/>
      <c r="FCS10" s="17"/>
      <c r="FCT10" s="17"/>
      <c r="FCU10" s="17"/>
      <c r="FCV10" s="17"/>
      <c r="FCW10" s="17"/>
      <c r="FCX10" s="17"/>
      <c r="FCY10" s="17"/>
      <c r="FCZ10" s="17"/>
      <c r="FDA10" s="17"/>
      <c r="FDB10" s="17"/>
      <c r="FDC10" s="17"/>
      <c r="FDD10" s="17"/>
      <c r="FDE10" s="17"/>
      <c r="FDF10" s="17"/>
      <c r="FDG10" s="17"/>
      <c r="FDH10" s="17"/>
      <c r="FDI10" s="17"/>
      <c r="FDJ10" s="17"/>
      <c r="FDK10" s="17"/>
      <c r="FDL10" s="17"/>
      <c r="FDM10" s="17"/>
      <c r="FDN10" s="17"/>
      <c r="FDO10" s="17"/>
      <c r="FDP10" s="17"/>
      <c r="FDQ10" s="17"/>
      <c r="FDR10" s="17"/>
      <c r="FDS10" s="17"/>
      <c r="FDT10" s="17"/>
      <c r="FDU10" s="17"/>
      <c r="FDV10" s="17"/>
      <c r="FDW10" s="17"/>
      <c r="FDX10" s="17"/>
      <c r="FDY10" s="17"/>
      <c r="FDZ10" s="17"/>
      <c r="FEA10" s="17"/>
      <c r="FEB10" s="17"/>
      <c r="FEC10" s="17"/>
      <c r="FED10" s="17"/>
      <c r="FEE10" s="17"/>
      <c r="FEF10" s="17"/>
      <c r="FEG10" s="17"/>
      <c r="FEH10" s="17"/>
      <c r="FEI10" s="17"/>
      <c r="FEJ10" s="17"/>
      <c r="FEK10" s="17"/>
      <c r="FEL10" s="17"/>
      <c r="FEM10" s="17"/>
      <c r="FEN10" s="17"/>
      <c r="FEO10" s="17"/>
      <c r="FEP10" s="17"/>
      <c r="FEQ10" s="17"/>
      <c r="FER10" s="17"/>
      <c r="FES10" s="17"/>
      <c r="FET10" s="17"/>
      <c r="FEU10" s="17"/>
      <c r="FEV10" s="17"/>
      <c r="FEW10" s="17"/>
      <c r="FEX10" s="17"/>
      <c r="FEY10" s="17"/>
      <c r="FEZ10" s="17"/>
      <c r="FFA10" s="17"/>
      <c r="FFB10" s="17"/>
      <c r="FFC10" s="17"/>
      <c r="FFD10" s="17"/>
      <c r="FFE10" s="17"/>
      <c r="FFF10" s="17"/>
      <c r="FFG10" s="17"/>
      <c r="FFH10" s="17"/>
      <c r="FFI10" s="17"/>
      <c r="FFJ10" s="17"/>
      <c r="FFK10" s="17"/>
      <c r="FFL10" s="17"/>
      <c r="FFM10" s="17"/>
      <c r="FFN10" s="17"/>
      <c r="FFO10" s="17"/>
      <c r="FFP10" s="17"/>
      <c r="FFQ10" s="17"/>
      <c r="FFR10" s="17"/>
      <c r="FFS10" s="17"/>
      <c r="FFT10" s="17"/>
      <c r="FFU10" s="17"/>
      <c r="FFV10" s="17"/>
      <c r="FFW10" s="17"/>
      <c r="FFX10" s="17"/>
      <c r="FFY10" s="17"/>
      <c r="FFZ10" s="17"/>
      <c r="FGA10" s="17"/>
      <c r="FGB10" s="17"/>
      <c r="FGC10" s="17"/>
      <c r="FGD10" s="17"/>
      <c r="FGE10" s="17"/>
      <c r="FGF10" s="17"/>
      <c r="FGG10" s="17"/>
      <c r="FGH10" s="17"/>
      <c r="FGI10" s="17"/>
      <c r="FGJ10" s="17"/>
      <c r="FGK10" s="17"/>
      <c r="FGL10" s="17"/>
      <c r="FGM10" s="17"/>
      <c r="FGN10" s="17"/>
      <c r="FGO10" s="17"/>
      <c r="FGP10" s="17"/>
      <c r="FGQ10" s="17"/>
      <c r="FGR10" s="17"/>
      <c r="FGS10" s="17"/>
      <c r="FGT10" s="17"/>
      <c r="FGU10" s="17"/>
      <c r="FGV10" s="17"/>
      <c r="FGW10" s="17"/>
      <c r="FGX10" s="17"/>
      <c r="FGY10" s="17"/>
      <c r="FGZ10" s="17"/>
      <c r="FHA10" s="17"/>
      <c r="FHB10" s="17"/>
      <c r="FHC10" s="17"/>
      <c r="FHD10" s="17"/>
      <c r="FHE10" s="17"/>
      <c r="FHF10" s="17"/>
      <c r="FHG10" s="17"/>
      <c r="FHH10" s="17"/>
      <c r="FHI10" s="17"/>
      <c r="FHJ10" s="17"/>
      <c r="FHK10" s="17"/>
      <c r="FHL10" s="17"/>
      <c r="FHM10" s="17"/>
      <c r="FHN10" s="17"/>
      <c r="FHO10" s="17"/>
      <c r="FHP10" s="17"/>
      <c r="FHQ10" s="17"/>
      <c r="FHR10" s="17"/>
      <c r="FHS10" s="17"/>
      <c r="FHT10" s="17"/>
      <c r="FHU10" s="17"/>
      <c r="FHV10" s="17"/>
      <c r="FHW10" s="17"/>
      <c r="FHX10" s="17"/>
      <c r="FHY10" s="17"/>
      <c r="FHZ10" s="17"/>
      <c r="FIA10" s="17"/>
      <c r="FIB10" s="17"/>
      <c r="FIC10" s="17"/>
      <c r="FID10" s="17"/>
      <c r="FIE10" s="17"/>
      <c r="FIF10" s="17"/>
      <c r="FIG10" s="17"/>
      <c r="FIH10" s="17"/>
      <c r="FII10" s="17"/>
      <c r="FIJ10" s="17"/>
      <c r="FIK10" s="17"/>
      <c r="FIL10" s="17"/>
      <c r="FIM10" s="17"/>
      <c r="FIN10" s="17"/>
      <c r="FIO10" s="17"/>
      <c r="FIP10" s="17"/>
      <c r="FIQ10" s="17"/>
      <c r="FIR10" s="17"/>
      <c r="FIS10" s="17"/>
      <c r="FIT10" s="17"/>
      <c r="FIU10" s="17"/>
      <c r="FIV10" s="17"/>
      <c r="FIW10" s="17"/>
      <c r="FIX10" s="17"/>
      <c r="FIY10" s="17"/>
      <c r="FIZ10" s="17"/>
      <c r="FJA10" s="17"/>
      <c r="FJB10" s="17"/>
      <c r="FJC10" s="17"/>
      <c r="FJD10" s="17"/>
      <c r="FJE10" s="17"/>
      <c r="FJF10" s="17"/>
      <c r="FJG10" s="17"/>
      <c r="FJH10" s="17"/>
      <c r="FJI10" s="17"/>
      <c r="FJJ10" s="17"/>
      <c r="FJK10" s="17"/>
      <c r="FJL10" s="17"/>
      <c r="FJM10" s="17"/>
      <c r="FJN10" s="17"/>
      <c r="FJO10" s="17"/>
      <c r="FJP10" s="17"/>
      <c r="FJQ10" s="17"/>
      <c r="FJR10" s="17"/>
      <c r="FJS10" s="17"/>
      <c r="FJT10" s="17"/>
      <c r="FJU10" s="17"/>
      <c r="FJV10" s="17"/>
      <c r="FJW10" s="17"/>
      <c r="FJX10" s="17"/>
      <c r="FJY10" s="17"/>
      <c r="FJZ10" s="17"/>
      <c r="FKA10" s="17"/>
      <c r="FKB10" s="17"/>
      <c r="FKC10" s="17"/>
      <c r="FKD10" s="17"/>
      <c r="FKE10" s="17"/>
      <c r="FKF10" s="17"/>
      <c r="FKG10" s="17"/>
      <c r="FKH10" s="17"/>
      <c r="FKI10" s="17"/>
      <c r="FKJ10" s="17"/>
      <c r="FKK10" s="17"/>
      <c r="FKL10" s="17"/>
      <c r="FKM10" s="17"/>
      <c r="FKN10" s="17"/>
      <c r="FKO10" s="17"/>
      <c r="FKP10" s="17"/>
      <c r="FKQ10" s="17"/>
      <c r="FKR10" s="17"/>
      <c r="FKS10" s="17"/>
      <c r="FKT10" s="17"/>
      <c r="FKU10" s="17"/>
      <c r="FKV10" s="17"/>
      <c r="FKW10" s="17"/>
      <c r="FKX10" s="17"/>
      <c r="FKY10" s="17"/>
      <c r="FKZ10" s="17"/>
      <c r="FLA10" s="17"/>
      <c r="FLB10" s="17"/>
      <c r="FLC10" s="17"/>
      <c r="FLD10" s="17"/>
      <c r="FLE10" s="17"/>
      <c r="FLF10" s="17"/>
      <c r="FLG10" s="17"/>
      <c r="FLH10" s="17"/>
      <c r="FLI10" s="17"/>
      <c r="FLJ10" s="17"/>
      <c r="FLK10" s="17"/>
      <c r="FLL10" s="17"/>
      <c r="FLM10" s="17"/>
      <c r="FLN10" s="17"/>
      <c r="FLO10" s="17"/>
      <c r="FLP10" s="17"/>
      <c r="FLQ10" s="17"/>
      <c r="FLR10" s="17"/>
      <c r="FLS10" s="17"/>
      <c r="FLT10" s="17"/>
      <c r="FLU10" s="17"/>
      <c r="FLV10" s="17"/>
      <c r="FLW10" s="17"/>
      <c r="FLX10" s="17"/>
      <c r="FLY10" s="17"/>
      <c r="FLZ10" s="17"/>
      <c r="FMA10" s="17"/>
      <c r="FMB10" s="17"/>
      <c r="FMC10" s="17"/>
      <c r="FMD10" s="17"/>
      <c r="FME10" s="17"/>
      <c r="FMF10" s="17"/>
      <c r="FMG10" s="17"/>
      <c r="FMH10" s="17"/>
      <c r="FMI10" s="17"/>
      <c r="FMJ10" s="17"/>
      <c r="FMK10" s="17"/>
      <c r="FML10" s="17"/>
      <c r="FMM10" s="17"/>
      <c r="FMN10" s="17"/>
      <c r="FMO10" s="17"/>
      <c r="FMP10" s="17"/>
      <c r="FMQ10" s="17"/>
      <c r="FMR10" s="17"/>
      <c r="FMS10" s="17"/>
      <c r="FMT10" s="17"/>
      <c r="FMU10" s="17"/>
      <c r="FMV10" s="17"/>
      <c r="FMW10" s="17"/>
      <c r="FMX10" s="17"/>
      <c r="FMY10" s="17"/>
      <c r="FMZ10" s="17"/>
      <c r="FNA10" s="17"/>
      <c r="FNB10" s="17"/>
      <c r="FNC10" s="17"/>
      <c r="FND10" s="17"/>
      <c r="FNE10" s="17"/>
      <c r="FNF10" s="17"/>
      <c r="FNG10" s="17"/>
      <c r="FNH10" s="17"/>
      <c r="FNI10" s="17"/>
      <c r="FNJ10" s="17"/>
      <c r="FNK10" s="17"/>
      <c r="FNL10" s="17"/>
      <c r="FNM10" s="17"/>
      <c r="FNN10" s="17"/>
      <c r="FNO10" s="17"/>
      <c r="FNP10" s="17"/>
      <c r="FNQ10" s="17"/>
      <c r="FNR10" s="17"/>
      <c r="FNS10" s="17"/>
      <c r="FNT10" s="17"/>
      <c r="FNU10" s="17"/>
      <c r="FNV10" s="17"/>
      <c r="FNW10" s="17"/>
      <c r="FNX10" s="17"/>
      <c r="FNY10" s="17"/>
      <c r="FNZ10" s="17"/>
      <c r="FOA10" s="17"/>
      <c r="FOB10" s="17"/>
      <c r="FOC10" s="17"/>
      <c r="FOD10" s="17"/>
      <c r="FOE10" s="17"/>
      <c r="FOF10" s="17"/>
      <c r="FOG10" s="17"/>
      <c r="FOH10" s="17"/>
      <c r="FOI10" s="17"/>
      <c r="FOJ10" s="17"/>
      <c r="FOK10" s="17"/>
      <c r="FOL10" s="17"/>
      <c r="FOM10" s="17"/>
      <c r="FON10" s="17"/>
      <c r="FOO10" s="17"/>
      <c r="FOP10" s="17"/>
      <c r="FOQ10" s="17"/>
      <c r="FOR10" s="17"/>
      <c r="FOS10" s="17"/>
      <c r="FOT10" s="17"/>
      <c r="FOU10" s="17"/>
      <c r="FOV10" s="17"/>
      <c r="FOW10" s="17"/>
      <c r="FOX10" s="17"/>
      <c r="FOY10" s="17"/>
      <c r="FOZ10" s="17"/>
      <c r="FPA10" s="17"/>
      <c r="FPB10" s="17"/>
      <c r="FPC10" s="17"/>
      <c r="FPD10" s="17"/>
      <c r="FPE10" s="17"/>
      <c r="FPF10" s="17"/>
      <c r="FPG10" s="17"/>
      <c r="FPH10" s="17"/>
      <c r="FPI10" s="17"/>
      <c r="FPJ10" s="17"/>
      <c r="FPK10" s="17"/>
      <c r="FPL10" s="17"/>
      <c r="FPM10" s="17"/>
      <c r="FPN10" s="17"/>
      <c r="FPO10" s="17"/>
      <c r="FPP10" s="17"/>
      <c r="FPQ10" s="17"/>
      <c r="FPR10" s="17"/>
      <c r="FPS10" s="17"/>
      <c r="FPT10" s="17"/>
      <c r="FPU10" s="17"/>
      <c r="FPV10" s="17"/>
      <c r="FPW10" s="17"/>
      <c r="FPX10" s="17"/>
      <c r="FPY10" s="17"/>
      <c r="FPZ10" s="17"/>
      <c r="FQA10" s="17"/>
      <c r="FQB10" s="17"/>
      <c r="FQC10" s="17"/>
      <c r="FQD10" s="17"/>
      <c r="FQE10" s="17"/>
      <c r="FQF10" s="17"/>
      <c r="FQG10" s="17"/>
      <c r="FQH10" s="17"/>
      <c r="FQI10" s="17"/>
      <c r="FQJ10" s="17"/>
      <c r="FQK10" s="17"/>
      <c r="FQL10" s="17"/>
      <c r="FQM10" s="17"/>
      <c r="FQN10" s="17"/>
      <c r="FQO10" s="17"/>
      <c r="FQP10" s="17"/>
      <c r="FQQ10" s="17"/>
      <c r="FQR10" s="17"/>
      <c r="FQS10" s="17"/>
      <c r="FQT10" s="17"/>
      <c r="FQU10" s="17"/>
      <c r="FQV10" s="17"/>
      <c r="FQW10" s="17"/>
      <c r="FQX10" s="17"/>
      <c r="FQY10" s="17"/>
      <c r="FQZ10" s="17"/>
      <c r="FRA10" s="17"/>
      <c r="FRB10" s="17"/>
      <c r="FRC10" s="17"/>
      <c r="FRD10" s="17"/>
      <c r="FRE10" s="17"/>
      <c r="FRF10" s="17"/>
      <c r="FRG10" s="17"/>
      <c r="FRH10" s="17"/>
      <c r="FRI10" s="17"/>
      <c r="FRJ10" s="17"/>
      <c r="FRK10" s="17"/>
      <c r="FRL10" s="17"/>
      <c r="FRM10" s="17"/>
      <c r="FRN10" s="17"/>
      <c r="FRO10" s="17"/>
      <c r="FRP10" s="17"/>
      <c r="FRQ10" s="17"/>
      <c r="FRR10" s="17"/>
      <c r="FRS10" s="17"/>
      <c r="FRT10" s="17"/>
      <c r="FRU10" s="17"/>
      <c r="FRV10" s="17"/>
      <c r="FRW10" s="17"/>
      <c r="FRX10" s="17"/>
      <c r="FRY10" s="17"/>
      <c r="FRZ10" s="17"/>
      <c r="FSA10" s="17"/>
      <c r="FSB10" s="17"/>
      <c r="FSC10" s="17"/>
      <c r="FSD10" s="17"/>
      <c r="FSE10" s="17"/>
      <c r="FSF10" s="17"/>
      <c r="FSG10" s="17"/>
      <c r="FSH10" s="17"/>
      <c r="FSI10" s="17"/>
      <c r="FSJ10" s="17"/>
      <c r="FSK10" s="17"/>
      <c r="FSL10" s="17"/>
      <c r="FSM10" s="17"/>
      <c r="FSN10" s="17"/>
      <c r="FSO10" s="17"/>
      <c r="FSP10" s="17"/>
      <c r="FSQ10" s="17"/>
      <c r="FSR10" s="17"/>
      <c r="FSS10" s="17"/>
      <c r="FST10" s="17"/>
      <c r="FSU10" s="17"/>
      <c r="FSV10" s="17"/>
      <c r="FSW10" s="17"/>
      <c r="FSX10" s="17"/>
      <c r="FSY10" s="17"/>
      <c r="FSZ10" s="17"/>
      <c r="FTA10" s="17"/>
      <c r="FTB10" s="17"/>
      <c r="FTC10" s="17"/>
      <c r="FTD10" s="17"/>
      <c r="FTE10" s="17"/>
      <c r="FTF10" s="17"/>
      <c r="FTG10" s="17"/>
      <c r="FTH10" s="17"/>
      <c r="FTI10" s="17"/>
      <c r="FTJ10" s="17"/>
      <c r="FTK10" s="17"/>
      <c r="FTL10" s="17"/>
      <c r="FTM10" s="17"/>
      <c r="FTN10" s="17"/>
      <c r="FTO10" s="17"/>
      <c r="FTP10" s="17"/>
      <c r="FTQ10" s="17"/>
      <c r="FTR10" s="17"/>
      <c r="FTS10" s="17"/>
      <c r="FTT10" s="17"/>
      <c r="FTU10" s="17"/>
      <c r="FTV10" s="17"/>
      <c r="FTW10" s="17"/>
      <c r="FTX10" s="17"/>
      <c r="FTY10" s="17"/>
      <c r="FTZ10" s="17"/>
      <c r="FUA10" s="17"/>
      <c r="FUB10" s="17"/>
      <c r="FUC10" s="17"/>
      <c r="FUD10" s="17"/>
      <c r="FUE10" s="17"/>
      <c r="FUF10" s="17"/>
      <c r="FUG10" s="17"/>
      <c r="FUH10" s="17"/>
      <c r="FUI10" s="17"/>
      <c r="FUJ10" s="17"/>
      <c r="FUK10" s="17"/>
      <c r="FUL10" s="17"/>
      <c r="FUM10" s="17"/>
      <c r="FUN10" s="17"/>
      <c r="FUO10" s="17"/>
      <c r="FUP10" s="17"/>
      <c r="FUQ10" s="17"/>
      <c r="FUR10" s="17"/>
      <c r="FUS10" s="17"/>
      <c r="FUT10" s="17"/>
      <c r="FUU10" s="17"/>
      <c r="FUV10" s="17"/>
      <c r="FUW10" s="17"/>
      <c r="FUX10" s="17"/>
      <c r="FUY10" s="17"/>
      <c r="FUZ10" s="17"/>
      <c r="FVA10" s="17"/>
      <c r="FVB10" s="17"/>
      <c r="FVC10" s="17"/>
      <c r="FVD10" s="17"/>
      <c r="FVE10" s="17"/>
      <c r="FVF10" s="17"/>
      <c r="FVG10" s="17"/>
      <c r="FVH10" s="17"/>
      <c r="FVI10" s="17"/>
      <c r="FVJ10" s="17"/>
      <c r="FVK10" s="17"/>
      <c r="FVL10" s="17"/>
      <c r="FVM10" s="17"/>
      <c r="FVN10" s="17"/>
      <c r="FVO10" s="17"/>
      <c r="FVP10" s="17"/>
      <c r="FVQ10" s="17"/>
      <c r="FVR10" s="17"/>
      <c r="FVS10" s="17"/>
      <c r="FVT10" s="17"/>
      <c r="FVU10" s="17"/>
      <c r="FVV10" s="17"/>
      <c r="FVW10" s="17"/>
      <c r="FVX10" s="17"/>
      <c r="FVY10" s="17"/>
      <c r="FVZ10" s="17"/>
      <c r="FWA10" s="17"/>
      <c r="FWB10" s="17"/>
      <c r="FWC10" s="17"/>
      <c r="FWD10" s="17"/>
      <c r="FWE10" s="17"/>
      <c r="FWF10" s="17"/>
      <c r="FWG10" s="17"/>
      <c r="FWH10" s="17"/>
      <c r="FWI10" s="17"/>
      <c r="FWJ10" s="17"/>
      <c r="FWK10" s="17"/>
      <c r="FWL10" s="17"/>
      <c r="FWM10" s="17"/>
      <c r="FWN10" s="17"/>
      <c r="FWO10" s="17"/>
      <c r="FWP10" s="17"/>
      <c r="FWQ10" s="17"/>
      <c r="FWR10" s="17"/>
      <c r="FWS10" s="17"/>
      <c r="FWT10" s="17"/>
      <c r="FWU10" s="17"/>
      <c r="FWV10" s="17"/>
      <c r="FWW10" s="17"/>
      <c r="FWX10" s="17"/>
      <c r="FWY10" s="17"/>
      <c r="FWZ10" s="17"/>
      <c r="FXA10" s="17"/>
      <c r="FXB10" s="17"/>
      <c r="FXC10" s="17"/>
      <c r="FXD10" s="17"/>
      <c r="FXE10" s="17"/>
      <c r="FXF10" s="17"/>
      <c r="FXG10" s="17"/>
      <c r="FXH10" s="17"/>
      <c r="FXI10" s="17"/>
      <c r="FXJ10" s="17"/>
      <c r="FXK10" s="17"/>
      <c r="FXL10" s="17"/>
      <c r="FXM10" s="17"/>
      <c r="FXN10" s="17"/>
      <c r="FXO10" s="17"/>
      <c r="FXP10" s="17"/>
      <c r="FXQ10" s="17"/>
      <c r="FXR10" s="17"/>
      <c r="FXS10" s="17"/>
      <c r="FXT10" s="17"/>
      <c r="FXU10" s="17"/>
      <c r="FXV10" s="17"/>
      <c r="FXW10" s="17"/>
      <c r="FXX10" s="17"/>
      <c r="FXY10" s="17"/>
      <c r="FXZ10" s="17"/>
      <c r="FYA10" s="17"/>
      <c r="FYB10" s="17"/>
      <c r="FYC10" s="17"/>
      <c r="FYD10" s="17"/>
      <c r="FYE10" s="17"/>
      <c r="FYF10" s="17"/>
      <c r="FYG10" s="17"/>
      <c r="FYH10" s="17"/>
      <c r="FYI10" s="17"/>
      <c r="FYJ10" s="17"/>
      <c r="FYK10" s="17"/>
      <c r="FYL10" s="17"/>
      <c r="FYM10" s="17"/>
      <c r="FYN10" s="17"/>
      <c r="FYO10" s="17"/>
      <c r="FYP10" s="17"/>
      <c r="FYQ10" s="17"/>
      <c r="FYR10" s="17"/>
      <c r="FYS10" s="17"/>
      <c r="FYT10" s="17"/>
      <c r="FYU10" s="17"/>
      <c r="FYV10" s="17"/>
      <c r="FYW10" s="17"/>
      <c r="FYX10" s="17"/>
      <c r="FYY10" s="17"/>
      <c r="FYZ10" s="17"/>
      <c r="FZA10" s="17"/>
      <c r="FZB10" s="17"/>
      <c r="FZC10" s="17"/>
      <c r="FZD10" s="17"/>
      <c r="FZE10" s="17"/>
      <c r="FZF10" s="17"/>
      <c r="FZG10" s="17"/>
      <c r="FZH10" s="17"/>
      <c r="FZI10" s="17"/>
      <c r="FZJ10" s="17"/>
      <c r="FZK10" s="17"/>
      <c r="FZL10" s="17"/>
      <c r="FZM10" s="17"/>
      <c r="FZN10" s="17"/>
      <c r="FZO10" s="17"/>
      <c r="FZP10" s="17"/>
      <c r="FZQ10" s="17"/>
      <c r="FZR10" s="17"/>
      <c r="FZS10" s="17"/>
      <c r="FZT10" s="17"/>
      <c r="FZU10" s="17"/>
      <c r="FZV10" s="17"/>
      <c r="FZW10" s="17"/>
      <c r="FZX10" s="17"/>
      <c r="FZY10" s="17"/>
      <c r="FZZ10" s="17"/>
      <c r="GAA10" s="17"/>
      <c r="GAB10" s="17"/>
      <c r="GAC10" s="17"/>
      <c r="GAD10" s="17"/>
      <c r="GAE10" s="17"/>
      <c r="GAF10" s="17"/>
      <c r="GAG10" s="17"/>
      <c r="GAH10" s="17"/>
      <c r="GAI10" s="17"/>
      <c r="GAJ10" s="17"/>
      <c r="GAK10" s="17"/>
      <c r="GAL10" s="17"/>
      <c r="GAM10" s="17"/>
      <c r="GAN10" s="17"/>
      <c r="GAO10" s="17"/>
      <c r="GAP10" s="17"/>
      <c r="GAQ10" s="17"/>
      <c r="GAR10" s="17"/>
      <c r="GAS10" s="17"/>
      <c r="GAT10" s="17"/>
      <c r="GAU10" s="17"/>
      <c r="GAV10" s="17"/>
      <c r="GAW10" s="17"/>
      <c r="GAX10" s="17"/>
      <c r="GAY10" s="17"/>
      <c r="GAZ10" s="17"/>
      <c r="GBA10" s="17"/>
      <c r="GBB10" s="17"/>
      <c r="GBC10" s="17"/>
      <c r="GBD10" s="17"/>
      <c r="GBE10" s="17"/>
      <c r="GBF10" s="17"/>
      <c r="GBG10" s="17"/>
      <c r="GBH10" s="17"/>
      <c r="GBI10" s="17"/>
      <c r="GBJ10" s="17"/>
      <c r="GBK10" s="17"/>
      <c r="GBL10" s="17"/>
      <c r="GBM10" s="17"/>
      <c r="GBN10" s="17"/>
      <c r="GBO10" s="17"/>
      <c r="GBP10" s="17"/>
      <c r="GBQ10" s="17"/>
      <c r="GBR10" s="17"/>
      <c r="GBS10" s="17"/>
      <c r="GBT10" s="17"/>
      <c r="GBU10" s="17"/>
      <c r="GBV10" s="17"/>
      <c r="GBW10" s="17"/>
      <c r="GBX10" s="17"/>
      <c r="GBY10" s="17"/>
      <c r="GBZ10" s="17"/>
      <c r="GCA10" s="17"/>
      <c r="GCB10" s="17"/>
      <c r="GCC10" s="17"/>
      <c r="GCD10" s="17"/>
      <c r="GCE10" s="17"/>
      <c r="GCF10" s="17"/>
      <c r="GCG10" s="17"/>
      <c r="GCH10" s="17"/>
      <c r="GCI10" s="17"/>
      <c r="GCJ10" s="17"/>
      <c r="GCK10" s="17"/>
      <c r="GCL10" s="17"/>
      <c r="GCM10" s="17"/>
      <c r="GCN10" s="17"/>
      <c r="GCO10" s="17"/>
      <c r="GCP10" s="17"/>
      <c r="GCQ10" s="17"/>
      <c r="GCR10" s="17"/>
      <c r="GCS10" s="17"/>
      <c r="GCT10" s="17"/>
      <c r="GCU10" s="17"/>
      <c r="GCV10" s="17"/>
      <c r="GCW10" s="17"/>
      <c r="GCX10" s="17"/>
      <c r="GCY10" s="17"/>
      <c r="GCZ10" s="17"/>
      <c r="GDA10" s="17"/>
      <c r="GDB10" s="17"/>
      <c r="GDC10" s="17"/>
      <c r="GDD10" s="17"/>
      <c r="GDE10" s="17"/>
      <c r="GDF10" s="17"/>
      <c r="GDG10" s="17"/>
      <c r="GDH10" s="17"/>
      <c r="GDI10" s="17"/>
      <c r="GDJ10" s="17"/>
      <c r="GDK10" s="17"/>
      <c r="GDL10" s="17"/>
      <c r="GDM10" s="17"/>
      <c r="GDN10" s="17"/>
      <c r="GDO10" s="17"/>
      <c r="GDP10" s="17"/>
      <c r="GDQ10" s="17"/>
      <c r="GDR10" s="17"/>
      <c r="GDS10" s="17"/>
      <c r="GDT10" s="17"/>
      <c r="GDU10" s="17"/>
      <c r="GDV10" s="17"/>
      <c r="GDW10" s="17"/>
      <c r="GDX10" s="17"/>
      <c r="GDY10" s="17"/>
      <c r="GDZ10" s="17"/>
      <c r="GEA10" s="17"/>
      <c r="GEB10" s="17"/>
      <c r="GEC10" s="17"/>
      <c r="GED10" s="17"/>
      <c r="GEE10" s="17"/>
      <c r="GEF10" s="17"/>
      <c r="GEG10" s="17"/>
      <c r="GEH10" s="17"/>
      <c r="GEI10" s="17"/>
      <c r="GEJ10" s="17"/>
      <c r="GEK10" s="17"/>
      <c r="GEL10" s="17"/>
      <c r="GEM10" s="17"/>
      <c r="GEN10" s="17"/>
      <c r="GEO10" s="17"/>
      <c r="GEP10" s="17"/>
      <c r="GEQ10" s="17"/>
      <c r="GER10" s="17"/>
      <c r="GES10" s="17"/>
      <c r="GET10" s="17"/>
      <c r="GEU10" s="17"/>
      <c r="GEV10" s="17"/>
      <c r="GEW10" s="17"/>
      <c r="GEX10" s="17"/>
      <c r="GEY10" s="17"/>
      <c r="GEZ10" s="17"/>
      <c r="GFA10" s="17"/>
      <c r="GFB10" s="17"/>
      <c r="GFC10" s="17"/>
      <c r="GFD10" s="17"/>
      <c r="GFE10" s="17"/>
      <c r="GFF10" s="17"/>
      <c r="GFG10" s="17"/>
      <c r="GFH10" s="17"/>
      <c r="GFI10" s="17"/>
      <c r="GFJ10" s="17"/>
      <c r="GFK10" s="17"/>
      <c r="GFL10" s="17"/>
      <c r="GFM10" s="17"/>
      <c r="GFN10" s="17"/>
      <c r="GFO10" s="17"/>
      <c r="GFP10" s="17"/>
      <c r="GFQ10" s="17"/>
      <c r="GFR10" s="17"/>
      <c r="GFS10" s="17"/>
      <c r="GFT10" s="17"/>
      <c r="GFU10" s="17"/>
      <c r="GFV10" s="17"/>
      <c r="GFW10" s="17"/>
      <c r="GFX10" s="17"/>
      <c r="GFY10" s="17"/>
      <c r="GFZ10" s="17"/>
      <c r="GGA10" s="17"/>
      <c r="GGB10" s="17"/>
      <c r="GGC10" s="17"/>
      <c r="GGD10" s="17"/>
      <c r="GGE10" s="17"/>
      <c r="GGF10" s="17"/>
      <c r="GGG10" s="17"/>
      <c r="GGH10" s="17"/>
      <c r="GGI10" s="17"/>
      <c r="GGJ10" s="17"/>
      <c r="GGK10" s="17"/>
      <c r="GGL10" s="17"/>
      <c r="GGM10" s="17"/>
      <c r="GGN10" s="17"/>
      <c r="GGO10" s="17"/>
      <c r="GGP10" s="17"/>
      <c r="GGQ10" s="17"/>
      <c r="GGR10" s="17"/>
      <c r="GGS10" s="17"/>
      <c r="GGT10" s="17"/>
      <c r="GGU10" s="17"/>
      <c r="GGV10" s="17"/>
      <c r="GGW10" s="17"/>
      <c r="GGX10" s="17"/>
      <c r="GGY10" s="17"/>
      <c r="GGZ10" s="17"/>
      <c r="GHA10" s="17"/>
      <c r="GHB10" s="17"/>
      <c r="GHC10" s="17"/>
      <c r="GHD10" s="17"/>
      <c r="GHE10" s="17"/>
      <c r="GHF10" s="17"/>
      <c r="GHG10" s="17"/>
      <c r="GHH10" s="17"/>
      <c r="GHI10" s="17"/>
      <c r="GHJ10" s="17"/>
      <c r="GHK10" s="17"/>
      <c r="GHL10" s="17"/>
      <c r="GHM10" s="17"/>
      <c r="GHN10" s="17"/>
      <c r="GHO10" s="17"/>
      <c r="GHP10" s="17"/>
      <c r="GHQ10" s="17"/>
      <c r="GHR10" s="17"/>
      <c r="GHS10" s="17"/>
      <c r="GHT10" s="17"/>
      <c r="GHU10" s="17"/>
      <c r="GHV10" s="17"/>
      <c r="GHW10" s="17"/>
      <c r="GHX10" s="17"/>
      <c r="GHY10" s="17"/>
      <c r="GHZ10" s="17"/>
      <c r="GIA10" s="17"/>
      <c r="GIB10" s="17"/>
      <c r="GIC10" s="17"/>
      <c r="GID10" s="17"/>
      <c r="GIE10" s="17"/>
      <c r="GIF10" s="17"/>
      <c r="GIG10" s="17"/>
      <c r="GIH10" s="17"/>
      <c r="GII10" s="17"/>
      <c r="GIJ10" s="17"/>
      <c r="GIK10" s="17"/>
      <c r="GIL10" s="17"/>
      <c r="GIM10" s="17"/>
      <c r="GIN10" s="17"/>
      <c r="GIO10" s="17"/>
      <c r="GIP10" s="17"/>
      <c r="GIQ10" s="17"/>
      <c r="GIR10" s="17"/>
      <c r="GIS10" s="17"/>
      <c r="GIT10" s="17"/>
      <c r="GIU10" s="17"/>
      <c r="GIV10" s="17"/>
      <c r="GIW10" s="17"/>
      <c r="GIX10" s="17"/>
      <c r="GIY10" s="17"/>
      <c r="GIZ10" s="17"/>
      <c r="GJA10" s="17"/>
      <c r="GJB10" s="17"/>
      <c r="GJC10" s="17"/>
      <c r="GJD10" s="17"/>
      <c r="GJE10" s="17"/>
      <c r="GJF10" s="17"/>
      <c r="GJG10" s="17"/>
      <c r="GJH10" s="17"/>
      <c r="GJI10" s="17"/>
      <c r="GJJ10" s="17"/>
      <c r="GJK10" s="17"/>
      <c r="GJL10" s="17"/>
      <c r="GJM10" s="17"/>
      <c r="GJN10" s="17"/>
      <c r="GJO10" s="17"/>
      <c r="GJP10" s="17"/>
      <c r="GJQ10" s="17"/>
      <c r="GJR10" s="17"/>
      <c r="GJS10" s="17"/>
      <c r="GJT10" s="17"/>
      <c r="GJU10" s="17"/>
      <c r="GJV10" s="17"/>
      <c r="GJW10" s="17"/>
      <c r="GJX10" s="17"/>
      <c r="GJY10" s="17"/>
      <c r="GJZ10" s="17"/>
      <c r="GKA10" s="17"/>
      <c r="GKB10" s="17"/>
      <c r="GKC10" s="17"/>
      <c r="GKD10" s="17"/>
      <c r="GKE10" s="17"/>
      <c r="GKF10" s="17"/>
      <c r="GKG10" s="17"/>
      <c r="GKH10" s="17"/>
      <c r="GKI10" s="17"/>
      <c r="GKJ10" s="17"/>
      <c r="GKK10" s="17"/>
      <c r="GKL10" s="17"/>
      <c r="GKM10" s="17"/>
      <c r="GKN10" s="17"/>
      <c r="GKO10" s="17"/>
      <c r="GKP10" s="17"/>
      <c r="GKQ10" s="17"/>
      <c r="GKR10" s="17"/>
      <c r="GKS10" s="17"/>
      <c r="GKT10" s="17"/>
      <c r="GKU10" s="17"/>
      <c r="GKV10" s="17"/>
      <c r="GKW10" s="17"/>
      <c r="GKX10" s="17"/>
      <c r="GKY10" s="17"/>
      <c r="GKZ10" s="17"/>
      <c r="GLA10" s="17"/>
      <c r="GLB10" s="17"/>
      <c r="GLC10" s="17"/>
      <c r="GLD10" s="17"/>
      <c r="GLE10" s="17"/>
      <c r="GLF10" s="17"/>
      <c r="GLG10" s="17"/>
      <c r="GLH10" s="17"/>
      <c r="GLI10" s="17"/>
      <c r="GLJ10" s="17"/>
      <c r="GLK10" s="17"/>
      <c r="GLL10" s="17"/>
      <c r="GLM10" s="17"/>
      <c r="GLN10" s="17"/>
      <c r="GLO10" s="17"/>
      <c r="GLP10" s="17"/>
      <c r="GLQ10" s="17"/>
      <c r="GLR10" s="17"/>
      <c r="GLS10" s="17"/>
      <c r="GLT10" s="17"/>
      <c r="GLU10" s="17"/>
      <c r="GLV10" s="17"/>
      <c r="GLW10" s="17"/>
      <c r="GLX10" s="17"/>
      <c r="GLY10" s="17"/>
      <c r="GLZ10" s="17"/>
      <c r="GMA10" s="17"/>
      <c r="GMB10" s="17"/>
      <c r="GMC10" s="17"/>
      <c r="GMD10" s="17"/>
      <c r="GME10" s="17"/>
      <c r="GMF10" s="17"/>
      <c r="GMG10" s="17"/>
      <c r="GMH10" s="17"/>
      <c r="GMI10" s="17"/>
      <c r="GMJ10" s="17"/>
      <c r="GMK10" s="17"/>
      <c r="GML10" s="17"/>
      <c r="GMM10" s="17"/>
      <c r="GMN10" s="17"/>
      <c r="GMO10" s="17"/>
      <c r="GMP10" s="17"/>
      <c r="GMQ10" s="17"/>
      <c r="GMR10" s="17"/>
      <c r="GMS10" s="17"/>
      <c r="GMT10" s="17"/>
      <c r="GMU10" s="17"/>
      <c r="GMV10" s="17"/>
      <c r="GMW10" s="17"/>
      <c r="GMX10" s="17"/>
      <c r="GMY10" s="17"/>
      <c r="GMZ10" s="17"/>
      <c r="GNA10" s="17"/>
      <c r="GNB10" s="17"/>
      <c r="GNC10" s="17"/>
      <c r="GND10" s="17"/>
      <c r="GNE10" s="17"/>
      <c r="GNF10" s="17"/>
      <c r="GNG10" s="17"/>
      <c r="GNH10" s="17"/>
      <c r="GNI10" s="17"/>
      <c r="GNJ10" s="17"/>
      <c r="GNK10" s="17"/>
      <c r="GNL10" s="17"/>
      <c r="GNM10" s="17"/>
      <c r="GNN10" s="17"/>
      <c r="GNO10" s="17"/>
      <c r="GNP10" s="17"/>
      <c r="GNQ10" s="17"/>
      <c r="GNR10" s="17"/>
      <c r="GNS10" s="17"/>
      <c r="GNT10" s="17"/>
      <c r="GNU10" s="17"/>
      <c r="GNV10" s="17"/>
      <c r="GNW10" s="17"/>
      <c r="GNX10" s="17"/>
      <c r="GNY10" s="17"/>
      <c r="GNZ10" s="17"/>
      <c r="GOA10" s="17"/>
      <c r="GOB10" s="17"/>
      <c r="GOC10" s="17"/>
      <c r="GOD10" s="17"/>
      <c r="GOE10" s="17"/>
      <c r="GOF10" s="17"/>
      <c r="GOG10" s="17"/>
      <c r="GOH10" s="17"/>
      <c r="GOI10" s="17"/>
      <c r="GOJ10" s="17"/>
      <c r="GOK10" s="17"/>
      <c r="GOL10" s="17"/>
      <c r="GOM10" s="17"/>
      <c r="GON10" s="17"/>
      <c r="GOO10" s="17"/>
      <c r="GOP10" s="17"/>
      <c r="GOQ10" s="17"/>
      <c r="GOR10" s="17"/>
      <c r="GOS10" s="17"/>
      <c r="GOT10" s="17"/>
      <c r="GOU10" s="17"/>
      <c r="GOV10" s="17"/>
      <c r="GOW10" s="17"/>
      <c r="GOX10" s="17"/>
      <c r="GOY10" s="17"/>
      <c r="GOZ10" s="17"/>
      <c r="GPA10" s="17"/>
      <c r="GPB10" s="17"/>
      <c r="GPC10" s="17"/>
      <c r="GPD10" s="17"/>
      <c r="GPE10" s="17"/>
      <c r="GPF10" s="17"/>
      <c r="GPG10" s="17"/>
      <c r="GPH10" s="17"/>
      <c r="GPI10" s="17"/>
      <c r="GPJ10" s="17"/>
      <c r="GPK10" s="17"/>
      <c r="GPL10" s="17"/>
      <c r="GPM10" s="17"/>
      <c r="GPN10" s="17"/>
      <c r="GPO10" s="17"/>
      <c r="GPP10" s="17"/>
      <c r="GPQ10" s="17"/>
      <c r="GPR10" s="17"/>
      <c r="GPS10" s="17"/>
      <c r="GPT10" s="17"/>
      <c r="GPU10" s="17"/>
      <c r="GPV10" s="17"/>
      <c r="GPW10" s="17"/>
      <c r="GPX10" s="17"/>
      <c r="GPY10" s="17"/>
      <c r="GPZ10" s="17"/>
      <c r="GQA10" s="17"/>
      <c r="GQB10" s="17"/>
      <c r="GQC10" s="17"/>
      <c r="GQD10" s="17"/>
      <c r="GQE10" s="17"/>
      <c r="GQF10" s="17"/>
      <c r="GQG10" s="17"/>
      <c r="GQH10" s="17"/>
      <c r="GQI10" s="17"/>
      <c r="GQJ10" s="17"/>
      <c r="GQK10" s="17"/>
      <c r="GQL10" s="17"/>
      <c r="GQM10" s="17"/>
      <c r="GQN10" s="17"/>
      <c r="GQO10" s="17"/>
      <c r="GQP10" s="17"/>
      <c r="GQQ10" s="17"/>
      <c r="GQR10" s="17"/>
      <c r="GQS10" s="17"/>
      <c r="GQT10" s="17"/>
      <c r="GQU10" s="17"/>
      <c r="GQV10" s="17"/>
      <c r="GQW10" s="17"/>
      <c r="GQX10" s="17"/>
      <c r="GQY10" s="17"/>
      <c r="GQZ10" s="17"/>
      <c r="GRA10" s="17"/>
      <c r="GRB10" s="17"/>
      <c r="GRC10" s="17"/>
      <c r="GRD10" s="17"/>
      <c r="GRE10" s="17"/>
      <c r="GRF10" s="17"/>
      <c r="GRG10" s="17"/>
      <c r="GRH10" s="17"/>
      <c r="GRI10" s="17"/>
      <c r="GRJ10" s="17"/>
      <c r="GRK10" s="17"/>
      <c r="GRL10" s="17"/>
      <c r="GRM10" s="17"/>
      <c r="GRN10" s="17"/>
      <c r="GRO10" s="17"/>
      <c r="GRP10" s="17"/>
      <c r="GRQ10" s="17"/>
      <c r="GRR10" s="17"/>
      <c r="GRS10" s="17"/>
      <c r="GRT10" s="17"/>
      <c r="GRU10" s="17"/>
      <c r="GRV10" s="17"/>
      <c r="GRW10" s="17"/>
      <c r="GRX10" s="17"/>
      <c r="GRY10" s="17"/>
      <c r="GRZ10" s="17"/>
      <c r="GSA10" s="17"/>
      <c r="GSB10" s="17"/>
      <c r="GSC10" s="17"/>
      <c r="GSD10" s="17"/>
      <c r="GSE10" s="17"/>
      <c r="GSF10" s="17"/>
      <c r="GSG10" s="17"/>
      <c r="GSH10" s="17"/>
      <c r="GSI10" s="17"/>
      <c r="GSJ10" s="17"/>
      <c r="GSK10" s="17"/>
      <c r="GSL10" s="17"/>
      <c r="GSM10" s="17"/>
      <c r="GSN10" s="17"/>
      <c r="GSO10" s="17"/>
      <c r="GSP10" s="17"/>
      <c r="GSQ10" s="17"/>
      <c r="GSR10" s="17"/>
      <c r="GSS10" s="17"/>
      <c r="GST10" s="17"/>
      <c r="GSU10" s="17"/>
      <c r="GSV10" s="17"/>
      <c r="GSW10" s="17"/>
      <c r="GSX10" s="17"/>
      <c r="GSY10" s="17"/>
      <c r="GSZ10" s="17"/>
      <c r="GTA10" s="17"/>
      <c r="GTB10" s="17"/>
      <c r="GTC10" s="17"/>
      <c r="GTD10" s="17"/>
      <c r="GTE10" s="17"/>
      <c r="GTF10" s="17"/>
      <c r="GTG10" s="17"/>
      <c r="GTH10" s="17"/>
      <c r="GTI10" s="17"/>
      <c r="GTJ10" s="17"/>
      <c r="GTK10" s="17"/>
      <c r="GTL10" s="17"/>
      <c r="GTM10" s="17"/>
      <c r="GTN10" s="17"/>
      <c r="GTO10" s="17"/>
      <c r="GTP10" s="17"/>
      <c r="GTQ10" s="17"/>
      <c r="GTR10" s="17"/>
      <c r="GTS10" s="17"/>
      <c r="GTT10" s="17"/>
      <c r="GTU10" s="17"/>
      <c r="GTV10" s="17"/>
      <c r="GTW10" s="17"/>
      <c r="GTX10" s="17"/>
      <c r="GTY10" s="17"/>
      <c r="GTZ10" s="17"/>
      <c r="GUA10" s="17"/>
      <c r="GUB10" s="17"/>
      <c r="GUC10" s="17"/>
      <c r="GUD10" s="17"/>
      <c r="GUE10" s="17"/>
      <c r="GUF10" s="17"/>
      <c r="GUG10" s="17"/>
      <c r="GUH10" s="17"/>
      <c r="GUI10" s="17"/>
      <c r="GUJ10" s="17"/>
      <c r="GUK10" s="17"/>
      <c r="GUL10" s="17"/>
      <c r="GUM10" s="17"/>
      <c r="GUN10" s="17"/>
      <c r="GUO10" s="17"/>
      <c r="GUP10" s="17"/>
      <c r="GUQ10" s="17"/>
      <c r="GUR10" s="17"/>
      <c r="GUS10" s="17"/>
      <c r="GUT10" s="17"/>
      <c r="GUU10" s="17"/>
      <c r="GUV10" s="17"/>
      <c r="GUW10" s="17"/>
      <c r="GUX10" s="17"/>
      <c r="GUY10" s="17"/>
      <c r="GUZ10" s="17"/>
      <c r="GVA10" s="17"/>
      <c r="GVB10" s="17"/>
      <c r="GVC10" s="17"/>
      <c r="GVD10" s="17"/>
      <c r="GVE10" s="17"/>
      <c r="GVF10" s="17"/>
      <c r="GVG10" s="17"/>
      <c r="GVH10" s="17"/>
      <c r="GVI10" s="17"/>
      <c r="GVJ10" s="17"/>
      <c r="GVK10" s="17"/>
      <c r="GVL10" s="17"/>
      <c r="GVM10" s="17"/>
      <c r="GVN10" s="17"/>
      <c r="GVO10" s="17"/>
      <c r="GVP10" s="17"/>
      <c r="GVQ10" s="17"/>
      <c r="GVR10" s="17"/>
      <c r="GVS10" s="17"/>
      <c r="GVT10" s="17"/>
      <c r="GVU10" s="17"/>
      <c r="GVV10" s="17"/>
      <c r="GVW10" s="17"/>
      <c r="GVX10" s="17"/>
      <c r="GVY10" s="17"/>
      <c r="GVZ10" s="17"/>
      <c r="GWA10" s="17"/>
      <c r="GWB10" s="17"/>
      <c r="GWC10" s="17"/>
      <c r="GWD10" s="17"/>
      <c r="GWE10" s="17"/>
      <c r="GWF10" s="17"/>
      <c r="GWG10" s="17"/>
      <c r="GWH10" s="17"/>
      <c r="GWI10" s="17"/>
      <c r="GWJ10" s="17"/>
      <c r="GWK10" s="17"/>
      <c r="GWL10" s="17"/>
      <c r="GWM10" s="17"/>
      <c r="GWN10" s="17"/>
      <c r="GWO10" s="17"/>
      <c r="GWP10" s="17"/>
      <c r="GWQ10" s="17"/>
      <c r="GWR10" s="17"/>
      <c r="GWS10" s="17"/>
      <c r="GWT10" s="17"/>
      <c r="GWU10" s="17"/>
      <c r="GWV10" s="17"/>
      <c r="GWW10" s="17"/>
      <c r="GWX10" s="17"/>
      <c r="GWY10" s="17"/>
      <c r="GWZ10" s="17"/>
      <c r="GXA10" s="17"/>
      <c r="GXB10" s="17"/>
      <c r="GXC10" s="17"/>
      <c r="GXD10" s="17"/>
      <c r="GXE10" s="17"/>
      <c r="GXF10" s="17"/>
      <c r="GXG10" s="17"/>
      <c r="GXH10" s="17"/>
      <c r="GXI10" s="17"/>
      <c r="GXJ10" s="17"/>
      <c r="GXK10" s="17"/>
      <c r="GXL10" s="17"/>
      <c r="GXM10" s="17"/>
      <c r="GXN10" s="17"/>
      <c r="GXO10" s="17"/>
      <c r="GXP10" s="17"/>
      <c r="GXQ10" s="17"/>
      <c r="GXR10" s="17"/>
      <c r="GXS10" s="17"/>
      <c r="GXT10" s="17"/>
      <c r="GXU10" s="17"/>
      <c r="GXV10" s="17"/>
      <c r="GXW10" s="17"/>
      <c r="GXX10" s="17"/>
      <c r="GXY10" s="17"/>
      <c r="GXZ10" s="17"/>
      <c r="GYA10" s="17"/>
      <c r="GYB10" s="17"/>
      <c r="GYC10" s="17"/>
      <c r="GYD10" s="17"/>
      <c r="GYE10" s="17"/>
      <c r="GYF10" s="17"/>
      <c r="GYG10" s="17"/>
      <c r="GYH10" s="17"/>
      <c r="GYI10" s="17"/>
      <c r="GYJ10" s="17"/>
      <c r="GYK10" s="17"/>
      <c r="GYL10" s="17"/>
      <c r="GYM10" s="17"/>
      <c r="GYN10" s="17"/>
      <c r="GYO10" s="17"/>
      <c r="GYP10" s="17"/>
      <c r="GYQ10" s="17"/>
      <c r="GYR10" s="17"/>
      <c r="GYS10" s="17"/>
      <c r="GYT10" s="17"/>
      <c r="GYU10" s="17"/>
      <c r="GYV10" s="17"/>
      <c r="GYW10" s="17"/>
      <c r="GYX10" s="17"/>
      <c r="GYY10" s="17"/>
      <c r="GYZ10" s="17"/>
      <c r="GZA10" s="17"/>
      <c r="GZB10" s="17"/>
      <c r="GZC10" s="17"/>
      <c r="GZD10" s="17"/>
      <c r="GZE10" s="17"/>
      <c r="GZF10" s="17"/>
      <c r="GZG10" s="17"/>
      <c r="GZH10" s="17"/>
      <c r="GZI10" s="17"/>
      <c r="GZJ10" s="17"/>
      <c r="GZK10" s="17"/>
      <c r="GZL10" s="17"/>
      <c r="GZM10" s="17"/>
      <c r="GZN10" s="17"/>
      <c r="GZO10" s="17"/>
      <c r="GZP10" s="17"/>
      <c r="GZQ10" s="17"/>
      <c r="GZR10" s="17"/>
      <c r="GZS10" s="17"/>
      <c r="GZT10" s="17"/>
      <c r="GZU10" s="17"/>
      <c r="GZV10" s="17"/>
      <c r="GZW10" s="17"/>
      <c r="GZX10" s="17"/>
      <c r="GZY10" s="17"/>
      <c r="GZZ10" s="17"/>
      <c r="HAA10" s="17"/>
      <c r="HAB10" s="17"/>
      <c r="HAC10" s="17"/>
      <c r="HAD10" s="17"/>
      <c r="HAE10" s="17"/>
      <c r="HAF10" s="17"/>
      <c r="HAG10" s="17"/>
      <c r="HAH10" s="17"/>
      <c r="HAI10" s="17"/>
      <c r="HAJ10" s="17"/>
      <c r="HAK10" s="17"/>
      <c r="HAL10" s="17"/>
      <c r="HAM10" s="17"/>
      <c r="HAN10" s="17"/>
      <c r="HAO10" s="17"/>
      <c r="HAP10" s="17"/>
      <c r="HAQ10" s="17"/>
      <c r="HAR10" s="17"/>
      <c r="HAS10" s="17"/>
      <c r="HAT10" s="17"/>
      <c r="HAU10" s="17"/>
      <c r="HAV10" s="17"/>
      <c r="HAW10" s="17"/>
      <c r="HAX10" s="17"/>
      <c r="HAY10" s="17"/>
      <c r="HAZ10" s="17"/>
      <c r="HBA10" s="17"/>
      <c r="HBB10" s="17"/>
      <c r="HBC10" s="17"/>
      <c r="HBD10" s="17"/>
      <c r="HBE10" s="17"/>
      <c r="HBF10" s="17"/>
      <c r="HBG10" s="17"/>
      <c r="HBH10" s="17"/>
      <c r="HBI10" s="17"/>
      <c r="HBJ10" s="17"/>
      <c r="HBK10" s="17"/>
      <c r="HBL10" s="17"/>
      <c r="HBM10" s="17"/>
      <c r="HBN10" s="17"/>
      <c r="HBO10" s="17"/>
      <c r="HBP10" s="17"/>
      <c r="HBQ10" s="17"/>
      <c r="HBR10" s="17"/>
      <c r="HBS10" s="17"/>
      <c r="HBT10" s="17"/>
      <c r="HBU10" s="17"/>
      <c r="HBV10" s="17"/>
      <c r="HBW10" s="17"/>
      <c r="HBX10" s="17"/>
      <c r="HBY10" s="17"/>
      <c r="HBZ10" s="17"/>
      <c r="HCA10" s="17"/>
      <c r="HCB10" s="17"/>
      <c r="HCC10" s="17"/>
      <c r="HCD10" s="17"/>
      <c r="HCE10" s="17"/>
      <c r="HCF10" s="17"/>
      <c r="HCG10" s="17"/>
      <c r="HCH10" s="17"/>
      <c r="HCI10" s="17"/>
      <c r="HCJ10" s="17"/>
      <c r="HCK10" s="17"/>
      <c r="HCL10" s="17"/>
      <c r="HCM10" s="17"/>
      <c r="HCN10" s="17"/>
      <c r="HCO10" s="17"/>
      <c r="HCP10" s="17"/>
      <c r="HCQ10" s="17"/>
      <c r="HCR10" s="17"/>
      <c r="HCS10" s="17"/>
      <c r="HCT10" s="17"/>
      <c r="HCU10" s="17"/>
      <c r="HCV10" s="17"/>
      <c r="HCW10" s="17"/>
      <c r="HCX10" s="17"/>
      <c r="HCY10" s="17"/>
      <c r="HCZ10" s="17"/>
      <c r="HDA10" s="17"/>
      <c r="HDB10" s="17"/>
      <c r="HDC10" s="17"/>
      <c r="HDD10" s="17"/>
      <c r="HDE10" s="17"/>
      <c r="HDF10" s="17"/>
      <c r="HDG10" s="17"/>
      <c r="HDH10" s="17"/>
      <c r="HDI10" s="17"/>
      <c r="HDJ10" s="17"/>
      <c r="HDK10" s="17"/>
      <c r="HDL10" s="17"/>
      <c r="HDM10" s="17"/>
      <c r="HDN10" s="17"/>
      <c r="HDO10" s="17"/>
      <c r="HDP10" s="17"/>
      <c r="HDQ10" s="17"/>
      <c r="HDR10" s="17"/>
      <c r="HDS10" s="17"/>
      <c r="HDT10" s="17"/>
      <c r="HDU10" s="17"/>
      <c r="HDV10" s="17"/>
      <c r="HDW10" s="17"/>
      <c r="HDX10" s="17"/>
      <c r="HDY10" s="17"/>
      <c r="HDZ10" s="17"/>
      <c r="HEA10" s="17"/>
      <c r="HEB10" s="17"/>
      <c r="HEC10" s="17"/>
      <c r="HED10" s="17"/>
      <c r="HEE10" s="17"/>
      <c r="HEF10" s="17"/>
      <c r="HEG10" s="17"/>
      <c r="HEH10" s="17"/>
      <c r="HEI10" s="17"/>
      <c r="HEJ10" s="17"/>
      <c r="HEK10" s="17"/>
      <c r="HEL10" s="17"/>
      <c r="HEM10" s="17"/>
      <c r="HEN10" s="17"/>
      <c r="HEO10" s="17"/>
      <c r="HEP10" s="17"/>
      <c r="HEQ10" s="17"/>
      <c r="HER10" s="17"/>
      <c r="HES10" s="17"/>
      <c r="HET10" s="17"/>
      <c r="HEU10" s="17"/>
      <c r="HEV10" s="17"/>
      <c r="HEW10" s="17"/>
      <c r="HEX10" s="17"/>
      <c r="HEY10" s="17"/>
      <c r="HEZ10" s="17"/>
      <c r="HFA10" s="17"/>
      <c r="HFB10" s="17"/>
      <c r="HFC10" s="17"/>
      <c r="HFD10" s="17"/>
      <c r="HFE10" s="17"/>
      <c r="HFF10" s="17"/>
      <c r="HFG10" s="17"/>
      <c r="HFH10" s="17"/>
      <c r="HFI10" s="17"/>
      <c r="HFJ10" s="17"/>
      <c r="HFK10" s="17"/>
      <c r="HFL10" s="17"/>
      <c r="HFM10" s="17"/>
      <c r="HFN10" s="17"/>
      <c r="HFO10" s="17"/>
      <c r="HFP10" s="17"/>
      <c r="HFQ10" s="17"/>
      <c r="HFR10" s="17"/>
      <c r="HFS10" s="17"/>
      <c r="HFT10" s="17"/>
      <c r="HFU10" s="17"/>
      <c r="HFV10" s="17"/>
      <c r="HFW10" s="17"/>
      <c r="HFX10" s="17"/>
      <c r="HFY10" s="17"/>
      <c r="HFZ10" s="17"/>
      <c r="HGA10" s="17"/>
      <c r="HGB10" s="17"/>
      <c r="HGC10" s="17"/>
      <c r="HGD10" s="17"/>
      <c r="HGE10" s="17"/>
      <c r="HGF10" s="17"/>
      <c r="HGG10" s="17"/>
      <c r="HGH10" s="17"/>
      <c r="HGI10" s="17"/>
      <c r="HGJ10" s="17"/>
      <c r="HGK10" s="17"/>
      <c r="HGL10" s="17"/>
      <c r="HGM10" s="17"/>
      <c r="HGN10" s="17"/>
      <c r="HGO10" s="17"/>
      <c r="HGP10" s="17"/>
      <c r="HGQ10" s="17"/>
      <c r="HGR10" s="17"/>
      <c r="HGS10" s="17"/>
      <c r="HGT10" s="17"/>
      <c r="HGU10" s="17"/>
      <c r="HGV10" s="17"/>
      <c r="HGW10" s="17"/>
      <c r="HGX10" s="17"/>
      <c r="HGY10" s="17"/>
      <c r="HGZ10" s="17"/>
      <c r="HHA10" s="17"/>
      <c r="HHB10" s="17"/>
      <c r="HHC10" s="17"/>
      <c r="HHD10" s="17"/>
      <c r="HHE10" s="17"/>
      <c r="HHF10" s="17"/>
      <c r="HHG10" s="17"/>
      <c r="HHH10" s="17"/>
      <c r="HHI10" s="17"/>
      <c r="HHJ10" s="17"/>
      <c r="HHK10" s="17"/>
      <c r="HHL10" s="17"/>
      <c r="HHM10" s="17"/>
      <c r="HHN10" s="17"/>
      <c r="HHO10" s="17"/>
      <c r="HHP10" s="17"/>
      <c r="HHQ10" s="17"/>
      <c r="HHR10" s="17"/>
      <c r="HHS10" s="17"/>
      <c r="HHT10" s="17"/>
      <c r="HHU10" s="17"/>
      <c r="HHV10" s="17"/>
      <c r="HHW10" s="17"/>
      <c r="HHX10" s="17"/>
      <c r="HHY10" s="17"/>
      <c r="HHZ10" s="17"/>
      <c r="HIA10" s="17"/>
      <c r="HIB10" s="17"/>
      <c r="HIC10" s="17"/>
      <c r="HID10" s="17"/>
      <c r="HIE10" s="17"/>
      <c r="HIF10" s="17"/>
      <c r="HIG10" s="17"/>
      <c r="HIH10" s="17"/>
      <c r="HII10" s="17"/>
      <c r="HIJ10" s="17"/>
      <c r="HIK10" s="17"/>
      <c r="HIL10" s="17"/>
      <c r="HIM10" s="17"/>
      <c r="HIN10" s="17"/>
      <c r="HIO10" s="17"/>
      <c r="HIP10" s="17"/>
      <c r="HIQ10" s="17"/>
      <c r="HIR10" s="17"/>
      <c r="HIS10" s="17"/>
      <c r="HIT10" s="17"/>
      <c r="HIU10" s="17"/>
      <c r="HIV10" s="17"/>
      <c r="HIW10" s="17"/>
      <c r="HIX10" s="17"/>
      <c r="HIY10" s="17"/>
      <c r="HIZ10" s="17"/>
      <c r="HJA10" s="17"/>
      <c r="HJB10" s="17"/>
      <c r="HJC10" s="17"/>
      <c r="HJD10" s="17"/>
      <c r="HJE10" s="17"/>
      <c r="HJF10" s="17"/>
      <c r="HJG10" s="17"/>
      <c r="HJH10" s="17"/>
      <c r="HJI10" s="17"/>
      <c r="HJJ10" s="17"/>
      <c r="HJK10" s="17"/>
      <c r="HJL10" s="17"/>
      <c r="HJM10" s="17"/>
      <c r="HJN10" s="17"/>
      <c r="HJO10" s="17"/>
      <c r="HJP10" s="17"/>
      <c r="HJQ10" s="17"/>
      <c r="HJR10" s="17"/>
      <c r="HJS10" s="17"/>
      <c r="HJT10" s="17"/>
      <c r="HJU10" s="17"/>
      <c r="HJV10" s="17"/>
      <c r="HJW10" s="17"/>
      <c r="HJX10" s="17"/>
      <c r="HJY10" s="17"/>
      <c r="HJZ10" s="17"/>
      <c r="HKA10" s="17"/>
      <c r="HKB10" s="17"/>
      <c r="HKC10" s="17"/>
      <c r="HKD10" s="17"/>
      <c r="HKE10" s="17"/>
      <c r="HKF10" s="17"/>
      <c r="HKG10" s="17"/>
      <c r="HKH10" s="17"/>
      <c r="HKI10" s="17"/>
      <c r="HKJ10" s="17"/>
      <c r="HKK10" s="17"/>
      <c r="HKL10" s="17"/>
      <c r="HKM10" s="17"/>
      <c r="HKN10" s="17"/>
      <c r="HKO10" s="17"/>
      <c r="HKP10" s="17"/>
      <c r="HKQ10" s="17"/>
      <c r="HKR10" s="17"/>
      <c r="HKS10" s="17"/>
      <c r="HKT10" s="17"/>
      <c r="HKU10" s="17"/>
      <c r="HKV10" s="17"/>
      <c r="HKW10" s="17"/>
      <c r="HKX10" s="17"/>
      <c r="HKY10" s="17"/>
      <c r="HKZ10" s="17"/>
      <c r="HLA10" s="17"/>
      <c r="HLB10" s="17"/>
      <c r="HLC10" s="17"/>
      <c r="HLD10" s="17"/>
      <c r="HLE10" s="17"/>
      <c r="HLF10" s="17"/>
      <c r="HLG10" s="17"/>
      <c r="HLH10" s="17"/>
      <c r="HLI10" s="17"/>
      <c r="HLJ10" s="17"/>
      <c r="HLK10" s="17"/>
      <c r="HLL10" s="17"/>
      <c r="HLM10" s="17"/>
      <c r="HLN10" s="17"/>
      <c r="HLO10" s="17"/>
      <c r="HLP10" s="17"/>
      <c r="HLQ10" s="17"/>
      <c r="HLR10" s="17"/>
      <c r="HLS10" s="17"/>
      <c r="HLT10" s="17"/>
      <c r="HLU10" s="17"/>
      <c r="HLV10" s="17"/>
      <c r="HLW10" s="17"/>
      <c r="HLX10" s="17"/>
      <c r="HLY10" s="17"/>
      <c r="HLZ10" s="17"/>
      <c r="HMA10" s="17"/>
      <c r="HMB10" s="17"/>
      <c r="HMC10" s="17"/>
      <c r="HMD10" s="17"/>
      <c r="HME10" s="17"/>
      <c r="HMF10" s="17"/>
      <c r="HMG10" s="17"/>
      <c r="HMH10" s="17"/>
      <c r="HMI10" s="17"/>
      <c r="HMJ10" s="17"/>
      <c r="HMK10" s="17"/>
      <c r="HML10" s="17"/>
      <c r="HMM10" s="17"/>
      <c r="HMN10" s="17"/>
      <c r="HMO10" s="17"/>
      <c r="HMP10" s="17"/>
      <c r="HMQ10" s="17"/>
      <c r="HMR10" s="17"/>
      <c r="HMS10" s="17"/>
      <c r="HMT10" s="17"/>
      <c r="HMU10" s="17"/>
      <c r="HMV10" s="17"/>
      <c r="HMW10" s="17"/>
      <c r="HMX10" s="17"/>
      <c r="HMY10" s="17"/>
      <c r="HMZ10" s="17"/>
      <c r="HNA10" s="17"/>
      <c r="HNB10" s="17"/>
      <c r="HNC10" s="17"/>
      <c r="HND10" s="17"/>
      <c r="HNE10" s="17"/>
      <c r="HNF10" s="17"/>
      <c r="HNG10" s="17"/>
      <c r="HNH10" s="17"/>
      <c r="HNI10" s="17"/>
      <c r="HNJ10" s="17"/>
      <c r="HNK10" s="17"/>
      <c r="HNL10" s="17"/>
      <c r="HNM10" s="17"/>
      <c r="HNN10" s="17"/>
      <c r="HNO10" s="17"/>
      <c r="HNP10" s="17"/>
      <c r="HNQ10" s="17"/>
      <c r="HNR10" s="17"/>
      <c r="HNS10" s="17"/>
      <c r="HNT10" s="17"/>
      <c r="HNU10" s="17"/>
      <c r="HNV10" s="17"/>
      <c r="HNW10" s="17"/>
      <c r="HNX10" s="17"/>
      <c r="HNY10" s="17"/>
      <c r="HNZ10" s="17"/>
      <c r="HOA10" s="17"/>
      <c r="HOB10" s="17"/>
      <c r="HOC10" s="17"/>
      <c r="HOD10" s="17"/>
      <c r="HOE10" s="17"/>
      <c r="HOF10" s="17"/>
      <c r="HOG10" s="17"/>
      <c r="HOH10" s="17"/>
      <c r="HOI10" s="17"/>
      <c r="HOJ10" s="17"/>
      <c r="HOK10" s="17"/>
      <c r="HOL10" s="17"/>
      <c r="HOM10" s="17"/>
      <c r="HON10" s="17"/>
      <c r="HOO10" s="17"/>
      <c r="HOP10" s="17"/>
      <c r="HOQ10" s="17"/>
      <c r="HOR10" s="17"/>
      <c r="HOS10" s="17"/>
      <c r="HOT10" s="17"/>
      <c r="HOU10" s="17"/>
      <c r="HOV10" s="17"/>
      <c r="HOW10" s="17"/>
      <c r="HOX10" s="17"/>
      <c r="HOY10" s="17"/>
      <c r="HOZ10" s="17"/>
      <c r="HPA10" s="17"/>
      <c r="HPB10" s="17"/>
      <c r="HPC10" s="17"/>
      <c r="HPD10" s="17"/>
      <c r="HPE10" s="17"/>
      <c r="HPF10" s="17"/>
      <c r="HPG10" s="17"/>
      <c r="HPH10" s="17"/>
      <c r="HPI10" s="17"/>
      <c r="HPJ10" s="17"/>
      <c r="HPK10" s="17"/>
      <c r="HPL10" s="17"/>
      <c r="HPM10" s="17"/>
      <c r="HPN10" s="17"/>
      <c r="HPO10" s="17"/>
      <c r="HPP10" s="17"/>
      <c r="HPQ10" s="17"/>
      <c r="HPR10" s="17"/>
      <c r="HPS10" s="17"/>
      <c r="HPT10" s="17"/>
      <c r="HPU10" s="17"/>
      <c r="HPV10" s="17"/>
      <c r="HPW10" s="17"/>
      <c r="HPX10" s="17"/>
      <c r="HPY10" s="17"/>
      <c r="HPZ10" s="17"/>
      <c r="HQA10" s="17"/>
      <c r="HQB10" s="17"/>
      <c r="HQC10" s="17"/>
      <c r="HQD10" s="17"/>
      <c r="HQE10" s="17"/>
      <c r="HQF10" s="17"/>
      <c r="HQG10" s="17"/>
      <c r="HQH10" s="17"/>
      <c r="HQI10" s="17"/>
      <c r="HQJ10" s="17"/>
      <c r="HQK10" s="17"/>
      <c r="HQL10" s="17"/>
      <c r="HQM10" s="17"/>
      <c r="HQN10" s="17"/>
      <c r="HQO10" s="17"/>
      <c r="HQP10" s="17"/>
      <c r="HQQ10" s="17"/>
      <c r="HQR10" s="17"/>
      <c r="HQS10" s="17"/>
      <c r="HQT10" s="17"/>
      <c r="HQU10" s="17"/>
      <c r="HQV10" s="17"/>
      <c r="HQW10" s="17"/>
      <c r="HQX10" s="17"/>
      <c r="HQY10" s="17"/>
      <c r="HQZ10" s="17"/>
      <c r="HRA10" s="17"/>
      <c r="HRB10" s="17"/>
      <c r="HRC10" s="17"/>
      <c r="HRD10" s="17"/>
      <c r="HRE10" s="17"/>
      <c r="HRF10" s="17"/>
      <c r="HRG10" s="17"/>
      <c r="HRH10" s="17"/>
      <c r="HRI10" s="17"/>
      <c r="HRJ10" s="17"/>
      <c r="HRK10" s="17"/>
      <c r="HRL10" s="17"/>
      <c r="HRM10" s="17"/>
      <c r="HRN10" s="17"/>
      <c r="HRO10" s="17"/>
      <c r="HRP10" s="17"/>
      <c r="HRQ10" s="17"/>
      <c r="HRR10" s="17"/>
      <c r="HRS10" s="17"/>
      <c r="HRT10" s="17"/>
      <c r="HRU10" s="17"/>
      <c r="HRV10" s="17"/>
      <c r="HRW10" s="17"/>
      <c r="HRX10" s="17"/>
      <c r="HRY10" s="17"/>
      <c r="HRZ10" s="17"/>
      <c r="HSA10" s="17"/>
      <c r="HSB10" s="17"/>
      <c r="HSC10" s="17"/>
      <c r="HSD10" s="17"/>
      <c r="HSE10" s="17"/>
      <c r="HSF10" s="17"/>
      <c r="HSG10" s="17"/>
      <c r="HSH10" s="17"/>
      <c r="HSI10" s="17"/>
      <c r="HSJ10" s="17"/>
      <c r="HSK10" s="17"/>
      <c r="HSL10" s="17"/>
      <c r="HSM10" s="17"/>
      <c r="HSN10" s="17"/>
      <c r="HSO10" s="17"/>
      <c r="HSP10" s="17"/>
      <c r="HSQ10" s="17"/>
      <c r="HSR10" s="17"/>
      <c r="HSS10" s="17"/>
      <c r="HST10" s="17"/>
      <c r="HSU10" s="17"/>
      <c r="HSV10" s="17"/>
      <c r="HSW10" s="17"/>
      <c r="HSX10" s="17"/>
      <c r="HSY10" s="17"/>
      <c r="HSZ10" s="17"/>
      <c r="HTA10" s="17"/>
      <c r="HTB10" s="17"/>
      <c r="HTC10" s="17"/>
      <c r="HTD10" s="17"/>
      <c r="HTE10" s="17"/>
      <c r="HTF10" s="17"/>
      <c r="HTG10" s="17"/>
      <c r="HTH10" s="17"/>
      <c r="HTI10" s="17"/>
      <c r="HTJ10" s="17"/>
      <c r="HTK10" s="17"/>
      <c r="HTL10" s="17"/>
      <c r="HTM10" s="17"/>
      <c r="HTN10" s="17"/>
      <c r="HTO10" s="17"/>
      <c r="HTP10" s="17"/>
      <c r="HTQ10" s="17"/>
      <c r="HTR10" s="17"/>
      <c r="HTS10" s="17"/>
      <c r="HTT10" s="17"/>
      <c r="HTU10" s="17"/>
      <c r="HTV10" s="17"/>
      <c r="HTW10" s="17"/>
      <c r="HTX10" s="17"/>
      <c r="HTY10" s="17"/>
      <c r="HTZ10" s="17"/>
      <c r="HUA10" s="17"/>
      <c r="HUB10" s="17"/>
      <c r="HUC10" s="17"/>
      <c r="HUD10" s="17"/>
      <c r="HUE10" s="17"/>
      <c r="HUF10" s="17"/>
      <c r="HUG10" s="17"/>
      <c r="HUH10" s="17"/>
      <c r="HUI10" s="17"/>
      <c r="HUJ10" s="17"/>
      <c r="HUK10" s="17"/>
      <c r="HUL10" s="17"/>
      <c r="HUM10" s="17"/>
      <c r="HUN10" s="17"/>
      <c r="HUO10" s="17"/>
      <c r="HUP10" s="17"/>
      <c r="HUQ10" s="17"/>
      <c r="HUR10" s="17"/>
      <c r="HUS10" s="17"/>
      <c r="HUT10" s="17"/>
      <c r="HUU10" s="17"/>
      <c r="HUV10" s="17"/>
      <c r="HUW10" s="17"/>
      <c r="HUX10" s="17"/>
      <c r="HUY10" s="17"/>
      <c r="HUZ10" s="17"/>
      <c r="HVA10" s="17"/>
      <c r="HVB10" s="17"/>
      <c r="HVC10" s="17"/>
      <c r="HVD10" s="17"/>
      <c r="HVE10" s="17"/>
      <c r="HVF10" s="17"/>
      <c r="HVG10" s="17"/>
      <c r="HVH10" s="17"/>
      <c r="HVI10" s="17"/>
      <c r="HVJ10" s="17"/>
      <c r="HVK10" s="17"/>
      <c r="HVL10" s="17"/>
      <c r="HVM10" s="17"/>
      <c r="HVN10" s="17"/>
      <c r="HVO10" s="17"/>
      <c r="HVP10" s="17"/>
      <c r="HVQ10" s="17"/>
      <c r="HVR10" s="17"/>
      <c r="HVS10" s="17"/>
      <c r="HVT10" s="17"/>
      <c r="HVU10" s="17"/>
      <c r="HVV10" s="17"/>
      <c r="HVW10" s="17"/>
      <c r="HVX10" s="17"/>
      <c r="HVY10" s="17"/>
      <c r="HVZ10" s="17"/>
      <c r="HWA10" s="17"/>
      <c r="HWB10" s="17"/>
      <c r="HWC10" s="17"/>
      <c r="HWD10" s="17"/>
      <c r="HWE10" s="17"/>
      <c r="HWF10" s="17"/>
      <c r="HWG10" s="17"/>
      <c r="HWH10" s="17"/>
      <c r="HWI10" s="17"/>
      <c r="HWJ10" s="17"/>
      <c r="HWK10" s="17"/>
      <c r="HWL10" s="17"/>
      <c r="HWM10" s="17"/>
      <c r="HWN10" s="17"/>
      <c r="HWO10" s="17"/>
      <c r="HWP10" s="17"/>
      <c r="HWQ10" s="17"/>
      <c r="HWR10" s="17"/>
      <c r="HWS10" s="17"/>
      <c r="HWT10" s="17"/>
      <c r="HWU10" s="17"/>
      <c r="HWV10" s="17"/>
      <c r="HWW10" s="17"/>
      <c r="HWX10" s="17"/>
      <c r="HWY10" s="17"/>
      <c r="HWZ10" s="17"/>
      <c r="HXA10" s="17"/>
      <c r="HXB10" s="17"/>
      <c r="HXC10" s="17"/>
      <c r="HXD10" s="17"/>
      <c r="HXE10" s="17"/>
      <c r="HXF10" s="17"/>
      <c r="HXG10" s="17"/>
      <c r="HXH10" s="17"/>
      <c r="HXI10" s="17"/>
      <c r="HXJ10" s="17"/>
      <c r="HXK10" s="17"/>
      <c r="HXL10" s="17"/>
      <c r="HXM10" s="17"/>
      <c r="HXN10" s="17"/>
      <c r="HXO10" s="17"/>
      <c r="HXP10" s="17"/>
      <c r="HXQ10" s="17"/>
      <c r="HXR10" s="17"/>
      <c r="HXS10" s="17"/>
      <c r="HXT10" s="17"/>
      <c r="HXU10" s="17"/>
      <c r="HXV10" s="17"/>
      <c r="HXW10" s="17"/>
      <c r="HXX10" s="17"/>
      <c r="HXY10" s="17"/>
      <c r="HXZ10" s="17"/>
      <c r="HYA10" s="17"/>
      <c r="HYB10" s="17"/>
      <c r="HYC10" s="17"/>
      <c r="HYD10" s="17"/>
      <c r="HYE10" s="17"/>
      <c r="HYF10" s="17"/>
      <c r="HYG10" s="17"/>
      <c r="HYH10" s="17"/>
      <c r="HYI10" s="17"/>
      <c r="HYJ10" s="17"/>
      <c r="HYK10" s="17"/>
      <c r="HYL10" s="17"/>
      <c r="HYM10" s="17"/>
      <c r="HYN10" s="17"/>
      <c r="HYO10" s="17"/>
      <c r="HYP10" s="17"/>
      <c r="HYQ10" s="17"/>
      <c r="HYR10" s="17"/>
      <c r="HYS10" s="17"/>
      <c r="HYT10" s="17"/>
      <c r="HYU10" s="17"/>
      <c r="HYV10" s="17"/>
      <c r="HYW10" s="17"/>
      <c r="HYX10" s="17"/>
      <c r="HYY10" s="17"/>
      <c r="HYZ10" s="17"/>
      <c r="HZA10" s="17"/>
      <c r="HZB10" s="17"/>
      <c r="HZC10" s="17"/>
      <c r="HZD10" s="17"/>
      <c r="HZE10" s="17"/>
      <c r="HZF10" s="17"/>
      <c r="HZG10" s="17"/>
      <c r="HZH10" s="17"/>
      <c r="HZI10" s="17"/>
      <c r="HZJ10" s="17"/>
      <c r="HZK10" s="17"/>
      <c r="HZL10" s="17"/>
      <c r="HZM10" s="17"/>
      <c r="HZN10" s="17"/>
      <c r="HZO10" s="17"/>
      <c r="HZP10" s="17"/>
      <c r="HZQ10" s="17"/>
      <c r="HZR10" s="17"/>
      <c r="HZS10" s="17"/>
      <c r="HZT10" s="17"/>
      <c r="HZU10" s="17"/>
      <c r="HZV10" s="17"/>
      <c r="HZW10" s="17"/>
      <c r="HZX10" s="17"/>
      <c r="HZY10" s="17"/>
      <c r="HZZ10" s="17"/>
      <c r="IAA10" s="17"/>
      <c r="IAB10" s="17"/>
      <c r="IAC10" s="17"/>
      <c r="IAD10" s="17"/>
      <c r="IAE10" s="17"/>
      <c r="IAF10" s="17"/>
      <c r="IAG10" s="17"/>
      <c r="IAH10" s="17"/>
      <c r="IAI10" s="17"/>
      <c r="IAJ10" s="17"/>
      <c r="IAK10" s="17"/>
      <c r="IAL10" s="17"/>
      <c r="IAM10" s="17"/>
      <c r="IAN10" s="17"/>
      <c r="IAO10" s="17"/>
      <c r="IAP10" s="17"/>
      <c r="IAQ10" s="17"/>
      <c r="IAR10" s="17"/>
      <c r="IAS10" s="17"/>
      <c r="IAT10" s="17"/>
      <c r="IAU10" s="17"/>
      <c r="IAV10" s="17"/>
      <c r="IAW10" s="17"/>
      <c r="IAX10" s="17"/>
      <c r="IAY10" s="17"/>
      <c r="IAZ10" s="17"/>
      <c r="IBA10" s="17"/>
      <c r="IBB10" s="17"/>
      <c r="IBC10" s="17"/>
      <c r="IBD10" s="17"/>
      <c r="IBE10" s="17"/>
      <c r="IBF10" s="17"/>
      <c r="IBG10" s="17"/>
      <c r="IBH10" s="17"/>
      <c r="IBI10" s="17"/>
      <c r="IBJ10" s="17"/>
      <c r="IBK10" s="17"/>
      <c r="IBL10" s="17"/>
      <c r="IBM10" s="17"/>
      <c r="IBN10" s="17"/>
      <c r="IBO10" s="17"/>
      <c r="IBP10" s="17"/>
      <c r="IBQ10" s="17"/>
      <c r="IBR10" s="17"/>
      <c r="IBS10" s="17"/>
      <c r="IBT10" s="17"/>
      <c r="IBU10" s="17"/>
      <c r="IBV10" s="17"/>
      <c r="IBW10" s="17"/>
      <c r="IBX10" s="17"/>
      <c r="IBY10" s="17"/>
      <c r="IBZ10" s="17"/>
      <c r="ICA10" s="17"/>
      <c r="ICB10" s="17"/>
      <c r="ICC10" s="17"/>
      <c r="ICD10" s="17"/>
      <c r="ICE10" s="17"/>
      <c r="ICF10" s="17"/>
      <c r="ICG10" s="17"/>
      <c r="ICH10" s="17"/>
      <c r="ICI10" s="17"/>
      <c r="ICJ10" s="17"/>
      <c r="ICK10" s="17"/>
      <c r="ICL10" s="17"/>
      <c r="ICM10" s="17"/>
      <c r="ICN10" s="17"/>
      <c r="ICO10" s="17"/>
      <c r="ICP10" s="17"/>
      <c r="ICQ10" s="17"/>
      <c r="ICR10" s="17"/>
      <c r="ICS10" s="17"/>
      <c r="ICT10" s="17"/>
      <c r="ICU10" s="17"/>
      <c r="ICV10" s="17"/>
      <c r="ICW10" s="17"/>
      <c r="ICX10" s="17"/>
      <c r="ICY10" s="17"/>
      <c r="ICZ10" s="17"/>
      <c r="IDA10" s="17"/>
      <c r="IDB10" s="17"/>
      <c r="IDC10" s="17"/>
      <c r="IDD10" s="17"/>
      <c r="IDE10" s="17"/>
      <c r="IDF10" s="17"/>
      <c r="IDG10" s="17"/>
      <c r="IDH10" s="17"/>
      <c r="IDI10" s="17"/>
      <c r="IDJ10" s="17"/>
      <c r="IDK10" s="17"/>
      <c r="IDL10" s="17"/>
      <c r="IDM10" s="17"/>
      <c r="IDN10" s="17"/>
      <c r="IDO10" s="17"/>
      <c r="IDP10" s="17"/>
      <c r="IDQ10" s="17"/>
      <c r="IDR10" s="17"/>
      <c r="IDS10" s="17"/>
      <c r="IDT10" s="17"/>
      <c r="IDU10" s="17"/>
      <c r="IDV10" s="17"/>
      <c r="IDW10" s="17"/>
      <c r="IDX10" s="17"/>
      <c r="IDY10" s="17"/>
      <c r="IDZ10" s="17"/>
      <c r="IEA10" s="17"/>
      <c r="IEB10" s="17"/>
      <c r="IEC10" s="17"/>
      <c r="IED10" s="17"/>
      <c r="IEE10" s="17"/>
      <c r="IEF10" s="17"/>
      <c r="IEG10" s="17"/>
      <c r="IEH10" s="17"/>
      <c r="IEI10" s="17"/>
      <c r="IEJ10" s="17"/>
      <c r="IEK10" s="17"/>
      <c r="IEL10" s="17"/>
      <c r="IEM10" s="17"/>
      <c r="IEN10" s="17"/>
      <c r="IEO10" s="17"/>
      <c r="IEP10" s="17"/>
      <c r="IEQ10" s="17"/>
      <c r="IER10" s="17"/>
      <c r="IES10" s="17"/>
      <c r="IET10" s="17"/>
      <c r="IEU10" s="17"/>
      <c r="IEV10" s="17"/>
      <c r="IEW10" s="17"/>
      <c r="IEX10" s="17"/>
      <c r="IEY10" s="17"/>
      <c r="IEZ10" s="17"/>
      <c r="IFA10" s="17"/>
      <c r="IFB10" s="17"/>
      <c r="IFC10" s="17"/>
      <c r="IFD10" s="17"/>
      <c r="IFE10" s="17"/>
      <c r="IFF10" s="17"/>
      <c r="IFG10" s="17"/>
      <c r="IFH10" s="17"/>
      <c r="IFI10" s="17"/>
      <c r="IFJ10" s="17"/>
      <c r="IFK10" s="17"/>
      <c r="IFL10" s="17"/>
      <c r="IFM10" s="17"/>
      <c r="IFN10" s="17"/>
      <c r="IFO10" s="17"/>
      <c r="IFP10" s="17"/>
      <c r="IFQ10" s="17"/>
      <c r="IFR10" s="17"/>
      <c r="IFS10" s="17"/>
      <c r="IFT10" s="17"/>
      <c r="IFU10" s="17"/>
      <c r="IFV10" s="17"/>
      <c r="IFW10" s="17"/>
      <c r="IFX10" s="17"/>
      <c r="IFY10" s="17"/>
      <c r="IFZ10" s="17"/>
      <c r="IGA10" s="17"/>
      <c r="IGB10" s="17"/>
      <c r="IGC10" s="17"/>
      <c r="IGD10" s="17"/>
      <c r="IGE10" s="17"/>
      <c r="IGF10" s="17"/>
      <c r="IGG10" s="17"/>
      <c r="IGH10" s="17"/>
      <c r="IGI10" s="17"/>
      <c r="IGJ10" s="17"/>
      <c r="IGK10" s="17"/>
      <c r="IGL10" s="17"/>
      <c r="IGM10" s="17"/>
      <c r="IGN10" s="17"/>
      <c r="IGO10" s="17"/>
      <c r="IGP10" s="17"/>
      <c r="IGQ10" s="17"/>
      <c r="IGR10" s="17"/>
      <c r="IGS10" s="17"/>
      <c r="IGT10" s="17"/>
      <c r="IGU10" s="17"/>
      <c r="IGV10" s="17"/>
      <c r="IGW10" s="17"/>
      <c r="IGX10" s="17"/>
      <c r="IGY10" s="17"/>
      <c r="IGZ10" s="17"/>
      <c r="IHA10" s="17"/>
      <c r="IHB10" s="17"/>
      <c r="IHC10" s="17"/>
      <c r="IHD10" s="17"/>
      <c r="IHE10" s="17"/>
      <c r="IHF10" s="17"/>
      <c r="IHG10" s="17"/>
      <c r="IHH10" s="17"/>
      <c r="IHI10" s="17"/>
      <c r="IHJ10" s="17"/>
      <c r="IHK10" s="17"/>
      <c r="IHL10" s="17"/>
      <c r="IHM10" s="17"/>
      <c r="IHN10" s="17"/>
      <c r="IHO10" s="17"/>
      <c r="IHP10" s="17"/>
      <c r="IHQ10" s="17"/>
      <c r="IHR10" s="17"/>
      <c r="IHS10" s="17"/>
      <c r="IHT10" s="17"/>
      <c r="IHU10" s="17"/>
      <c r="IHV10" s="17"/>
      <c r="IHW10" s="17"/>
      <c r="IHX10" s="17"/>
      <c r="IHY10" s="17"/>
      <c r="IHZ10" s="17"/>
      <c r="IIA10" s="17"/>
      <c r="IIB10" s="17"/>
      <c r="IIC10" s="17"/>
      <c r="IID10" s="17"/>
      <c r="IIE10" s="17"/>
      <c r="IIF10" s="17"/>
      <c r="IIG10" s="17"/>
      <c r="IIH10" s="17"/>
      <c r="III10" s="17"/>
      <c r="IIJ10" s="17"/>
      <c r="IIK10" s="17"/>
      <c r="IIL10" s="17"/>
      <c r="IIM10" s="17"/>
      <c r="IIN10" s="17"/>
      <c r="IIO10" s="17"/>
      <c r="IIP10" s="17"/>
      <c r="IIQ10" s="17"/>
      <c r="IIR10" s="17"/>
      <c r="IIS10" s="17"/>
      <c r="IIT10" s="17"/>
      <c r="IIU10" s="17"/>
      <c r="IIV10" s="17"/>
      <c r="IIW10" s="17"/>
      <c r="IIX10" s="17"/>
      <c r="IIY10" s="17"/>
      <c r="IIZ10" s="17"/>
      <c r="IJA10" s="17"/>
      <c r="IJB10" s="17"/>
      <c r="IJC10" s="17"/>
      <c r="IJD10" s="17"/>
      <c r="IJE10" s="17"/>
      <c r="IJF10" s="17"/>
      <c r="IJG10" s="17"/>
      <c r="IJH10" s="17"/>
      <c r="IJI10" s="17"/>
      <c r="IJJ10" s="17"/>
      <c r="IJK10" s="17"/>
      <c r="IJL10" s="17"/>
      <c r="IJM10" s="17"/>
      <c r="IJN10" s="17"/>
      <c r="IJO10" s="17"/>
      <c r="IJP10" s="17"/>
      <c r="IJQ10" s="17"/>
      <c r="IJR10" s="17"/>
      <c r="IJS10" s="17"/>
      <c r="IJT10" s="17"/>
      <c r="IJU10" s="17"/>
      <c r="IJV10" s="17"/>
      <c r="IJW10" s="17"/>
      <c r="IJX10" s="17"/>
      <c r="IJY10" s="17"/>
      <c r="IJZ10" s="17"/>
      <c r="IKA10" s="17"/>
      <c r="IKB10" s="17"/>
      <c r="IKC10" s="17"/>
      <c r="IKD10" s="17"/>
      <c r="IKE10" s="17"/>
      <c r="IKF10" s="17"/>
      <c r="IKG10" s="17"/>
      <c r="IKH10" s="17"/>
      <c r="IKI10" s="17"/>
      <c r="IKJ10" s="17"/>
      <c r="IKK10" s="17"/>
      <c r="IKL10" s="17"/>
      <c r="IKM10" s="17"/>
      <c r="IKN10" s="17"/>
      <c r="IKO10" s="17"/>
      <c r="IKP10" s="17"/>
      <c r="IKQ10" s="17"/>
      <c r="IKR10" s="17"/>
      <c r="IKS10" s="17"/>
      <c r="IKT10" s="17"/>
      <c r="IKU10" s="17"/>
      <c r="IKV10" s="17"/>
      <c r="IKW10" s="17"/>
      <c r="IKX10" s="17"/>
      <c r="IKY10" s="17"/>
      <c r="IKZ10" s="17"/>
      <c r="ILA10" s="17"/>
      <c r="ILB10" s="17"/>
      <c r="ILC10" s="17"/>
      <c r="ILD10" s="17"/>
      <c r="ILE10" s="17"/>
      <c r="ILF10" s="17"/>
      <c r="ILG10" s="17"/>
      <c r="ILH10" s="17"/>
      <c r="ILI10" s="17"/>
      <c r="ILJ10" s="17"/>
      <c r="ILK10" s="17"/>
      <c r="ILL10" s="17"/>
      <c r="ILM10" s="17"/>
      <c r="ILN10" s="17"/>
      <c r="ILO10" s="17"/>
      <c r="ILP10" s="17"/>
      <c r="ILQ10" s="17"/>
      <c r="ILR10" s="17"/>
      <c r="ILS10" s="17"/>
      <c r="ILT10" s="17"/>
      <c r="ILU10" s="17"/>
      <c r="ILV10" s="17"/>
      <c r="ILW10" s="17"/>
      <c r="ILX10" s="17"/>
      <c r="ILY10" s="17"/>
      <c r="ILZ10" s="17"/>
      <c r="IMA10" s="17"/>
      <c r="IMB10" s="17"/>
      <c r="IMC10" s="17"/>
      <c r="IMD10" s="17"/>
      <c r="IME10" s="17"/>
      <c r="IMF10" s="17"/>
      <c r="IMG10" s="17"/>
      <c r="IMH10" s="17"/>
      <c r="IMI10" s="17"/>
      <c r="IMJ10" s="17"/>
      <c r="IMK10" s="17"/>
      <c r="IML10" s="17"/>
      <c r="IMM10" s="17"/>
      <c r="IMN10" s="17"/>
      <c r="IMO10" s="17"/>
      <c r="IMP10" s="17"/>
      <c r="IMQ10" s="17"/>
      <c r="IMR10" s="17"/>
      <c r="IMS10" s="17"/>
      <c r="IMT10" s="17"/>
      <c r="IMU10" s="17"/>
      <c r="IMV10" s="17"/>
      <c r="IMW10" s="17"/>
      <c r="IMX10" s="17"/>
      <c r="IMY10" s="17"/>
      <c r="IMZ10" s="17"/>
      <c r="INA10" s="17"/>
      <c r="INB10" s="17"/>
      <c r="INC10" s="17"/>
      <c r="IND10" s="17"/>
      <c r="INE10" s="17"/>
      <c r="INF10" s="17"/>
      <c r="ING10" s="17"/>
      <c r="INH10" s="17"/>
      <c r="INI10" s="17"/>
      <c r="INJ10" s="17"/>
      <c r="INK10" s="17"/>
      <c r="INL10" s="17"/>
      <c r="INM10" s="17"/>
      <c r="INN10" s="17"/>
      <c r="INO10" s="17"/>
      <c r="INP10" s="17"/>
      <c r="INQ10" s="17"/>
      <c r="INR10" s="17"/>
      <c r="INS10" s="17"/>
      <c r="INT10" s="17"/>
      <c r="INU10" s="17"/>
      <c r="INV10" s="17"/>
      <c r="INW10" s="17"/>
      <c r="INX10" s="17"/>
      <c r="INY10" s="17"/>
      <c r="INZ10" s="17"/>
      <c r="IOA10" s="17"/>
      <c r="IOB10" s="17"/>
      <c r="IOC10" s="17"/>
      <c r="IOD10" s="17"/>
      <c r="IOE10" s="17"/>
      <c r="IOF10" s="17"/>
      <c r="IOG10" s="17"/>
      <c r="IOH10" s="17"/>
      <c r="IOI10" s="17"/>
      <c r="IOJ10" s="17"/>
      <c r="IOK10" s="17"/>
      <c r="IOL10" s="17"/>
      <c r="IOM10" s="17"/>
      <c r="ION10" s="17"/>
      <c r="IOO10" s="17"/>
      <c r="IOP10" s="17"/>
      <c r="IOQ10" s="17"/>
      <c r="IOR10" s="17"/>
      <c r="IOS10" s="17"/>
      <c r="IOT10" s="17"/>
      <c r="IOU10" s="17"/>
      <c r="IOV10" s="17"/>
      <c r="IOW10" s="17"/>
      <c r="IOX10" s="17"/>
      <c r="IOY10" s="17"/>
      <c r="IOZ10" s="17"/>
      <c r="IPA10" s="17"/>
      <c r="IPB10" s="17"/>
      <c r="IPC10" s="17"/>
      <c r="IPD10" s="17"/>
      <c r="IPE10" s="17"/>
      <c r="IPF10" s="17"/>
      <c r="IPG10" s="17"/>
      <c r="IPH10" s="17"/>
      <c r="IPI10" s="17"/>
      <c r="IPJ10" s="17"/>
      <c r="IPK10" s="17"/>
      <c r="IPL10" s="17"/>
      <c r="IPM10" s="17"/>
      <c r="IPN10" s="17"/>
      <c r="IPO10" s="17"/>
      <c r="IPP10" s="17"/>
      <c r="IPQ10" s="17"/>
      <c r="IPR10" s="17"/>
      <c r="IPS10" s="17"/>
      <c r="IPT10" s="17"/>
      <c r="IPU10" s="17"/>
      <c r="IPV10" s="17"/>
      <c r="IPW10" s="17"/>
      <c r="IPX10" s="17"/>
      <c r="IPY10" s="17"/>
      <c r="IPZ10" s="17"/>
      <c r="IQA10" s="17"/>
      <c r="IQB10" s="17"/>
      <c r="IQC10" s="17"/>
      <c r="IQD10" s="17"/>
      <c r="IQE10" s="17"/>
      <c r="IQF10" s="17"/>
      <c r="IQG10" s="17"/>
      <c r="IQH10" s="17"/>
      <c r="IQI10" s="17"/>
      <c r="IQJ10" s="17"/>
      <c r="IQK10" s="17"/>
      <c r="IQL10" s="17"/>
      <c r="IQM10" s="17"/>
      <c r="IQN10" s="17"/>
      <c r="IQO10" s="17"/>
      <c r="IQP10" s="17"/>
      <c r="IQQ10" s="17"/>
      <c r="IQR10" s="17"/>
      <c r="IQS10" s="17"/>
      <c r="IQT10" s="17"/>
      <c r="IQU10" s="17"/>
      <c r="IQV10" s="17"/>
      <c r="IQW10" s="17"/>
      <c r="IQX10" s="17"/>
      <c r="IQY10" s="17"/>
      <c r="IQZ10" s="17"/>
      <c r="IRA10" s="17"/>
      <c r="IRB10" s="17"/>
      <c r="IRC10" s="17"/>
      <c r="IRD10" s="17"/>
      <c r="IRE10" s="17"/>
      <c r="IRF10" s="17"/>
      <c r="IRG10" s="17"/>
      <c r="IRH10" s="17"/>
      <c r="IRI10" s="17"/>
      <c r="IRJ10" s="17"/>
      <c r="IRK10" s="17"/>
      <c r="IRL10" s="17"/>
      <c r="IRM10" s="17"/>
      <c r="IRN10" s="17"/>
      <c r="IRO10" s="17"/>
      <c r="IRP10" s="17"/>
      <c r="IRQ10" s="17"/>
      <c r="IRR10" s="17"/>
      <c r="IRS10" s="17"/>
      <c r="IRT10" s="17"/>
      <c r="IRU10" s="17"/>
      <c r="IRV10" s="17"/>
      <c r="IRW10" s="17"/>
      <c r="IRX10" s="17"/>
      <c r="IRY10" s="17"/>
      <c r="IRZ10" s="17"/>
      <c r="ISA10" s="17"/>
      <c r="ISB10" s="17"/>
      <c r="ISC10" s="17"/>
      <c r="ISD10" s="17"/>
      <c r="ISE10" s="17"/>
      <c r="ISF10" s="17"/>
      <c r="ISG10" s="17"/>
      <c r="ISH10" s="17"/>
      <c r="ISI10" s="17"/>
      <c r="ISJ10" s="17"/>
      <c r="ISK10" s="17"/>
      <c r="ISL10" s="17"/>
      <c r="ISM10" s="17"/>
      <c r="ISN10" s="17"/>
      <c r="ISO10" s="17"/>
      <c r="ISP10" s="17"/>
      <c r="ISQ10" s="17"/>
      <c r="ISR10" s="17"/>
      <c r="ISS10" s="17"/>
      <c r="IST10" s="17"/>
      <c r="ISU10" s="17"/>
      <c r="ISV10" s="17"/>
      <c r="ISW10" s="17"/>
      <c r="ISX10" s="17"/>
      <c r="ISY10" s="17"/>
      <c r="ISZ10" s="17"/>
      <c r="ITA10" s="17"/>
      <c r="ITB10" s="17"/>
      <c r="ITC10" s="17"/>
      <c r="ITD10" s="17"/>
      <c r="ITE10" s="17"/>
      <c r="ITF10" s="17"/>
      <c r="ITG10" s="17"/>
      <c r="ITH10" s="17"/>
      <c r="ITI10" s="17"/>
      <c r="ITJ10" s="17"/>
      <c r="ITK10" s="17"/>
      <c r="ITL10" s="17"/>
      <c r="ITM10" s="17"/>
      <c r="ITN10" s="17"/>
      <c r="ITO10" s="17"/>
      <c r="ITP10" s="17"/>
      <c r="ITQ10" s="17"/>
      <c r="ITR10" s="17"/>
      <c r="ITS10" s="17"/>
      <c r="ITT10" s="17"/>
      <c r="ITU10" s="17"/>
      <c r="ITV10" s="17"/>
      <c r="ITW10" s="17"/>
      <c r="ITX10" s="17"/>
      <c r="ITY10" s="17"/>
      <c r="ITZ10" s="17"/>
      <c r="IUA10" s="17"/>
      <c r="IUB10" s="17"/>
      <c r="IUC10" s="17"/>
      <c r="IUD10" s="17"/>
      <c r="IUE10" s="17"/>
      <c r="IUF10" s="17"/>
      <c r="IUG10" s="17"/>
      <c r="IUH10" s="17"/>
      <c r="IUI10" s="17"/>
      <c r="IUJ10" s="17"/>
      <c r="IUK10" s="17"/>
      <c r="IUL10" s="17"/>
      <c r="IUM10" s="17"/>
      <c r="IUN10" s="17"/>
      <c r="IUO10" s="17"/>
      <c r="IUP10" s="17"/>
      <c r="IUQ10" s="17"/>
      <c r="IUR10" s="17"/>
      <c r="IUS10" s="17"/>
      <c r="IUT10" s="17"/>
      <c r="IUU10" s="17"/>
      <c r="IUV10" s="17"/>
      <c r="IUW10" s="17"/>
      <c r="IUX10" s="17"/>
      <c r="IUY10" s="17"/>
      <c r="IUZ10" s="17"/>
      <c r="IVA10" s="17"/>
      <c r="IVB10" s="17"/>
      <c r="IVC10" s="17"/>
      <c r="IVD10" s="17"/>
      <c r="IVE10" s="17"/>
      <c r="IVF10" s="17"/>
      <c r="IVG10" s="17"/>
      <c r="IVH10" s="17"/>
      <c r="IVI10" s="17"/>
      <c r="IVJ10" s="17"/>
      <c r="IVK10" s="17"/>
      <c r="IVL10" s="17"/>
      <c r="IVM10" s="17"/>
      <c r="IVN10" s="17"/>
      <c r="IVO10" s="17"/>
      <c r="IVP10" s="17"/>
      <c r="IVQ10" s="17"/>
      <c r="IVR10" s="17"/>
      <c r="IVS10" s="17"/>
      <c r="IVT10" s="17"/>
      <c r="IVU10" s="17"/>
      <c r="IVV10" s="17"/>
      <c r="IVW10" s="17"/>
      <c r="IVX10" s="17"/>
      <c r="IVY10" s="17"/>
      <c r="IVZ10" s="17"/>
      <c r="IWA10" s="17"/>
      <c r="IWB10" s="17"/>
      <c r="IWC10" s="17"/>
      <c r="IWD10" s="17"/>
      <c r="IWE10" s="17"/>
      <c r="IWF10" s="17"/>
      <c r="IWG10" s="17"/>
      <c r="IWH10" s="17"/>
      <c r="IWI10" s="17"/>
      <c r="IWJ10" s="17"/>
      <c r="IWK10" s="17"/>
      <c r="IWL10" s="17"/>
      <c r="IWM10" s="17"/>
      <c r="IWN10" s="17"/>
      <c r="IWO10" s="17"/>
      <c r="IWP10" s="17"/>
      <c r="IWQ10" s="17"/>
      <c r="IWR10" s="17"/>
      <c r="IWS10" s="17"/>
      <c r="IWT10" s="17"/>
      <c r="IWU10" s="17"/>
      <c r="IWV10" s="17"/>
      <c r="IWW10" s="17"/>
      <c r="IWX10" s="17"/>
      <c r="IWY10" s="17"/>
      <c r="IWZ10" s="17"/>
      <c r="IXA10" s="17"/>
      <c r="IXB10" s="17"/>
      <c r="IXC10" s="17"/>
      <c r="IXD10" s="17"/>
      <c r="IXE10" s="17"/>
      <c r="IXF10" s="17"/>
      <c r="IXG10" s="17"/>
      <c r="IXH10" s="17"/>
      <c r="IXI10" s="17"/>
      <c r="IXJ10" s="17"/>
      <c r="IXK10" s="17"/>
      <c r="IXL10" s="17"/>
      <c r="IXM10" s="17"/>
      <c r="IXN10" s="17"/>
      <c r="IXO10" s="17"/>
      <c r="IXP10" s="17"/>
      <c r="IXQ10" s="17"/>
      <c r="IXR10" s="17"/>
      <c r="IXS10" s="17"/>
      <c r="IXT10" s="17"/>
      <c r="IXU10" s="17"/>
      <c r="IXV10" s="17"/>
      <c r="IXW10" s="17"/>
      <c r="IXX10" s="17"/>
      <c r="IXY10" s="17"/>
      <c r="IXZ10" s="17"/>
      <c r="IYA10" s="17"/>
      <c r="IYB10" s="17"/>
      <c r="IYC10" s="17"/>
      <c r="IYD10" s="17"/>
      <c r="IYE10" s="17"/>
      <c r="IYF10" s="17"/>
      <c r="IYG10" s="17"/>
      <c r="IYH10" s="17"/>
      <c r="IYI10" s="17"/>
      <c r="IYJ10" s="17"/>
      <c r="IYK10" s="17"/>
      <c r="IYL10" s="17"/>
      <c r="IYM10" s="17"/>
      <c r="IYN10" s="17"/>
      <c r="IYO10" s="17"/>
      <c r="IYP10" s="17"/>
      <c r="IYQ10" s="17"/>
      <c r="IYR10" s="17"/>
      <c r="IYS10" s="17"/>
      <c r="IYT10" s="17"/>
      <c r="IYU10" s="17"/>
      <c r="IYV10" s="17"/>
      <c r="IYW10" s="17"/>
      <c r="IYX10" s="17"/>
      <c r="IYY10" s="17"/>
      <c r="IYZ10" s="17"/>
      <c r="IZA10" s="17"/>
      <c r="IZB10" s="17"/>
      <c r="IZC10" s="17"/>
      <c r="IZD10" s="17"/>
      <c r="IZE10" s="17"/>
      <c r="IZF10" s="17"/>
      <c r="IZG10" s="17"/>
      <c r="IZH10" s="17"/>
      <c r="IZI10" s="17"/>
      <c r="IZJ10" s="17"/>
      <c r="IZK10" s="17"/>
      <c r="IZL10" s="17"/>
      <c r="IZM10" s="17"/>
      <c r="IZN10" s="17"/>
      <c r="IZO10" s="17"/>
      <c r="IZP10" s="17"/>
      <c r="IZQ10" s="17"/>
      <c r="IZR10" s="17"/>
      <c r="IZS10" s="17"/>
      <c r="IZT10" s="17"/>
      <c r="IZU10" s="17"/>
      <c r="IZV10" s="17"/>
      <c r="IZW10" s="17"/>
      <c r="IZX10" s="17"/>
      <c r="IZY10" s="17"/>
      <c r="IZZ10" s="17"/>
      <c r="JAA10" s="17"/>
      <c r="JAB10" s="17"/>
      <c r="JAC10" s="17"/>
      <c r="JAD10" s="17"/>
      <c r="JAE10" s="17"/>
      <c r="JAF10" s="17"/>
      <c r="JAG10" s="17"/>
      <c r="JAH10" s="17"/>
      <c r="JAI10" s="17"/>
      <c r="JAJ10" s="17"/>
      <c r="JAK10" s="17"/>
      <c r="JAL10" s="17"/>
      <c r="JAM10" s="17"/>
      <c r="JAN10" s="17"/>
      <c r="JAO10" s="17"/>
      <c r="JAP10" s="17"/>
      <c r="JAQ10" s="17"/>
      <c r="JAR10" s="17"/>
      <c r="JAS10" s="17"/>
      <c r="JAT10" s="17"/>
      <c r="JAU10" s="17"/>
      <c r="JAV10" s="17"/>
      <c r="JAW10" s="17"/>
      <c r="JAX10" s="17"/>
      <c r="JAY10" s="17"/>
      <c r="JAZ10" s="17"/>
      <c r="JBA10" s="17"/>
      <c r="JBB10" s="17"/>
      <c r="JBC10" s="17"/>
      <c r="JBD10" s="17"/>
      <c r="JBE10" s="17"/>
      <c r="JBF10" s="17"/>
      <c r="JBG10" s="17"/>
      <c r="JBH10" s="17"/>
      <c r="JBI10" s="17"/>
      <c r="JBJ10" s="17"/>
      <c r="JBK10" s="17"/>
      <c r="JBL10" s="17"/>
      <c r="JBM10" s="17"/>
      <c r="JBN10" s="17"/>
      <c r="JBO10" s="17"/>
      <c r="JBP10" s="17"/>
      <c r="JBQ10" s="17"/>
      <c r="JBR10" s="17"/>
      <c r="JBS10" s="17"/>
      <c r="JBT10" s="17"/>
      <c r="JBU10" s="17"/>
      <c r="JBV10" s="17"/>
      <c r="JBW10" s="17"/>
      <c r="JBX10" s="17"/>
      <c r="JBY10" s="17"/>
      <c r="JBZ10" s="17"/>
      <c r="JCA10" s="17"/>
      <c r="JCB10" s="17"/>
      <c r="JCC10" s="17"/>
      <c r="JCD10" s="17"/>
      <c r="JCE10" s="17"/>
      <c r="JCF10" s="17"/>
      <c r="JCG10" s="17"/>
      <c r="JCH10" s="17"/>
      <c r="JCI10" s="17"/>
      <c r="JCJ10" s="17"/>
      <c r="JCK10" s="17"/>
      <c r="JCL10" s="17"/>
      <c r="JCM10" s="17"/>
      <c r="JCN10" s="17"/>
      <c r="JCO10" s="17"/>
      <c r="JCP10" s="17"/>
      <c r="JCQ10" s="17"/>
      <c r="JCR10" s="17"/>
      <c r="JCS10" s="17"/>
      <c r="JCT10" s="17"/>
      <c r="JCU10" s="17"/>
      <c r="JCV10" s="17"/>
      <c r="JCW10" s="17"/>
      <c r="JCX10" s="17"/>
      <c r="JCY10" s="17"/>
      <c r="JCZ10" s="17"/>
      <c r="JDA10" s="17"/>
      <c r="JDB10" s="17"/>
      <c r="JDC10" s="17"/>
      <c r="JDD10" s="17"/>
      <c r="JDE10" s="17"/>
      <c r="JDF10" s="17"/>
      <c r="JDG10" s="17"/>
      <c r="JDH10" s="17"/>
      <c r="JDI10" s="17"/>
      <c r="JDJ10" s="17"/>
      <c r="JDK10" s="17"/>
      <c r="JDL10" s="17"/>
      <c r="JDM10" s="17"/>
      <c r="JDN10" s="17"/>
      <c r="JDO10" s="17"/>
      <c r="JDP10" s="17"/>
      <c r="JDQ10" s="17"/>
      <c r="JDR10" s="17"/>
      <c r="JDS10" s="17"/>
      <c r="JDT10" s="17"/>
      <c r="JDU10" s="17"/>
      <c r="JDV10" s="17"/>
      <c r="JDW10" s="17"/>
      <c r="JDX10" s="17"/>
      <c r="JDY10" s="17"/>
      <c r="JDZ10" s="17"/>
      <c r="JEA10" s="17"/>
      <c r="JEB10" s="17"/>
      <c r="JEC10" s="17"/>
      <c r="JED10" s="17"/>
      <c r="JEE10" s="17"/>
      <c r="JEF10" s="17"/>
      <c r="JEG10" s="17"/>
      <c r="JEH10" s="17"/>
      <c r="JEI10" s="17"/>
      <c r="JEJ10" s="17"/>
      <c r="JEK10" s="17"/>
      <c r="JEL10" s="17"/>
      <c r="JEM10" s="17"/>
      <c r="JEN10" s="17"/>
      <c r="JEO10" s="17"/>
      <c r="JEP10" s="17"/>
      <c r="JEQ10" s="17"/>
      <c r="JER10" s="17"/>
      <c r="JES10" s="17"/>
      <c r="JET10" s="17"/>
      <c r="JEU10" s="17"/>
      <c r="JEV10" s="17"/>
      <c r="JEW10" s="17"/>
      <c r="JEX10" s="17"/>
      <c r="JEY10" s="17"/>
      <c r="JEZ10" s="17"/>
      <c r="JFA10" s="17"/>
      <c r="JFB10" s="17"/>
      <c r="JFC10" s="17"/>
      <c r="JFD10" s="17"/>
      <c r="JFE10" s="17"/>
      <c r="JFF10" s="17"/>
      <c r="JFG10" s="17"/>
      <c r="JFH10" s="17"/>
      <c r="JFI10" s="17"/>
      <c r="JFJ10" s="17"/>
      <c r="JFK10" s="17"/>
      <c r="JFL10" s="17"/>
      <c r="JFM10" s="17"/>
      <c r="JFN10" s="17"/>
      <c r="JFO10" s="17"/>
      <c r="JFP10" s="17"/>
      <c r="JFQ10" s="17"/>
      <c r="JFR10" s="17"/>
      <c r="JFS10" s="17"/>
      <c r="JFT10" s="17"/>
      <c r="JFU10" s="17"/>
      <c r="JFV10" s="17"/>
      <c r="JFW10" s="17"/>
      <c r="JFX10" s="17"/>
      <c r="JFY10" s="17"/>
      <c r="JFZ10" s="17"/>
      <c r="JGA10" s="17"/>
      <c r="JGB10" s="17"/>
      <c r="JGC10" s="17"/>
      <c r="JGD10" s="17"/>
      <c r="JGE10" s="17"/>
      <c r="JGF10" s="17"/>
      <c r="JGG10" s="17"/>
      <c r="JGH10" s="17"/>
      <c r="JGI10" s="17"/>
      <c r="JGJ10" s="17"/>
      <c r="JGK10" s="17"/>
      <c r="JGL10" s="17"/>
      <c r="JGM10" s="17"/>
      <c r="JGN10" s="17"/>
      <c r="JGO10" s="17"/>
      <c r="JGP10" s="17"/>
      <c r="JGQ10" s="17"/>
      <c r="JGR10" s="17"/>
      <c r="JGS10" s="17"/>
      <c r="JGT10" s="17"/>
      <c r="JGU10" s="17"/>
      <c r="JGV10" s="17"/>
      <c r="JGW10" s="17"/>
      <c r="JGX10" s="17"/>
      <c r="JGY10" s="17"/>
      <c r="JGZ10" s="17"/>
      <c r="JHA10" s="17"/>
      <c r="JHB10" s="17"/>
      <c r="JHC10" s="17"/>
      <c r="JHD10" s="17"/>
      <c r="JHE10" s="17"/>
      <c r="JHF10" s="17"/>
      <c r="JHG10" s="17"/>
      <c r="JHH10" s="17"/>
      <c r="JHI10" s="17"/>
      <c r="JHJ10" s="17"/>
      <c r="JHK10" s="17"/>
      <c r="JHL10" s="17"/>
      <c r="JHM10" s="17"/>
      <c r="JHN10" s="17"/>
      <c r="JHO10" s="17"/>
      <c r="JHP10" s="17"/>
      <c r="JHQ10" s="17"/>
      <c r="JHR10" s="17"/>
      <c r="JHS10" s="17"/>
      <c r="JHT10" s="17"/>
      <c r="JHU10" s="17"/>
      <c r="JHV10" s="17"/>
      <c r="JHW10" s="17"/>
      <c r="JHX10" s="17"/>
      <c r="JHY10" s="17"/>
      <c r="JHZ10" s="17"/>
      <c r="JIA10" s="17"/>
      <c r="JIB10" s="17"/>
      <c r="JIC10" s="17"/>
      <c r="JID10" s="17"/>
      <c r="JIE10" s="17"/>
      <c r="JIF10" s="17"/>
      <c r="JIG10" s="17"/>
      <c r="JIH10" s="17"/>
      <c r="JII10" s="17"/>
      <c r="JIJ10" s="17"/>
      <c r="JIK10" s="17"/>
      <c r="JIL10" s="17"/>
      <c r="JIM10" s="17"/>
      <c r="JIN10" s="17"/>
      <c r="JIO10" s="17"/>
      <c r="JIP10" s="17"/>
      <c r="JIQ10" s="17"/>
      <c r="JIR10" s="17"/>
      <c r="JIS10" s="17"/>
      <c r="JIT10" s="17"/>
      <c r="JIU10" s="17"/>
      <c r="JIV10" s="17"/>
      <c r="JIW10" s="17"/>
      <c r="JIX10" s="17"/>
      <c r="JIY10" s="17"/>
      <c r="JIZ10" s="17"/>
      <c r="JJA10" s="17"/>
      <c r="JJB10" s="17"/>
      <c r="JJC10" s="17"/>
      <c r="JJD10" s="17"/>
      <c r="JJE10" s="17"/>
      <c r="JJF10" s="17"/>
      <c r="JJG10" s="17"/>
      <c r="JJH10" s="17"/>
      <c r="JJI10" s="17"/>
      <c r="JJJ10" s="17"/>
      <c r="JJK10" s="17"/>
      <c r="JJL10" s="17"/>
      <c r="JJM10" s="17"/>
      <c r="JJN10" s="17"/>
      <c r="JJO10" s="17"/>
      <c r="JJP10" s="17"/>
      <c r="JJQ10" s="17"/>
      <c r="JJR10" s="17"/>
      <c r="JJS10" s="17"/>
      <c r="JJT10" s="17"/>
      <c r="JJU10" s="17"/>
      <c r="JJV10" s="17"/>
      <c r="JJW10" s="17"/>
      <c r="JJX10" s="17"/>
      <c r="JJY10" s="17"/>
      <c r="JJZ10" s="17"/>
      <c r="JKA10" s="17"/>
      <c r="JKB10" s="17"/>
      <c r="JKC10" s="17"/>
      <c r="JKD10" s="17"/>
      <c r="JKE10" s="17"/>
      <c r="JKF10" s="17"/>
      <c r="JKG10" s="17"/>
      <c r="JKH10" s="17"/>
      <c r="JKI10" s="17"/>
      <c r="JKJ10" s="17"/>
      <c r="JKK10" s="17"/>
      <c r="JKL10" s="17"/>
      <c r="JKM10" s="17"/>
      <c r="JKN10" s="17"/>
      <c r="JKO10" s="17"/>
      <c r="JKP10" s="17"/>
      <c r="JKQ10" s="17"/>
      <c r="JKR10" s="17"/>
      <c r="JKS10" s="17"/>
      <c r="JKT10" s="17"/>
      <c r="JKU10" s="17"/>
      <c r="JKV10" s="17"/>
      <c r="JKW10" s="17"/>
      <c r="JKX10" s="17"/>
      <c r="JKY10" s="17"/>
      <c r="JKZ10" s="17"/>
      <c r="JLA10" s="17"/>
      <c r="JLB10" s="17"/>
      <c r="JLC10" s="17"/>
      <c r="JLD10" s="17"/>
      <c r="JLE10" s="17"/>
      <c r="JLF10" s="17"/>
      <c r="JLG10" s="17"/>
      <c r="JLH10" s="17"/>
      <c r="JLI10" s="17"/>
      <c r="JLJ10" s="17"/>
      <c r="JLK10" s="17"/>
      <c r="JLL10" s="17"/>
      <c r="JLM10" s="17"/>
      <c r="JLN10" s="17"/>
      <c r="JLO10" s="17"/>
      <c r="JLP10" s="17"/>
      <c r="JLQ10" s="17"/>
      <c r="JLR10" s="17"/>
      <c r="JLS10" s="17"/>
      <c r="JLT10" s="17"/>
      <c r="JLU10" s="17"/>
      <c r="JLV10" s="17"/>
      <c r="JLW10" s="17"/>
      <c r="JLX10" s="17"/>
      <c r="JLY10" s="17"/>
      <c r="JLZ10" s="17"/>
      <c r="JMA10" s="17"/>
      <c r="JMB10" s="17"/>
      <c r="JMC10" s="17"/>
      <c r="JMD10" s="17"/>
      <c r="JME10" s="17"/>
      <c r="JMF10" s="17"/>
      <c r="JMG10" s="17"/>
      <c r="JMH10" s="17"/>
      <c r="JMI10" s="17"/>
      <c r="JMJ10" s="17"/>
      <c r="JMK10" s="17"/>
      <c r="JML10" s="17"/>
      <c r="JMM10" s="17"/>
      <c r="JMN10" s="17"/>
      <c r="JMO10" s="17"/>
      <c r="JMP10" s="17"/>
      <c r="JMQ10" s="17"/>
      <c r="JMR10" s="17"/>
      <c r="JMS10" s="17"/>
      <c r="JMT10" s="17"/>
      <c r="JMU10" s="17"/>
      <c r="JMV10" s="17"/>
      <c r="JMW10" s="17"/>
      <c r="JMX10" s="17"/>
      <c r="JMY10" s="17"/>
      <c r="JMZ10" s="17"/>
      <c r="JNA10" s="17"/>
      <c r="JNB10" s="17"/>
      <c r="JNC10" s="17"/>
      <c r="JND10" s="17"/>
      <c r="JNE10" s="17"/>
      <c r="JNF10" s="17"/>
      <c r="JNG10" s="17"/>
      <c r="JNH10" s="17"/>
      <c r="JNI10" s="17"/>
      <c r="JNJ10" s="17"/>
      <c r="JNK10" s="17"/>
      <c r="JNL10" s="17"/>
      <c r="JNM10" s="17"/>
      <c r="JNN10" s="17"/>
      <c r="JNO10" s="17"/>
      <c r="JNP10" s="17"/>
      <c r="JNQ10" s="17"/>
      <c r="JNR10" s="17"/>
      <c r="JNS10" s="17"/>
      <c r="JNT10" s="17"/>
      <c r="JNU10" s="17"/>
      <c r="JNV10" s="17"/>
      <c r="JNW10" s="17"/>
      <c r="JNX10" s="17"/>
      <c r="JNY10" s="17"/>
      <c r="JNZ10" s="17"/>
      <c r="JOA10" s="17"/>
      <c r="JOB10" s="17"/>
      <c r="JOC10" s="17"/>
      <c r="JOD10" s="17"/>
      <c r="JOE10" s="17"/>
      <c r="JOF10" s="17"/>
      <c r="JOG10" s="17"/>
      <c r="JOH10" s="17"/>
      <c r="JOI10" s="17"/>
      <c r="JOJ10" s="17"/>
      <c r="JOK10" s="17"/>
      <c r="JOL10" s="17"/>
      <c r="JOM10" s="17"/>
      <c r="JON10" s="17"/>
      <c r="JOO10" s="17"/>
      <c r="JOP10" s="17"/>
      <c r="JOQ10" s="17"/>
      <c r="JOR10" s="17"/>
      <c r="JOS10" s="17"/>
      <c r="JOT10" s="17"/>
      <c r="JOU10" s="17"/>
      <c r="JOV10" s="17"/>
      <c r="JOW10" s="17"/>
      <c r="JOX10" s="17"/>
      <c r="JOY10" s="17"/>
      <c r="JOZ10" s="17"/>
      <c r="JPA10" s="17"/>
      <c r="JPB10" s="17"/>
      <c r="JPC10" s="17"/>
      <c r="JPD10" s="17"/>
      <c r="JPE10" s="17"/>
      <c r="JPF10" s="17"/>
      <c r="JPG10" s="17"/>
      <c r="JPH10" s="17"/>
      <c r="JPI10" s="17"/>
      <c r="JPJ10" s="17"/>
      <c r="JPK10" s="17"/>
      <c r="JPL10" s="17"/>
      <c r="JPM10" s="17"/>
      <c r="JPN10" s="17"/>
      <c r="JPO10" s="17"/>
      <c r="JPP10" s="17"/>
      <c r="JPQ10" s="17"/>
      <c r="JPR10" s="17"/>
      <c r="JPS10" s="17"/>
      <c r="JPT10" s="17"/>
      <c r="JPU10" s="17"/>
      <c r="JPV10" s="17"/>
      <c r="JPW10" s="17"/>
      <c r="JPX10" s="17"/>
      <c r="JPY10" s="17"/>
      <c r="JPZ10" s="17"/>
      <c r="JQA10" s="17"/>
      <c r="JQB10" s="17"/>
      <c r="JQC10" s="17"/>
      <c r="JQD10" s="17"/>
      <c r="JQE10" s="17"/>
      <c r="JQF10" s="17"/>
      <c r="JQG10" s="17"/>
      <c r="JQH10" s="17"/>
      <c r="JQI10" s="17"/>
      <c r="JQJ10" s="17"/>
      <c r="JQK10" s="17"/>
      <c r="JQL10" s="17"/>
      <c r="JQM10" s="17"/>
      <c r="JQN10" s="17"/>
      <c r="JQO10" s="17"/>
      <c r="JQP10" s="17"/>
      <c r="JQQ10" s="17"/>
      <c r="JQR10" s="17"/>
      <c r="JQS10" s="17"/>
      <c r="JQT10" s="17"/>
      <c r="JQU10" s="17"/>
      <c r="JQV10" s="17"/>
      <c r="JQW10" s="17"/>
      <c r="JQX10" s="17"/>
      <c r="JQY10" s="17"/>
      <c r="JQZ10" s="17"/>
      <c r="JRA10" s="17"/>
      <c r="JRB10" s="17"/>
      <c r="JRC10" s="17"/>
      <c r="JRD10" s="17"/>
      <c r="JRE10" s="17"/>
      <c r="JRF10" s="17"/>
      <c r="JRG10" s="17"/>
      <c r="JRH10" s="17"/>
      <c r="JRI10" s="17"/>
      <c r="JRJ10" s="17"/>
      <c r="JRK10" s="17"/>
      <c r="JRL10" s="17"/>
      <c r="JRM10" s="17"/>
      <c r="JRN10" s="17"/>
      <c r="JRO10" s="17"/>
      <c r="JRP10" s="17"/>
      <c r="JRQ10" s="17"/>
      <c r="JRR10" s="17"/>
      <c r="JRS10" s="17"/>
      <c r="JRT10" s="17"/>
      <c r="JRU10" s="17"/>
      <c r="JRV10" s="17"/>
      <c r="JRW10" s="17"/>
      <c r="JRX10" s="17"/>
      <c r="JRY10" s="17"/>
      <c r="JRZ10" s="17"/>
      <c r="JSA10" s="17"/>
      <c r="JSB10" s="17"/>
      <c r="JSC10" s="17"/>
      <c r="JSD10" s="17"/>
      <c r="JSE10" s="17"/>
      <c r="JSF10" s="17"/>
      <c r="JSG10" s="17"/>
      <c r="JSH10" s="17"/>
      <c r="JSI10" s="17"/>
      <c r="JSJ10" s="17"/>
      <c r="JSK10" s="17"/>
      <c r="JSL10" s="17"/>
      <c r="JSM10" s="17"/>
      <c r="JSN10" s="17"/>
      <c r="JSO10" s="17"/>
      <c r="JSP10" s="17"/>
      <c r="JSQ10" s="17"/>
      <c r="JSR10" s="17"/>
      <c r="JSS10" s="17"/>
      <c r="JST10" s="17"/>
      <c r="JSU10" s="17"/>
      <c r="JSV10" s="17"/>
      <c r="JSW10" s="17"/>
      <c r="JSX10" s="17"/>
      <c r="JSY10" s="17"/>
      <c r="JSZ10" s="17"/>
      <c r="JTA10" s="17"/>
      <c r="JTB10" s="17"/>
      <c r="JTC10" s="17"/>
      <c r="JTD10" s="17"/>
      <c r="JTE10" s="17"/>
      <c r="JTF10" s="17"/>
      <c r="JTG10" s="17"/>
      <c r="JTH10" s="17"/>
      <c r="JTI10" s="17"/>
      <c r="JTJ10" s="17"/>
      <c r="JTK10" s="17"/>
      <c r="JTL10" s="17"/>
      <c r="JTM10" s="17"/>
      <c r="JTN10" s="17"/>
      <c r="JTO10" s="17"/>
      <c r="JTP10" s="17"/>
      <c r="JTQ10" s="17"/>
      <c r="JTR10" s="17"/>
      <c r="JTS10" s="17"/>
      <c r="JTT10" s="17"/>
      <c r="JTU10" s="17"/>
      <c r="JTV10" s="17"/>
      <c r="JTW10" s="17"/>
      <c r="JTX10" s="17"/>
      <c r="JTY10" s="17"/>
      <c r="JTZ10" s="17"/>
      <c r="JUA10" s="17"/>
      <c r="JUB10" s="17"/>
      <c r="JUC10" s="17"/>
      <c r="JUD10" s="17"/>
      <c r="JUE10" s="17"/>
      <c r="JUF10" s="17"/>
      <c r="JUG10" s="17"/>
      <c r="JUH10" s="17"/>
      <c r="JUI10" s="17"/>
      <c r="JUJ10" s="17"/>
      <c r="JUK10" s="17"/>
      <c r="JUL10" s="17"/>
      <c r="JUM10" s="17"/>
      <c r="JUN10" s="17"/>
      <c r="JUO10" s="17"/>
      <c r="JUP10" s="17"/>
      <c r="JUQ10" s="17"/>
      <c r="JUR10" s="17"/>
      <c r="JUS10" s="17"/>
      <c r="JUT10" s="17"/>
      <c r="JUU10" s="17"/>
      <c r="JUV10" s="17"/>
      <c r="JUW10" s="17"/>
      <c r="JUX10" s="17"/>
      <c r="JUY10" s="17"/>
      <c r="JUZ10" s="17"/>
      <c r="JVA10" s="17"/>
      <c r="JVB10" s="17"/>
      <c r="JVC10" s="17"/>
      <c r="JVD10" s="17"/>
      <c r="JVE10" s="17"/>
      <c r="JVF10" s="17"/>
      <c r="JVG10" s="17"/>
      <c r="JVH10" s="17"/>
      <c r="JVI10" s="17"/>
      <c r="JVJ10" s="17"/>
      <c r="JVK10" s="17"/>
      <c r="JVL10" s="17"/>
      <c r="JVM10" s="17"/>
      <c r="JVN10" s="17"/>
      <c r="JVO10" s="17"/>
      <c r="JVP10" s="17"/>
      <c r="JVQ10" s="17"/>
      <c r="JVR10" s="17"/>
      <c r="JVS10" s="17"/>
      <c r="JVT10" s="17"/>
      <c r="JVU10" s="17"/>
      <c r="JVV10" s="17"/>
      <c r="JVW10" s="17"/>
      <c r="JVX10" s="17"/>
      <c r="JVY10" s="17"/>
      <c r="JVZ10" s="17"/>
      <c r="JWA10" s="17"/>
      <c r="JWB10" s="17"/>
      <c r="JWC10" s="17"/>
      <c r="JWD10" s="17"/>
      <c r="JWE10" s="17"/>
      <c r="JWF10" s="17"/>
      <c r="JWG10" s="17"/>
      <c r="JWH10" s="17"/>
      <c r="JWI10" s="17"/>
      <c r="JWJ10" s="17"/>
      <c r="JWK10" s="17"/>
      <c r="JWL10" s="17"/>
      <c r="JWM10" s="17"/>
      <c r="JWN10" s="17"/>
      <c r="JWO10" s="17"/>
      <c r="JWP10" s="17"/>
      <c r="JWQ10" s="17"/>
      <c r="JWR10" s="17"/>
      <c r="JWS10" s="17"/>
      <c r="JWT10" s="17"/>
      <c r="JWU10" s="17"/>
      <c r="JWV10" s="17"/>
      <c r="JWW10" s="17"/>
      <c r="JWX10" s="17"/>
      <c r="JWY10" s="17"/>
      <c r="JWZ10" s="17"/>
      <c r="JXA10" s="17"/>
      <c r="JXB10" s="17"/>
      <c r="JXC10" s="17"/>
      <c r="JXD10" s="17"/>
      <c r="JXE10" s="17"/>
      <c r="JXF10" s="17"/>
      <c r="JXG10" s="17"/>
      <c r="JXH10" s="17"/>
      <c r="JXI10" s="17"/>
      <c r="JXJ10" s="17"/>
      <c r="JXK10" s="17"/>
      <c r="JXL10" s="17"/>
      <c r="JXM10" s="17"/>
      <c r="JXN10" s="17"/>
      <c r="JXO10" s="17"/>
      <c r="JXP10" s="17"/>
      <c r="JXQ10" s="17"/>
      <c r="JXR10" s="17"/>
      <c r="JXS10" s="17"/>
      <c r="JXT10" s="17"/>
      <c r="JXU10" s="17"/>
      <c r="JXV10" s="17"/>
      <c r="JXW10" s="17"/>
      <c r="JXX10" s="17"/>
      <c r="JXY10" s="17"/>
      <c r="JXZ10" s="17"/>
      <c r="JYA10" s="17"/>
      <c r="JYB10" s="17"/>
      <c r="JYC10" s="17"/>
      <c r="JYD10" s="17"/>
      <c r="JYE10" s="17"/>
      <c r="JYF10" s="17"/>
      <c r="JYG10" s="17"/>
      <c r="JYH10" s="17"/>
      <c r="JYI10" s="17"/>
      <c r="JYJ10" s="17"/>
      <c r="JYK10" s="17"/>
      <c r="JYL10" s="17"/>
      <c r="JYM10" s="17"/>
      <c r="JYN10" s="17"/>
      <c r="JYO10" s="17"/>
      <c r="JYP10" s="17"/>
      <c r="JYQ10" s="17"/>
      <c r="JYR10" s="17"/>
      <c r="JYS10" s="17"/>
      <c r="JYT10" s="17"/>
      <c r="JYU10" s="17"/>
      <c r="JYV10" s="17"/>
      <c r="JYW10" s="17"/>
      <c r="JYX10" s="17"/>
      <c r="JYY10" s="17"/>
      <c r="JYZ10" s="17"/>
      <c r="JZA10" s="17"/>
      <c r="JZB10" s="17"/>
      <c r="JZC10" s="17"/>
      <c r="JZD10" s="17"/>
      <c r="JZE10" s="17"/>
      <c r="JZF10" s="17"/>
      <c r="JZG10" s="17"/>
      <c r="JZH10" s="17"/>
      <c r="JZI10" s="17"/>
      <c r="JZJ10" s="17"/>
      <c r="JZK10" s="17"/>
      <c r="JZL10" s="17"/>
      <c r="JZM10" s="17"/>
      <c r="JZN10" s="17"/>
      <c r="JZO10" s="17"/>
      <c r="JZP10" s="17"/>
      <c r="JZQ10" s="17"/>
      <c r="JZR10" s="17"/>
      <c r="JZS10" s="17"/>
      <c r="JZT10" s="17"/>
      <c r="JZU10" s="17"/>
      <c r="JZV10" s="17"/>
      <c r="JZW10" s="17"/>
      <c r="JZX10" s="17"/>
      <c r="JZY10" s="17"/>
      <c r="JZZ10" s="17"/>
      <c r="KAA10" s="17"/>
      <c r="KAB10" s="17"/>
      <c r="KAC10" s="17"/>
      <c r="KAD10" s="17"/>
      <c r="KAE10" s="17"/>
      <c r="KAF10" s="17"/>
      <c r="KAG10" s="17"/>
      <c r="KAH10" s="17"/>
      <c r="KAI10" s="17"/>
      <c r="KAJ10" s="17"/>
      <c r="KAK10" s="17"/>
      <c r="KAL10" s="17"/>
      <c r="KAM10" s="17"/>
      <c r="KAN10" s="17"/>
      <c r="KAO10" s="17"/>
      <c r="KAP10" s="17"/>
      <c r="KAQ10" s="17"/>
      <c r="KAR10" s="17"/>
      <c r="KAS10" s="17"/>
      <c r="KAT10" s="17"/>
      <c r="KAU10" s="17"/>
      <c r="KAV10" s="17"/>
      <c r="KAW10" s="17"/>
      <c r="KAX10" s="17"/>
      <c r="KAY10" s="17"/>
      <c r="KAZ10" s="17"/>
      <c r="KBA10" s="17"/>
      <c r="KBB10" s="17"/>
      <c r="KBC10" s="17"/>
      <c r="KBD10" s="17"/>
      <c r="KBE10" s="17"/>
      <c r="KBF10" s="17"/>
      <c r="KBG10" s="17"/>
      <c r="KBH10" s="17"/>
      <c r="KBI10" s="17"/>
      <c r="KBJ10" s="17"/>
      <c r="KBK10" s="17"/>
      <c r="KBL10" s="17"/>
      <c r="KBM10" s="17"/>
      <c r="KBN10" s="17"/>
      <c r="KBO10" s="17"/>
      <c r="KBP10" s="17"/>
      <c r="KBQ10" s="17"/>
      <c r="KBR10" s="17"/>
      <c r="KBS10" s="17"/>
      <c r="KBT10" s="17"/>
      <c r="KBU10" s="17"/>
      <c r="KBV10" s="17"/>
      <c r="KBW10" s="17"/>
      <c r="KBX10" s="17"/>
      <c r="KBY10" s="17"/>
      <c r="KBZ10" s="17"/>
      <c r="KCA10" s="17"/>
      <c r="KCB10" s="17"/>
      <c r="KCC10" s="17"/>
      <c r="KCD10" s="17"/>
      <c r="KCE10" s="17"/>
      <c r="KCF10" s="17"/>
      <c r="KCG10" s="17"/>
      <c r="KCH10" s="17"/>
      <c r="KCI10" s="17"/>
      <c r="KCJ10" s="17"/>
      <c r="KCK10" s="17"/>
      <c r="KCL10" s="17"/>
      <c r="KCM10" s="17"/>
      <c r="KCN10" s="17"/>
      <c r="KCO10" s="17"/>
      <c r="KCP10" s="17"/>
      <c r="KCQ10" s="17"/>
      <c r="KCR10" s="17"/>
      <c r="KCS10" s="17"/>
      <c r="KCT10" s="17"/>
      <c r="KCU10" s="17"/>
      <c r="KCV10" s="17"/>
      <c r="KCW10" s="17"/>
      <c r="KCX10" s="17"/>
      <c r="KCY10" s="17"/>
      <c r="KCZ10" s="17"/>
      <c r="KDA10" s="17"/>
      <c r="KDB10" s="17"/>
      <c r="KDC10" s="17"/>
      <c r="KDD10" s="17"/>
      <c r="KDE10" s="17"/>
      <c r="KDF10" s="17"/>
      <c r="KDG10" s="17"/>
      <c r="KDH10" s="17"/>
      <c r="KDI10" s="17"/>
      <c r="KDJ10" s="17"/>
      <c r="KDK10" s="17"/>
      <c r="KDL10" s="17"/>
      <c r="KDM10" s="17"/>
      <c r="KDN10" s="17"/>
      <c r="KDO10" s="17"/>
      <c r="KDP10" s="17"/>
      <c r="KDQ10" s="17"/>
      <c r="KDR10" s="17"/>
      <c r="KDS10" s="17"/>
      <c r="KDT10" s="17"/>
      <c r="KDU10" s="17"/>
      <c r="KDV10" s="17"/>
      <c r="KDW10" s="17"/>
      <c r="KDX10" s="17"/>
      <c r="KDY10" s="17"/>
      <c r="KDZ10" s="17"/>
      <c r="KEA10" s="17"/>
      <c r="KEB10" s="17"/>
      <c r="KEC10" s="17"/>
      <c r="KED10" s="17"/>
      <c r="KEE10" s="17"/>
      <c r="KEF10" s="17"/>
      <c r="KEG10" s="17"/>
      <c r="KEH10" s="17"/>
      <c r="KEI10" s="17"/>
      <c r="KEJ10" s="17"/>
      <c r="KEK10" s="17"/>
      <c r="KEL10" s="17"/>
      <c r="KEM10" s="17"/>
      <c r="KEN10" s="17"/>
      <c r="KEO10" s="17"/>
      <c r="KEP10" s="17"/>
      <c r="KEQ10" s="17"/>
      <c r="KER10" s="17"/>
      <c r="KES10" s="17"/>
      <c r="KET10" s="17"/>
      <c r="KEU10" s="17"/>
      <c r="KEV10" s="17"/>
      <c r="KEW10" s="17"/>
      <c r="KEX10" s="17"/>
      <c r="KEY10" s="17"/>
      <c r="KEZ10" s="17"/>
      <c r="KFA10" s="17"/>
      <c r="KFB10" s="17"/>
      <c r="KFC10" s="17"/>
      <c r="KFD10" s="17"/>
      <c r="KFE10" s="17"/>
      <c r="KFF10" s="17"/>
      <c r="KFG10" s="17"/>
      <c r="KFH10" s="17"/>
      <c r="KFI10" s="17"/>
      <c r="KFJ10" s="17"/>
      <c r="KFK10" s="17"/>
      <c r="KFL10" s="17"/>
      <c r="KFM10" s="17"/>
      <c r="KFN10" s="17"/>
      <c r="KFO10" s="17"/>
      <c r="KFP10" s="17"/>
      <c r="KFQ10" s="17"/>
      <c r="KFR10" s="17"/>
      <c r="KFS10" s="17"/>
      <c r="KFT10" s="17"/>
      <c r="KFU10" s="17"/>
      <c r="KFV10" s="17"/>
      <c r="KFW10" s="17"/>
      <c r="KFX10" s="17"/>
      <c r="KFY10" s="17"/>
      <c r="KFZ10" s="17"/>
      <c r="KGA10" s="17"/>
      <c r="KGB10" s="17"/>
      <c r="KGC10" s="17"/>
      <c r="KGD10" s="17"/>
      <c r="KGE10" s="17"/>
      <c r="KGF10" s="17"/>
      <c r="KGG10" s="17"/>
      <c r="KGH10" s="17"/>
      <c r="KGI10" s="17"/>
      <c r="KGJ10" s="17"/>
      <c r="KGK10" s="17"/>
      <c r="KGL10" s="17"/>
      <c r="KGM10" s="17"/>
      <c r="KGN10" s="17"/>
      <c r="KGO10" s="17"/>
      <c r="KGP10" s="17"/>
      <c r="KGQ10" s="17"/>
      <c r="KGR10" s="17"/>
      <c r="KGS10" s="17"/>
      <c r="KGT10" s="17"/>
      <c r="KGU10" s="17"/>
      <c r="KGV10" s="17"/>
      <c r="KGW10" s="17"/>
      <c r="KGX10" s="17"/>
      <c r="KGY10" s="17"/>
      <c r="KGZ10" s="17"/>
      <c r="KHA10" s="17"/>
      <c r="KHB10" s="17"/>
      <c r="KHC10" s="17"/>
      <c r="KHD10" s="17"/>
      <c r="KHE10" s="17"/>
      <c r="KHF10" s="17"/>
      <c r="KHG10" s="17"/>
      <c r="KHH10" s="17"/>
      <c r="KHI10" s="17"/>
      <c r="KHJ10" s="17"/>
      <c r="KHK10" s="17"/>
      <c r="KHL10" s="17"/>
      <c r="KHM10" s="17"/>
      <c r="KHN10" s="17"/>
      <c r="KHO10" s="17"/>
      <c r="KHP10" s="17"/>
      <c r="KHQ10" s="17"/>
      <c r="KHR10" s="17"/>
      <c r="KHS10" s="17"/>
      <c r="KHT10" s="17"/>
      <c r="KHU10" s="17"/>
      <c r="KHV10" s="17"/>
      <c r="KHW10" s="17"/>
      <c r="KHX10" s="17"/>
      <c r="KHY10" s="17"/>
      <c r="KHZ10" s="17"/>
      <c r="KIA10" s="17"/>
      <c r="KIB10" s="17"/>
      <c r="KIC10" s="17"/>
      <c r="KID10" s="17"/>
      <c r="KIE10" s="17"/>
      <c r="KIF10" s="17"/>
      <c r="KIG10" s="17"/>
      <c r="KIH10" s="17"/>
      <c r="KII10" s="17"/>
      <c r="KIJ10" s="17"/>
      <c r="KIK10" s="17"/>
      <c r="KIL10" s="17"/>
      <c r="KIM10" s="17"/>
      <c r="KIN10" s="17"/>
      <c r="KIO10" s="17"/>
      <c r="KIP10" s="17"/>
      <c r="KIQ10" s="17"/>
      <c r="KIR10" s="17"/>
      <c r="KIS10" s="17"/>
      <c r="KIT10" s="17"/>
      <c r="KIU10" s="17"/>
      <c r="KIV10" s="17"/>
      <c r="KIW10" s="17"/>
      <c r="KIX10" s="17"/>
      <c r="KIY10" s="17"/>
      <c r="KIZ10" s="17"/>
      <c r="KJA10" s="17"/>
      <c r="KJB10" s="17"/>
      <c r="KJC10" s="17"/>
      <c r="KJD10" s="17"/>
      <c r="KJE10" s="17"/>
      <c r="KJF10" s="17"/>
      <c r="KJG10" s="17"/>
      <c r="KJH10" s="17"/>
      <c r="KJI10" s="17"/>
      <c r="KJJ10" s="17"/>
      <c r="KJK10" s="17"/>
      <c r="KJL10" s="17"/>
      <c r="KJM10" s="17"/>
      <c r="KJN10" s="17"/>
      <c r="KJO10" s="17"/>
      <c r="KJP10" s="17"/>
      <c r="KJQ10" s="17"/>
      <c r="KJR10" s="17"/>
      <c r="KJS10" s="17"/>
      <c r="KJT10" s="17"/>
      <c r="KJU10" s="17"/>
      <c r="KJV10" s="17"/>
      <c r="KJW10" s="17"/>
      <c r="KJX10" s="17"/>
      <c r="KJY10" s="17"/>
      <c r="KJZ10" s="17"/>
      <c r="KKA10" s="17"/>
      <c r="KKB10" s="17"/>
      <c r="KKC10" s="17"/>
      <c r="KKD10" s="17"/>
      <c r="KKE10" s="17"/>
      <c r="KKF10" s="17"/>
      <c r="KKG10" s="17"/>
      <c r="KKH10" s="17"/>
      <c r="KKI10" s="17"/>
      <c r="KKJ10" s="17"/>
      <c r="KKK10" s="17"/>
      <c r="KKL10" s="17"/>
      <c r="KKM10" s="17"/>
      <c r="KKN10" s="17"/>
      <c r="KKO10" s="17"/>
      <c r="KKP10" s="17"/>
      <c r="KKQ10" s="17"/>
      <c r="KKR10" s="17"/>
      <c r="KKS10" s="17"/>
      <c r="KKT10" s="17"/>
      <c r="KKU10" s="17"/>
      <c r="KKV10" s="17"/>
      <c r="KKW10" s="17"/>
      <c r="KKX10" s="17"/>
      <c r="KKY10" s="17"/>
      <c r="KKZ10" s="17"/>
      <c r="KLA10" s="17"/>
      <c r="KLB10" s="17"/>
      <c r="KLC10" s="17"/>
      <c r="KLD10" s="17"/>
      <c r="KLE10" s="17"/>
      <c r="KLF10" s="17"/>
      <c r="KLG10" s="17"/>
      <c r="KLH10" s="17"/>
      <c r="KLI10" s="17"/>
      <c r="KLJ10" s="17"/>
      <c r="KLK10" s="17"/>
      <c r="KLL10" s="17"/>
      <c r="KLM10" s="17"/>
      <c r="KLN10" s="17"/>
      <c r="KLO10" s="17"/>
      <c r="KLP10" s="17"/>
      <c r="KLQ10" s="17"/>
      <c r="KLR10" s="17"/>
      <c r="KLS10" s="17"/>
      <c r="KLT10" s="17"/>
      <c r="KLU10" s="17"/>
      <c r="KLV10" s="17"/>
      <c r="KLW10" s="17"/>
      <c r="KLX10" s="17"/>
      <c r="KLY10" s="17"/>
      <c r="KLZ10" s="17"/>
      <c r="KMA10" s="17"/>
      <c r="KMB10" s="17"/>
      <c r="KMC10" s="17"/>
      <c r="KMD10" s="17"/>
      <c r="KME10" s="17"/>
      <c r="KMF10" s="17"/>
      <c r="KMG10" s="17"/>
      <c r="KMH10" s="17"/>
      <c r="KMI10" s="17"/>
      <c r="KMJ10" s="17"/>
      <c r="KMK10" s="17"/>
      <c r="KML10" s="17"/>
      <c r="KMM10" s="17"/>
      <c r="KMN10" s="17"/>
      <c r="KMO10" s="17"/>
      <c r="KMP10" s="17"/>
      <c r="KMQ10" s="17"/>
      <c r="KMR10" s="17"/>
      <c r="KMS10" s="17"/>
      <c r="KMT10" s="17"/>
      <c r="KMU10" s="17"/>
      <c r="KMV10" s="17"/>
      <c r="KMW10" s="17"/>
      <c r="KMX10" s="17"/>
      <c r="KMY10" s="17"/>
      <c r="KMZ10" s="17"/>
      <c r="KNA10" s="17"/>
      <c r="KNB10" s="17"/>
      <c r="KNC10" s="17"/>
      <c r="KND10" s="17"/>
      <c r="KNE10" s="17"/>
      <c r="KNF10" s="17"/>
      <c r="KNG10" s="17"/>
      <c r="KNH10" s="17"/>
      <c r="KNI10" s="17"/>
      <c r="KNJ10" s="17"/>
      <c r="KNK10" s="17"/>
      <c r="KNL10" s="17"/>
      <c r="KNM10" s="17"/>
      <c r="KNN10" s="17"/>
      <c r="KNO10" s="17"/>
      <c r="KNP10" s="17"/>
      <c r="KNQ10" s="17"/>
      <c r="KNR10" s="17"/>
      <c r="KNS10" s="17"/>
      <c r="KNT10" s="17"/>
      <c r="KNU10" s="17"/>
      <c r="KNV10" s="17"/>
      <c r="KNW10" s="17"/>
      <c r="KNX10" s="17"/>
      <c r="KNY10" s="17"/>
      <c r="KNZ10" s="17"/>
      <c r="KOA10" s="17"/>
      <c r="KOB10" s="17"/>
      <c r="KOC10" s="17"/>
      <c r="KOD10" s="17"/>
      <c r="KOE10" s="17"/>
      <c r="KOF10" s="17"/>
      <c r="KOG10" s="17"/>
      <c r="KOH10" s="17"/>
      <c r="KOI10" s="17"/>
      <c r="KOJ10" s="17"/>
      <c r="KOK10" s="17"/>
      <c r="KOL10" s="17"/>
      <c r="KOM10" s="17"/>
      <c r="KON10" s="17"/>
      <c r="KOO10" s="17"/>
      <c r="KOP10" s="17"/>
      <c r="KOQ10" s="17"/>
      <c r="KOR10" s="17"/>
      <c r="KOS10" s="17"/>
      <c r="KOT10" s="17"/>
      <c r="KOU10" s="17"/>
      <c r="KOV10" s="17"/>
      <c r="KOW10" s="17"/>
      <c r="KOX10" s="17"/>
      <c r="KOY10" s="17"/>
      <c r="KOZ10" s="17"/>
      <c r="KPA10" s="17"/>
      <c r="KPB10" s="17"/>
      <c r="KPC10" s="17"/>
      <c r="KPD10" s="17"/>
      <c r="KPE10" s="17"/>
      <c r="KPF10" s="17"/>
      <c r="KPG10" s="17"/>
      <c r="KPH10" s="17"/>
      <c r="KPI10" s="17"/>
      <c r="KPJ10" s="17"/>
      <c r="KPK10" s="17"/>
      <c r="KPL10" s="17"/>
      <c r="KPM10" s="17"/>
      <c r="KPN10" s="17"/>
      <c r="KPO10" s="17"/>
      <c r="KPP10" s="17"/>
      <c r="KPQ10" s="17"/>
      <c r="KPR10" s="17"/>
      <c r="KPS10" s="17"/>
      <c r="KPT10" s="17"/>
      <c r="KPU10" s="17"/>
      <c r="KPV10" s="17"/>
      <c r="KPW10" s="17"/>
      <c r="KPX10" s="17"/>
      <c r="KPY10" s="17"/>
      <c r="KPZ10" s="17"/>
      <c r="KQA10" s="17"/>
      <c r="KQB10" s="17"/>
      <c r="KQC10" s="17"/>
      <c r="KQD10" s="17"/>
      <c r="KQE10" s="17"/>
      <c r="KQF10" s="17"/>
      <c r="KQG10" s="17"/>
      <c r="KQH10" s="17"/>
      <c r="KQI10" s="17"/>
      <c r="KQJ10" s="17"/>
      <c r="KQK10" s="17"/>
      <c r="KQL10" s="17"/>
      <c r="KQM10" s="17"/>
      <c r="KQN10" s="17"/>
      <c r="KQO10" s="17"/>
      <c r="KQP10" s="17"/>
      <c r="KQQ10" s="17"/>
      <c r="KQR10" s="17"/>
      <c r="KQS10" s="17"/>
      <c r="KQT10" s="17"/>
      <c r="KQU10" s="17"/>
      <c r="KQV10" s="17"/>
      <c r="KQW10" s="17"/>
      <c r="KQX10" s="17"/>
      <c r="KQY10" s="17"/>
      <c r="KQZ10" s="17"/>
      <c r="KRA10" s="17"/>
      <c r="KRB10" s="17"/>
      <c r="KRC10" s="17"/>
      <c r="KRD10" s="17"/>
      <c r="KRE10" s="17"/>
      <c r="KRF10" s="17"/>
      <c r="KRG10" s="17"/>
      <c r="KRH10" s="17"/>
      <c r="KRI10" s="17"/>
      <c r="KRJ10" s="17"/>
      <c r="KRK10" s="17"/>
      <c r="KRL10" s="17"/>
      <c r="KRM10" s="17"/>
      <c r="KRN10" s="17"/>
      <c r="KRO10" s="17"/>
      <c r="KRP10" s="17"/>
      <c r="KRQ10" s="17"/>
      <c r="KRR10" s="17"/>
      <c r="KRS10" s="17"/>
      <c r="KRT10" s="17"/>
      <c r="KRU10" s="17"/>
      <c r="KRV10" s="17"/>
      <c r="KRW10" s="17"/>
      <c r="KRX10" s="17"/>
      <c r="KRY10" s="17"/>
      <c r="KRZ10" s="17"/>
      <c r="KSA10" s="17"/>
      <c r="KSB10" s="17"/>
      <c r="KSC10" s="17"/>
      <c r="KSD10" s="17"/>
      <c r="KSE10" s="17"/>
      <c r="KSF10" s="17"/>
      <c r="KSG10" s="17"/>
      <c r="KSH10" s="17"/>
      <c r="KSI10" s="17"/>
      <c r="KSJ10" s="17"/>
      <c r="KSK10" s="17"/>
      <c r="KSL10" s="17"/>
      <c r="KSM10" s="17"/>
      <c r="KSN10" s="17"/>
      <c r="KSO10" s="17"/>
      <c r="KSP10" s="17"/>
      <c r="KSQ10" s="17"/>
      <c r="KSR10" s="17"/>
      <c r="KSS10" s="17"/>
      <c r="KST10" s="17"/>
      <c r="KSU10" s="17"/>
      <c r="KSV10" s="17"/>
      <c r="KSW10" s="17"/>
      <c r="KSX10" s="17"/>
      <c r="KSY10" s="17"/>
      <c r="KSZ10" s="17"/>
      <c r="KTA10" s="17"/>
      <c r="KTB10" s="17"/>
      <c r="KTC10" s="17"/>
      <c r="KTD10" s="17"/>
      <c r="KTE10" s="17"/>
      <c r="KTF10" s="17"/>
      <c r="KTG10" s="17"/>
      <c r="KTH10" s="17"/>
      <c r="KTI10" s="17"/>
      <c r="KTJ10" s="17"/>
      <c r="KTK10" s="17"/>
      <c r="KTL10" s="17"/>
      <c r="KTM10" s="17"/>
      <c r="KTN10" s="17"/>
      <c r="KTO10" s="17"/>
      <c r="KTP10" s="17"/>
      <c r="KTQ10" s="17"/>
      <c r="KTR10" s="17"/>
      <c r="KTS10" s="17"/>
      <c r="KTT10" s="17"/>
      <c r="KTU10" s="17"/>
      <c r="KTV10" s="17"/>
      <c r="KTW10" s="17"/>
      <c r="KTX10" s="17"/>
      <c r="KTY10" s="17"/>
      <c r="KTZ10" s="17"/>
      <c r="KUA10" s="17"/>
      <c r="KUB10" s="17"/>
      <c r="KUC10" s="17"/>
      <c r="KUD10" s="17"/>
      <c r="KUE10" s="17"/>
      <c r="KUF10" s="17"/>
      <c r="KUG10" s="17"/>
      <c r="KUH10" s="17"/>
      <c r="KUI10" s="17"/>
      <c r="KUJ10" s="17"/>
      <c r="KUK10" s="17"/>
      <c r="KUL10" s="17"/>
      <c r="KUM10" s="17"/>
      <c r="KUN10" s="17"/>
      <c r="KUO10" s="17"/>
      <c r="KUP10" s="17"/>
      <c r="KUQ10" s="17"/>
      <c r="KUR10" s="17"/>
      <c r="KUS10" s="17"/>
      <c r="KUT10" s="17"/>
      <c r="KUU10" s="17"/>
      <c r="KUV10" s="17"/>
      <c r="KUW10" s="17"/>
      <c r="KUX10" s="17"/>
      <c r="KUY10" s="17"/>
      <c r="KUZ10" s="17"/>
      <c r="KVA10" s="17"/>
      <c r="KVB10" s="17"/>
      <c r="KVC10" s="17"/>
      <c r="KVD10" s="17"/>
      <c r="KVE10" s="17"/>
      <c r="KVF10" s="17"/>
      <c r="KVG10" s="17"/>
      <c r="KVH10" s="17"/>
      <c r="KVI10" s="17"/>
      <c r="KVJ10" s="17"/>
      <c r="KVK10" s="17"/>
      <c r="KVL10" s="17"/>
      <c r="KVM10" s="17"/>
      <c r="KVN10" s="17"/>
      <c r="KVO10" s="17"/>
      <c r="KVP10" s="17"/>
      <c r="KVQ10" s="17"/>
      <c r="KVR10" s="17"/>
      <c r="KVS10" s="17"/>
      <c r="KVT10" s="17"/>
      <c r="KVU10" s="17"/>
      <c r="KVV10" s="17"/>
      <c r="KVW10" s="17"/>
      <c r="KVX10" s="17"/>
      <c r="KVY10" s="17"/>
      <c r="KVZ10" s="17"/>
      <c r="KWA10" s="17"/>
      <c r="KWB10" s="17"/>
      <c r="KWC10" s="17"/>
      <c r="KWD10" s="17"/>
      <c r="KWE10" s="17"/>
      <c r="KWF10" s="17"/>
      <c r="KWG10" s="17"/>
      <c r="KWH10" s="17"/>
      <c r="KWI10" s="17"/>
      <c r="KWJ10" s="17"/>
      <c r="KWK10" s="17"/>
      <c r="KWL10" s="17"/>
      <c r="KWM10" s="17"/>
      <c r="KWN10" s="17"/>
      <c r="KWO10" s="17"/>
      <c r="KWP10" s="17"/>
      <c r="KWQ10" s="17"/>
      <c r="KWR10" s="17"/>
      <c r="KWS10" s="17"/>
      <c r="KWT10" s="17"/>
      <c r="KWU10" s="17"/>
      <c r="KWV10" s="17"/>
      <c r="KWW10" s="17"/>
      <c r="KWX10" s="17"/>
      <c r="KWY10" s="17"/>
      <c r="KWZ10" s="17"/>
      <c r="KXA10" s="17"/>
      <c r="KXB10" s="17"/>
      <c r="KXC10" s="17"/>
      <c r="KXD10" s="17"/>
      <c r="KXE10" s="17"/>
      <c r="KXF10" s="17"/>
      <c r="KXG10" s="17"/>
      <c r="KXH10" s="17"/>
      <c r="KXI10" s="17"/>
      <c r="KXJ10" s="17"/>
      <c r="KXK10" s="17"/>
      <c r="KXL10" s="17"/>
      <c r="KXM10" s="17"/>
      <c r="KXN10" s="17"/>
      <c r="KXO10" s="17"/>
      <c r="KXP10" s="17"/>
      <c r="KXQ10" s="17"/>
      <c r="KXR10" s="17"/>
      <c r="KXS10" s="17"/>
      <c r="KXT10" s="17"/>
      <c r="KXU10" s="17"/>
      <c r="KXV10" s="17"/>
      <c r="KXW10" s="17"/>
      <c r="KXX10" s="17"/>
      <c r="KXY10" s="17"/>
      <c r="KXZ10" s="17"/>
      <c r="KYA10" s="17"/>
      <c r="KYB10" s="17"/>
      <c r="KYC10" s="17"/>
      <c r="KYD10" s="17"/>
      <c r="KYE10" s="17"/>
      <c r="KYF10" s="17"/>
      <c r="KYG10" s="17"/>
      <c r="KYH10" s="17"/>
      <c r="KYI10" s="17"/>
      <c r="KYJ10" s="17"/>
      <c r="KYK10" s="17"/>
      <c r="KYL10" s="17"/>
      <c r="KYM10" s="17"/>
      <c r="KYN10" s="17"/>
      <c r="KYO10" s="17"/>
      <c r="KYP10" s="17"/>
      <c r="KYQ10" s="17"/>
      <c r="KYR10" s="17"/>
      <c r="KYS10" s="17"/>
      <c r="KYT10" s="17"/>
      <c r="KYU10" s="17"/>
      <c r="KYV10" s="17"/>
      <c r="KYW10" s="17"/>
      <c r="KYX10" s="17"/>
      <c r="KYY10" s="17"/>
      <c r="KYZ10" s="17"/>
      <c r="KZA10" s="17"/>
      <c r="KZB10" s="17"/>
      <c r="KZC10" s="17"/>
      <c r="KZD10" s="17"/>
      <c r="KZE10" s="17"/>
      <c r="KZF10" s="17"/>
      <c r="KZG10" s="17"/>
      <c r="KZH10" s="17"/>
      <c r="KZI10" s="17"/>
      <c r="KZJ10" s="17"/>
      <c r="KZK10" s="17"/>
      <c r="KZL10" s="17"/>
      <c r="KZM10" s="17"/>
      <c r="KZN10" s="17"/>
      <c r="KZO10" s="17"/>
      <c r="KZP10" s="17"/>
      <c r="KZQ10" s="17"/>
      <c r="KZR10" s="17"/>
      <c r="KZS10" s="17"/>
      <c r="KZT10" s="17"/>
      <c r="KZU10" s="17"/>
      <c r="KZV10" s="17"/>
      <c r="KZW10" s="17"/>
      <c r="KZX10" s="17"/>
      <c r="KZY10" s="17"/>
      <c r="KZZ10" s="17"/>
      <c r="LAA10" s="17"/>
      <c r="LAB10" s="17"/>
      <c r="LAC10" s="17"/>
      <c r="LAD10" s="17"/>
      <c r="LAE10" s="17"/>
      <c r="LAF10" s="17"/>
      <c r="LAG10" s="17"/>
      <c r="LAH10" s="17"/>
      <c r="LAI10" s="17"/>
      <c r="LAJ10" s="17"/>
      <c r="LAK10" s="17"/>
      <c r="LAL10" s="17"/>
      <c r="LAM10" s="17"/>
      <c r="LAN10" s="17"/>
      <c r="LAO10" s="17"/>
      <c r="LAP10" s="17"/>
      <c r="LAQ10" s="17"/>
      <c r="LAR10" s="17"/>
      <c r="LAS10" s="17"/>
      <c r="LAT10" s="17"/>
      <c r="LAU10" s="17"/>
      <c r="LAV10" s="17"/>
      <c r="LAW10" s="17"/>
      <c r="LAX10" s="17"/>
      <c r="LAY10" s="17"/>
      <c r="LAZ10" s="17"/>
      <c r="LBA10" s="17"/>
      <c r="LBB10" s="17"/>
      <c r="LBC10" s="17"/>
      <c r="LBD10" s="17"/>
      <c r="LBE10" s="17"/>
      <c r="LBF10" s="17"/>
      <c r="LBG10" s="17"/>
      <c r="LBH10" s="17"/>
      <c r="LBI10" s="17"/>
      <c r="LBJ10" s="17"/>
      <c r="LBK10" s="17"/>
      <c r="LBL10" s="17"/>
      <c r="LBM10" s="17"/>
      <c r="LBN10" s="17"/>
      <c r="LBO10" s="17"/>
      <c r="LBP10" s="17"/>
      <c r="LBQ10" s="17"/>
      <c r="LBR10" s="17"/>
      <c r="LBS10" s="17"/>
      <c r="LBT10" s="17"/>
      <c r="LBU10" s="17"/>
      <c r="LBV10" s="17"/>
      <c r="LBW10" s="17"/>
      <c r="LBX10" s="17"/>
      <c r="LBY10" s="17"/>
      <c r="LBZ10" s="17"/>
      <c r="LCA10" s="17"/>
      <c r="LCB10" s="17"/>
      <c r="LCC10" s="17"/>
      <c r="LCD10" s="17"/>
      <c r="LCE10" s="17"/>
      <c r="LCF10" s="17"/>
      <c r="LCG10" s="17"/>
      <c r="LCH10" s="17"/>
      <c r="LCI10" s="17"/>
      <c r="LCJ10" s="17"/>
      <c r="LCK10" s="17"/>
      <c r="LCL10" s="17"/>
      <c r="LCM10" s="17"/>
      <c r="LCN10" s="17"/>
      <c r="LCO10" s="17"/>
      <c r="LCP10" s="17"/>
      <c r="LCQ10" s="17"/>
      <c r="LCR10" s="17"/>
      <c r="LCS10" s="17"/>
      <c r="LCT10" s="17"/>
      <c r="LCU10" s="17"/>
      <c r="LCV10" s="17"/>
      <c r="LCW10" s="17"/>
      <c r="LCX10" s="17"/>
      <c r="LCY10" s="17"/>
      <c r="LCZ10" s="17"/>
      <c r="LDA10" s="17"/>
      <c r="LDB10" s="17"/>
      <c r="LDC10" s="17"/>
      <c r="LDD10" s="17"/>
      <c r="LDE10" s="17"/>
      <c r="LDF10" s="17"/>
      <c r="LDG10" s="17"/>
      <c r="LDH10" s="17"/>
      <c r="LDI10" s="17"/>
      <c r="LDJ10" s="17"/>
      <c r="LDK10" s="17"/>
      <c r="LDL10" s="17"/>
      <c r="LDM10" s="17"/>
      <c r="LDN10" s="17"/>
      <c r="LDO10" s="17"/>
      <c r="LDP10" s="17"/>
      <c r="LDQ10" s="17"/>
      <c r="LDR10" s="17"/>
      <c r="LDS10" s="17"/>
      <c r="LDT10" s="17"/>
      <c r="LDU10" s="17"/>
      <c r="LDV10" s="17"/>
      <c r="LDW10" s="17"/>
      <c r="LDX10" s="17"/>
      <c r="LDY10" s="17"/>
      <c r="LDZ10" s="17"/>
      <c r="LEA10" s="17"/>
      <c r="LEB10" s="17"/>
      <c r="LEC10" s="17"/>
      <c r="LED10" s="17"/>
      <c r="LEE10" s="17"/>
      <c r="LEF10" s="17"/>
      <c r="LEG10" s="17"/>
      <c r="LEH10" s="17"/>
      <c r="LEI10" s="17"/>
      <c r="LEJ10" s="17"/>
      <c r="LEK10" s="17"/>
      <c r="LEL10" s="17"/>
      <c r="LEM10" s="17"/>
      <c r="LEN10" s="17"/>
      <c r="LEO10" s="17"/>
      <c r="LEP10" s="17"/>
      <c r="LEQ10" s="17"/>
      <c r="LER10" s="17"/>
      <c r="LES10" s="17"/>
      <c r="LET10" s="17"/>
      <c r="LEU10" s="17"/>
      <c r="LEV10" s="17"/>
      <c r="LEW10" s="17"/>
      <c r="LEX10" s="17"/>
      <c r="LEY10" s="17"/>
      <c r="LEZ10" s="17"/>
      <c r="LFA10" s="17"/>
      <c r="LFB10" s="17"/>
      <c r="LFC10" s="17"/>
      <c r="LFD10" s="17"/>
      <c r="LFE10" s="17"/>
      <c r="LFF10" s="17"/>
      <c r="LFG10" s="17"/>
      <c r="LFH10" s="17"/>
      <c r="LFI10" s="17"/>
      <c r="LFJ10" s="17"/>
      <c r="LFK10" s="17"/>
      <c r="LFL10" s="17"/>
      <c r="LFM10" s="17"/>
      <c r="LFN10" s="17"/>
      <c r="LFO10" s="17"/>
      <c r="LFP10" s="17"/>
      <c r="LFQ10" s="17"/>
      <c r="LFR10" s="17"/>
      <c r="LFS10" s="17"/>
      <c r="LFT10" s="17"/>
      <c r="LFU10" s="17"/>
      <c r="LFV10" s="17"/>
      <c r="LFW10" s="17"/>
      <c r="LFX10" s="17"/>
      <c r="LFY10" s="17"/>
      <c r="LFZ10" s="17"/>
      <c r="LGA10" s="17"/>
      <c r="LGB10" s="17"/>
      <c r="LGC10" s="17"/>
      <c r="LGD10" s="17"/>
      <c r="LGE10" s="17"/>
      <c r="LGF10" s="17"/>
      <c r="LGG10" s="17"/>
      <c r="LGH10" s="17"/>
      <c r="LGI10" s="17"/>
      <c r="LGJ10" s="17"/>
      <c r="LGK10" s="17"/>
      <c r="LGL10" s="17"/>
      <c r="LGM10" s="17"/>
      <c r="LGN10" s="17"/>
      <c r="LGO10" s="17"/>
      <c r="LGP10" s="17"/>
      <c r="LGQ10" s="17"/>
      <c r="LGR10" s="17"/>
      <c r="LGS10" s="17"/>
      <c r="LGT10" s="17"/>
      <c r="LGU10" s="17"/>
      <c r="LGV10" s="17"/>
      <c r="LGW10" s="17"/>
      <c r="LGX10" s="17"/>
      <c r="LGY10" s="17"/>
      <c r="LGZ10" s="17"/>
      <c r="LHA10" s="17"/>
      <c r="LHB10" s="17"/>
      <c r="LHC10" s="17"/>
      <c r="LHD10" s="17"/>
      <c r="LHE10" s="17"/>
      <c r="LHF10" s="17"/>
      <c r="LHG10" s="17"/>
      <c r="LHH10" s="17"/>
      <c r="LHI10" s="17"/>
      <c r="LHJ10" s="17"/>
      <c r="LHK10" s="17"/>
      <c r="LHL10" s="17"/>
      <c r="LHM10" s="17"/>
      <c r="LHN10" s="17"/>
      <c r="LHO10" s="17"/>
      <c r="LHP10" s="17"/>
      <c r="LHQ10" s="17"/>
      <c r="LHR10" s="17"/>
      <c r="LHS10" s="17"/>
      <c r="LHT10" s="17"/>
      <c r="LHU10" s="17"/>
      <c r="LHV10" s="17"/>
      <c r="LHW10" s="17"/>
      <c r="LHX10" s="17"/>
      <c r="LHY10" s="17"/>
      <c r="LHZ10" s="17"/>
      <c r="LIA10" s="17"/>
      <c r="LIB10" s="17"/>
      <c r="LIC10" s="17"/>
      <c r="LID10" s="17"/>
      <c r="LIE10" s="17"/>
      <c r="LIF10" s="17"/>
      <c r="LIG10" s="17"/>
      <c r="LIH10" s="17"/>
      <c r="LII10" s="17"/>
      <c r="LIJ10" s="17"/>
      <c r="LIK10" s="17"/>
      <c r="LIL10" s="17"/>
      <c r="LIM10" s="17"/>
      <c r="LIN10" s="17"/>
      <c r="LIO10" s="17"/>
      <c r="LIP10" s="17"/>
      <c r="LIQ10" s="17"/>
      <c r="LIR10" s="17"/>
      <c r="LIS10" s="17"/>
      <c r="LIT10" s="17"/>
      <c r="LIU10" s="17"/>
      <c r="LIV10" s="17"/>
      <c r="LIW10" s="17"/>
      <c r="LIX10" s="17"/>
      <c r="LIY10" s="17"/>
      <c r="LIZ10" s="17"/>
      <c r="LJA10" s="17"/>
      <c r="LJB10" s="17"/>
      <c r="LJC10" s="17"/>
      <c r="LJD10" s="17"/>
      <c r="LJE10" s="17"/>
      <c r="LJF10" s="17"/>
      <c r="LJG10" s="17"/>
      <c r="LJH10" s="17"/>
      <c r="LJI10" s="17"/>
      <c r="LJJ10" s="17"/>
      <c r="LJK10" s="17"/>
      <c r="LJL10" s="17"/>
      <c r="LJM10" s="17"/>
      <c r="LJN10" s="17"/>
      <c r="LJO10" s="17"/>
      <c r="LJP10" s="17"/>
      <c r="LJQ10" s="17"/>
      <c r="LJR10" s="17"/>
      <c r="LJS10" s="17"/>
      <c r="LJT10" s="17"/>
      <c r="LJU10" s="17"/>
      <c r="LJV10" s="17"/>
      <c r="LJW10" s="17"/>
      <c r="LJX10" s="17"/>
      <c r="LJY10" s="17"/>
      <c r="LJZ10" s="17"/>
      <c r="LKA10" s="17"/>
      <c r="LKB10" s="17"/>
      <c r="LKC10" s="17"/>
      <c r="LKD10" s="17"/>
      <c r="LKE10" s="17"/>
      <c r="LKF10" s="17"/>
      <c r="LKG10" s="17"/>
      <c r="LKH10" s="17"/>
      <c r="LKI10" s="17"/>
      <c r="LKJ10" s="17"/>
      <c r="LKK10" s="17"/>
      <c r="LKL10" s="17"/>
      <c r="LKM10" s="17"/>
      <c r="LKN10" s="17"/>
      <c r="LKO10" s="17"/>
      <c r="LKP10" s="17"/>
      <c r="LKQ10" s="17"/>
      <c r="LKR10" s="17"/>
      <c r="LKS10" s="17"/>
      <c r="LKT10" s="17"/>
      <c r="LKU10" s="17"/>
      <c r="LKV10" s="17"/>
      <c r="LKW10" s="17"/>
      <c r="LKX10" s="17"/>
      <c r="LKY10" s="17"/>
      <c r="LKZ10" s="17"/>
      <c r="LLA10" s="17"/>
      <c r="LLB10" s="17"/>
      <c r="LLC10" s="17"/>
      <c r="LLD10" s="17"/>
      <c r="LLE10" s="17"/>
      <c r="LLF10" s="17"/>
      <c r="LLG10" s="17"/>
      <c r="LLH10" s="17"/>
      <c r="LLI10" s="17"/>
      <c r="LLJ10" s="17"/>
      <c r="LLK10" s="17"/>
      <c r="LLL10" s="17"/>
      <c r="LLM10" s="17"/>
      <c r="LLN10" s="17"/>
      <c r="LLO10" s="17"/>
      <c r="LLP10" s="17"/>
      <c r="LLQ10" s="17"/>
      <c r="LLR10" s="17"/>
      <c r="LLS10" s="17"/>
      <c r="LLT10" s="17"/>
      <c r="LLU10" s="17"/>
      <c r="LLV10" s="17"/>
      <c r="LLW10" s="17"/>
      <c r="LLX10" s="17"/>
      <c r="LLY10" s="17"/>
      <c r="LLZ10" s="17"/>
      <c r="LMA10" s="17"/>
      <c r="LMB10" s="17"/>
      <c r="LMC10" s="17"/>
      <c r="LMD10" s="17"/>
      <c r="LME10" s="17"/>
      <c r="LMF10" s="17"/>
      <c r="LMG10" s="17"/>
      <c r="LMH10" s="17"/>
      <c r="LMI10" s="17"/>
      <c r="LMJ10" s="17"/>
      <c r="LMK10" s="17"/>
      <c r="LML10" s="17"/>
      <c r="LMM10" s="17"/>
      <c r="LMN10" s="17"/>
      <c r="LMO10" s="17"/>
      <c r="LMP10" s="17"/>
      <c r="LMQ10" s="17"/>
      <c r="LMR10" s="17"/>
      <c r="LMS10" s="17"/>
      <c r="LMT10" s="17"/>
      <c r="LMU10" s="17"/>
      <c r="LMV10" s="17"/>
      <c r="LMW10" s="17"/>
      <c r="LMX10" s="17"/>
      <c r="LMY10" s="17"/>
      <c r="LMZ10" s="17"/>
      <c r="LNA10" s="17"/>
      <c r="LNB10" s="17"/>
      <c r="LNC10" s="17"/>
      <c r="LND10" s="17"/>
      <c r="LNE10" s="17"/>
      <c r="LNF10" s="17"/>
      <c r="LNG10" s="17"/>
      <c r="LNH10" s="17"/>
      <c r="LNI10" s="17"/>
      <c r="LNJ10" s="17"/>
      <c r="LNK10" s="17"/>
      <c r="LNL10" s="17"/>
      <c r="LNM10" s="17"/>
      <c r="LNN10" s="17"/>
      <c r="LNO10" s="17"/>
      <c r="LNP10" s="17"/>
      <c r="LNQ10" s="17"/>
      <c r="LNR10" s="17"/>
      <c r="LNS10" s="17"/>
      <c r="LNT10" s="17"/>
      <c r="LNU10" s="17"/>
      <c r="LNV10" s="17"/>
      <c r="LNW10" s="17"/>
      <c r="LNX10" s="17"/>
      <c r="LNY10" s="17"/>
      <c r="LNZ10" s="17"/>
      <c r="LOA10" s="17"/>
      <c r="LOB10" s="17"/>
      <c r="LOC10" s="17"/>
      <c r="LOD10" s="17"/>
      <c r="LOE10" s="17"/>
      <c r="LOF10" s="17"/>
      <c r="LOG10" s="17"/>
      <c r="LOH10" s="17"/>
      <c r="LOI10" s="17"/>
      <c r="LOJ10" s="17"/>
      <c r="LOK10" s="17"/>
      <c r="LOL10" s="17"/>
      <c r="LOM10" s="17"/>
      <c r="LON10" s="17"/>
      <c r="LOO10" s="17"/>
      <c r="LOP10" s="17"/>
      <c r="LOQ10" s="17"/>
      <c r="LOR10" s="17"/>
      <c r="LOS10" s="17"/>
      <c r="LOT10" s="17"/>
      <c r="LOU10" s="17"/>
      <c r="LOV10" s="17"/>
      <c r="LOW10" s="17"/>
      <c r="LOX10" s="17"/>
      <c r="LOY10" s="17"/>
      <c r="LOZ10" s="17"/>
      <c r="LPA10" s="17"/>
      <c r="LPB10" s="17"/>
      <c r="LPC10" s="17"/>
      <c r="LPD10" s="17"/>
      <c r="LPE10" s="17"/>
      <c r="LPF10" s="17"/>
      <c r="LPG10" s="17"/>
      <c r="LPH10" s="17"/>
      <c r="LPI10" s="17"/>
      <c r="LPJ10" s="17"/>
      <c r="LPK10" s="17"/>
      <c r="LPL10" s="17"/>
      <c r="LPM10" s="17"/>
      <c r="LPN10" s="17"/>
      <c r="LPO10" s="17"/>
      <c r="LPP10" s="17"/>
      <c r="LPQ10" s="17"/>
      <c r="LPR10" s="17"/>
      <c r="LPS10" s="17"/>
      <c r="LPT10" s="17"/>
      <c r="LPU10" s="17"/>
      <c r="LPV10" s="17"/>
      <c r="LPW10" s="17"/>
      <c r="LPX10" s="17"/>
      <c r="LPY10" s="17"/>
      <c r="LPZ10" s="17"/>
      <c r="LQA10" s="17"/>
      <c r="LQB10" s="17"/>
      <c r="LQC10" s="17"/>
      <c r="LQD10" s="17"/>
      <c r="LQE10" s="17"/>
      <c r="LQF10" s="17"/>
      <c r="LQG10" s="17"/>
      <c r="LQH10" s="17"/>
      <c r="LQI10" s="17"/>
      <c r="LQJ10" s="17"/>
      <c r="LQK10" s="17"/>
      <c r="LQL10" s="17"/>
      <c r="LQM10" s="17"/>
      <c r="LQN10" s="17"/>
      <c r="LQO10" s="17"/>
      <c r="LQP10" s="17"/>
      <c r="LQQ10" s="17"/>
      <c r="LQR10" s="17"/>
      <c r="LQS10" s="17"/>
      <c r="LQT10" s="17"/>
      <c r="LQU10" s="17"/>
      <c r="LQV10" s="17"/>
      <c r="LQW10" s="17"/>
      <c r="LQX10" s="17"/>
      <c r="LQY10" s="17"/>
      <c r="LQZ10" s="17"/>
      <c r="LRA10" s="17"/>
      <c r="LRB10" s="17"/>
      <c r="LRC10" s="17"/>
      <c r="LRD10" s="17"/>
      <c r="LRE10" s="17"/>
      <c r="LRF10" s="17"/>
      <c r="LRG10" s="17"/>
      <c r="LRH10" s="17"/>
      <c r="LRI10" s="17"/>
      <c r="LRJ10" s="17"/>
      <c r="LRK10" s="17"/>
      <c r="LRL10" s="17"/>
      <c r="LRM10" s="17"/>
      <c r="LRN10" s="17"/>
      <c r="LRO10" s="17"/>
      <c r="LRP10" s="17"/>
      <c r="LRQ10" s="17"/>
      <c r="LRR10" s="17"/>
      <c r="LRS10" s="17"/>
      <c r="LRT10" s="17"/>
      <c r="LRU10" s="17"/>
      <c r="LRV10" s="17"/>
      <c r="LRW10" s="17"/>
      <c r="LRX10" s="17"/>
      <c r="LRY10" s="17"/>
      <c r="LRZ10" s="17"/>
      <c r="LSA10" s="17"/>
      <c r="LSB10" s="17"/>
      <c r="LSC10" s="17"/>
      <c r="LSD10" s="17"/>
      <c r="LSE10" s="17"/>
      <c r="LSF10" s="17"/>
      <c r="LSG10" s="17"/>
      <c r="LSH10" s="17"/>
      <c r="LSI10" s="17"/>
      <c r="LSJ10" s="17"/>
      <c r="LSK10" s="17"/>
      <c r="LSL10" s="17"/>
      <c r="LSM10" s="17"/>
      <c r="LSN10" s="17"/>
      <c r="LSO10" s="17"/>
      <c r="LSP10" s="17"/>
      <c r="LSQ10" s="17"/>
      <c r="LSR10" s="17"/>
      <c r="LSS10" s="17"/>
      <c r="LST10" s="17"/>
      <c r="LSU10" s="17"/>
      <c r="LSV10" s="17"/>
      <c r="LSW10" s="17"/>
      <c r="LSX10" s="17"/>
      <c r="LSY10" s="17"/>
      <c r="LSZ10" s="17"/>
      <c r="LTA10" s="17"/>
      <c r="LTB10" s="17"/>
      <c r="LTC10" s="17"/>
      <c r="LTD10" s="17"/>
      <c r="LTE10" s="17"/>
      <c r="LTF10" s="17"/>
      <c r="LTG10" s="17"/>
      <c r="LTH10" s="17"/>
      <c r="LTI10" s="17"/>
      <c r="LTJ10" s="17"/>
      <c r="LTK10" s="17"/>
      <c r="LTL10" s="17"/>
      <c r="LTM10" s="17"/>
      <c r="LTN10" s="17"/>
      <c r="LTO10" s="17"/>
      <c r="LTP10" s="17"/>
      <c r="LTQ10" s="17"/>
      <c r="LTR10" s="17"/>
      <c r="LTS10" s="17"/>
      <c r="LTT10" s="17"/>
      <c r="LTU10" s="17"/>
      <c r="LTV10" s="17"/>
      <c r="LTW10" s="17"/>
      <c r="LTX10" s="17"/>
      <c r="LTY10" s="17"/>
      <c r="LTZ10" s="17"/>
      <c r="LUA10" s="17"/>
      <c r="LUB10" s="17"/>
      <c r="LUC10" s="17"/>
      <c r="LUD10" s="17"/>
      <c r="LUE10" s="17"/>
      <c r="LUF10" s="17"/>
      <c r="LUG10" s="17"/>
      <c r="LUH10" s="17"/>
      <c r="LUI10" s="17"/>
      <c r="LUJ10" s="17"/>
      <c r="LUK10" s="17"/>
      <c r="LUL10" s="17"/>
      <c r="LUM10" s="17"/>
      <c r="LUN10" s="17"/>
      <c r="LUO10" s="17"/>
      <c r="LUP10" s="17"/>
      <c r="LUQ10" s="17"/>
      <c r="LUR10" s="17"/>
      <c r="LUS10" s="17"/>
      <c r="LUT10" s="17"/>
      <c r="LUU10" s="17"/>
      <c r="LUV10" s="17"/>
      <c r="LUW10" s="17"/>
      <c r="LUX10" s="17"/>
      <c r="LUY10" s="17"/>
      <c r="LUZ10" s="17"/>
      <c r="LVA10" s="17"/>
      <c r="LVB10" s="17"/>
      <c r="LVC10" s="17"/>
      <c r="LVD10" s="17"/>
      <c r="LVE10" s="17"/>
      <c r="LVF10" s="17"/>
      <c r="LVG10" s="17"/>
      <c r="LVH10" s="17"/>
      <c r="LVI10" s="17"/>
      <c r="LVJ10" s="17"/>
      <c r="LVK10" s="17"/>
      <c r="LVL10" s="17"/>
      <c r="LVM10" s="17"/>
      <c r="LVN10" s="17"/>
      <c r="LVO10" s="17"/>
      <c r="LVP10" s="17"/>
      <c r="LVQ10" s="17"/>
      <c r="LVR10" s="17"/>
      <c r="LVS10" s="17"/>
      <c r="LVT10" s="17"/>
      <c r="LVU10" s="17"/>
      <c r="LVV10" s="17"/>
      <c r="LVW10" s="17"/>
      <c r="LVX10" s="17"/>
      <c r="LVY10" s="17"/>
      <c r="LVZ10" s="17"/>
      <c r="LWA10" s="17"/>
      <c r="LWB10" s="17"/>
      <c r="LWC10" s="17"/>
      <c r="LWD10" s="17"/>
      <c r="LWE10" s="17"/>
      <c r="LWF10" s="17"/>
      <c r="LWG10" s="17"/>
      <c r="LWH10" s="17"/>
      <c r="LWI10" s="17"/>
      <c r="LWJ10" s="17"/>
      <c r="LWK10" s="17"/>
      <c r="LWL10" s="17"/>
      <c r="LWM10" s="17"/>
      <c r="LWN10" s="17"/>
      <c r="LWO10" s="17"/>
      <c r="LWP10" s="17"/>
      <c r="LWQ10" s="17"/>
      <c r="LWR10" s="17"/>
      <c r="LWS10" s="17"/>
      <c r="LWT10" s="17"/>
      <c r="LWU10" s="17"/>
      <c r="LWV10" s="17"/>
      <c r="LWW10" s="17"/>
      <c r="LWX10" s="17"/>
      <c r="LWY10" s="17"/>
      <c r="LWZ10" s="17"/>
      <c r="LXA10" s="17"/>
      <c r="LXB10" s="17"/>
      <c r="LXC10" s="17"/>
      <c r="LXD10" s="17"/>
      <c r="LXE10" s="17"/>
      <c r="LXF10" s="17"/>
      <c r="LXG10" s="17"/>
      <c r="LXH10" s="17"/>
      <c r="LXI10" s="17"/>
      <c r="LXJ10" s="17"/>
      <c r="LXK10" s="17"/>
      <c r="LXL10" s="17"/>
      <c r="LXM10" s="17"/>
      <c r="LXN10" s="17"/>
      <c r="LXO10" s="17"/>
      <c r="LXP10" s="17"/>
      <c r="LXQ10" s="17"/>
      <c r="LXR10" s="17"/>
      <c r="LXS10" s="17"/>
      <c r="LXT10" s="17"/>
      <c r="LXU10" s="17"/>
      <c r="LXV10" s="17"/>
      <c r="LXW10" s="17"/>
      <c r="LXX10" s="17"/>
      <c r="LXY10" s="17"/>
      <c r="LXZ10" s="17"/>
      <c r="LYA10" s="17"/>
      <c r="LYB10" s="17"/>
      <c r="LYC10" s="17"/>
      <c r="LYD10" s="17"/>
      <c r="LYE10" s="17"/>
      <c r="LYF10" s="17"/>
      <c r="LYG10" s="17"/>
      <c r="LYH10" s="17"/>
      <c r="LYI10" s="17"/>
      <c r="LYJ10" s="17"/>
      <c r="LYK10" s="17"/>
      <c r="LYL10" s="17"/>
      <c r="LYM10" s="17"/>
      <c r="LYN10" s="17"/>
      <c r="LYO10" s="17"/>
      <c r="LYP10" s="17"/>
      <c r="LYQ10" s="17"/>
      <c r="LYR10" s="17"/>
      <c r="LYS10" s="17"/>
      <c r="LYT10" s="17"/>
      <c r="LYU10" s="17"/>
      <c r="LYV10" s="17"/>
      <c r="LYW10" s="17"/>
      <c r="LYX10" s="17"/>
      <c r="LYY10" s="17"/>
      <c r="LYZ10" s="17"/>
      <c r="LZA10" s="17"/>
      <c r="LZB10" s="17"/>
      <c r="LZC10" s="17"/>
      <c r="LZD10" s="17"/>
      <c r="LZE10" s="17"/>
      <c r="LZF10" s="17"/>
      <c r="LZG10" s="17"/>
      <c r="LZH10" s="17"/>
      <c r="LZI10" s="17"/>
      <c r="LZJ10" s="17"/>
      <c r="LZK10" s="17"/>
      <c r="LZL10" s="17"/>
      <c r="LZM10" s="17"/>
      <c r="LZN10" s="17"/>
      <c r="LZO10" s="17"/>
      <c r="LZP10" s="17"/>
      <c r="LZQ10" s="17"/>
      <c r="LZR10" s="17"/>
      <c r="LZS10" s="17"/>
      <c r="LZT10" s="17"/>
      <c r="LZU10" s="17"/>
      <c r="LZV10" s="17"/>
      <c r="LZW10" s="17"/>
      <c r="LZX10" s="17"/>
      <c r="LZY10" s="17"/>
      <c r="LZZ10" s="17"/>
      <c r="MAA10" s="17"/>
      <c r="MAB10" s="17"/>
      <c r="MAC10" s="17"/>
      <c r="MAD10" s="17"/>
      <c r="MAE10" s="17"/>
      <c r="MAF10" s="17"/>
      <c r="MAG10" s="17"/>
      <c r="MAH10" s="17"/>
      <c r="MAI10" s="17"/>
      <c r="MAJ10" s="17"/>
      <c r="MAK10" s="17"/>
      <c r="MAL10" s="17"/>
      <c r="MAM10" s="17"/>
      <c r="MAN10" s="17"/>
      <c r="MAO10" s="17"/>
      <c r="MAP10" s="17"/>
      <c r="MAQ10" s="17"/>
      <c r="MAR10" s="17"/>
      <c r="MAS10" s="17"/>
      <c r="MAT10" s="17"/>
      <c r="MAU10" s="17"/>
      <c r="MAV10" s="17"/>
      <c r="MAW10" s="17"/>
      <c r="MAX10" s="17"/>
      <c r="MAY10" s="17"/>
      <c r="MAZ10" s="17"/>
      <c r="MBA10" s="17"/>
      <c r="MBB10" s="17"/>
      <c r="MBC10" s="17"/>
      <c r="MBD10" s="17"/>
      <c r="MBE10" s="17"/>
      <c r="MBF10" s="17"/>
      <c r="MBG10" s="17"/>
      <c r="MBH10" s="17"/>
      <c r="MBI10" s="17"/>
      <c r="MBJ10" s="17"/>
      <c r="MBK10" s="17"/>
      <c r="MBL10" s="17"/>
      <c r="MBM10" s="17"/>
      <c r="MBN10" s="17"/>
      <c r="MBO10" s="17"/>
      <c r="MBP10" s="17"/>
      <c r="MBQ10" s="17"/>
      <c r="MBR10" s="17"/>
      <c r="MBS10" s="17"/>
      <c r="MBT10" s="17"/>
      <c r="MBU10" s="17"/>
      <c r="MBV10" s="17"/>
      <c r="MBW10" s="17"/>
      <c r="MBX10" s="17"/>
      <c r="MBY10" s="17"/>
      <c r="MBZ10" s="17"/>
      <c r="MCA10" s="17"/>
      <c r="MCB10" s="17"/>
      <c r="MCC10" s="17"/>
      <c r="MCD10" s="17"/>
      <c r="MCE10" s="17"/>
      <c r="MCF10" s="17"/>
      <c r="MCG10" s="17"/>
      <c r="MCH10" s="17"/>
      <c r="MCI10" s="17"/>
      <c r="MCJ10" s="17"/>
      <c r="MCK10" s="17"/>
      <c r="MCL10" s="17"/>
      <c r="MCM10" s="17"/>
      <c r="MCN10" s="17"/>
      <c r="MCO10" s="17"/>
      <c r="MCP10" s="17"/>
      <c r="MCQ10" s="17"/>
      <c r="MCR10" s="17"/>
      <c r="MCS10" s="17"/>
      <c r="MCT10" s="17"/>
      <c r="MCU10" s="17"/>
      <c r="MCV10" s="17"/>
      <c r="MCW10" s="17"/>
      <c r="MCX10" s="17"/>
      <c r="MCY10" s="17"/>
      <c r="MCZ10" s="17"/>
      <c r="MDA10" s="17"/>
      <c r="MDB10" s="17"/>
      <c r="MDC10" s="17"/>
      <c r="MDD10" s="17"/>
      <c r="MDE10" s="17"/>
      <c r="MDF10" s="17"/>
      <c r="MDG10" s="17"/>
      <c r="MDH10" s="17"/>
      <c r="MDI10" s="17"/>
      <c r="MDJ10" s="17"/>
      <c r="MDK10" s="17"/>
      <c r="MDL10" s="17"/>
      <c r="MDM10" s="17"/>
      <c r="MDN10" s="17"/>
      <c r="MDO10" s="17"/>
      <c r="MDP10" s="17"/>
      <c r="MDQ10" s="17"/>
      <c r="MDR10" s="17"/>
      <c r="MDS10" s="17"/>
      <c r="MDT10" s="17"/>
      <c r="MDU10" s="17"/>
      <c r="MDV10" s="17"/>
      <c r="MDW10" s="17"/>
      <c r="MDX10" s="17"/>
      <c r="MDY10" s="17"/>
      <c r="MDZ10" s="17"/>
      <c r="MEA10" s="17"/>
      <c r="MEB10" s="17"/>
      <c r="MEC10" s="17"/>
      <c r="MED10" s="17"/>
      <c r="MEE10" s="17"/>
      <c r="MEF10" s="17"/>
      <c r="MEG10" s="17"/>
      <c r="MEH10" s="17"/>
      <c r="MEI10" s="17"/>
      <c r="MEJ10" s="17"/>
      <c r="MEK10" s="17"/>
      <c r="MEL10" s="17"/>
      <c r="MEM10" s="17"/>
      <c r="MEN10" s="17"/>
      <c r="MEO10" s="17"/>
      <c r="MEP10" s="17"/>
      <c r="MEQ10" s="17"/>
      <c r="MER10" s="17"/>
      <c r="MES10" s="17"/>
      <c r="MET10" s="17"/>
      <c r="MEU10" s="17"/>
      <c r="MEV10" s="17"/>
      <c r="MEW10" s="17"/>
      <c r="MEX10" s="17"/>
      <c r="MEY10" s="17"/>
      <c r="MEZ10" s="17"/>
      <c r="MFA10" s="17"/>
      <c r="MFB10" s="17"/>
      <c r="MFC10" s="17"/>
      <c r="MFD10" s="17"/>
      <c r="MFE10" s="17"/>
      <c r="MFF10" s="17"/>
      <c r="MFG10" s="17"/>
      <c r="MFH10" s="17"/>
      <c r="MFI10" s="17"/>
      <c r="MFJ10" s="17"/>
      <c r="MFK10" s="17"/>
      <c r="MFL10" s="17"/>
      <c r="MFM10" s="17"/>
      <c r="MFN10" s="17"/>
      <c r="MFO10" s="17"/>
      <c r="MFP10" s="17"/>
      <c r="MFQ10" s="17"/>
      <c r="MFR10" s="17"/>
      <c r="MFS10" s="17"/>
      <c r="MFT10" s="17"/>
      <c r="MFU10" s="17"/>
      <c r="MFV10" s="17"/>
      <c r="MFW10" s="17"/>
      <c r="MFX10" s="17"/>
      <c r="MFY10" s="17"/>
      <c r="MFZ10" s="17"/>
      <c r="MGA10" s="17"/>
      <c r="MGB10" s="17"/>
      <c r="MGC10" s="17"/>
      <c r="MGD10" s="17"/>
      <c r="MGE10" s="17"/>
      <c r="MGF10" s="17"/>
      <c r="MGG10" s="17"/>
      <c r="MGH10" s="17"/>
      <c r="MGI10" s="17"/>
      <c r="MGJ10" s="17"/>
      <c r="MGK10" s="17"/>
      <c r="MGL10" s="17"/>
      <c r="MGM10" s="17"/>
      <c r="MGN10" s="17"/>
      <c r="MGO10" s="17"/>
      <c r="MGP10" s="17"/>
      <c r="MGQ10" s="17"/>
      <c r="MGR10" s="17"/>
      <c r="MGS10" s="17"/>
      <c r="MGT10" s="17"/>
      <c r="MGU10" s="17"/>
      <c r="MGV10" s="17"/>
      <c r="MGW10" s="17"/>
      <c r="MGX10" s="17"/>
      <c r="MGY10" s="17"/>
      <c r="MGZ10" s="17"/>
      <c r="MHA10" s="17"/>
      <c r="MHB10" s="17"/>
      <c r="MHC10" s="17"/>
      <c r="MHD10" s="17"/>
      <c r="MHE10" s="17"/>
      <c r="MHF10" s="17"/>
      <c r="MHG10" s="17"/>
      <c r="MHH10" s="17"/>
      <c r="MHI10" s="17"/>
      <c r="MHJ10" s="17"/>
      <c r="MHK10" s="17"/>
      <c r="MHL10" s="17"/>
      <c r="MHM10" s="17"/>
      <c r="MHN10" s="17"/>
      <c r="MHO10" s="17"/>
      <c r="MHP10" s="17"/>
      <c r="MHQ10" s="17"/>
      <c r="MHR10" s="17"/>
      <c r="MHS10" s="17"/>
      <c r="MHT10" s="17"/>
      <c r="MHU10" s="17"/>
      <c r="MHV10" s="17"/>
      <c r="MHW10" s="17"/>
      <c r="MHX10" s="17"/>
      <c r="MHY10" s="17"/>
      <c r="MHZ10" s="17"/>
      <c r="MIA10" s="17"/>
      <c r="MIB10" s="17"/>
      <c r="MIC10" s="17"/>
      <c r="MID10" s="17"/>
      <c r="MIE10" s="17"/>
      <c r="MIF10" s="17"/>
      <c r="MIG10" s="17"/>
      <c r="MIH10" s="17"/>
      <c r="MII10" s="17"/>
      <c r="MIJ10" s="17"/>
      <c r="MIK10" s="17"/>
      <c r="MIL10" s="17"/>
      <c r="MIM10" s="17"/>
      <c r="MIN10" s="17"/>
      <c r="MIO10" s="17"/>
      <c r="MIP10" s="17"/>
      <c r="MIQ10" s="17"/>
      <c r="MIR10" s="17"/>
      <c r="MIS10" s="17"/>
      <c r="MIT10" s="17"/>
      <c r="MIU10" s="17"/>
      <c r="MIV10" s="17"/>
      <c r="MIW10" s="17"/>
      <c r="MIX10" s="17"/>
      <c r="MIY10" s="17"/>
      <c r="MIZ10" s="17"/>
      <c r="MJA10" s="17"/>
      <c r="MJB10" s="17"/>
      <c r="MJC10" s="17"/>
      <c r="MJD10" s="17"/>
      <c r="MJE10" s="17"/>
      <c r="MJF10" s="17"/>
      <c r="MJG10" s="17"/>
      <c r="MJH10" s="17"/>
      <c r="MJI10" s="17"/>
      <c r="MJJ10" s="17"/>
      <c r="MJK10" s="17"/>
      <c r="MJL10" s="17"/>
      <c r="MJM10" s="17"/>
      <c r="MJN10" s="17"/>
      <c r="MJO10" s="17"/>
      <c r="MJP10" s="17"/>
      <c r="MJQ10" s="17"/>
      <c r="MJR10" s="17"/>
      <c r="MJS10" s="17"/>
      <c r="MJT10" s="17"/>
      <c r="MJU10" s="17"/>
      <c r="MJV10" s="17"/>
      <c r="MJW10" s="17"/>
      <c r="MJX10" s="17"/>
      <c r="MJY10" s="17"/>
      <c r="MJZ10" s="17"/>
      <c r="MKA10" s="17"/>
      <c r="MKB10" s="17"/>
      <c r="MKC10" s="17"/>
      <c r="MKD10" s="17"/>
      <c r="MKE10" s="17"/>
      <c r="MKF10" s="17"/>
      <c r="MKG10" s="17"/>
      <c r="MKH10" s="17"/>
      <c r="MKI10" s="17"/>
      <c r="MKJ10" s="17"/>
      <c r="MKK10" s="17"/>
      <c r="MKL10" s="17"/>
      <c r="MKM10" s="17"/>
      <c r="MKN10" s="17"/>
      <c r="MKO10" s="17"/>
      <c r="MKP10" s="17"/>
      <c r="MKQ10" s="17"/>
      <c r="MKR10" s="17"/>
      <c r="MKS10" s="17"/>
      <c r="MKT10" s="17"/>
      <c r="MKU10" s="17"/>
      <c r="MKV10" s="17"/>
      <c r="MKW10" s="17"/>
      <c r="MKX10" s="17"/>
      <c r="MKY10" s="17"/>
      <c r="MKZ10" s="17"/>
      <c r="MLA10" s="17"/>
      <c r="MLB10" s="17"/>
      <c r="MLC10" s="17"/>
      <c r="MLD10" s="17"/>
      <c r="MLE10" s="17"/>
      <c r="MLF10" s="17"/>
      <c r="MLG10" s="17"/>
      <c r="MLH10" s="17"/>
      <c r="MLI10" s="17"/>
      <c r="MLJ10" s="17"/>
      <c r="MLK10" s="17"/>
      <c r="MLL10" s="17"/>
      <c r="MLM10" s="17"/>
      <c r="MLN10" s="17"/>
      <c r="MLO10" s="17"/>
      <c r="MLP10" s="17"/>
      <c r="MLQ10" s="17"/>
      <c r="MLR10" s="17"/>
      <c r="MLS10" s="17"/>
      <c r="MLT10" s="17"/>
      <c r="MLU10" s="17"/>
      <c r="MLV10" s="17"/>
      <c r="MLW10" s="17"/>
      <c r="MLX10" s="17"/>
      <c r="MLY10" s="17"/>
      <c r="MLZ10" s="17"/>
      <c r="MMA10" s="17"/>
      <c r="MMB10" s="17"/>
      <c r="MMC10" s="17"/>
      <c r="MMD10" s="17"/>
      <c r="MME10" s="17"/>
      <c r="MMF10" s="17"/>
      <c r="MMG10" s="17"/>
      <c r="MMH10" s="17"/>
      <c r="MMI10" s="17"/>
      <c r="MMJ10" s="17"/>
      <c r="MMK10" s="17"/>
      <c r="MML10" s="17"/>
      <c r="MMM10" s="17"/>
      <c r="MMN10" s="17"/>
      <c r="MMO10" s="17"/>
      <c r="MMP10" s="17"/>
      <c r="MMQ10" s="17"/>
      <c r="MMR10" s="17"/>
      <c r="MMS10" s="17"/>
      <c r="MMT10" s="17"/>
      <c r="MMU10" s="17"/>
      <c r="MMV10" s="17"/>
      <c r="MMW10" s="17"/>
      <c r="MMX10" s="17"/>
      <c r="MMY10" s="17"/>
      <c r="MMZ10" s="17"/>
      <c r="MNA10" s="17"/>
      <c r="MNB10" s="17"/>
      <c r="MNC10" s="17"/>
      <c r="MND10" s="17"/>
      <c r="MNE10" s="17"/>
      <c r="MNF10" s="17"/>
      <c r="MNG10" s="17"/>
      <c r="MNH10" s="17"/>
      <c r="MNI10" s="17"/>
      <c r="MNJ10" s="17"/>
      <c r="MNK10" s="17"/>
      <c r="MNL10" s="17"/>
      <c r="MNM10" s="17"/>
      <c r="MNN10" s="17"/>
      <c r="MNO10" s="17"/>
      <c r="MNP10" s="17"/>
      <c r="MNQ10" s="17"/>
      <c r="MNR10" s="17"/>
      <c r="MNS10" s="17"/>
      <c r="MNT10" s="17"/>
      <c r="MNU10" s="17"/>
      <c r="MNV10" s="17"/>
      <c r="MNW10" s="17"/>
      <c r="MNX10" s="17"/>
      <c r="MNY10" s="17"/>
      <c r="MNZ10" s="17"/>
      <c r="MOA10" s="17"/>
      <c r="MOB10" s="17"/>
      <c r="MOC10" s="17"/>
      <c r="MOD10" s="17"/>
      <c r="MOE10" s="17"/>
      <c r="MOF10" s="17"/>
      <c r="MOG10" s="17"/>
      <c r="MOH10" s="17"/>
      <c r="MOI10" s="17"/>
      <c r="MOJ10" s="17"/>
      <c r="MOK10" s="17"/>
      <c r="MOL10" s="17"/>
      <c r="MOM10" s="17"/>
      <c r="MON10" s="17"/>
      <c r="MOO10" s="17"/>
      <c r="MOP10" s="17"/>
      <c r="MOQ10" s="17"/>
      <c r="MOR10" s="17"/>
      <c r="MOS10" s="17"/>
      <c r="MOT10" s="17"/>
      <c r="MOU10" s="17"/>
      <c r="MOV10" s="17"/>
      <c r="MOW10" s="17"/>
      <c r="MOX10" s="17"/>
      <c r="MOY10" s="17"/>
      <c r="MOZ10" s="17"/>
      <c r="MPA10" s="17"/>
      <c r="MPB10" s="17"/>
      <c r="MPC10" s="17"/>
      <c r="MPD10" s="17"/>
      <c r="MPE10" s="17"/>
      <c r="MPF10" s="17"/>
      <c r="MPG10" s="17"/>
      <c r="MPH10" s="17"/>
      <c r="MPI10" s="17"/>
      <c r="MPJ10" s="17"/>
      <c r="MPK10" s="17"/>
      <c r="MPL10" s="17"/>
      <c r="MPM10" s="17"/>
      <c r="MPN10" s="17"/>
      <c r="MPO10" s="17"/>
      <c r="MPP10" s="17"/>
      <c r="MPQ10" s="17"/>
      <c r="MPR10" s="17"/>
      <c r="MPS10" s="17"/>
      <c r="MPT10" s="17"/>
      <c r="MPU10" s="17"/>
      <c r="MPV10" s="17"/>
      <c r="MPW10" s="17"/>
      <c r="MPX10" s="17"/>
      <c r="MPY10" s="17"/>
      <c r="MPZ10" s="17"/>
      <c r="MQA10" s="17"/>
      <c r="MQB10" s="17"/>
      <c r="MQC10" s="17"/>
      <c r="MQD10" s="17"/>
      <c r="MQE10" s="17"/>
      <c r="MQF10" s="17"/>
      <c r="MQG10" s="17"/>
      <c r="MQH10" s="17"/>
      <c r="MQI10" s="17"/>
      <c r="MQJ10" s="17"/>
      <c r="MQK10" s="17"/>
      <c r="MQL10" s="17"/>
      <c r="MQM10" s="17"/>
      <c r="MQN10" s="17"/>
      <c r="MQO10" s="17"/>
      <c r="MQP10" s="17"/>
      <c r="MQQ10" s="17"/>
      <c r="MQR10" s="17"/>
      <c r="MQS10" s="17"/>
      <c r="MQT10" s="17"/>
      <c r="MQU10" s="17"/>
      <c r="MQV10" s="17"/>
      <c r="MQW10" s="17"/>
      <c r="MQX10" s="17"/>
      <c r="MQY10" s="17"/>
      <c r="MQZ10" s="17"/>
      <c r="MRA10" s="17"/>
      <c r="MRB10" s="17"/>
      <c r="MRC10" s="17"/>
      <c r="MRD10" s="17"/>
      <c r="MRE10" s="17"/>
      <c r="MRF10" s="17"/>
      <c r="MRG10" s="17"/>
      <c r="MRH10" s="17"/>
      <c r="MRI10" s="17"/>
      <c r="MRJ10" s="17"/>
      <c r="MRK10" s="17"/>
      <c r="MRL10" s="17"/>
      <c r="MRM10" s="17"/>
      <c r="MRN10" s="17"/>
      <c r="MRO10" s="17"/>
      <c r="MRP10" s="17"/>
      <c r="MRQ10" s="17"/>
      <c r="MRR10" s="17"/>
      <c r="MRS10" s="17"/>
      <c r="MRT10" s="17"/>
      <c r="MRU10" s="17"/>
      <c r="MRV10" s="17"/>
      <c r="MRW10" s="17"/>
      <c r="MRX10" s="17"/>
      <c r="MRY10" s="17"/>
      <c r="MRZ10" s="17"/>
      <c r="MSA10" s="17"/>
      <c r="MSB10" s="17"/>
      <c r="MSC10" s="17"/>
      <c r="MSD10" s="17"/>
      <c r="MSE10" s="17"/>
      <c r="MSF10" s="17"/>
      <c r="MSG10" s="17"/>
      <c r="MSH10" s="17"/>
      <c r="MSI10" s="17"/>
      <c r="MSJ10" s="17"/>
      <c r="MSK10" s="17"/>
      <c r="MSL10" s="17"/>
      <c r="MSM10" s="17"/>
      <c r="MSN10" s="17"/>
      <c r="MSO10" s="17"/>
      <c r="MSP10" s="17"/>
      <c r="MSQ10" s="17"/>
      <c r="MSR10" s="17"/>
      <c r="MSS10" s="17"/>
      <c r="MST10" s="17"/>
      <c r="MSU10" s="17"/>
      <c r="MSV10" s="17"/>
      <c r="MSW10" s="17"/>
      <c r="MSX10" s="17"/>
      <c r="MSY10" s="17"/>
      <c r="MSZ10" s="17"/>
      <c r="MTA10" s="17"/>
      <c r="MTB10" s="17"/>
      <c r="MTC10" s="17"/>
      <c r="MTD10" s="17"/>
      <c r="MTE10" s="17"/>
      <c r="MTF10" s="17"/>
      <c r="MTG10" s="17"/>
      <c r="MTH10" s="17"/>
      <c r="MTI10" s="17"/>
      <c r="MTJ10" s="17"/>
      <c r="MTK10" s="17"/>
      <c r="MTL10" s="17"/>
      <c r="MTM10" s="17"/>
      <c r="MTN10" s="17"/>
      <c r="MTO10" s="17"/>
      <c r="MTP10" s="17"/>
      <c r="MTQ10" s="17"/>
      <c r="MTR10" s="17"/>
      <c r="MTS10" s="17"/>
      <c r="MTT10" s="17"/>
      <c r="MTU10" s="17"/>
      <c r="MTV10" s="17"/>
      <c r="MTW10" s="17"/>
      <c r="MTX10" s="17"/>
      <c r="MTY10" s="17"/>
      <c r="MTZ10" s="17"/>
      <c r="MUA10" s="17"/>
      <c r="MUB10" s="17"/>
      <c r="MUC10" s="17"/>
      <c r="MUD10" s="17"/>
      <c r="MUE10" s="17"/>
      <c r="MUF10" s="17"/>
      <c r="MUG10" s="17"/>
      <c r="MUH10" s="17"/>
      <c r="MUI10" s="17"/>
      <c r="MUJ10" s="17"/>
      <c r="MUK10" s="17"/>
      <c r="MUL10" s="17"/>
      <c r="MUM10" s="17"/>
      <c r="MUN10" s="17"/>
      <c r="MUO10" s="17"/>
      <c r="MUP10" s="17"/>
      <c r="MUQ10" s="17"/>
      <c r="MUR10" s="17"/>
      <c r="MUS10" s="17"/>
      <c r="MUT10" s="17"/>
      <c r="MUU10" s="17"/>
      <c r="MUV10" s="17"/>
      <c r="MUW10" s="17"/>
      <c r="MUX10" s="17"/>
      <c r="MUY10" s="17"/>
      <c r="MUZ10" s="17"/>
      <c r="MVA10" s="17"/>
      <c r="MVB10" s="17"/>
      <c r="MVC10" s="17"/>
      <c r="MVD10" s="17"/>
      <c r="MVE10" s="17"/>
      <c r="MVF10" s="17"/>
      <c r="MVG10" s="17"/>
      <c r="MVH10" s="17"/>
      <c r="MVI10" s="17"/>
      <c r="MVJ10" s="17"/>
      <c r="MVK10" s="17"/>
      <c r="MVL10" s="17"/>
      <c r="MVM10" s="17"/>
      <c r="MVN10" s="17"/>
      <c r="MVO10" s="17"/>
      <c r="MVP10" s="17"/>
      <c r="MVQ10" s="17"/>
      <c r="MVR10" s="17"/>
      <c r="MVS10" s="17"/>
      <c r="MVT10" s="17"/>
      <c r="MVU10" s="17"/>
      <c r="MVV10" s="17"/>
      <c r="MVW10" s="17"/>
      <c r="MVX10" s="17"/>
      <c r="MVY10" s="17"/>
      <c r="MVZ10" s="17"/>
      <c r="MWA10" s="17"/>
      <c r="MWB10" s="17"/>
      <c r="MWC10" s="17"/>
      <c r="MWD10" s="17"/>
      <c r="MWE10" s="17"/>
      <c r="MWF10" s="17"/>
      <c r="MWG10" s="17"/>
      <c r="MWH10" s="17"/>
      <c r="MWI10" s="17"/>
      <c r="MWJ10" s="17"/>
      <c r="MWK10" s="17"/>
      <c r="MWL10" s="17"/>
      <c r="MWM10" s="17"/>
      <c r="MWN10" s="17"/>
      <c r="MWO10" s="17"/>
      <c r="MWP10" s="17"/>
      <c r="MWQ10" s="17"/>
      <c r="MWR10" s="17"/>
      <c r="MWS10" s="17"/>
      <c r="MWT10" s="17"/>
      <c r="MWU10" s="17"/>
      <c r="MWV10" s="17"/>
      <c r="MWW10" s="17"/>
      <c r="MWX10" s="17"/>
      <c r="MWY10" s="17"/>
      <c r="MWZ10" s="17"/>
      <c r="MXA10" s="17"/>
      <c r="MXB10" s="17"/>
      <c r="MXC10" s="17"/>
      <c r="MXD10" s="17"/>
      <c r="MXE10" s="17"/>
      <c r="MXF10" s="17"/>
      <c r="MXG10" s="17"/>
      <c r="MXH10" s="17"/>
      <c r="MXI10" s="17"/>
      <c r="MXJ10" s="17"/>
      <c r="MXK10" s="17"/>
      <c r="MXL10" s="17"/>
      <c r="MXM10" s="17"/>
      <c r="MXN10" s="17"/>
      <c r="MXO10" s="17"/>
      <c r="MXP10" s="17"/>
      <c r="MXQ10" s="17"/>
      <c r="MXR10" s="17"/>
      <c r="MXS10" s="17"/>
      <c r="MXT10" s="17"/>
      <c r="MXU10" s="17"/>
      <c r="MXV10" s="17"/>
      <c r="MXW10" s="17"/>
      <c r="MXX10" s="17"/>
      <c r="MXY10" s="17"/>
      <c r="MXZ10" s="17"/>
      <c r="MYA10" s="17"/>
      <c r="MYB10" s="17"/>
      <c r="MYC10" s="17"/>
      <c r="MYD10" s="17"/>
      <c r="MYE10" s="17"/>
      <c r="MYF10" s="17"/>
      <c r="MYG10" s="17"/>
      <c r="MYH10" s="17"/>
      <c r="MYI10" s="17"/>
      <c r="MYJ10" s="17"/>
      <c r="MYK10" s="17"/>
      <c r="MYL10" s="17"/>
      <c r="MYM10" s="17"/>
      <c r="MYN10" s="17"/>
      <c r="MYO10" s="17"/>
      <c r="MYP10" s="17"/>
      <c r="MYQ10" s="17"/>
      <c r="MYR10" s="17"/>
      <c r="MYS10" s="17"/>
      <c r="MYT10" s="17"/>
      <c r="MYU10" s="17"/>
      <c r="MYV10" s="17"/>
      <c r="MYW10" s="17"/>
      <c r="MYX10" s="17"/>
      <c r="MYY10" s="17"/>
      <c r="MYZ10" s="17"/>
      <c r="MZA10" s="17"/>
      <c r="MZB10" s="17"/>
      <c r="MZC10" s="17"/>
      <c r="MZD10" s="17"/>
      <c r="MZE10" s="17"/>
      <c r="MZF10" s="17"/>
      <c r="MZG10" s="17"/>
      <c r="MZH10" s="17"/>
      <c r="MZI10" s="17"/>
      <c r="MZJ10" s="17"/>
      <c r="MZK10" s="17"/>
      <c r="MZL10" s="17"/>
      <c r="MZM10" s="17"/>
      <c r="MZN10" s="17"/>
      <c r="MZO10" s="17"/>
      <c r="MZP10" s="17"/>
      <c r="MZQ10" s="17"/>
      <c r="MZR10" s="17"/>
      <c r="MZS10" s="17"/>
      <c r="MZT10" s="17"/>
      <c r="MZU10" s="17"/>
      <c r="MZV10" s="17"/>
      <c r="MZW10" s="17"/>
      <c r="MZX10" s="17"/>
      <c r="MZY10" s="17"/>
      <c r="MZZ10" s="17"/>
      <c r="NAA10" s="17"/>
      <c r="NAB10" s="17"/>
      <c r="NAC10" s="17"/>
      <c r="NAD10" s="17"/>
      <c r="NAE10" s="17"/>
      <c r="NAF10" s="17"/>
      <c r="NAG10" s="17"/>
      <c r="NAH10" s="17"/>
      <c r="NAI10" s="17"/>
      <c r="NAJ10" s="17"/>
      <c r="NAK10" s="17"/>
      <c r="NAL10" s="17"/>
      <c r="NAM10" s="17"/>
      <c r="NAN10" s="17"/>
      <c r="NAO10" s="17"/>
      <c r="NAP10" s="17"/>
      <c r="NAQ10" s="17"/>
      <c r="NAR10" s="17"/>
      <c r="NAS10" s="17"/>
      <c r="NAT10" s="17"/>
      <c r="NAU10" s="17"/>
      <c r="NAV10" s="17"/>
      <c r="NAW10" s="17"/>
      <c r="NAX10" s="17"/>
      <c r="NAY10" s="17"/>
      <c r="NAZ10" s="17"/>
      <c r="NBA10" s="17"/>
      <c r="NBB10" s="17"/>
      <c r="NBC10" s="17"/>
      <c r="NBD10" s="17"/>
      <c r="NBE10" s="17"/>
      <c r="NBF10" s="17"/>
      <c r="NBG10" s="17"/>
      <c r="NBH10" s="17"/>
      <c r="NBI10" s="17"/>
      <c r="NBJ10" s="17"/>
      <c r="NBK10" s="17"/>
      <c r="NBL10" s="17"/>
      <c r="NBM10" s="17"/>
      <c r="NBN10" s="17"/>
      <c r="NBO10" s="17"/>
      <c r="NBP10" s="17"/>
      <c r="NBQ10" s="17"/>
      <c r="NBR10" s="17"/>
      <c r="NBS10" s="17"/>
      <c r="NBT10" s="17"/>
      <c r="NBU10" s="17"/>
      <c r="NBV10" s="17"/>
      <c r="NBW10" s="17"/>
      <c r="NBX10" s="17"/>
      <c r="NBY10" s="17"/>
      <c r="NBZ10" s="17"/>
      <c r="NCA10" s="17"/>
      <c r="NCB10" s="17"/>
      <c r="NCC10" s="17"/>
      <c r="NCD10" s="17"/>
      <c r="NCE10" s="17"/>
      <c r="NCF10" s="17"/>
      <c r="NCG10" s="17"/>
      <c r="NCH10" s="17"/>
      <c r="NCI10" s="17"/>
      <c r="NCJ10" s="17"/>
      <c r="NCK10" s="17"/>
      <c r="NCL10" s="17"/>
      <c r="NCM10" s="17"/>
      <c r="NCN10" s="17"/>
      <c r="NCO10" s="17"/>
      <c r="NCP10" s="17"/>
      <c r="NCQ10" s="17"/>
      <c r="NCR10" s="17"/>
      <c r="NCS10" s="17"/>
      <c r="NCT10" s="17"/>
      <c r="NCU10" s="17"/>
      <c r="NCV10" s="17"/>
      <c r="NCW10" s="17"/>
      <c r="NCX10" s="17"/>
      <c r="NCY10" s="17"/>
      <c r="NCZ10" s="17"/>
      <c r="NDA10" s="17"/>
      <c r="NDB10" s="17"/>
      <c r="NDC10" s="17"/>
      <c r="NDD10" s="17"/>
      <c r="NDE10" s="17"/>
      <c r="NDF10" s="17"/>
      <c r="NDG10" s="17"/>
      <c r="NDH10" s="17"/>
      <c r="NDI10" s="17"/>
      <c r="NDJ10" s="17"/>
      <c r="NDK10" s="17"/>
      <c r="NDL10" s="17"/>
      <c r="NDM10" s="17"/>
      <c r="NDN10" s="17"/>
      <c r="NDO10" s="17"/>
      <c r="NDP10" s="17"/>
      <c r="NDQ10" s="17"/>
      <c r="NDR10" s="17"/>
      <c r="NDS10" s="17"/>
      <c r="NDT10" s="17"/>
      <c r="NDU10" s="17"/>
      <c r="NDV10" s="17"/>
      <c r="NDW10" s="17"/>
      <c r="NDX10" s="17"/>
      <c r="NDY10" s="17"/>
      <c r="NDZ10" s="17"/>
      <c r="NEA10" s="17"/>
      <c r="NEB10" s="17"/>
      <c r="NEC10" s="17"/>
      <c r="NED10" s="17"/>
      <c r="NEE10" s="17"/>
      <c r="NEF10" s="17"/>
      <c r="NEG10" s="17"/>
      <c r="NEH10" s="17"/>
      <c r="NEI10" s="17"/>
      <c r="NEJ10" s="17"/>
      <c r="NEK10" s="17"/>
      <c r="NEL10" s="17"/>
      <c r="NEM10" s="17"/>
      <c r="NEN10" s="17"/>
      <c r="NEO10" s="17"/>
      <c r="NEP10" s="17"/>
      <c r="NEQ10" s="17"/>
      <c r="NER10" s="17"/>
      <c r="NES10" s="17"/>
      <c r="NET10" s="17"/>
      <c r="NEU10" s="17"/>
      <c r="NEV10" s="17"/>
      <c r="NEW10" s="17"/>
      <c r="NEX10" s="17"/>
      <c r="NEY10" s="17"/>
      <c r="NEZ10" s="17"/>
      <c r="NFA10" s="17"/>
      <c r="NFB10" s="17"/>
      <c r="NFC10" s="17"/>
      <c r="NFD10" s="17"/>
      <c r="NFE10" s="17"/>
      <c r="NFF10" s="17"/>
      <c r="NFG10" s="17"/>
      <c r="NFH10" s="17"/>
      <c r="NFI10" s="17"/>
      <c r="NFJ10" s="17"/>
      <c r="NFK10" s="17"/>
      <c r="NFL10" s="17"/>
      <c r="NFM10" s="17"/>
      <c r="NFN10" s="17"/>
      <c r="NFO10" s="17"/>
      <c r="NFP10" s="17"/>
      <c r="NFQ10" s="17"/>
      <c r="NFR10" s="17"/>
      <c r="NFS10" s="17"/>
      <c r="NFT10" s="17"/>
      <c r="NFU10" s="17"/>
      <c r="NFV10" s="17"/>
      <c r="NFW10" s="17"/>
      <c r="NFX10" s="17"/>
      <c r="NFY10" s="17"/>
      <c r="NFZ10" s="17"/>
      <c r="NGA10" s="17"/>
      <c r="NGB10" s="17"/>
      <c r="NGC10" s="17"/>
      <c r="NGD10" s="17"/>
      <c r="NGE10" s="17"/>
      <c r="NGF10" s="17"/>
      <c r="NGG10" s="17"/>
      <c r="NGH10" s="17"/>
      <c r="NGI10" s="17"/>
      <c r="NGJ10" s="17"/>
      <c r="NGK10" s="17"/>
      <c r="NGL10" s="17"/>
      <c r="NGM10" s="17"/>
      <c r="NGN10" s="17"/>
      <c r="NGO10" s="17"/>
      <c r="NGP10" s="17"/>
      <c r="NGQ10" s="17"/>
      <c r="NGR10" s="17"/>
      <c r="NGS10" s="17"/>
      <c r="NGT10" s="17"/>
      <c r="NGU10" s="17"/>
      <c r="NGV10" s="17"/>
      <c r="NGW10" s="17"/>
      <c r="NGX10" s="17"/>
      <c r="NGY10" s="17"/>
      <c r="NGZ10" s="17"/>
      <c r="NHA10" s="17"/>
      <c r="NHB10" s="17"/>
      <c r="NHC10" s="17"/>
      <c r="NHD10" s="17"/>
      <c r="NHE10" s="17"/>
      <c r="NHF10" s="17"/>
      <c r="NHG10" s="17"/>
      <c r="NHH10" s="17"/>
      <c r="NHI10" s="17"/>
      <c r="NHJ10" s="17"/>
      <c r="NHK10" s="17"/>
      <c r="NHL10" s="17"/>
      <c r="NHM10" s="17"/>
      <c r="NHN10" s="17"/>
      <c r="NHO10" s="17"/>
      <c r="NHP10" s="17"/>
      <c r="NHQ10" s="17"/>
      <c r="NHR10" s="17"/>
      <c r="NHS10" s="17"/>
      <c r="NHT10" s="17"/>
      <c r="NHU10" s="17"/>
      <c r="NHV10" s="17"/>
      <c r="NHW10" s="17"/>
      <c r="NHX10" s="17"/>
      <c r="NHY10" s="17"/>
      <c r="NHZ10" s="17"/>
      <c r="NIA10" s="17"/>
      <c r="NIB10" s="17"/>
      <c r="NIC10" s="17"/>
      <c r="NID10" s="17"/>
      <c r="NIE10" s="17"/>
      <c r="NIF10" s="17"/>
      <c r="NIG10" s="17"/>
      <c r="NIH10" s="17"/>
      <c r="NII10" s="17"/>
      <c r="NIJ10" s="17"/>
      <c r="NIK10" s="17"/>
      <c r="NIL10" s="17"/>
      <c r="NIM10" s="17"/>
      <c r="NIN10" s="17"/>
      <c r="NIO10" s="17"/>
      <c r="NIP10" s="17"/>
      <c r="NIQ10" s="17"/>
      <c r="NIR10" s="17"/>
      <c r="NIS10" s="17"/>
      <c r="NIT10" s="17"/>
      <c r="NIU10" s="17"/>
      <c r="NIV10" s="17"/>
      <c r="NIW10" s="17"/>
      <c r="NIX10" s="17"/>
      <c r="NIY10" s="17"/>
      <c r="NIZ10" s="17"/>
      <c r="NJA10" s="17"/>
      <c r="NJB10" s="17"/>
      <c r="NJC10" s="17"/>
      <c r="NJD10" s="17"/>
      <c r="NJE10" s="17"/>
      <c r="NJF10" s="17"/>
      <c r="NJG10" s="17"/>
      <c r="NJH10" s="17"/>
      <c r="NJI10" s="17"/>
      <c r="NJJ10" s="17"/>
      <c r="NJK10" s="17"/>
      <c r="NJL10" s="17"/>
      <c r="NJM10" s="17"/>
      <c r="NJN10" s="17"/>
      <c r="NJO10" s="17"/>
      <c r="NJP10" s="17"/>
      <c r="NJQ10" s="17"/>
      <c r="NJR10" s="17"/>
      <c r="NJS10" s="17"/>
      <c r="NJT10" s="17"/>
      <c r="NJU10" s="17"/>
      <c r="NJV10" s="17"/>
      <c r="NJW10" s="17"/>
      <c r="NJX10" s="17"/>
      <c r="NJY10" s="17"/>
      <c r="NJZ10" s="17"/>
      <c r="NKA10" s="17"/>
      <c r="NKB10" s="17"/>
      <c r="NKC10" s="17"/>
      <c r="NKD10" s="17"/>
      <c r="NKE10" s="17"/>
      <c r="NKF10" s="17"/>
      <c r="NKG10" s="17"/>
      <c r="NKH10" s="17"/>
      <c r="NKI10" s="17"/>
      <c r="NKJ10" s="17"/>
      <c r="NKK10" s="17"/>
      <c r="NKL10" s="17"/>
      <c r="NKM10" s="17"/>
      <c r="NKN10" s="17"/>
      <c r="NKO10" s="17"/>
      <c r="NKP10" s="17"/>
      <c r="NKQ10" s="17"/>
      <c r="NKR10" s="17"/>
      <c r="NKS10" s="17"/>
      <c r="NKT10" s="17"/>
      <c r="NKU10" s="17"/>
      <c r="NKV10" s="17"/>
      <c r="NKW10" s="17"/>
      <c r="NKX10" s="17"/>
      <c r="NKY10" s="17"/>
      <c r="NKZ10" s="17"/>
      <c r="NLA10" s="17"/>
      <c r="NLB10" s="17"/>
      <c r="NLC10" s="17"/>
      <c r="NLD10" s="17"/>
      <c r="NLE10" s="17"/>
      <c r="NLF10" s="17"/>
      <c r="NLG10" s="17"/>
      <c r="NLH10" s="17"/>
      <c r="NLI10" s="17"/>
      <c r="NLJ10" s="17"/>
      <c r="NLK10" s="17"/>
      <c r="NLL10" s="17"/>
      <c r="NLM10" s="17"/>
      <c r="NLN10" s="17"/>
      <c r="NLO10" s="17"/>
      <c r="NLP10" s="17"/>
      <c r="NLQ10" s="17"/>
      <c r="NLR10" s="17"/>
      <c r="NLS10" s="17"/>
      <c r="NLT10" s="17"/>
      <c r="NLU10" s="17"/>
      <c r="NLV10" s="17"/>
      <c r="NLW10" s="17"/>
      <c r="NLX10" s="17"/>
      <c r="NLY10" s="17"/>
      <c r="NLZ10" s="17"/>
      <c r="NMA10" s="17"/>
      <c r="NMB10" s="17"/>
      <c r="NMC10" s="17"/>
      <c r="NMD10" s="17"/>
      <c r="NME10" s="17"/>
      <c r="NMF10" s="17"/>
      <c r="NMG10" s="17"/>
      <c r="NMH10" s="17"/>
      <c r="NMI10" s="17"/>
      <c r="NMJ10" s="17"/>
      <c r="NMK10" s="17"/>
      <c r="NML10" s="17"/>
      <c r="NMM10" s="17"/>
      <c r="NMN10" s="17"/>
      <c r="NMO10" s="17"/>
      <c r="NMP10" s="17"/>
      <c r="NMQ10" s="17"/>
      <c r="NMR10" s="17"/>
      <c r="NMS10" s="17"/>
      <c r="NMT10" s="17"/>
      <c r="NMU10" s="17"/>
      <c r="NMV10" s="17"/>
      <c r="NMW10" s="17"/>
      <c r="NMX10" s="17"/>
      <c r="NMY10" s="17"/>
      <c r="NMZ10" s="17"/>
      <c r="NNA10" s="17"/>
      <c r="NNB10" s="17"/>
      <c r="NNC10" s="17"/>
      <c r="NND10" s="17"/>
      <c r="NNE10" s="17"/>
      <c r="NNF10" s="17"/>
      <c r="NNG10" s="17"/>
      <c r="NNH10" s="17"/>
      <c r="NNI10" s="17"/>
      <c r="NNJ10" s="17"/>
      <c r="NNK10" s="17"/>
      <c r="NNL10" s="17"/>
      <c r="NNM10" s="17"/>
      <c r="NNN10" s="17"/>
      <c r="NNO10" s="17"/>
      <c r="NNP10" s="17"/>
      <c r="NNQ10" s="17"/>
      <c r="NNR10" s="17"/>
      <c r="NNS10" s="17"/>
      <c r="NNT10" s="17"/>
      <c r="NNU10" s="17"/>
      <c r="NNV10" s="17"/>
      <c r="NNW10" s="17"/>
      <c r="NNX10" s="17"/>
      <c r="NNY10" s="17"/>
      <c r="NNZ10" s="17"/>
      <c r="NOA10" s="17"/>
      <c r="NOB10" s="17"/>
      <c r="NOC10" s="17"/>
      <c r="NOD10" s="17"/>
      <c r="NOE10" s="17"/>
      <c r="NOF10" s="17"/>
      <c r="NOG10" s="17"/>
      <c r="NOH10" s="17"/>
      <c r="NOI10" s="17"/>
      <c r="NOJ10" s="17"/>
      <c r="NOK10" s="17"/>
      <c r="NOL10" s="17"/>
      <c r="NOM10" s="17"/>
      <c r="NON10" s="17"/>
      <c r="NOO10" s="17"/>
      <c r="NOP10" s="17"/>
      <c r="NOQ10" s="17"/>
      <c r="NOR10" s="17"/>
      <c r="NOS10" s="17"/>
      <c r="NOT10" s="17"/>
      <c r="NOU10" s="17"/>
      <c r="NOV10" s="17"/>
      <c r="NOW10" s="17"/>
      <c r="NOX10" s="17"/>
      <c r="NOY10" s="17"/>
      <c r="NOZ10" s="17"/>
      <c r="NPA10" s="17"/>
      <c r="NPB10" s="17"/>
      <c r="NPC10" s="17"/>
      <c r="NPD10" s="17"/>
      <c r="NPE10" s="17"/>
      <c r="NPF10" s="17"/>
      <c r="NPG10" s="17"/>
      <c r="NPH10" s="17"/>
      <c r="NPI10" s="17"/>
      <c r="NPJ10" s="17"/>
      <c r="NPK10" s="17"/>
      <c r="NPL10" s="17"/>
      <c r="NPM10" s="17"/>
      <c r="NPN10" s="17"/>
      <c r="NPO10" s="17"/>
      <c r="NPP10" s="17"/>
      <c r="NPQ10" s="17"/>
      <c r="NPR10" s="17"/>
      <c r="NPS10" s="17"/>
      <c r="NPT10" s="17"/>
      <c r="NPU10" s="17"/>
      <c r="NPV10" s="17"/>
      <c r="NPW10" s="17"/>
      <c r="NPX10" s="17"/>
      <c r="NPY10" s="17"/>
      <c r="NPZ10" s="17"/>
      <c r="NQA10" s="17"/>
      <c r="NQB10" s="17"/>
      <c r="NQC10" s="17"/>
      <c r="NQD10" s="17"/>
      <c r="NQE10" s="17"/>
      <c r="NQF10" s="17"/>
      <c r="NQG10" s="17"/>
      <c r="NQH10" s="17"/>
      <c r="NQI10" s="17"/>
      <c r="NQJ10" s="17"/>
      <c r="NQK10" s="17"/>
      <c r="NQL10" s="17"/>
      <c r="NQM10" s="17"/>
      <c r="NQN10" s="17"/>
      <c r="NQO10" s="17"/>
      <c r="NQP10" s="17"/>
      <c r="NQQ10" s="17"/>
      <c r="NQR10" s="17"/>
      <c r="NQS10" s="17"/>
      <c r="NQT10" s="17"/>
      <c r="NQU10" s="17"/>
      <c r="NQV10" s="17"/>
      <c r="NQW10" s="17"/>
      <c r="NQX10" s="17"/>
      <c r="NQY10" s="17"/>
      <c r="NQZ10" s="17"/>
      <c r="NRA10" s="17"/>
      <c r="NRB10" s="17"/>
      <c r="NRC10" s="17"/>
      <c r="NRD10" s="17"/>
      <c r="NRE10" s="17"/>
      <c r="NRF10" s="17"/>
      <c r="NRG10" s="17"/>
      <c r="NRH10" s="17"/>
      <c r="NRI10" s="17"/>
      <c r="NRJ10" s="17"/>
      <c r="NRK10" s="17"/>
      <c r="NRL10" s="17"/>
      <c r="NRM10" s="17"/>
      <c r="NRN10" s="17"/>
      <c r="NRO10" s="17"/>
      <c r="NRP10" s="17"/>
      <c r="NRQ10" s="17"/>
      <c r="NRR10" s="17"/>
      <c r="NRS10" s="17"/>
      <c r="NRT10" s="17"/>
      <c r="NRU10" s="17"/>
      <c r="NRV10" s="17"/>
      <c r="NRW10" s="17"/>
      <c r="NRX10" s="17"/>
      <c r="NRY10" s="17"/>
      <c r="NRZ10" s="17"/>
      <c r="NSA10" s="17"/>
      <c r="NSB10" s="17"/>
      <c r="NSC10" s="17"/>
      <c r="NSD10" s="17"/>
      <c r="NSE10" s="17"/>
      <c r="NSF10" s="17"/>
      <c r="NSG10" s="17"/>
      <c r="NSH10" s="17"/>
      <c r="NSI10" s="17"/>
      <c r="NSJ10" s="17"/>
      <c r="NSK10" s="17"/>
      <c r="NSL10" s="17"/>
      <c r="NSM10" s="17"/>
      <c r="NSN10" s="17"/>
      <c r="NSO10" s="17"/>
      <c r="NSP10" s="17"/>
      <c r="NSQ10" s="17"/>
      <c r="NSR10" s="17"/>
      <c r="NSS10" s="17"/>
      <c r="NST10" s="17"/>
      <c r="NSU10" s="17"/>
      <c r="NSV10" s="17"/>
      <c r="NSW10" s="17"/>
      <c r="NSX10" s="17"/>
      <c r="NSY10" s="17"/>
      <c r="NSZ10" s="17"/>
      <c r="NTA10" s="17"/>
      <c r="NTB10" s="17"/>
      <c r="NTC10" s="17"/>
      <c r="NTD10" s="17"/>
      <c r="NTE10" s="17"/>
      <c r="NTF10" s="17"/>
      <c r="NTG10" s="17"/>
      <c r="NTH10" s="17"/>
      <c r="NTI10" s="17"/>
      <c r="NTJ10" s="17"/>
      <c r="NTK10" s="17"/>
      <c r="NTL10" s="17"/>
      <c r="NTM10" s="17"/>
      <c r="NTN10" s="17"/>
      <c r="NTO10" s="17"/>
      <c r="NTP10" s="17"/>
      <c r="NTQ10" s="17"/>
      <c r="NTR10" s="17"/>
      <c r="NTS10" s="17"/>
      <c r="NTT10" s="17"/>
      <c r="NTU10" s="17"/>
      <c r="NTV10" s="17"/>
      <c r="NTW10" s="17"/>
      <c r="NTX10" s="17"/>
      <c r="NTY10" s="17"/>
      <c r="NTZ10" s="17"/>
      <c r="NUA10" s="17"/>
      <c r="NUB10" s="17"/>
      <c r="NUC10" s="17"/>
      <c r="NUD10" s="17"/>
      <c r="NUE10" s="17"/>
      <c r="NUF10" s="17"/>
      <c r="NUG10" s="17"/>
      <c r="NUH10" s="17"/>
      <c r="NUI10" s="17"/>
      <c r="NUJ10" s="17"/>
      <c r="NUK10" s="17"/>
      <c r="NUL10" s="17"/>
      <c r="NUM10" s="17"/>
      <c r="NUN10" s="17"/>
      <c r="NUO10" s="17"/>
      <c r="NUP10" s="17"/>
      <c r="NUQ10" s="17"/>
      <c r="NUR10" s="17"/>
      <c r="NUS10" s="17"/>
      <c r="NUT10" s="17"/>
      <c r="NUU10" s="17"/>
      <c r="NUV10" s="17"/>
      <c r="NUW10" s="17"/>
      <c r="NUX10" s="17"/>
      <c r="NUY10" s="17"/>
      <c r="NUZ10" s="17"/>
      <c r="NVA10" s="17"/>
      <c r="NVB10" s="17"/>
      <c r="NVC10" s="17"/>
      <c r="NVD10" s="17"/>
      <c r="NVE10" s="17"/>
      <c r="NVF10" s="17"/>
      <c r="NVG10" s="17"/>
      <c r="NVH10" s="17"/>
      <c r="NVI10" s="17"/>
      <c r="NVJ10" s="17"/>
      <c r="NVK10" s="17"/>
      <c r="NVL10" s="17"/>
      <c r="NVM10" s="17"/>
      <c r="NVN10" s="17"/>
      <c r="NVO10" s="17"/>
      <c r="NVP10" s="17"/>
      <c r="NVQ10" s="17"/>
      <c r="NVR10" s="17"/>
      <c r="NVS10" s="17"/>
      <c r="NVT10" s="17"/>
      <c r="NVU10" s="17"/>
      <c r="NVV10" s="17"/>
      <c r="NVW10" s="17"/>
      <c r="NVX10" s="17"/>
      <c r="NVY10" s="17"/>
      <c r="NVZ10" s="17"/>
      <c r="NWA10" s="17"/>
      <c r="NWB10" s="17"/>
      <c r="NWC10" s="17"/>
      <c r="NWD10" s="17"/>
      <c r="NWE10" s="17"/>
      <c r="NWF10" s="17"/>
      <c r="NWG10" s="17"/>
      <c r="NWH10" s="17"/>
      <c r="NWI10" s="17"/>
      <c r="NWJ10" s="17"/>
      <c r="NWK10" s="17"/>
      <c r="NWL10" s="17"/>
      <c r="NWM10" s="17"/>
      <c r="NWN10" s="17"/>
      <c r="NWO10" s="17"/>
      <c r="NWP10" s="17"/>
      <c r="NWQ10" s="17"/>
      <c r="NWR10" s="17"/>
      <c r="NWS10" s="17"/>
      <c r="NWT10" s="17"/>
      <c r="NWU10" s="17"/>
      <c r="NWV10" s="17"/>
      <c r="NWW10" s="17"/>
      <c r="NWX10" s="17"/>
      <c r="NWY10" s="17"/>
      <c r="NWZ10" s="17"/>
      <c r="NXA10" s="17"/>
      <c r="NXB10" s="17"/>
      <c r="NXC10" s="17"/>
      <c r="NXD10" s="17"/>
      <c r="NXE10" s="17"/>
      <c r="NXF10" s="17"/>
      <c r="NXG10" s="17"/>
      <c r="NXH10" s="17"/>
      <c r="NXI10" s="17"/>
      <c r="NXJ10" s="17"/>
      <c r="NXK10" s="17"/>
      <c r="NXL10" s="17"/>
      <c r="NXM10" s="17"/>
      <c r="NXN10" s="17"/>
      <c r="NXO10" s="17"/>
      <c r="NXP10" s="17"/>
      <c r="NXQ10" s="17"/>
      <c r="NXR10" s="17"/>
      <c r="NXS10" s="17"/>
      <c r="NXT10" s="17"/>
      <c r="NXU10" s="17"/>
      <c r="NXV10" s="17"/>
      <c r="NXW10" s="17"/>
      <c r="NXX10" s="17"/>
      <c r="NXY10" s="17"/>
      <c r="NXZ10" s="17"/>
      <c r="NYA10" s="17"/>
      <c r="NYB10" s="17"/>
      <c r="NYC10" s="17"/>
      <c r="NYD10" s="17"/>
      <c r="NYE10" s="17"/>
      <c r="NYF10" s="17"/>
      <c r="NYG10" s="17"/>
      <c r="NYH10" s="17"/>
      <c r="NYI10" s="17"/>
      <c r="NYJ10" s="17"/>
      <c r="NYK10" s="17"/>
      <c r="NYL10" s="17"/>
      <c r="NYM10" s="17"/>
      <c r="NYN10" s="17"/>
      <c r="NYO10" s="17"/>
      <c r="NYP10" s="17"/>
      <c r="NYQ10" s="17"/>
      <c r="NYR10" s="17"/>
      <c r="NYS10" s="17"/>
      <c r="NYT10" s="17"/>
      <c r="NYU10" s="17"/>
      <c r="NYV10" s="17"/>
      <c r="NYW10" s="17"/>
      <c r="NYX10" s="17"/>
      <c r="NYY10" s="17"/>
      <c r="NYZ10" s="17"/>
      <c r="NZA10" s="17"/>
      <c r="NZB10" s="17"/>
      <c r="NZC10" s="17"/>
      <c r="NZD10" s="17"/>
      <c r="NZE10" s="17"/>
      <c r="NZF10" s="17"/>
      <c r="NZG10" s="17"/>
      <c r="NZH10" s="17"/>
      <c r="NZI10" s="17"/>
      <c r="NZJ10" s="17"/>
      <c r="NZK10" s="17"/>
      <c r="NZL10" s="17"/>
      <c r="NZM10" s="17"/>
      <c r="NZN10" s="17"/>
      <c r="NZO10" s="17"/>
      <c r="NZP10" s="17"/>
      <c r="NZQ10" s="17"/>
      <c r="NZR10" s="17"/>
      <c r="NZS10" s="17"/>
      <c r="NZT10" s="17"/>
      <c r="NZU10" s="17"/>
      <c r="NZV10" s="17"/>
      <c r="NZW10" s="17"/>
      <c r="NZX10" s="17"/>
      <c r="NZY10" s="17"/>
      <c r="NZZ10" s="17"/>
      <c r="OAA10" s="17"/>
      <c r="OAB10" s="17"/>
      <c r="OAC10" s="17"/>
      <c r="OAD10" s="17"/>
      <c r="OAE10" s="17"/>
      <c r="OAF10" s="17"/>
      <c r="OAG10" s="17"/>
      <c r="OAH10" s="17"/>
      <c r="OAI10" s="17"/>
      <c r="OAJ10" s="17"/>
      <c r="OAK10" s="17"/>
      <c r="OAL10" s="17"/>
      <c r="OAM10" s="17"/>
      <c r="OAN10" s="17"/>
      <c r="OAO10" s="17"/>
      <c r="OAP10" s="17"/>
      <c r="OAQ10" s="17"/>
      <c r="OAR10" s="17"/>
      <c r="OAS10" s="17"/>
      <c r="OAT10" s="17"/>
      <c r="OAU10" s="17"/>
      <c r="OAV10" s="17"/>
      <c r="OAW10" s="17"/>
      <c r="OAX10" s="17"/>
      <c r="OAY10" s="17"/>
      <c r="OAZ10" s="17"/>
      <c r="OBA10" s="17"/>
      <c r="OBB10" s="17"/>
      <c r="OBC10" s="17"/>
      <c r="OBD10" s="17"/>
      <c r="OBE10" s="17"/>
      <c r="OBF10" s="17"/>
      <c r="OBG10" s="17"/>
      <c r="OBH10" s="17"/>
      <c r="OBI10" s="17"/>
      <c r="OBJ10" s="17"/>
      <c r="OBK10" s="17"/>
      <c r="OBL10" s="17"/>
      <c r="OBM10" s="17"/>
      <c r="OBN10" s="17"/>
      <c r="OBO10" s="17"/>
      <c r="OBP10" s="17"/>
      <c r="OBQ10" s="17"/>
      <c r="OBR10" s="17"/>
      <c r="OBS10" s="17"/>
      <c r="OBT10" s="17"/>
      <c r="OBU10" s="17"/>
      <c r="OBV10" s="17"/>
      <c r="OBW10" s="17"/>
      <c r="OBX10" s="17"/>
      <c r="OBY10" s="17"/>
      <c r="OBZ10" s="17"/>
      <c r="OCA10" s="17"/>
      <c r="OCB10" s="17"/>
      <c r="OCC10" s="17"/>
      <c r="OCD10" s="17"/>
      <c r="OCE10" s="17"/>
      <c r="OCF10" s="17"/>
      <c r="OCG10" s="17"/>
      <c r="OCH10" s="17"/>
      <c r="OCI10" s="17"/>
      <c r="OCJ10" s="17"/>
      <c r="OCK10" s="17"/>
      <c r="OCL10" s="17"/>
      <c r="OCM10" s="17"/>
      <c r="OCN10" s="17"/>
      <c r="OCO10" s="17"/>
      <c r="OCP10" s="17"/>
      <c r="OCQ10" s="17"/>
      <c r="OCR10" s="17"/>
      <c r="OCS10" s="17"/>
      <c r="OCT10" s="17"/>
      <c r="OCU10" s="17"/>
      <c r="OCV10" s="17"/>
      <c r="OCW10" s="17"/>
      <c r="OCX10" s="17"/>
      <c r="OCY10" s="17"/>
      <c r="OCZ10" s="17"/>
      <c r="ODA10" s="17"/>
      <c r="ODB10" s="17"/>
      <c r="ODC10" s="17"/>
      <c r="ODD10" s="17"/>
      <c r="ODE10" s="17"/>
      <c r="ODF10" s="17"/>
      <c r="ODG10" s="17"/>
      <c r="ODH10" s="17"/>
      <c r="ODI10" s="17"/>
      <c r="ODJ10" s="17"/>
      <c r="ODK10" s="17"/>
      <c r="ODL10" s="17"/>
      <c r="ODM10" s="17"/>
      <c r="ODN10" s="17"/>
      <c r="ODO10" s="17"/>
      <c r="ODP10" s="17"/>
      <c r="ODQ10" s="17"/>
      <c r="ODR10" s="17"/>
      <c r="ODS10" s="17"/>
      <c r="ODT10" s="17"/>
      <c r="ODU10" s="17"/>
      <c r="ODV10" s="17"/>
      <c r="ODW10" s="17"/>
      <c r="ODX10" s="17"/>
      <c r="ODY10" s="17"/>
      <c r="ODZ10" s="17"/>
      <c r="OEA10" s="17"/>
      <c r="OEB10" s="17"/>
      <c r="OEC10" s="17"/>
      <c r="OED10" s="17"/>
      <c r="OEE10" s="17"/>
      <c r="OEF10" s="17"/>
      <c r="OEG10" s="17"/>
      <c r="OEH10" s="17"/>
      <c r="OEI10" s="17"/>
      <c r="OEJ10" s="17"/>
      <c r="OEK10" s="17"/>
      <c r="OEL10" s="17"/>
      <c r="OEM10" s="17"/>
      <c r="OEN10" s="17"/>
      <c r="OEO10" s="17"/>
      <c r="OEP10" s="17"/>
      <c r="OEQ10" s="17"/>
      <c r="OER10" s="17"/>
      <c r="OES10" s="17"/>
      <c r="OET10" s="17"/>
      <c r="OEU10" s="17"/>
      <c r="OEV10" s="17"/>
      <c r="OEW10" s="17"/>
      <c r="OEX10" s="17"/>
      <c r="OEY10" s="17"/>
      <c r="OEZ10" s="17"/>
      <c r="OFA10" s="17"/>
      <c r="OFB10" s="17"/>
      <c r="OFC10" s="17"/>
      <c r="OFD10" s="17"/>
      <c r="OFE10" s="17"/>
      <c r="OFF10" s="17"/>
      <c r="OFG10" s="17"/>
      <c r="OFH10" s="17"/>
      <c r="OFI10" s="17"/>
      <c r="OFJ10" s="17"/>
      <c r="OFK10" s="17"/>
      <c r="OFL10" s="17"/>
      <c r="OFM10" s="17"/>
      <c r="OFN10" s="17"/>
      <c r="OFO10" s="17"/>
      <c r="OFP10" s="17"/>
      <c r="OFQ10" s="17"/>
      <c r="OFR10" s="17"/>
      <c r="OFS10" s="17"/>
      <c r="OFT10" s="17"/>
      <c r="OFU10" s="17"/>
      <c r="OFV10" s="17"/>
      <c r="OFW10" s="17"/>
      <c r="OFX10" s="17"/>
      <c r="OFY10" s="17"/>
      <c r="OFZ10" s="17"/>
      <c r="OGA10" s="17"/>
      <c r="OGB10" s="17"/>
      <c r="OGC10" s="17"/>
      <c r="OGD10" s="17"/>
      <c r="OGE10" s="17"/>
      <c r="OGF10" s="17"/>
      <c r="OGG10" s="17"/>
      <c r="OGH10" s="17"/>
      <c r="OGI10" s="17"/>
      <c r="OGJ10" s="17"/>
      <c r="OGK10" s="17"/>
      <c r="OGL10" s="17"/>
      <c r="OGM10" s="17"/>
      <c r="OGN10" s="17"/>
      <c r="OGO10" s="17"/>
      <c r="OGP10" s="17"/>
      <c r="OGQ10" s="17"/>
      <c r="OGR10" s="17"/>
      <c r="OGS10" s="17"/>
      <c r="OGT10" s="17"/>
      <c r="OGU10" s="17"/>
      <c r="OGV10" s="17"/>
      <c r="OGW10" s="17"/>
      <c r="OGX10" s="17"/>
      <c r="OGY10" s="17"/>
      <c r="OGZ10" s="17"/>
      <c r="OHA10" s="17"/>
      <c r="OHB10" s="17"/>
      <c r="OHC10" s="17"/>
      <c r="OHD10" s="17"/>
      <c r="OHE10" s="17"/>
      <c r="OHF10" s="17"/>
      <c r="OHG10" s="17"/>
      <c r="OHH10" s="17"/>
      <c r="OHI10" s="17"/>
      <c r="OHJ10" s="17"/>
      <c r="OHK10" s="17"/>
      <c r="OHL10" s="17"/>
      <c r="OHM10" s="17"/>
      <c r="OHN10" s="17"/>
      <c r="OHO10" s="17"/>
      <c r="OHP10" s="17"/>
      <c r="OHQ10" s="17"/>
      <c r="OHR10" s="17"/>
      <c r="OHS10" s="17"/>
      <c r="OHT10" s="17"/>
      <c r="OHU10" s="17"/>
      <c r="OHV10" s="17"/>
      <c r="OHW10" s="17"/>
      <c r="OHX10" s="17"/>
      <c r="OHY10" s="17"/>
      <c r="OHZ10" s="17"/>
      <c r="OIA10" s="17"/>
      <c r="OIB10" s="17"/>
      <c r="OIC10" s="17"/>
      <c r="OID10" s="17"/>
      <c r="OIE10" s="17"/>
      <c r="OIF10" s="17"/>
      <c r="OIG10" s="17"/>
      <c r="OIH10" s="17"/>
      <c r="OII10" s="17"/>
      <c r="OIJ10" s="17"/>
      <c r="OIK10" s="17"/>
      <c r="OIL10" s="17"/>
      <c r="OIM10" s="17"/>
      <c r="OIN10" s="17"/>
      <c r="OIO10" s="17"/>
      <c r="OIP10" s="17"/>
      <c r="OIQ10" s="17"/>
      <c r="OIR10" s="17"/>
      <c r="OIS10" s="17"/>
      <c r="OIT10" s="17"/>
      <c r="OIU10" s="17"/>
      <c r="OIV10" s="17"/>
      <c r="OIW10" s="17"/>
      <c r="OIX10" s="17"/>
      <c r="OIY10" s="17"/>
      <c r="OIZ10" s="17"/>
      <c r="OJA10" s="17"/>
      <c r="OJB10" s="17"/>
      <c r="OJC10" s="17"/>
      <c r="OJD10" s="17"/>
      <c r="OJE10" s="17"/>
      <c r="OJF10" s="17"/>
      <c r="OJG10" s="17"/>
      <c r="OJH10" s="17"/>
      <c r="OJI10" s="17"/>
      <c r="OJJ10" s="17"/>
      <c r="OJK10" s="17"/>
      <c r="OJL10" s="17"/>
      <c r="OJM10" s="17"/>
      <c r="OJN10" s="17"/>
      <c r="OJO10" s="17"/>
      <c r="OJP10" s="17"/>
      <c r="OJQ10" s="17"/>
      <c r="OJR10" s="17"/>
      <c r="OJS10" s="17"/>
      <c r="OJT10" s="17"/>
      <c r="OJU10" s="17"/>
      <c r="OJV10" s="17"/>
      <c r="OJW10" s="17"/>
      <c r="OJX10" s="17"/>
      <c r="OJY10" s="17"/>
      <c r="OJZ10" s="17"/>
      <c r="OKA10" s="17"/>
      <c r="OKB10" s="17"/>
      <c r="OKC10" s="17"/>
      <c r="OKD10" s="17"/>
      <c r="OKE10" s="17"/>
      <c r="OKF10" s="17"/>
      <c r="OKG10" s="17"/>
      <c r="OKH10" s="17"/>
      <c r="OKI10" s="17"/>
      <c r="OKJ10" s="17"/>
      <c r="OKK10" s="17"/>
      <c r="OKL10" s="17"/>
      <c r="OKM10" s="17"/>
      <c r="OKN10" s="17"/>
      <c r="OKO10" s="17"/>
      <c r="OKP10" s="17"/>
      <c r="OKQ10" s="17"/>
      <c r="OKR10" s="17"/>
      <c r="OKS10" s="17"/>
      <c r="OKT10" s="17"/>
      <c r="OKU10" s="17"/>
      <c r="OKV10" s="17"/>
      <c r="OKW10" s="17"/>
      <c r="OKX10" s="17"/>
      <c r="OKY10" s="17"/>
      <c r="OKZ10" s="17"/>
      <c r="OLA10" s="17"/>
      <c r="OLB10" s="17"/>
      <c r="OLC10" s="17"/>
      <c r="OLD10" s="17"/>
      <c r="OLE10" s="17"/>
      <c r="OLF10" s="17"/>
      <c r="OLG10" s="17"/>
      <c r="OLH10" s="17"/>
      <c r="OLI10" s="17"/>
      <c r="OLJ10" s="17"/>
      <c r="OLK10" s="17"/>
      <c r="OLL10" s="17"/>
      <c r="OLM10" s="17"/>
      <c r="OLN10" s="17"/>
      <c r="OLO10" s="17"/>
      <c r="OLP10" s="17"/>
      <c r="OLQ10" s="17"/>
      <c r="OLR10" s="17"/>
      <c r="OLS10" s="17"/>
      <c r="OLT10" s="17"/>
      <c r="OLU10" s="17"/>
      <c r="OLV10" s="17"/>
      <c r="OLW10" s="17"/>
      <c r="OLX10" s="17"/>
      <c r="OLY10" s="17"/>
      <c r="OLZ10" s="17"/>
      <c r="OMA10" s="17"/>
      <c r="OMB10" s="17"/>
      <c r="OMC10" s="17"/>
      <c r="OMD10" s="17"/>
      <c r="OME10" s="17"/>
      <c r="OMF10" s="17"/>
      <c r="OMG10" s="17"/>
      <c r="OMH10" s="17"/>
      <c r="OMI10" s="17"/>
      <c r="OMJ10" s="17"/>
      <c r="OMK10" s="17"/>
      <c r="OML10" s="17"/>
      <c r="OMM10" s="17"/>
      <c r="OMN10" s="17"/>
      <c r="OMO10" s="17"/>
      <c r="OMP10" s="17"/>
      <c r="OMQ10" s="17"/>
      <c r="OMR10" s="17"/>
      <c r="OMS10" s="17"/>
      <c r="OMT10" s="17"/>
      <c r="OMU10" s="17"/>
      <c r="OMV10" s="17"/>
      <c r="OMW10" s="17"/>
      <c r="OMX10" s="17"/>
      <c r="OMY10" s="17"/>
      <c r="OMZ10" s="17"/>
      <c r="ONA10" s="17"/>
      <c r="ONB10" s="17"/>
      <c r="ONC10" s="17"/>
      <c r="OND10" s="17"/>
      <c r="ONE10" s="17"/>
      <c r="ONF10" s="17"/>
      <c r="ONG10" s="17"/>
      <c r="ONH10" s="17"/>
      <c r="ONI10" s="17"/>
      <c r="ONJ10" s="17"/>
      <c r="ONK10" s="17"/>
      <c r="ONL10" s="17"/>
      <c r="ONM10" s="17"/>
      <c r="ONN10" s="17"/>
      <c r="ONO10" s="17"/>
      <c r="ONP10" s="17"/>
      <c r="ONQ10" s="17"/>
      <c r="ONR10" s="17"/>
      <c r="ONS10" s="17"/>
      <c r="ONT10" s="17"/>
      <c r="ONU10" s="17"/>
      <c r="ONV10" s="17"/>
      <c r="ONW10" s="17"/>
      <c r="ONX10" s="17"/>
      <c r="ONY10" s="17"/>
      <c r="ONZ10" s="17"/>
      <c r="OOA10" s="17"/>
      <c r="OOB10" s="17"/>
      <c r="OOC10" s="17"/>
      <c r="OOD10" s="17"/>
      <c r="OOE10" s="17"/>
      <c r="OOF10" s="17"/>
      <c r="OOG10" s="17"/>
      <c r="OOH10" s="17"/>
      <c r="OOI10" s="17"/>
      <c r="OOJ10" s="17"/>
      <c r="OOK10" s="17"/>
      <c r="OOL10" s="17"/>
      <c r="OOM10" s="17"/>
      <c r="OON10" s="17"/>
      <c r="OOO10" s="17"/>
      <c r="OOP10" s="17"/>
      <c r="OOQ10" s="17"/>
      <c r="OOR10" s="17"/>
      <c r="OOS10" s="17"/>
      <c r="OOT10" s="17"/>
      <c r="OOU10" s="17"/>
      <c r="OOV10" s="17"/>
      <c r="OOW10" s="17"/>
      <c r="OOX10" s="17"/>
      <c r="OOY10" s="17"/>
      <c r="OOZ10" s="17"/>
      <c r="OPA10" s="17"/>
      <c r="OPB10" s="17"/>
      <c r="OPC10" s="17"/>
      <c r="OPD10" s="17"/>
      <c r="OPE10" s="17"/>
      <c r="OPF10" s="17"/>
      <c r="OPG10" s="17"/>
      <c r="OPH10" s="17"/>
      <c r="OPI10" s="17"/>
      <c r="OPJ10" s="17"/>
      <c r="OPK10" s="17"/>
      <c r="OPL10" s="17"/>
      <c r="OPM10" s="17"/>
      <c r="OPN10" s="17"/>
      <c r="OPO10" s="17"/>
      <c r="OPP10" s="17"/>
      <c r="OPQ10" s="17"/>
      <c r="OPR10" s="17"/>
      <c r="OPS10" s="17"/>
      <c r="OPT10" s="17"/>
      <c r="OPU10" s="17"/>
      <c r="OPV10" s="17"/>
      <c r="OPW10" s="17"/>
      <c r="OPX10" s="17"/>
      <c r="OPY10" s="17"/>
      <c r="OPZ10" s="17"/>
      <c r="OQA10" s="17"/>
      <c r="OQB10" s="17"/>
      <c r="OQC10" s="17"/>
      <c r="OQD10" s="17"/>
      <c r="OQE10" s="17"/>
      <c r="OQF10" s="17"/>
      <c r="OQG10" s="17"/>
      <c r="OQH10" s="17"/>
      <c r="OQI10" s="17"/>
      <c r="OQJ10" s="17"/>
      <c r="OQK10" s="17"/>
      <c r="OQL10" s="17"/>
      <c r="OQM10" s="17"/>
      <c r="OQN10" s="17"/>
      <c r="OQO10" s="17"/>
      <c r="OQP10" s="17"/>
      <c r="OQQ10" s="17"/>
      <c r="OQR10" s="17"/>
      <c r="OQS10" s="17"/>
      <c r="OQT10" s="17"/>
      <c r="OQU10" s="17"/>
      <c r="OQV10" s="17"/>
      <c r="OQW10" s="17"/>
      <c r="OQX10" s="17"/>
      <c r="OQY10" s="17"/>
      <c r="OQZ10" s="17"/>
      <c r="ORA10" s="17"/>
      <c r="ORB10" s="17"/>
      <c r="ORC10" s="17"/>
      <c r="ORD10" s="17"/>
      <c r="ORE10" s="17"/>
      <c r="ORF10" s="17"/>
      <c r="ORG10" s="17"/>
      <c r="ORH10" s="17"/>
      <c r="ORI10" s="17"/>
      <c r="ORJ10" s="17"/>
      <c r="ORK10" s="17"/>
      <c r="ORL10" s="17"/>
      <c r="ORM10" s="17"/>
      <c r="ORN10" s="17"/>
      <c r="ORO10" s="17"/>
      <c r="ORP10" s="17"/>
      <c r="ORQ10" s="17"/>
      <c r="ORR10" s="17"/>
      <c r="ORS10" s="17"/>
      <c r="ORT10" s="17"/>
      <c r="ORU10" s="17"/>
      <c r="ORV10" s="17"/>
      <c r="ORW10" s="17"/>
      <c r="ORX10" s="17"/>
      <c r="ORY10" s="17"/>
      <c r="ORZ10" s="17"/>
      <c r="OSA10" s="17"/>
      <c r="OSB10" s="17"/>
      <c r="OSC10" s="17"/>
      <c r="OSD10" s="17"/>
      <c r="OSE10" s="17"/>
      <c r="OSF10" s="17"/>
      <c r="OSG10" s="17"/>
      <c r="OSH10" s="17"/>
      <c r="OSI10" s="17"/>
      <c r="OSJ10" s="17"/>
      <c r="OSK10" s="17"/>
      <c r="OSL10" s="17"/>
      <c r="OSM10" s="17"/>
      <c r="OSN10" s="17"/>
      <c r="OSO10" s="17"/>
      <c r="OSP10" s="17"/>
      <c r="OSQ10" s="17"/>
      <c r="OSR10" s="17"/>
      <c r="OSS10" s="17"/>
      <c r="OST10" s="17"/>
      <c r="OSU10" s="17"/>
      <c r="OSV10" s="17"/>
      <c r="OSW10" s="17"/>
      <c r="OSX10" s="17"/>
      <c r="OSY10" s="17"/>
      <c r="OSZ10" s="17"/>
      <c r="OTA10" s="17"/>
      <c r="OTB10" s="17"/>
      <c r="OTC10" s="17"/>
      <c r="OTD10" s="17"/>
      <c r="OTE10" s="17"/>
      <c r="OTF10" s="17"/>
      <c r="OTG10" s="17"/>
      <c r="OTH10" s="17"/>
      <c r="OTI10" s="17"/>
      <c r="OTJ10" s="17"/>
      <c r="OTK10" s="17"/>
      <c r="OTL10" s="17"/>
      <c r="OTM10" s="17"/>
      <c r="OTN10" s="17"/>
      <c r="OTO10" s="17"/>
      <c r="OTP10" s="17"/>
      <c r="OTQ10" s="17"/>
      <c r="OTR10" s="17"/>
      <c r="OTS10" s="17"/>
      <c r="OTT10" s="17"/>
      <c r="OTU10" s="17"/>
      <c r="OTV10" s="17"/>
      <c r="OTW10" s="17"/>
      <c r="OTX10" s="17"/>
      <c r="OTY10" s="17"/>
      <c r="OTZ10" s="17"/>
      <c r="OUA10" s="17"/>
      <c r="OUB10" s="17"/>
      <c r="OUC10" s="17"/>
      <c r="OUD10" s="17"/>
      <c r="OUE10" s="17"/>
      <c r="OUF10" s="17"/>
      <c r="OUG10" s="17"/>
      <c r="OUH10" s="17"/>
      <c r="OUI10" s="17"/>
      <c r="OUJ10" s="17"/>
      <c r="OUK10" s="17"/>
      <c r="OUL10" s="17"/>
      <c r="OUM10" s="17"/>
      <c r="OUN10" s="17"/>
      <c r="OUO10" s="17"/>
      <c r="OUP10" s="17"/>
      <c r="OUQ10" s="17"/>
      <c r="OUR10" s="17"/>
      <c r="OUS10" s="17"/>
      <c r="OUT10" s="17"/>
      <c r="OUU10" s="17"/>
      <c r="OUV10" s="17"/>
      <c r="OUW10" s="17"/>
      <c r="OUX10" s="17"/>
      <c r="OUY10" s="17"/>
      <c r="OUZ10" s="17"/>
      <c r="OVA10" s="17"/>
      <c r="OVB10" s="17"/>
      <c r="OVC10" s="17"/>
      <c r="OVD10" s="17"/>
      <c r="OVE10" s="17"/>
      <c r="OVF10" s="17"/>
      <c r="OVG10" s="17"/>
      <c r="OVH10" s="17"/>
      <c r="OVI10" s="17"/>
      <c r="OVJ10" s="17"/>
      <c r="OVK10" s="17"/>
      <c r="OVL10" s="17"/>
      <c r="OVM10" s="17"/>
      <c r="OVN10" s="17"/>
      <c r="OVO10" s="17"/>
      <c r="OVP10" s="17"/>
      <c r="OVQ10" s="17"/>
      <c r="OVR10" s="17"/>
      <c r="OVS10" s="17"/>
      <c r="OVT10" s="17"/>
      <c r="OVU10" s="17"/>
      <c r="OVV10" s="17"/>
      <c r="OVW10" s="17"/>
      <c r="OVX10" s="17"/>
      <c r="OVY10" s="17"/>
      <c r="OVZ10" s="17"/>
      <c r="OWA10" s="17"/>
      <c r="OWB10" s="17"/>
      <c r="OWC10" s="17"/>
      <c r="OWD10" s="17"/>
      <c r="OWE10" s="17"/>
      <c r="OWF10" s="17"/>
      <c r="OWG10" s="17"/>
      <c r="OWH10" s="17"/>
      <c r="OWI10" s="17"/>
      <c r="OWJ10" s="17"/>
      <c r="OWK10" s="17"/>
      <c r="OWL10" s="17"/>
      <c r="OWM10" s="17"/>
      <c r="OWN10" s="17"/>
      <c r="OWO10" s="17"/>
      <c r="OWP10" s="17"/>
      <c r="OWQ10" s="17"/>
      <c r="OWR10" s="17"/>
      <c r="OWS10" s="17"/>
      <c r="OWT10" s="17"/>
      <c r="OWU10" s="17"/>
      <c r="OWV10" s="17"/>
      <c r="OWW10" s="17"/>
      <c r="OWX10" s="17"/>
      <c r="OWY10" s="17"/>
      <c r="OWZ10" s="17"/>
      <c r="OXA10" s="17"/>
      <c r="OXB10" s="17"/>
      <c r="OXC10" s="17"/>
      <c r="OXD10" s="17"/>
      <c r="OXE10" s="17"/>
      <c r="OXF10" s="17"/>
      <c r="OXG10" s="17"/>
      <c r="OXH10" s="17"/>
      <c r="OXI10" s="17"/>
      <c r="OXJ10" s="17"/>
      <c r="OXK10" s="17"/>
      <c r="OXL10" s="17"/>
      <c r="OXM10" s="17"/>
      <c r="OXN10" s="17"/>
      <c r="OXO10" s="17"/>
      <c r="OXP10" s="17"/>
      <c r="OXQ10" s="17"/>
      <c r="OXR10" s="17"/>
      <c r="OXS10" s="17"/>
      <c r="OXT10" s="17"/>
      <c r="OXU10" s="17"/>
      <c r="OXV10" s="17"/>
      <c r="OXW10" s="17"/>
      <c r="OXX10" s="17"/>
      <c r="OXY10" s="17"/>
      <c r="OXZ10" s="17"/>
      <c r="OYA10" s="17"/>
      <c r="OYB10" s="17"/>
      <c r="OYC10" s="17"/>
      <c r="OYD10" s="17"/>
      <c r="OYE10" s="17"/>
      <c r="OYF10" s="17"/>
      <c r="OYG10" s="17"/>
      <c r="OYH10" s="17"/>
      <c r="OYI10" s="17"/>
      <c r="OYJ10" s="17"/>
      <c r="OYK10" s="17"/>
      <c r="OYL10" s="17"/>
      <c r="OYM10" s="17"/>
      <c r="OYN10" s="17"/>
      <c r="OYO10" s="17"/>
      <c r="OYP10" s="17"/>
      <c r="OYQ10" s="17"/>
      <c r="OYR10" s="17"/>
      <c r="OYS10" s="17"/>
      <c r="OYT10" s="17"/>
      <c r="OYU10" s="17"/>
      <c r="OYV10" s="17"/>
      <c r="OYW10" s="17"/>
      <c r="OYX10" s="17"/>
      <c r="OYY10" s="17"/>
      <c r="OYZ10" s="17"/>
      <c r="OZA10" s="17"/>
      <c r="OZB10" s="17"/>
      <c r="OZC10" s="17"/>
      <c r="OZD10" s="17"/>
      <c r="OZE10" s="17"/>
      <c r="OZF10" s="17"/>
      <c r="OZG10" s="17"/>
      <c r="OZH10" s="17"/>
      <c r="OZI10" s="17"/>
      <c r="OZJ10" s="17"/>
      <c r="OZK10" s="17"/>
      <c r="OZL10" s="17"/>
      <c r="OZM10" s="17"/>
      <c r="OZN10" s="17"/>
      <c r="OZO10" s="17"/>
      <c r="OZP10" s="17"/>
      <c r="OZQ10" s="17"/>
      <c r="OZR10" s="17"/>
      <c r="OZS10" s="17"/>
      <c r="OZT10" s="17"/>
      <c r="OZU10" s="17"/>
      <c r="OZV10" s="17"/>
      <c r="OZW10" s="17"/>
      <c r="OZX10" s="17"/>
      <c r="OZY10" s="17"/>
      <c r="OZZ10" s="17"/>
      <c r="PAA10" s="17"/>
      <c r="PAB10" s="17"/>
      <c r="PAC10" s="17"/>
      <c r="PAD10" s="17"/>
      <c r="PAE10" s="17"/>
      <c r="PAF10" s="17"/>
      <c r="PAG10" s="17"/>
      <c r="PAH10" s="17"/>
      <c r="PAI10" s="17"/>
      <c r="PAJ10" s="17"/>
      <c r="PAK10" s="17"/>
      <c r="PAL10" s="17"/>
      <c r="PAM10" s="17"/>
      <c r="PAN10" s="17"/>
      <c r="PAO10" s="17"/>
      <c r="PAP10" s="17"/>
      <c r="PAQ10" s="17"/>
      <c r="PAR10" s="17"/>
      <c r="PAS10" s="17"/>
      <c r="PAT10" s="17"/>
      <c r="PAU10" s="17"/>
      <c r="PAV10" s="17"/>
      <c r="PAW10" s="17"/>
      <c r="PAX10" s="17"/>
      <c r="PAY10" s="17"/>
      <c r="PAZ10" s="17"/>
      <c r="PBA10" s="17"/>
      <c r="PBB10" s="17"/>
      <c r="PBC10" s="17"/>
      <c r="PBD10" s="17"/>
      <c r="PBE10" s="17"/>
      <c r="PBF10" s="17"/>
      <c r="PBG10" s="17"/>
      <c r="PBH10" s="17"/>
      <c r="PBI10" s="17"/>
      <c r="PBJ10" s="17"/>
      <c r="PBK10" s="17"/>
      <c r="PBL10" s="17"/>
      <c r="PBM10" s="17"/>
      <c r="PBN10" s="17"/>
      <c r="PBO10" s="17"/>
      <c r="PBP10" s="17"/>
      <c r="PBQ10" s="17"/>
      <c r="PBR10" s="17"/>
      <c r="PBS10" s="17"/>
      <c r="PBT10" s="17"/>
      <c r="PBU10" s="17"/>
      <c r="PBV10" s="17"/>
      <c r="PBW10" s="17"/>
      <c r="PBX10" s="17"/>
      <c r="PBY10" s="17"/>
      <c r="PBZ10" s="17"/>
      <c r="PCA10" s="17"/>
      <c r="PCB10" s="17"/>
      <c r="PCC10" s="17"/>
      <c r="PCD10" s="17"/>
      <c r="PCE10" s="17"/>
      <c r="PCF10" s="17"/>
      <c r="PCG10" s="17"/>
      <c r="PCH10" s="17"/>
      <c r="PCI10" s="17"/>
      <c r="PCJ10" s="17"/>
      <c r="PCK10" s="17"/>
      <c r="PCL10" s="17"/>
      <c r="PCM10" s="17"/>
      <c r="PCN10" s="17"/>
      <c r="PCO10" s="17"/>
      <c r="PCP10" s="17"/>
      <c r="PCQ10" s="17"/>
      <c r="PCR10" s="17"/>
      <c r="PCS10" s="17"/>
      <c r="PCT10" s="17"/>
      <c r="PCU10" s="17"/>
      <c r="PCV10" s="17"/>
      <c r="PCW10" s="17"/>
      <c r="PCX10" s="17"/>
      <c r="PCY10" s="17"/>
      <c r="PCZ10" s="17"/>
      <c r="PDA10" s="17"/>
      <c r="PDB10" s="17"/>
      <c r="PDC10" s="17"/>
      <c r="PDD10" s="17"/>
      <c r="PDE10" s="17"/>
      <c r="PDF10" s="17"/>
      <c r="PDG10" s="17"/>
      <c r="PDH10" s="17"/>
      <c r="PDI10" s="17"/>
      <c r="PDJ10" s="17"/>
      <c r="PDK10" s="17"/>
      <c r="PDL10" s="17"/>
      <c r="PDM10" s="17"/>
      <c r="PDN10" s="17"/>
      <c r="PDO10" s="17"/>
      <c r="PDP10" s="17"/>
      <c r="PDQ10" s="17"/>
      <c r="PDR10" s="17"/>
      <c r="PDS10" s="17"/>
      <c r="PDT10" s="17"/>
      <c r="PDU10" s="17"/>
      <c r="PDV10" s="17"/>
      <c r="PDW10" s="17"/>
      <c r="PDX10" s="17"/>
      <c r="PDY10" s="17"/>
      <c r="PDZ10" s="17"/>
      <c r="PEA10" s="17"/>
      <c r="PEB10" s="17"/>
      <c r="PEC10" s="17"/>
      <c r="PED10" s="17"/>
      <c r="PEE10" s="17"/>
      <c r="PEF10" s="17"/>
      <c r="PEG10" s="17"/>
      <c r="PEH10" s="17"/>
      <c r="PEI10" s="17"/>
      <c r="PEJ10" s="17"/>
      <c r="PEK10" s="17"/>
      <c r="PEL10" s="17"/>
      <c r="PEM10" s="17"/>
      <c r="PEN10" s="17"/>
      <c r="PEO10" s="17"/>
      <c r="PEP10" s="17"/>
      <c r="PEQ10" s="17"/>
      <c r="PER10" s="17"/>
      <c r="PES10" s="17"/>
      <c r="PET10" s="17"/>
      <c r="PEU10" s="17"/>
      <c r="PEV10" s="17"/>
      <c r="PEW10" s="17"/>
      <c r="PEX10" s="17"/>
      <c r="PEY10" s="17"/>
      <c r="PEZ10" s="17"/>
      <c r="PFA10" s="17"/>
      <c r="PFB10" s="17"/>
      <c r="PFC10" s="17"/>
      <c r="PFD10" s="17"/>
      <c r="PFE10" s="17"/>
      <c r="PFF10" s="17"/>
      <c r="PFG10" s="17"/>
      <c r="PFH10" s="17"/>
      <c r="PFI10" s="17"/>
      <c r="PFJ10" s="17"/>
      <c r="PFK10" s="17"/>
      <c r="PFL10" s="17"/>
      <c r="PFM10" s="17"/>
      <c r="PFN10" s="17"/>
      <c r="PFO10" s="17"/>
      <c r="PFP10" s="17"/>
      <c r="PFQ10" s="17"/>
      <c r="PFR10" s="17"/>
      <c r="PFS10" s="17"/>
      <c r="PFT10" s="17"/>
      <c r="PFU10" s="17"/>
      <c r="PFV10" s="17"/>
      <c r="PFW10" s="17"/>
      <c r="PFX10" s="17"/>
      <c r="PFY10" s="17"/>
      <c r="PFZ10" s="17"/>
      <c r="PGA10" s="17"/>
      <c r="PGB10" s="17"/>
      <c r="PGC10" s="17"/>
      <c r="PGD10" s="17"/>
      <c r="PGE10" s="17"/>
      <c r="PGF10" s="17"/>
      <c r="PGG10" s="17"/>
      <c r="PGH10" s="17"/>
      <c r="PGI10" s="17"/>
      <c r="PGJ10" s="17"/>
      <c r="PGK10" s="17"/>
      <c r="PGL10" s="17"/>
      <c r="PGM10" s="17"/>
      <c r="PGN10" s="17"/>
      <c r="PGO10" s="17"/>
      <c r="PGP10" s="17"/>
      <c r="PGQ10" s="17"/>
      <c r="PGR10" s="17"/>
      <c r="PGS10" s="17"/>
      <c r="PGT10" s="17"/>
      <c r="PGU10" s="17"/>
      <c r="PGV10" s="17"/>
      <c r="PGW10" s="17"/>
      <c r="PGX10" s="17"/>
      <c r="PGY10" s="17"/>
      <c r="PGZ10" s="17"/>
      <c r="PHA10" s="17"/>
      <c r="PHB10" s="17"/>
      <c r="PHC10" s="17"/>
      <c r="PHD10" s="17"/>
      <c r="PHE10" s="17"/>
      <c r="PHF10" s="17"/>
      <c r="PHG10" s="17"/>
      <c r="PHH10" s="17"/>
      <c r="PHI10" s="17"/>
      <c r="PHJ10" s="17"/>
      <c r="PHK10" s="17"/>
      <c r="PHL10" s="17"/>
      <c r="PHM10" s="17"/>
      <c r="PHN10" s="17"/>
      <c r="PHO10" s="17"/>
      <c r="PHP10" s="17"/>
      <c r="PHQ10" s="17"/>
      <c r="PHR10" s="17"/>
      <c r="PHS10" s="17"/>
      <c r="PHT10" s="17"/>
      <c r="PHU10" s="17"/>
      <c r="PHV10" s="17"/>
      <c r="PHW10" s="17"/>
      <c r="PHX10" s="17"/>
      <c r="PHY10" s="17"/>
      <c r="PHZ10" s="17"/>
      <c r="PIA10" s="17"/>
      <c r="PIB10" s="17"/>
      <c r="PIC10" s="17"/>
      <c r="PID10" s="17"/>
      <c r="PIE10" s="17"/>
      <c r="PIF10" s="17"/>
      <c r="PIG10" s="17"/>
      <c r="PIH10" s="17"/>
      <c r="PII10" s="17"/>
      <c r="PIJ10" s="17"/>
      <c r="PIK10" s="17"/>
      <c r="PIL10" s="17"/>
      <c r="PIM10" s="17"/>
      <c r="PIN10" s="17"/>
      <c r="PIO10" s="17"/>
      <c r="PIP10" s="17"/>
      <c r="PIQ10" s="17"/>
      <c r="PIR10" s="17"/>
      <c r="PIS10" s="17"/>
      <c r="PIT10" s="17"/>
      <c r="PIU10" s="17"/>
      <c r="PIV10" s="17"/>
      <c r="PIW10" s="17"/>
      <c r="PIX10" s="17"/>
      <c r="PIY10" s="17"/>
      <c r="PIZ10" s="17"/>
      <c r="PJA10" s="17"/>
      <c r="PJB10" s="17"/>
      <c r="PJC10" s="17"/>
      <c r="PJD10" s="17"/>
      <c r="PJE10" s="17"/>
      <c r="PJF10" s="17"/>
      <c r="PJG10" s="17"/>
      <c r="PJH10" s="17"/>
      <c r="PJI10" s="17"/>
      <c r="PJJ10" s="17"/>
      <c r="PJK10" s="17"/>
      <c r="PJL10" s="17"/>
      <c r="PJM10" s="17"/>
      <c r="PJN10" s="17"/>
      <c r="PJO10" s="17"/>
      <c r="PJP10" s="17"/>
      <c r="PJQ10" s="17"/>
      <c r="PJR10" s="17"/>
      <c r="PJS10" s="17"/>
      <c r="PJT10" s="17"/>
      <c r="PJU10" s="17"/>
      <c r="PJV10" s="17"/>
      <c r="PJW10" s="17"/>
      <c r="PJX10" s="17"/>
      <c r="PJY10" s="17"/>
      <c r="PJZ10" s="17"/>
      <c r="PKA10" s="17"/>
      <c r="PKB10" s="17"/>
      <c r="PKC10" s="17"/>
      <c r="PKD10" s="17"/>
      <c r="PKE10" s="17"/>
      <c r="PKF10" s="17"/>
      <c r="PKG10" s="17"/>
      <c r="PKH10" s="17"/>
      <c r="PKI10" s="17"/>
      <c r="PKJ10" s="17"/>
      <c r="PKK10" s="17"/>
      <c r="PKL10" s="17"/>
      <c r="PKM10" s="17"/>
      <c r="PKN10" s="17"/>
      <c r="PKO10" s="17"/>
      <c r="PKP10" s="17"/>
      <c r="PKQ10" s="17"/>
      <c r="PKR10" s="17"/>
      <c r="PKS10" s="17"/>
      <c r="PKT10" s="17"/>
      <c r="PKU10" s="17"/>
      <c r="PKV10" s="17"/>
      <c r="PKW10" s="17"/>
      <c r="PKX10" s="17"/>
      <c r="PKY10" s="17"/>
      <c r="PKZ10" s="17"/>
      <c r="PLA10" s="17"/>
      <c r="PLB10" s="17"/>
      <c r="PLC10" s="17"/>
      <c r="PLD10" s="17"/>
      <c r="PLE10" s="17"/>
      <c r="PLF10" s="17"/>
      <c r="PLG10" s="17"/>
      <c r="PLH10" s="17"/>
      <c r="PLI10" s="17"/>
      <c r="PLJ10" s="17"/>
      <c r="PLK10" s="17"/>
      <c r="PLL10" s="17"/>
      <c r="PLM10" s="17"/>
      <c r="PLN10" s="17"/>
      <c r="PLO10" s="17"/>
      <c r="PLP10" s="17"/>
      <c r="PLQ10" s="17"/>
      <c r="PLR10" s="17"/>
      <c r="PLS10" s="17"/>
      <c r="PLT10" s="17"/>
      <c r="PLU10" s="17"/>
      <c r="PLV10" s="17"/>
      <c r="PLW10" s="17"/>
      <c r="PLX10" s="17"/>
      <c r="PLY10" s="17"/>
      <c r="PLZ10" s="17"/>
      <c r="PMA10" s="17"/>
      <c r="PMB10" s="17"/>
      <c r="PMC10" s="17"/>
      <c r="PMD10" s="17"/>
      <c r="PME10" s="17"/>
      <c r="PMF10" s="17"/>
      <c r="PMG10" s="17"/>
      <c r="PMH10" s="17"/>
      <c r="PMI10" s="17"/>
      <c r="PMJ10" s="17"/>
      <c r="PMK10" s="17"/>
      <c r="PML10" s="17"/>
      <c r="PMM10" s="17"/>
      <c r="PMN10" s="17"/>
      <c r="PMO10" s="17"/>
      <c r="PMP10" s="17"/>
      <c r="PMQ10" s="17"/>
      <c r="PMR10" s="17"/>
      <c r="PMS10" s="17"/>
      <c r="PMT10" s="17"/>
      <c r="PMU10" s="17"/>
      <c r="PMV10" s="17"/>
      <c r="PMW10" s="17"/>
      <c r="PMX10" s="17"/>
      <c r="PMY10" s="17"/>
      <c r="PMZ10" s="17"/>
      <c r="PNA10" s="17"/>
      <c r="PNB10" s="17"/>
      <c r="PNC10" s="17"/>
      <c r="PND10" s="17"/>
      <c r="PNE10" s="17"/>
      <c r="PNF10" s="17"/>
      <c r="PNG10" s="17"/>
      <c r="PNH10" s="17"/>
      <c r="PNI10" s="17"/>
      <c r="PNJ10" s="17"/>
      <c r="PNK10" s="17"/>
      <c r="PNL10" s="17"/>
      <c r="PNM10" s="17"/>
      <c r="PNN10" s="17"/>
      <c r="PNO10" s="17"/>
      <c r="PNP10" s="17"/>
      <c r="PNQ10" s="17"/>
      <c r="PNR10" s="17"/>
      <c r="PNS10" s="17"/>
      <c r="PNT10" s="17"/>
      <c r="PNU10" s="17"/>
      <c r="PNV10" s="17"/>
      <c r="PNW10" s="17"/>
      <c r="PNX10" s="17"/>
      <c r="PNY10" s="17"/>
      <c r="PNZ10" s="17"/>
      <c r="POA10" s="17"/>
      <c r="POB10" s="17"/>
      <c r="POC10" s="17"/>
      <c r="POD10" s="17"/>
      <c r="POE10" s="17"/>
      <c r="POF10" s="17"/>
      <c r="POG10" s="17"/>
      <c r="POH10" s="17"/>
      <c r="POI10" s="17"/>
      <c r="POJ10" s="17"/>
      <c r="POK10" s="17"/>
      <c r="POL10" s="17"/>
      <c r="POM10" s="17"/>
      <c r="PON10" s="17"/>
      <c r="POO10" s="17"/>
      <c r="POP10" s="17"/>
      <c r="POQ10" s="17"/>
      <c r="POR10" s="17"/>
      <c r="POS10" s="17"/>
      <c r="POT10" s="17"/>
      <c r="POU10" s="17"/>
      <c r="POV10" s="17"/>
      <c r="POW10" s="17"/>
      <c r="POX10" s="17"/>
      <c r="POY10" s="17"/>
      <c r="POZ10" s="17"/>
      <c r="PPA10" s="17"/>
      <c r="PPB10" s="17"/>
      <c r="PPC10" s="17"/>
      <c r="PPD10" s="17"/>
      <c r="PPE10" s="17"/>
      <c r="PPF10" s="17"/>
      <c r="PPG10" s="17"/>
      <c r="PPH10" s="17"/>
      <c r="PPI10" s="17"/>
      <c r="PPJ10" s="17"/>
      <c r="PPK10" s="17"/>
      <c r="PPL10" s="17"/>
      <c r="PPM10" s="17"/>
      <c r="PPN10" s="17"/>
      <c r="PPO10" s="17"/>
      <c r="PPP10" s="17"/>
      <c r="PPQ10" s="17"/>
      <c r="PPR10" s="17"/>
      <c r="PPS10" s="17"/>
      <c r="PPT10" s="17"/>
      <c r="PPU10" s="17"/>
      <c r="PPV10" s="17"/>
      <c r="PPW10" s="17"/>
      <c r="PPX10" s="17"/>
      <c r="PPY10" s="17"/>
      <c r="PPZ10" s="17"/>
      <c r="PQA10" s="17"/>
      <c r="PQB10" s="17"/>
      <c r="PQC10" s="17"/>
      <c r="PQD10" s="17"/>
      <c r="PQE10" s="17"/>
      <c r="PQF10" s="17"/>
      <c r="PQG10" s="17"/>
      <c r="PQH10" s="17"/>
      <c r="PQI10" s="17"/>
      <c r="PQJ10" s="17"/>
      <c r="PQK10" s="17"/>
      <c r="PQL10" s="17"/>
      <c r="PQM10" s="17"/>
      <c r="PQN10" s="17"/>
      <c r="PQO10" s="17"/>
      <c r="PQP10" s="17"/>
      <c r="PQQ10" s="17"/>
      <c r="PQR10" s="17"/>
      <c r="PQS10" s="17"/>
      <c r="PQT10" s="17"/>
      <c r="PQU10" s="17"/>
      <c r="PQV10" s="17"/>
      <c r="PQW10" s="17"/>
      <c r="PQX10" s="17"/>
      <c r="PQY10" s="17"/>
      <c r="PQZ10" s="17"/>
      <c r="PRA10" s="17"/>
      <c r="PRB10" s="17"/>
      <c r="PRC10" s="17"/>
      <c r="PRD10" s="17"/>
      <c r="PRE10" s="17"/>
      <c r="PRF10" s="17"/>
      <c r="PRG10" s="17"/>
      <c r="PRH10" s="17"/>
      <c r="PRI10" s="17"/>
      <c r="PRJ10" s="17"/>
      <c r="PRK10" s="17"/>
      <c r="PRL10" s="17"/>
      <c r="PRM10" s="17"/>
      <c r="PRN10" s="17"/>
      <c r="PRO10" s="17"/>
      <c r="PRP10" s="17"/>
      <c r="PRQ10" s="17"/>
      <c r="PRR10" s="17"/>
      <c r="PRS10" s="17"/>
      <c r="PRT10" s="17"/>
      <c r="PRU10" s="17"/>
      <c r="PRV10" s="17"/>
      <c r="PRW10" s="17"/>
      <c r="PRX10" s="17"/>
      <c r="PRY10" s="17"/>
      <c r="PRZ10" s="17"/>
      <c r="PSA10" s="17"/>
      <c r="PSB10" s="17"/>
      <c r="PSC10" s="17"/>
      <c r="PSD10" s="17"/>
      <c r="PSE10" s="17"/>
      <c r="PSF10" s="17"/>
      <c r="PSG10" s="17"/>
      <c r="PSH10" s="17"/>
      <c r="PSI10" s="17"/>
      <c r="PSJ10" s="17"/>
      <c r="PSK10" s="17"/>
      <c r="PSL10" s="17"/>
      <c r="PSM10" s="17"/>
      <c r="PSN10" s="17"/>
      <c r="PSO10" s="17"/>
      <c r="PSP10" s="17"/>
      <c r="PSQ10" s="17"/>
      <c r="PSR10" s="17"/>
      <c r="PSS10" s="17"/>
      <c r="PST10" s="17"/>
      <c r="PSU10" s="17"/>
      <c r="PSV10" s="17"/>
      <c r="PSW10" s="17"/>
      <c r="PSX10" s="17"/>
      <c r="PSY10" s="17"/>
      <c r="PSZ10" s="17"/>
      <c r="PTA10" s="17"/>
      <c r="PTB10" s="17"/>
      <c r="PTC10" s="17"/>
      <c r="PTD10" s="17"/>
      <c r="PTE10" s="17"/>
      <c r="PTF10" s="17"/>
      <c r="PTG10" s="17"/>
      <c r="PTH10" s="17"/>
      <c r="PTI10" s="17"/>
      <c r="PTJ10" s="17"/>
      <c r="PTK10" s="17"/>
      <c r="PTL10" s="17"/>
      <c r="PTM10" s="17"/>
      <c r="PTN10" s="17"/>
      <c r="PTO10" s="17"/>
      <c r="PTP10" s="17"/>
      <c r="PTQ10" s="17"/>
      <c r="PTR10" s="17"/>
      <c r="PTS10" s="17"/>
      <c r="PTT10" s="17"/>
      <c r="PTU10" s="17"/>
      <c r="PTV10" s="17"/>
      <c r="PTW10" s="17"/>
      <c r="PTX10" s="17"/>
      <c r="PTY10" s="17"/>
      <c r="PTZ10" s="17"/>
      <c r="PUA10" s="17"/>
      <c r="PUB10" s="17"/>
      <c r="PUC10" s="17"/>
      <c r="PUD10" s="17"/>
      <c r="PUE10" s="17"/>
      <c r="PUF10" s="17"/>
      <c r="PUG10" s="17"/>
      <c r="PUH10" s="17"/>
      <c r="PUI10" s="17"/>
      <c r="PUJ10" s="17"/>
      <c r="PUK10" s="17"/>
      <c r="PUL10" s="17"/>
      <c r="PUM10" s="17"/>
      <c r="PUN10" s="17"/>
      <c r="PUO10" s="17"/>
      <c r="PUP10" s="17"/>
      <c r="PUQ10" s="17"/>
      <c r="PUR10" s="17"/>
      <c r="PUS10" s="17"/>
      <c r="PUT10" s="17"/>
      <c r="PUU10" s="17"/>
      <c r="PUV10" s="17"/>
      <c r="PUW10" s="17"/>
      <c r="PUX10" s="17"/>
      <c r="PUY10" s="17"/>
      <c r="PUZ10" s="17"/>
      <c r="PVA10" s="17"/>
      <c r="PVB10" s="17"/>
      <c r="PVC10" s="17"/>
      <c r="PVD10" s="17"/>
      <c r="PVE10" s="17"/>
      <c r="PVF10" s="17"/>
      <c r="PVG10" s="17"/>
      <c r="PVH10" s="17"/>
      <c r="PVI10" s="17"/>
      <c r="PVJ10" s="17"/>
      <c r="PVK10" s="17"/>
      <c r="PVL10" s="17"/>
      <c r="PVM10" s="17"/>
      <c r="PVN10" s="17"/>
      <c r="PVO10" s="17"/>
      <c r="PVP10" s="17"/>
      <c r="PVQ10" s="17"/>
      <c r="PVR10" s="17"/>
      <c r="PVS10" s="17"/>
      <c r="PVT10" s="17"/>
      <c r="PVU10" s="17"/>
      <c r="PVV10" s="17"/>
      <c r="PVW10" s="17"/>
      <c r="PVX10" s="17"/>
      <c r="PVY10" s="17"/>
      <c r="PVZ10" s="17"/>
      <c r="PWA10" s="17"/>
      <c r="PWB10" s="17"/>
      <c r="PWC10" s="17"/>
      <c r="PWD10" s="17"/>
      <c r="PWE10" s="17"/>
      <c r="PWF10" s="17"/>
      <c r="PWG10" s="17"/>
      <c r="PWH10" s="17"/>
      <c r="PWI10" s="17"/>
      <c r="PWJ10" s="17"/>
      <c r="PWK10" s="17"/>
      <c r="PWL10" s="17"/>
      <c r="PWM10" s="17"/>
      <c r="PWN10" s="17"/>
      <c r="PWO10" s="17"/>
      <c r="PWP10" s="17"/>
      <c r="PWQ10" s="17"/>
      <c r="PWR10" s="17"/>
      <c r="PWS10" s="17"/>
      <c r="PWT10" s="17"/>
      <c r="PWU10" s="17"/>
      <c r="PWV10" s="17"/>
      <c r="PWW10" s="17"/>
      <c r="PWX10" s="17"/>
      <c r="PWY10" s="17"/>
      <c r="PWZ10" s="17"/>
      <c r="PXA10" s="17"/>
      <c r="PXB10" s="17"/>
      <c r="PXC10" s="17"/>
      <c r="PXD10" s="17"/>
      <c r="PXE10" s="17"/>
      <c r="PXF10" s="17"/>
      <c r="PXG10" s="17"/>
      <c r="PXH10" s="17"/>
      <c r="PXI10" s="17"/>
      <c r="PXJ10" s="17"/>
      <c r="PXK10" s="17"/>
      <c r="PXL10" s="17"/>
      <c r="PXM10" s="17"/>
      <c r="PXN10" s="17"/>
      <c r="PXO10" s="17"/>
      <c r="PXP10" s="17"/>
      <c r="PXQ10" s="17"/>
      <c r="PXR10" s="17"/>
      <c r="PXS10" s="17"/>
      <c r="PXT10" s="17"/>
      <c r="PXU10" s="17"/>
      <c r="PXV10" s="17"/>
      <c r="PXW10" s="17"/>
      <c r="PXX10" s="17"/>
      <c r="PXY10" s="17"/>
      <c r="PXZ10" s="17"/>
      <c r="PYA10" s="17"/>
      <c r="PYB10" s="17"/>
      <c r="PYC10" s="17"/>
      <c r="PYD10" s="17"/>
      <c r="PYE10" s="17"/>
      <c r="PYF10" s="17"/>
      <c r="PYG10" s="17"/>
      <c r="PYH10" s="17"/>
      <c r="PYI10" s="17"/>
      <c r="PYJ10" s="17"/>
      <c r="PYK10" s="17"/>
      <c r="PYL10" s="17"/>
      <c r="PYM10" s="17"/>
      <c r="PYN10" s="17"/>
      <c r="PYO10" s="17"/>
      <c r="PYP10" s="17"/>
      <c r="PYQ10" s="17"/>
      <c r="PYR10" s="17"/>
      <c r="PYS10" s="17"/>
      <c r="PYT10" s="17"/>
      <c r="PYU10" s="17"/>
      <c r="PYV10" s="17"/>
      <c r="PYW10" s="17"/>
      <c r="PYX10" s="17"/>
      <c r="PYY10" s="17"/>
      <c r="PYZ10" s="17"/>
      <c r="PZA10" s="17"/>
      <c r="PZB10" s="17"/>
      <c r="PZC10" s="17"/>
      <c r="PZD10" s="17"/>
      <c r="PZE10" s="17"/>
      <c r="PZF10" s="17"/>
      <c r="PZG10" s="17"/>
      <c r="PZH10" s="17"/>
      <c r="PZI10" s="17"/>
      <c r="PZJ10" s="17"/>
      <c r="PZK10" s="17"/>
      <c r="PZL10" s="17"/>
      <c r="PZM10" s="17"/>
      <c r="PZN10" s="17"/>
      <c r="PZO10" s="17"/>
      <c r="PZP10" s="17"/>
      <c r="PZQ10" s="17"/>
      <c r="PZR10" s="17"/>
      <c r="PZS10" s="17"/>
      <c r="PZT10" s="17"/>
      <c r="PZU10" s="17"/>
      <c r="PZV10" s="17"/>
      <c r="PZW10" s="17"/>
      <c r="PZX10" s="17"/>
      <c r="PZY10" s="17"/>
      <c r="PZZ10" s="17"/>
      <c r="QAA10" s="17"/>
      <c r="QAB10" s="17"/>
      <c r="QAC10" s="17"/>
      <c r="QAD10" s="17"/>
      <c r="QAE10" s="17"/>
      <c r="QAF10" s="17"/>
      <c r="QAG10" s="17"/>
      <c r="QAH10" s="17"/>
      <c r="QAI10" s="17"/>
      <c r="QAJ10" s="17"/>
      <c r="QAK10" s="17"/>
      <c r="QAL10" s="17"/>
      <c r="QAM10" s="17"/>
      <c r="QAN10" s="17"/>
      <c r="QAO10" s="17"/>
      <c r="QAP10" s="17"/>
      <c r="QAQ10" s="17"/>
      <c r="QAR10" s="17"/>
      <c r="QAS10" s="17"/>
      <c r="QAT10" s="17"/>
      <c r="QAU10" s="17"/>
      <c r="QAV10" s="17"/>
      <c r="QAW10" s="17"/>
      <c r="QAX10" s="17"/>
      <c r="QAY10" s="17"/>
      <c r="QAZ10" s="17"/>
      <c r="QBA10" s="17"/>
      <c r="QBB10" s="17"/>
      <c r="QBC10" s="17"/>
      <c r="QBD10" s="17"/>
      <c r="QBE10" s="17"/>
      <c r="QBF10" s="17"/>
      <c r="QBG10" s="17"/>
      <c r="QBH10" s="17"/>
      <c r="QBI10" s="17"/>
      <c r="QBJ10" s="17"/>
      <c r="QBK10" s="17"/>
      <c r="QBL10" s="17"/>
      <c r="QBM10" s="17"/>
      <c r="QBN10" s="17"/>
      <c r="QBO10" s="17"/>
      <c r="QBP10" s="17"/>
      <c r="QBQ10" s="17"/>
      <c r="QBR10" s="17"/>
      <c r="QBS10" s="17"/>
      <c r="QBT10" s="17"/>
      <c r="QBU10" s="17"/>
      <c r="QBV10" s="17"/>
      <c r="QBW10" s="17"/>
      <c r="QBX10" s="17"/>
      <c r="QBY10" s="17"/>
      <c r="QBZ10" s="17"/>
      <c r="QCA10" s="17"/>
      <c r="QCB10" s="17"/>
      <c r="QCC10" s="17"/>
      <c r="QCD10" s="17"/>
      <c r="QCE10" s="17"/>
      <c r="QCF10" s="17"/>
      <c r="QCG10" s="17"/>
      <c r="QCH10" s="17"/>
      <c r="QCI10" s="17"/>
      <c r="QCJ10" s="17"/>
      <c r="QCK10" s="17"/>
      <c r="QCL10" s="17"/>
      <c r="QCM10" s="17"/>
      <c r="QCN10" s="17"/>
      <c r="QCO10" s="17"/>
      <c r="QCP10" s="17"/>
      <c r="QCQ10" s="17"/>
      <c r="QCR10" s="17"/>
      <c r="QCS10" s="17"/>
      <c r="QCT10" s="17"/>
      <c r="QCU10" s="17"/>
      <c r="QCV10" s="17"/>
      <c r="QCW10" s="17"/>
      <c r="QCX10" s="17"/>
      <c r="QCY10" s="17"/>
      <c r="QCZ10" s="17"/>
      <c r="QDA10" s="17"/>
      <c r="QDB10" s="17"/>
      <c r="QDC10" s="17"/>
      <c r="QDD10" s="17"/>
      <c r="QDE10" s="17"/>
      <c r="QDF10" s="17"/>
      <c r="QDG10" s="17"/>
      <c r="QDH10" s="17"/>
      <c r="QDI10" s="17"/>
      <c r="QDJ10" s="17"/>
      <c r="QDK10" s="17"/>
      <c r="QDL10" s="17"/>
      <c r="QDM10" s="17"/>
      <c r="QDN10" s="17"/>
      <c r="QDO10" s="17"/>
      <c r="QDP10" s="17"/>
      <c r="QDQ10" s="17"/>
      <c r="QDR10" s="17"/>
      <c r="QDS10" s="17"/>
      <c r="QDT10" s="17"/>
      <c r="QDU10" s="17"/>
      <c r="QDV10" s="17"/>
      <c r="QDW10" s="17"/>
      <c r="QDX10" s="17"/>
      <c r="QDY10" s="17"/>
      <c r="QDZ10" s="17"/>
      <c r="QEA10" s="17"/>
      <c r="QEB10" s="17"/>
      <c r="QEC10" s="17"/>
      <c r="QED10" s="17"/>
      <c r="QEE10" s="17"/>
      <c r="QEF10" s="17"/>
      <c r="QEG10" s="17"/>
      <c r="QEH10" s="17"/>
      <c r="QEI10" s="17"/>
      <c r="QEJ10" s="17"/>
      <c r="QEK10" s="17"/>
      <c r="QEL10" s="17"/>
      <c r="QEM10" s="17"/>
      <c r="QEN10" s="17"/>
      <c r="QEO10" s="17"/>
      <c r="QEP10" s="17"/>
      <c r="QEQ10" s="17"/>
      <c r="QER10" s="17"/>
      <c r="QES10" s="17"/>
      <c r="QET10" s="17"/>
      <c r="QEU10" s="17"/>
      <c r="QEV10" s="17"/>
      <c r="QEW10" s="17"/>
      <c r="QEX10" s="17"/>
      <c r="QEY10" s="17"/>
      <c r="QEZ10" s="17"/>
      <c r="QFA10" s="17"/>
      <c r="QFB10" s="17"/>
      <c r="QFC10" s="17"/>
      <c r="QFD10" s="17"/>
      <c r="QFE10" s="17"/>
      <c r="QFF10" s="17"/>
      <c r="QFG10" s="17"/>
      <c r="QFH10" s="17"/>
      <c r="QFI10" s="17"/>
      <c r="QFJ10" s="17"/>
      <c r="QFK10" s="17"/>
      <c r="QFL10" s="17"/>
      <c r="QFM10" s="17"/>
      <c r="QFN10" s="17"/>
      <c r="QFO10" s="17"/>
      <c r="QFP10" s="17"/>
      <c r="QFQ10" s="17"/>
      <c r="QFR10" s="17"/>
      <c r="QFS10" s="17"/>
      <c r="QFT10" s="17"/>
      <c r="QFU10" s="17"/>
      <c r="QFV10" s="17"/>
      <c r="QFW10" s="17"/>
      <c r="QFX10" s="17"/>
      <c r="QFY10" s="17"/>
      <c r="QFZ10" s="17"/>
      <c r="QGA10" s="17"/>
      <c r="QGB10" s="17"/>
      <c r="QGC10" s="17"/>
      <c r="QGD10" s="17"/>
      <c r="QGE10" s="17"/>
      <c r="QGF10" s="17"/>
      <c r="QGG10" s="17"/>
      <c r="QGH10" s="17"/>
      <c r="QGI10" s="17"/>
      <c r="QGJ10" s="17"/>
      <c r="QGK10" s="17"/>
      <c r="QGL10" s="17"/>
      <c r="QGM10" s="17"/>
      <c r="QGN10" s="17"/>
      <c r="QGO10" s="17"/>
      <c r="QGP10" s="17"/>
      <c r="QGQ10" s="17"/>
      <c r="QGR10" s="17"/>
      <c r="QGS10" s="17"/>
      <c r="QGT10" s="17"/>
      <c r="QGU10" s="17"/>
      <c r="QGV10" s="17"/>
      <c r="QGW10" s="17"/>
      <c r="QGX10" s="17"/>
      <c r="QGY10" s="17"/>
      <c r="QGZ10" s="17"/>
      <c r="QHA10" s="17"/>
      <c r="QHB10" s="17"/>
      <c r="QHC10" s="17"/>
      <c r="QHD10" s="17"/>
      <c r="QHE10" s="17"/>
      <c r="QHF10" s="17"/>
      <c r="QHG10" s="17"/>
      <c r="QHH10" s="17"/>
      <c r="QHI10" s="17"/>
      <c r="QHJ10" s="17"/>
      <c r="QHK10" s="17"/>
      <c r="QHL10" s="17"/>
      <c r="QHM10" s="17"/>
      <c r="QHN10" s="17"/>
      <c r="QHO10" s="17"/>
      <c r="QHP10" s="17"/>
      <c r="QHQ10" s="17"/>
      <c r="QHR10" s="17"/>
      <c r="QHS10" s="17"/>
      <c r="QHT10" s="17"/>
      <c r="QHU10" s="17"/>
      <c r="QHV10" s="17"/>
      <c r="QHW10" s="17"/>
      <c r="QHX10" s="17"/>
      <c r="QHY10" s="17"/>
      <c r="QHZ10" s="17"/>
      <c r="QIA10" s="17"/>
      <c r="QIB10" s="17"/>
      <c r="QIC10" s="17"/>
      <c r="QID10" s="17"/>
      <c r="QIE10" s="17"/>
      <c r="QIF10" s="17"/>
      <c r="QIG10" s="17"/>
      <c r="QIH10" s="17"/>
      <c r="QII10" s="17"/>
      <c r="QIJ10" s="17"/>
      <c r="QIK10" s="17"/>
      <c r="QIL10" s="17"/>
      <c r="QIM10" s="17"/>
      <c r="QIN10" s="17"/>
      <c r="QIO10" s="17"/>
      <c r="QIP10" s="17"/>
      <c r="QIQ10" s="17"/>
      <c r="QIR10" s="17"/>
      <c r="QIS10" s="17"/>
      <c r="QIT10" s="17"/>
      <c r="QIU10" s="17"/>
      <c r="QIV10" s="17"/>
      <c r="QIW10" s="17"/>
      <c r="QIX10" s="17"/>
      <c r="QIY10" s="17"/>
      <c r="QIZ10" s="17"/>
      <c r="QJA10" s="17"/>
      <c r="QJB10" s="17"/>
      <c r="QJC10" s="17"/>
      <c r="QJD10" s="17"/>
      <c r="QJE10" s="17"/>
      <c r="QJF10" s="17"/>
      <c r="QJG10" s="17"/>
      <c r="QJH10" s="17"/>
      <c r="QJI10" s="17"/>
      <c r="QJJ10" s="17"/>
      <c r="QJK10" s="17"/>
      <c r="QJL10" s="17"/>
      <c r="QJM10" s="17"/>
      <c r="QJN10" s="17"/>
      <c r="QJO10" s="17"/>
      <c r="QJP10" s="17"/>
      <c r="QJQ10" s="17"/>
      <c r="QJR10" s="17"/>
      <c r="QJS10" s="17"/>
      <c r="QJT10" s="17"/>
      <c r="QJU10" s="17"/>
      <c r="QJV10" s="17"/>
      <c r="QJW10" s="17"/>
      <c r="QJX10" s="17"/>
      <c r="QJY10" s="17"/>
      <c r="QJZ10" s="17"/>
      <c r="QKA10" s="17"/>
      <c r="QKB10" s="17"/>
      <c r="QKC10" s="17"/>
      <c r="QKD10" s="17"/>
      <c r="QKE10" s="17"/>
      <c r="QKF10" s="17"/>
      <c r="QKG10" s="17"/>
      <c r="QKH10" s="17"/>
      <c r="QKI10" s="17"/>
      <c r="QKJ10" s="17"/>
      <c r="QKK10" s="17"/>
      <c r="QKL10" s="17"/>
      <c r="QKM10" s="17"/>
      <c r="QKN10" s="17"/>
      <c r="QKO10" s="17"/>
      <c r="QKP10" s="17"/>
      <c r="QKQ10" s="17"/>
      <c r="QKR10" s="17"/>
      <c r="QKS10" s="17"/>
      <c r="QKT10" s="17"/>
      <c r="QKU10" s="17"/>
      <c r="QKV10" s="17"/>
      <c r="QKW10" s="17"/>
      <c r="QKX10" s="17"/>
      <c r="QKY10" s="17"/>
      <c r="QKZ10" s="17"/>
      <c r="QLA10" s="17"/>
      <c r="QLB10" s="17"/>
      <c r="QLC10" s="17"/>
      <c r="QLD10" s="17"/>
      <c r="QLE10" s="17"/>
      <c r="QLF10" s="17"/>
      <c r="QLG10" s="17"/>
      <c r="QLH10" s="17"/>
      <c r="QLI10" s="17"/>
      <c r="QLJ10" s="17"/>
      <c r="QLK10" s="17"/>
      <c r="QLL10" s="17"/>
      <c r="QLM10" s="17"/>
      <c r="QLN10" s="17"/>
      <c r="QLO10" s="17"/>
      <c r="QLP10" s="17"/>
      <c r="QLQ10" s="17"/>
      <c r="QLR10" s="17"/>
      <c r="QLS10" s="17"/>
      <c r="QLT10" s="17"/>
      <c r="QLU10" s="17"/>
      <c r="QLV10" s="17"/>
      <c r="QLW10" s="17"/>
      <c r="QLX10" s="17"/>
      <c r="QLY10" s="17"/>
      <c r="QLZ10" s="17"/>
      <c r="QMA10" s="17"/>
      <c r="QMB10" s="17"/>
      <c r="QMC10" s="17"/>
      <c r="QMD10" s="17"/>
      <c r="QME10" s="17"/>
      <c r="QMF10" s="17"/>
      <c r="QMG10" s="17"/>
      <c r="QMH10" s="17"/>
      <c r="QMI10" s="17"/>
      <c r="QMJ10" s="17"/>
      <c r="QMK10" s="17"/>
      <c r="QML10" s="17"/>
      <c r="QMM10" s="17"/>
      <c r="QMN10" s="17"/>
      <c r="QMO10" s="17"/>
      <c r="QMP10" s="17"/>
      <c r="QMQ10" s="17"/>
      <c r="QMR10" s="17"/>
      <c r="QMS10" s="17"/>
      <c r="QMT10" s="17"/>
      <c r="QMU10" s="17"/>
      <c r="QMV10" s="17"/>
      <c r="QMW10" s="17"/>
      <c r="QMX10" s="17"/>
      <c r="QMY10" s="17"/>
      <c r="QMZ10" s="17"/>
      <c r="QNA10" s="17"/>
      <c r="QNB10" s="17"/>
      <c r="QNC10" s="17"/>
      <c r="QND10" s="17"/>
      <c r="QNE10" s="17"/>
      <c r="QNF10" s="17"/>
      <c r="QNG10" s="17"/>
      <c r="QNH10" s="17"/>
      <c r="QNI10" s="17"/>
      <c r="QNJ10" s="17"/>
      <c r="QNK10" s="17"/>
      <c r="QNL10" s="17"/>
      <c r="QNM10" s="17"/>
      <c r="QNN10" s="17"/>
      <c r="QNO10" s="17"/>
      <c r="QNP10" s="17"/>
      <c r="QNQ10" s="17"/>
      <c r="QNR10" s="17"/>
      <c r="QNS10" s="17"/>
      <c r="QNT10" s="17"/>
      <c r="QNU10" s="17"/>
      <c r="QNV10" s="17"/>
      <c r="QNW10" s="17"/>
      <c r="QNX10" s="17"/>
      <c r="QNY10" s="17"/>
      <c r="QNZ10" s="17"/>
      <c r="QOA10" s="17"/>
      <c r="QOB10" s="17"/>
      <c r="QOC10" s="17"/>
      <c r="QOD10" s="17"/>
      <c r="QOE10" s="17"/>
      <c r="QOF10" s="17"/>
      <c r="QOG10" s="17"/>
      <c r="QOH10" s="17"/>
      <c r="QOI10" s="17"/>
      <c r="QOJ10" s="17"/>
      <c r="QOK10" s="17"/>
      <c r="QOL10" s="17"/>
      <c r="QOM10" s="17"/>
      <c r="QON10" s="17"/>
      <c r="QOO10" s="17"/>
      <c r="QOP10" s="17"/>
      <c r="QOQ10" s="17"/>
      <c r="QOR10" s="17"/>
      <c r="QOS10" s="17"/>
      <c r="QOT10" s="17"/>
      <c r="QOU10" s="17"/>
      <c r="QOV10" s="17"/>
      <c r="QOW10" s="17"/>
      <c r="QOX10" s="17"/>
      <c r="QOY10" s="17"/>
      <c r="QOZ10" s="17"/>
      <c r="QPA10" s="17"/>
      <c r="QPB10" s="17"/>
      <c r="QPC10" s="17"/>
      <c r="QPD10" s="17"/>
      <c r="QPE10" s="17"/>
      <c r="QPF10" s="17"/>
      <c r="QPG10" s="17"/>
      <c r="QPH10" s="17"/>
      <c r="QPI10" s="17"/>
      <c r="QPJ10" s="17"/>
      <c r="QPK10" s="17"/>
      <c r="QPL10" s="17"/>
      <c r="QPM10" s="17"/>
      <c r="QPN10" s="17"/>
      <c r="QPO10" s="17"/>
      <c r="QPP10" s="17"/>
      <c r="QPQ10" s="17"/>
      <c r="QPR10" s="17"/>
      <c r="QPS10" s="17"/>
      <c r="QPT10" s="17"/>
      <c r="QPU10" s="17"/>
      <c r="QPV10" s="17"/>
      <c r="QPW10" s="17"/>
      <c r="QPX10" s="17"/>
      <c r="QPY10" s="17"/>
      <c r="QPZ10" s="17"/>
      <c r="QQA10" s="17"/>
      <c r="QQB10" s="17"/>
      <c r="QQC10" s="17"/>
      <c r="QQD10" s="17"/>
      <c r="QQE10" s="17"/>
      <c r="QQF10" s="17"/>
      <c r="QQG10" s="17"/>
      <c r="QQH10" s="17"/>
      <c r="QQI10" s="17"/>
      <c r="QQJ10" s="17"/>
      <c r="QQK10" s="17"/>
      <c r="QQL10" s="17"/>
      <c r="QQM10" s="17"/>
      <c r="QQN10" s="17"/>
      <c r="QQO10" s="17"/>
      <c r="QQP10" s="17"/>
      <c r="QQQ10" s="17"/>
      <c r="QQR10" s="17"/>
      <c r="QQS10" s="17"/>
      <c r="QQT10" s="17"/>
      <c r="QQU10" s="17"/>
      <c r="QQV10" s="17"/>
      <c r="QQW10" s="17"/>
      <c r="QQX10" s="17"/>
      <c r="QQY10" s="17"/>
      <c r="QQZ10" s="17"/>
      <c r="QRA10" s="17"/>
      <c r="QRB10" s="17"/>
      <c r="QRC10" s="17"/>
      <c r="QRD10" s="17"/>
      <c r="QRE10" s="17"/>
      <c r="QRF10" s="17"/>
      <c r="QRG10" s="17"/>
      <c r="QRH10" s="17"/>
      <c r="QRI10" s="17"/>
      <c r="QRJ10" s="17"/>
      <c r="QRK10" s="17"/>
      <c r="QRL10" s="17"/>
      <c r="QRM10" s="17"/>
      <c r="QRN10" s="17"/>
      <c r="QRO10" s="17"/>
      <c r="QRP10" s="17"/>
      <c r="QRQ10" s="17"/>
      <c r="QRR10" s="17"/>
      <c r="QRS10" s="17"/>
      <c r="QRT10" s="17"/>
      <c r="QRU10" s="17"/>
      <c r="QRV10" s="17"/>
      <c r="QRW10" s="17"/>
      <c r="QRX10" s="17"/>
      <c r="QRY10" s="17"/>
      <c r="QRZ10" s="17"/>
      <c r="QSA10" s="17"/>
      <c r="QSB10" s="17"/>
      <c r="QSC10" s="17"/>
      <c r="QSD10" s="17"/>
      <c r="QSE10" s="17"/>
      <c r="QSF10" s="17"/>
      <c r="QSG10" s="17"/>
      <c r="QSH10" s="17"/>
      <c r="QSI10" s="17"/>
      <c r="QSJ10" s="17"/>
      <c r="QSK10" s="17"/>
      <c r="QSL10" s="17"/>
      <c r="QSM10" s="17"/>
      <c r="QSN10" s="17"/>
      <c r="QSO10" s="17"/>
      <c r="QSP10" s="17"/>
      <c r="QSQ10" s="17"/>
      <c r="QSR10" s="17"/>
      <c r="QSS10" s="17"/>
      <c r="QST10" s="17"/>
      <c r="QSU10" s="17"/>
      <c r="QSV10" s="17"/>
      <c r="QSW10" s="17"/>
      <c r="QSX10" s="17"/>
      <c r="QSY10" s="17"/>
      <c r="QSZ10" s="17"/>
      <c r="QTA10" s="17"/>
      <c r="QTB10" s="17"/>
      <c r="QTC10" s="17"/>
      <c r="QTD10" s="17"/>
      <c r="QTE10" s="17"/>
      <c r="QTF10" s="17"/>
      <c r="QTG10" s="17"/>
      <c r="QTH10" s="17"/>
      <c r="QTI10" s="17"/>
      <c r="QTJ10" s="17"/>
      <c r="QTK10" s="17"/>
      <c r="QTL10" s="17"/>
      <c r="QTM10" s="17"/>
      <c r="QTN10" s="17"/>
      <c r="QTO10" s="17"/>
      <c r="QTP10" s="17"/>
      <c r="QTQ10" s="17"/>
      <c r="QTR10" s="17"/>
      <c r="QTS10" s="17"/>
      <c r="QTT10" s="17"/>
      <c r="QTU10" s="17"/>
      <c r="QTV10" s="17"/>
      <c r="QTW10" s="17"/>
      <c r="QTX10" s="17"/>
      <c r="QTY10" s="17"/>
      <c r="QTZ10" s="17"/>
      <c r="QUA10" s="17"/>
      <c r="QUB10" s="17"/>
      <c r="QUC10" s="17"/>
      <c r="QUD10" s="17"/>
      <c r="QUE10" s="17"/>
      <c r="QUF10" s="17"/>
      <c r="QUG10" s="17"/>
      <c r="QUH10" s="17"/>
      <c r="QUI10" s="17"/>
      <c r="QUJ10" s="17"/>
      <c r="QUK10" s="17"/>
      <c r="QUL10" s="17"/>
      <c r="QUM10" s="17"/>
      <c r="QUN10" s="17"/>
      <c r="QUO10" s="17"/>
      <c r="QUP10" s="17"/>
      <c r="QUQ10" s="17"/>
      <c r="QUR10" s="17"/>
      <c r="QUS10" s="17"/>
      <c r="QUT10" s="17"/>
      <c r="QUU10" s="17"/>
      <c r="QUV10" s="17"/>
      <c r="QUW10" s="17"/>
      <c r="QUX10" s="17"/>
      <c r="QUY10" s="17"/>
      <c r="QUZ10" s="17"/>
      <c r="QVA10" s="17"/>
      <c r="QVB10" s="17"/>
      <c r="QVC10" s="17"/>
      <c r="QVD10" s="17"/>
      <c r="QVE10" s="17"/>
      <c r="QVF10" s="17"/>
      <c r="QVG10" s="17"/>
      <c r="QVH10" s="17"/>
      <c r="QVI10" s="17"/>
      <c r="QVJ10" s="17"/>
      <c r="QVK10" s="17"/>
      <c r="QVL10" s="17"/>
      <c r="QVM10" s="17"/>
      <c r="QVN10" s="17"/>
      <c r="QVO10" s="17"/>
      <c r="QVP10" s="17"/>
      <c r="QVQ10" s="17"/>
      <c r="QVR10" s="17"/>
      <c r="QVS10" s="17"/>
      <c r="QVT10" s="17"/>
      <c r="QVU10" s="17"/>
      <c r="QVV10" s="17"/>
      <c r="QVW10" s="17"/>
      <c r="QVX10" s="17"/>
      <c r="QVY10" s="17"/>
      <c r="QVZ10" s="17"/>
      <c r="QWA10" s="17"/>
      <c r="QWB10" s="17"/>
      <c r="QWC10" s="17"/>
      <c r="QWD10" s="17"/>
      <c r="QWE10" s="17"/>
      <c r="QWF10" s="17"/>
      <c r="QWG10" s="17"/>
      <c r="QWH10" s="17"/>
      <c r="QWI10" s="17"/>
      <c r="QWJ10" s="17"/>
      <c r="QWK10" s="17"/>
      <c r="QWL10" s="17"/>
      <c r="QWM10" s="17"/>
      <c r="QWN10" s="17"/>
      <c r="QWO10" s="17"/>
      <c r="QWP10" s="17"/>
      <c r="QWQ10" s="17"/>
      <c r="QWR10" s="17"/>
      <c r="QWS10" s="17"/>
      <c r="QWT10" s="17"/>
      <c r="QWU10" s="17"/>
      <c r="QWV10" s="17"/>
      <c r="QWW10" s="17"/>
      <c r="QWX10" s="17"/>
      <c r="QWY10" s="17"/>
      <c r="QWZ10" s="17"/>
      <c r="QXA10" s="17"/>
      <c r="QXB10" s="17"/>
      <c r="QXC10" s="17"/>
      <c r="QXD10" s="17"/>
      <c r="QXE10" s="17"/>
      <c r="QXF10" s="17"/>
      <c r="QXG10" s="17"/>
      <c r="QXH10" s="17"/>
      <c r="QXI10" s="17"/>
      <c r="QXJ10" s="17"/>
      <c r="QXK10" s="17"/>
      <c r="QXL10" s="17"/>
      <c r="QXM10" s="17"/>
      <c r="QXN10" s="17"/>
      <c r="QXO10" s="17"/>
      <c r="QXP10" s="17"/>
      <c r="QXQ10" s="17"/>
      <c r="QXR10" s="17"/>
      <c r="QXS10" s="17"/>
      <c r="QXT10" s="17"/>
      <c r="QXU10" s="17"/>
      <c r="QXV10" s="17"/>
      <c r="QXW10" s="17"/>
      <c r="QXX10" s="17"/>
      <c r="QXY10" s="17"/>
      <c r="QXZ10" s="17"/>
      <c r="QYA10" s="17"/>
      <c r="QYB10" s="17"/>
      <c r="QYC10" s="17"/>
      <c r="QYD10" s="17"/>
      <c r="QYE10" s="17"/>
      <c r="QYF10" s="17"/>
      <c r="QYG10" s="17"/>
      <c r="QYH10" s="17"/>
      <c r="QYI10" s="17"/>
      <c r="QYJ10" s="17"/>
      <c r="QYK10" s="17"/>
      <c r="QYL10" s="17"/>
      <c r="QYM10" s="17"/>
      <c r="QYN10" s="17"/>
      <c r="QYO10" s="17"/>
      <c r="QYP10" s="17"/>
      <c r="QYQ10" s="17"/>
      <c r="QYR10" s="17"/>
      <c r="QYS10" s="17"/>
      <c r="QYT10" s="17"/>
      <c r="QYU10" s="17"/>
      <c r="QYV10" s="17"/>
      <c r="QYW10" s="17"/>
      <c r="QYX10" s="17"/>
      <c r="QYY10" s="17"/>
      <c r="QYZ10" s="17"/>
      <c r="QZA10" s="17"/>
      <c r="QZB10" s="17"/>
      <c r="QZC10" s="17"/>
      <c r="QZD10" s="17"/>
      <c r="QZE10" s="17"/>
      <c r="QZF10" s="17"/>
      <c r="QZG10" s="17"/>
      <c r="QZH10" s="17"/>
      <c r="QZI10" s="17"/>
      <c r="QZJ10" s="17"/>
      <c r="QZK10" s="17"/>
      <c r="QZL10" s="17"/>
      <c r="QZM10" s="17"/>
      <c r="QZN10" s="17"/>
      <c r="QZO10" s="17"/>
      <c r="QZP10" s="17"/>
      <c r="QZQ10" s="17"/>
      <c r="QZR10" s="17"/>
      <c r="QZS10" s="17"/>
      <c r="QZT10" s="17"/>
      <c r="QZU10" s="17"/>
      <c r="QZV10" s="17"/>
      <c r="QZW10" s="17"/>
      <c r="QZX10" s="17"/>
      <c r="QZY10" s="17"/>
      <c r="QZZ10" s="17"/>
      <c r="RAA10" s="17"/>
      <c r="RAB10" s="17"/>
      <c r="RAC10" s="17"/>
      <c r="RAD10" s="17"/>
      <c r="RAE10" s="17"/>
      <c r="RAF10" s="17"/>
      <c r="RAG10" s="17"/>
      <c r="RAH10" s="17"/>
      <c r="RAI10" s="17"/>
      <c r="RAJ10" s="17"/>
      <c r="RAK10" s="17"/>
      <c r="RAL10" s="17"/>
      <c r="RAM10" s="17"/>
      <c r="RAN10" s="17"/>
      <c r="RAO10" s="17"/>
      <c r="RAP10" s="17"/>
      <c r="RAQ10" s="17"/>
      <c r="RAR10" s="17"/>
      <c r="RAS10" s="17"/>
      <c r="RAT10" s="17"/>
      <c r="RAU10" s="17"/>
      <c r="RAV10" s="17"/>
      <c r="RAW10" s="17"/>
      <c r="RAX10" s="17"/>
      <c r="RAY10" s="17"/>
      <c r="RAZ10" s="17"/>
      <c r="RBA10" s="17"/>
      <c r="RBB10" s="17"/>
      <c r="RBC10" s="17"/>
      <c r="RBD10" s="17"/>
      <c r="RBE10" s="17"/>
      <c r="RBF10" s="17"/>
      <c r="RBG10" s="17"/>
      <c r="RBH10" s="17"/>
      <c r="RBI10" s="17"/>
      <c r="RBJ10" s="17"/>
      <c r="RBK10" s="17"/>
      <c r="RBL10" s="17"/>
      <c r="RBM10" s="17"/>
      <c r="RBN10" s="17"/>
      <c r="RBO10" s="17"/>
      <c r="RBP10" s="17"/>
      <c r="RBQ10" s="17"/>
      <c r="RBR10" s="17"/>
      <c r="RBS10" s="17"/>
      <c r="RBT10" s="17"/>
      <c r="RBU10" s="17"/>
      <c r="RBV10" s="17"/>
      <c r="RBW10" s="17"/>
      <c r="RBX10" s="17"/>
      <c r="RBY10" s="17"/>
      <c r="RBZ10" s="17"/>
      <c r="RCA10" s="17"/>
      <c r="RCB10" s="17"/>
      <c r="RCC10" s="17"/>
      <c r="RCD10" s="17"/>
      <c r="RCE10" s="17"/>
      <c r="RCF10" s="17"/>
      <c r="RCG10" s="17"/>
      <c r="RCH10" s="17"/>
      <c r="RCI10" s="17"/>
      <c r="RCJ10" s="17"/>
      <c r="RCK10" s="17"/>
      <c r="RCL10" s="17"/>
      <c r="RCM10" s="17"/>
      <c r="RCN10" s="17"/>
      <c r="RCO10" s="17"/>
      <c r="RCP10" s="17"/>
      <c r="RCQ10" s="17"/>
      <c r="RCR10" s="17"/>
      <c r="RCS10" s="17"/>
      <c r="RCT10" s="17"/>
      <c r="RCU10" s="17"/>
      <c r="RCV10" s="17"/>
      <c r="RCW10" s="17"/>
      <c r="RCX10" s="17"/>
      <c r="RCY10" s="17"/>
      <c r="RCZ10" s="17"/>
      <c r="RDA10" s="17"/>
      <c r="RDB10" s="17"/>
      <c r="RDC10" s="17"/>
      <c r="RDD10" s="17"/>
      <c r="RDE10" s="17"/>
      <c r="RDF10" s="17"/>
      <c r="RDG10" s="17"/>
      <c r="RDH10" s="17"/>
      <c r="RDI10" s="17"/>
      <c r="RDJ10" s="17"/>
      <c r="RDK10" s="17"/>
      <c r="RDL10" s="17"/>
      <c r="RDM10" s="17"/>
      <c r="RDN10" s="17"/>
      <c r="RDO10" s="17"/>
      <c r="RDP10" s="17"/>
      <c r="RDQ10" s="17"/>
      <c r="RDR10" s="17"/>
      <c r="RDS10" s="17"/>
      <c r="RDT10" s="17"/>
      <c r="RDU10" s="17"/>
      <c r="RDV10" s="17"/>
      <c r="RDW10" s="17"/>
      <c r="RDX10" s="17"/>
      <c r="RDY10" s="17"/>
      <c r="RDZ10" s="17"/>
      <c r="REA10" s="17"/>
      <c r="REB10" s="17"/>
      <c r="REC10" s="17"/>
      <c r="RED10" s="17"/>
      <c r="REE10" s="17"/>
      <c r="REF10" s="17"/>
      <c r="REG10" s="17"/>
      <c r="REH10" s="17"/>
      <c r="REI10" s="17"/>
      <c r="REJ10" s="17"/>
      <c r="REK10" s="17"/>
      <c r="REL10" s="17"/>
      <c r="REM10" s="17"/>
      <c r="REN10" s="17"/>
      <c r="REO10" s="17"/>
      <c r="REP10" s="17"/>
      <c r="REQ10" s="17"/>
      <c r="RER10" s="17"/>
      <c r="RES10" s="17"/>
      <c r="RET10" s="17"/>
      <c r="REU10" s="17"/>
      <c r="REV10" s="17"/>
      <c r="REW10" s="17"/>
      <c r="REX10" s="17"/>
      <c r="REY10" s="17"/>
      <c r="REZ10" s="17"/>
      <c r="RFA10" s="17"/>
      <c r="RFB10" s="17"/>
      <c r="RFC10" s="17"/>
      <c r="RFD10" s="17"/>
      <c r="RFE10" s="17"/>
      <c r="RFF10" s="17"/>
      <c r="RFG10" s="17"/>
      <c r="RFH10" s="17"/>
      <c r="RFI10" s="17"/>
      <c r="RFJ10" s="17"/>
      <c r="RFK10" s="17"/>
      <c r="RFL10" s="17"/>
      <c r="RFM10" s="17"/>
      <c r="RFN10" s="17"/>
      <c r="RFO10" s="17"/>
      <c r="RFP10" s="17"/>
      <c r="RFQ10" s="17"/>
      <c r="RFR10" s="17"/>
      <c r="RFS10" s="17"/>
      <c r="RFT10" s="17"/>
      <c r="RFU10" s="17"/>
      <c r="RFV10" s="17"/>
      <c r="RFW10" s="17"/>
      <c r="RFX10" s="17"/>
      <c r="RFY10" s="17"/>
      <c r="RFZ10" s="17"/>
      <c r="RGA10" s="17"/>
      <c r="RGB10" s="17"/>
      <c r="RGC10" s="17"/>
      <c r="RGD10" s="17"/>
      <c r="RGE10" s="17"/>
      <c r="RGF10" s="17"/>
      <c r="RGG10" s="17"/>
      <c r="RGH10" s="17"/>
      <c r="RGI10" s="17"/>
      <c r="RGJ10" s="17"/>
      <c r="RGK10" s="17"/>
      <c r="RGL10" s="17"/>
      <c r="RGM10" s="17"/>
      <c r="RGN10" s="17"/>
      <c r="RGO10" s="17"/>
      <c r="RGP10" s="17"/>
      <c r="RGQ10" s="17"/>
      <c r="RGR10" s="17"/>
      <c r="RGS10" s="17"/>
      <c r="RGT10" s="17"/>
      <c r="RGU10" s="17"/>
      <c r="RGV10" s="17"/>
      <c r="RGW10" s="17"/>
      <c r="RGX10" s="17"/>
      <c r="RGY10" s="17"/>
      <c r="RGZ10" s="17"/>
      <c r="RHA10" s="17"/>
      <c r="RHB10" s="17"/>
      <c r="RHC10" s="17"/>
      <c r="RHD10" s="17"/>
      <c r="RHE10" s="17"/>
      <c r="RHF10" s="17"/>
      <c r="RHG10" s="17"/>
      <c r="RHH10" s="17"/>
      <c r="RHI10" s="17"/>
      <c r="RHJ10" s="17"/>
      <c r="RHK10" s="17"/>
      <c r="RHL10" s="17"/>
      <c r="RHM10" s="17"/>
      <c r="RHN10" s="17"/>
      <c r="RHO10" s="17"/>
      <c r="RHP10" s="17"/>
      <c r="RHQ10" s="17"/>
      <c r="RHR10" s="17"/>
      <c r="RHS10" s="17"/>
      <c r="RHT10" s="17"/>
      <c r="RHU10" s="17"/>
      <c r="RHV10" s="17"/>
      <c r="RHW10" s="17"/>
      <c r="RHX10" s="17"/>
      <c r="RHY10" s="17"/>
      <c r="RHZ10" s="17"/>
      <c r="RIA10" s="17"/>
      <c r="RIB10" s="17"/>
      <c r="RIC10" s="17"/>
      <c r="RID10" s="17"/>
      <c r="RIE10" s="17"/>
      <c r="RIF10" s="17"/>
      <c r="RIG10" s="17"/>
      <c r="RIH10" s="17"/>
      <c r="RII10" s="17"/>
      <c r="RIJ10" s="17"/>
      <c r="RIK10" s="17"/>
      <c r="RIL10" s="17"/>
      <c r="RIM10" s="17"/>
      <c r="RIN10" s="17"/>
      <c r="RIO10" s="17"/>
      <c r="RIP10" s="17"/>
      <c r="RIQ10" s="17"/>
      <c r="RIR10" s="17"/>
      <c r="RIS10" s="17"/>
      <c r="RIT10" s="17"/>
      <c r="RIU10" s="17"/>
      <c r="RIV10" s="17"/>
      <c r="RIW10" s="17"/>
      <c r="RIX10" s="17"/>
      <c r="RIY10" s="17"/>
      <c r="RIZ10" s="17"/>
      <c r="RJA10" s="17"/>
      <c r="RJB10" s="17"/>
      <c r="RJC10" s="17"/>
      <c r="RJD10" s="17"/>
      <c r="RJE10" s="17"/>
      <c r="RJF10" s="17"/>
      <c r="RJG10" s="17"/>
      <c r="RJH10" s="17"/>
      <c r="RJI10" s="17"/>
      <c r="RJJ10" s="17"/>
      <c r="RJK10" s="17"/>
      <c r="RJL10" s="17"/>
      <c r="RJM10" s="17"/>
      <c r="RJN10" s="17"/>
      <c r="RJO10" s="17"/>
      <c r="RJP10" s="17"/>
      <c r="RJQ10" s="17"/>
      <c r="RJR10" s="17"/>
      <c r="RJS10" s="17"/>
      <c r="RJT10" s="17"/>
      <c r="RJU10" s="17"/>
      <c r="RJV10" s="17"/>
      <c r="RJW10" s="17"/>
      <c r="RJX10" s="17"/>
      <c r="RJY10" s="17"/>
      <c r="RJZ10" s="17"/>
      <c r="RKA10" s="17"/>
      <c r="RKB10" s="17"/>
      <c r="RKC10" s="17"/>
      <c r="RKD10" s="17"/>
      <c r="RKE10" s="17"/>
      <c r="RKF10" s="17"/>
      <c r="RKG10" s="17"/>
      <c r="RKH10" s="17"/>
      <c r="RKI10" s="17"/>
      <c r="RKJ10" s="17"/>
      <c r="RKK10" s="17"/>
      <c r="RKL10" s="17"/>
      <c r="RKM10" s="17"/>
      <c r="RKN10" s="17"/>
      <c r="RKO10" s="17"/>
      <c r="RKP10" s="17"/>
      <c r="RKQ10" s="17"/>
      <c r="RKR10" s="17"/>
      <c r="RKS10" s="17"/>
      <c r="RKT10" s="17"/>
      <c r="RKU10" s="17"/>
      <c r="RKV10" s="17"/>
      <c r="RKW10" s="17"/>
      <c r="RKX10" s="17"/>
      <c r="RKY10" s="17"/>
      <c r="RKZ10" s="17"/>
      <c r="RLA10" s="17"/>
      <c r="RLB10" s="17"/>
      <c r="RLC10" s="17"/>
      <c r="RLD10" s="17"/>
      <c r="RLE10" s="17"/>
      <c r="RLF10" s="17"/>
      <c r="RLG10" s="17"/>
      <c r="RLH10" s="17"/>
      <c r="RLI10" s="17"/>
      <c r="RLJ10" s="17"/>
      <c r="RLK10" s="17"/>
      <c r="RLL10" s="17"/>
      <c r="RLM10" s="17"/>
      <c r="RLN10" s="17"/>
      <c r="RLO10" s="17"/>
      <c r="RLP10" s="17"/>
      <c r="RLQ10" s="17"/>
      <c r="RLR10" s="17"/>
      <c r="RLS10" s="17"/>
      <c r="RLT10" s="17"/>
      <c r="RLU10" s="17"/>
      <c r="RLV10" s="17"/>
      <c r="RLW10" s="17"/>
      <c r="RLX10" s="17"/>
      <c r="RLY10" s="17"/>
      <c r="RLZ10" s="17"/>
      <c r="RMA10" s="17"/>
      <c r="RMB10" s="17"/>
      <c r="RMC10" s="17"/>
      <c r="RMD10" s="17"/>
      <c r="RME10" s="17"/>
      <c r="RMF10" s="17"/>
      <c r="RMG10" s="17"/>
      <c r="RMH10" s="17"/>
      <c r="RMI10" s="17"/>
      <c r="RMJ10" s="17"/>
      <c r="RMK10" s="17"/>
      <c r="RML10" s="17"/>
      <c r="RMM10" s="17"/>
      <c r="RMN10" s="17"/>
      <c r="RMO10" s="17"/>
      <c r="RMP10" s="17"/>
      <c r="RMQ10" s="17"/>
      <c r="RMR10" s="17"/>
      <c r="RMS10" s="17"/>
      <c r="RMT10" s="17"/>
      <c r="RMU10" s="17"/>
      <c r="RMV10" s="17"/>
      <c r="RMW10" s="17"/>
      <c r="RMX10" s="17"/>
      <c r="RMY10" s="17"/>
      <c r="RMZ10" s="17"/>
      <c r="RNA10" s="17"/>
      <c r="RNB10" s="17"/>
      <c r="RNC10" s="17"/>
      <c r="RND10" s="17"/>
      <c r="RNE10" s="17"/>
      <c r="RNF10" s="17"/>
      <c r="RNG10" s="17"/>
      <c r="RNH10" s="17"/>
      <c r="RNI10" s="17"/>
      <c r="RNJ10" s="17"/>
      <c r="RNK10" s="17"/>
      <c r="RNL10" s="17"/>
      <c r="RNM10" s="17"/>
      <c r="RNN10" s="17"/>
      <c r="RNO10" s="17"/>
      <c r="RNP10" s="17"/>
      <c r="RNQ10" s="17"/>
      <c r="RNR10" s="17"/>
      <c r="RNS10" s="17"/>
      <c r="RNT10" s="17"/>
      <c r="RNU10" s="17"/>
      <c r="RNV10" s="17"/>
      <c r="RNW10" s="17"/>
      <c r="RNX10" s="17"/>
      <c r="RNY10" s="17"/>
      <c r="RNZ10" s="17"/>
      <c r="ROA10" s="17"/>
      <c r="ROB10" s="17"/>
      <c r="ROC10" s="17"/>
      <c r="ROD10" s="17"/>
      <c r="ROE10" s="17"/>
      <c r="ROF10" s="17"/>
      <c r="ROG10" s="17"/>
      <c r="ROH10" s="17"/>
      <c r="ROI10" s="17"/>
      <c r="ROJ10" s="17"/>
      <c r="ROK10" s="17"/>
      <c r="ROL10" s="17"/>
      <c r="ROM10" s="17"/>
      <c r="RON10" s="17"/>
      <c r="ROO10" s="17"/>
      <c r="ROP10" s="17"/>
      <c r="ROQ10" s="17"/>
      <c r="ROR10" s="17"/>
      <c r="ROS10" s="17"/>
      <c r="ROT10" s="17"/>
      <c r="ROU10" s="17"/>
      <c r="ROV10" s="17"/>
      <c r="ROW10" s="17"/>
      <c r="ROX10" s="17"/>
      <c r="ROY10" s="17"/>
      <c r="ROZ10" s="17"/>
      <c r="RPA10" s="17"/>
      <c r="RPB10" s="17"/>
      <c r="RPC10" s="17"/>
      <c r="RPD10" s="17"/>
      <c r="RPE10" s="17"/>
      <c r="RPF10" s="17"/>
      <c r="RPG10" s="17"/>
      <c r="RPH10" s="17"/>
      <c r="RPI10" s="17"/>
      <c r="RPJ10" s="17"/>
      <c r="RPK10" s="17"/>
      <c r="RPL10" s="17"/>
      <c r="RPM10" s="17"/>
      <c r="RPN10" s="17"/>
      <c r="RPO10" s="17"/>
      <c r="RPP10" s="17"/>
      <c r="RPQ10" s="17"/>
      <c r="RPR10" s="17"/>
      <c r="RPS10" s="17"/>
      <c r="RPT10" s="17"/>
      <c r="RPU10" s="17"/>
      <c r="RPV10" s="17"/>
      <c r="RPW10" s="17"/>
      <c r="RPX10" s="17"/>
      <c r="RPY10" s="17"/>
      <c r="RPZ10" s="17"/>
      <c r="RQA10" s="17"/>
      <c r="RQB10" s="17"/>
      <c r="RQC10" s="17"/>
      <c r="RQD10" s="17"/>
      <c r="RQE10" s="17"/>
      <c r="RQF10" s="17"/>
      <c r="RQG10" s="17"/>
      <c r="RQH10" s="17"/>
      <c r="RQI10" s="17"/>
      <c r="RQJ10" s="17"/>
      <c r="RQK10" s="17"/>
      <c r="RQL10" s="17"/>
      <c r="RQM10" s="17"/>
      <c r="RQN10" s="17"/>
      <c r="RQO10" s="17"/>
      <c r="RQP10" s="17"/>
      <c r="RQQ10" s="17"/>
      <c r="RQR10" s="17"/>
      <c r="RQS10" s="17"/>
      <c r="RQT10" s="17"/>
      <c r="RQU10" s="17"/>
      <c r="RQV10" s="17"/>
      <c r="RQW10" s="17"/>
      <c r="RQX10" s="17"/>
      <c r="RQY10" s="17"/>
      <c r="RQZ10" s="17"/>
      <c r="RRA10" s="17"/>
      <c r="RRB10" s="17"/>
      <c r="RRC10" s="17"/>
      <c r="RRD10" s="17"/>
      <c r="RRE10" s="17"/>
      <c r="RRF10" s="17"/>
      <c r="RRG10" s="17"/>
      <c r="RRH10" s="17"/>
      <c r="RRI10" s="17"/>
      <c r="RRJ10" s="17"/>
      <c r="RRK10" s="17"/>
      <c r="RRL10" s="17"/>
      <c r="RRM10" s="17"/>
      <c r="RRN10" s="17"/>
      <c r="RRO10" s="17"/>
      <c r="RRP10" s="17"/>
      <c r="RRQ10" s="17"/>
      <c r="RRR10" s="17"/>
      <c r="RRS10" s="17"/>
      <c r="RRT10" s="17"/>
      <c r="RRU10" s="17"/>
      <c r="RRV10" s="17"/>
      <c r="RRW10" s="17"/>
      <c r="RRX10" s="17"/>
      <c r="RRY10" s="17"/>
      <c r="RRZ10" s="17"/>
      <c r="RSA10" s="17"/>
      <c r="RSB10" s="17"/>
      <c r="RSC10" s="17"/>
      <c r="RSD10" s="17"/>
      <c r="RSE10" s="17"/>
      <c r="RSF10" s="17"/>
      <c r="RSG10" s="17"/>
      <c r="RSH10" s="17"/>
      <c r="RSI10" s="17"/>
      <c r="RSJ10" s="17"/>
      <c r="RSK10" s="17"/>
      <c r="RSL10" s="17"/>
      <c r="RSM10" s="17"/>
      <c r="RSN10" s="17"/>
      <c r="RSO10" s="17"/>
      <c r="RSP10" s="17"/>
      <c r="RSQ10" s="17"/>
      <c r="RSR10" s="17"/>
      <c r="RSS10" s="17"/>
      <c r="RST10" s="17"/>
      <c r="RSU10" s="17"/>
      <c r="RSV10" s="17"/>
      <c r="RSW10" s="17"/>
      <c r="RSX10" s="17"/>
      <c r="RSY10" s="17"/>
      <c r="RSZ10" s="17"/>
      <c r="RTA10" s="17"/>
      <c r="RTB10" s="17"/>
      <c r="RTC10" s="17"/>
      <c r="RTD10" s="17"/>
      <c r="RTE10" s="17"/>
      <c r="RTF10" s="17"/>
      <c r="RTG10" s="17"/>
      <c r="RTH10" s="17"/>
      <c r="RTI10" s="17"/>
      <c r="RTJ10" s="17"/>
      <c r="RTK10" s="17"/>
      <c r="RTL10" s="17"/>
      <c r="RTM10" s="17"/>
      <c r="RTN10" s="17"/>
      <c r="RTO10" s="17"/>
      <c r="RTP10" s="17"/>
      <c r="RTQ10" s="17"/>
      <c r="RTR10" s="17"/>
      <c r="RTS10" s="17"/>
      <c r="RTT10" s="17"/>
      <c r="RTU10" s="17"/>
      <c r="RTV10" s="17"/>
      <c r="RTW10" s="17"/>
      <c r="RTX10" s="17"/>
      <c r="RTY10" s="17"/>
      <c r="RTZ10" s="17"/>
      <c r="RUA10" s="17"/>
      <c r="RUB10" s="17"/>
      <c r="RUC10" s="17"/>
      <c r="RUD10" s="17"/>
      <c r="RUE10" s="17"/>
      <c r="RUF10" s="17"/>
      <c r="RUG10" s="17"/>
      <c r="RUH10" s="17"/>
      <c r="RUI10" s="17"/>
      <c r="RUJ10" s="17"/>
      <c r="RUK10" s="17"/>
      <c r="RUL10" s="17"/>
      <c r="RUM10" s="17"/>
      <c r="RUN10" s="17"/>
      <c r="RUO10" s="17"/>
      <c r="RUP10" s="17"/>
      <c r="RUQ10" s="17"/>
      <c r="RUR10" s="17"/>
      <c r="RUS10" s="17"/>
      <c r="RUT10" s="17"/>
      <c r="RUU10" s="17"/>
      <c r="RUV10" s="17"/>
      <c r="RUW10" s="17"/>
      <c r="RUX10" s="17"/>
      <c r="RUY10" s="17"/>
      <c r="RUZ10" s="17"/>
      <c r="RVA10" s="17"/>
      <c r="RVB10" s="17"/>
      <c r="RVC10" s="17"/>
      <c r="RVD10" s="17"/>
      <c r="RVE10" s="17"/>
      <c r="RVF10" s="17"/>
      <c r="RVG10" s="17"/>
      <c r="RVH10" s="17"/>
      <c r="RVI10" s="17"/>
      <c r="RVJ10" s="17"/>
      <c r="RVK10" s="17"/>
      <c r="RVL10" s="17"/>
      <c r="RVM10" s="17"/>
      <c r="RVN10" s="17"/>
      <c r="RVO10" s="17"/>
      <c r="RVP10" s="17"/>
      <c r="RVQ10" s="17"/>
      <c r="RVR10" s="17"/>
      <c r="RVS10" s="17"/>
      <c r="RVT10" s="17"/>
      <c r="RVU10" s="17"/>
      <c r="RVV10" s="17"/>
      <c r="RVW10" s="17"/>
      <c r="RVX10" s="17"/>
      <c r="RVY10" s="17"/>
      <c r="RVZ10" s="17"/>
      <c r="RWA10" s="17"/>
      <c r="RWB10" s="17"/>
      <c r="RWC10" s="17"/>
      <c r="RWD10" s="17"/>
      <c r="RWE10" s="17"/>
      <c r="RWF10" s="17"/>
      <c r="RWG10" s="17"/>
      <c r="RWH10" s="17"/>
      <c r="RWI10" s="17"/>
      <c r="RWJ10" s="17"/>
      <c r="RWK10" s="17"/>
      <c r="RWL10" s="17"/>
      <c r="RWM10" s="17"/>
      <c r="RWN10" s="17"/>
      <c r="RWO10" s="17"/>
      <c r="RWP10" s="17"/>
      <c r="RWQ10" s="17"/>
      <c r="RWR10" s="17"/>
      <c r="RWS10" s="17"/>
      <c r="RWT10" s="17"/>
      <c r="RWU10" s="17"/>
      <c r="RWV10" s="17"/>
      <c r="RWW10" s="17"/>
      <c r="RWX10" s="17"/>
      <c r="RWY10" s="17"/>
      <c r="RWZ10" s="17"/>
      <c r="RXA10" s="17"/>
      <c r="RXB10" s="17"/>
      <c r="RXC10" s="17"/>
      <c r="RXD10" s="17"/>
      <c r="RXE10" s="17"/>
      <c r="RXF10" s="17"/>
      <c r="RXG10" s="17"/>
      <c r="RXH10" s="17"/>
      <c r="RXI10" s="17"/>
      <c r="RXJ10" s="17"/>
      <c r="RXK10" s="17"/>
      <c r="RXL10" s="17"/>
      <c r="RXM10" s="17"/>
      <c r="RXN10" s="17"/>
      <c r="RXO10" s="17"/>
      <c r="RXP10" s="17"/>
      <c r="RXQ10" s="17"/>
      <c r="RXR10" s="17"/>
      <c r="RXS10" s="17"/>
      <c r="RXT10" s="17"/>
      <c r="RXU10" s="17"/>
      <c r="RXV10" s="17"/>
      <c r="RXW10" s="17"/>
      <c r="RXX10" s="17"/>
      <c r="RXY10" s="17"/>
      <c r="RXZ10" s="17"/>
      <c r="RYA10" s="17"/>
      <c r="RYB10" s="17"/>
      <c r="RYC10" s="17"/>
      <c r="RYD10" s="17"/>
      <c r="RYE10" s="17"/>
      <c r="RYF10" s="17"/>
      <c r="RYG10" s="17"/>
      <c r="RYH10" s="17"/>
      <c r="RYI10" s="17"/>
      <c r="RYJ10" s="17"/>
      <c r="RYK10" s="17"/>
      <c r="RYL10" s="17"/>
      <c r="RYM10" s="17"/>
      <c r="RYN10" s="17"/>
      <c r="RYO10" s="17"/>
      <c r="RYP10" s="17"/>
      <c r="RYQ10" s="17"/>
      <c r="RYR10" s="17"/>
      <c r="RYS10" s="17"/>
      <c r="RYT10" s="17"/>
      <c r="RYU10" s="17"/>
      <c r="RYV10" s="17"/>
      <c r="RYW10" s="17"/>
      <c r="RYX10" s="17"/>
      <c r="RYY10" s="17"/>
      <c r="RYZ10" s="17"/>
      <c r="RZA10" s="17"/>
      <c r="RZB10" s="17"/>
      <c r="RZC10" s="17"/>
      <c r="RZD10" s="17"/>
      <c r="RZE10" s="17"/>
      <c r="RZF10" s="17"/>
      <c r="RZG10" s="17"/>
      <c r="RZH10" s="17"/>
      <c r="RZI10" s="17"/>
      <c r="RZJ10" s="17"/>
      <c r="RZK10" s="17"/>
      <c r="RZL10" s="17"/>
      <c r="RZM10" s="17"/>
      <c r="RZN10" s="17"/>
      <c r="RZO10" s="17"/>
      <c r="RZP10" s="17"/>
      <c r="RZQ10" s="17"/>
      <c r="RZR10" s="17"/>
      <c r="RZS10" s="17"/>
      <c r="RZT10" s="17"/>
      <c r="RZU10" s="17"/>
      <c r="RZV10" s="17"/>
      <c r="RZW10" s="17"/>
      <c r="RZX10" s="17"/>
      <c r="RZY10" s="17"/>
      <c r="RZZ10" s="17"/>
      <c r="SAA10" s="17"/>
      <c r="SAB10" s="17"/>
      <c r="SAC10" s="17"/>
      <c r="SAD10" s="17"/>
      <c r="SAE10" s="17"/>
      <c r="SAF10" s="17"/>
      <c r="SAG10" s="17"/>
      <c r="SAH10" s="17"/>
      <c r="SAI10" s="17"/>
      <c r="SAJ10" s="17"/>
      <c r="SAK10" s="17"/>
      <c r="SAL10" s="17"/>
      <c r="SAM10" s="17"/>
      <c r="SAN10" s="17"/>
      <c r="SAO10" s="17"/>
      <c r="SAP10" s="17"/>
      <c r="SAQ10" s="17"/>
      <c r="SAR10" s="17"/>
      <c r="SAS10" s="17"/>
      <c r="SAT10" s="17"/>
      <c r="SAU10" s="17"/>
      <c r="SAV10" s="17"/>
      <c r="SAW10" s="17"/>
      <c r="SAX10" s="17"/>
      <c r="SAY10" s="17"/>
      <c r="SAZ10" s="17"/>
      <c r="SBA10" s="17"/>
      <c r="SBB10" s="17"/>
      <c r="SBC10" s="17"/>
      <c r="SBD10" s="17"/>
      <c r="SBE10" s="17"/>
      <c r="SBF10" s="17"/>
      <c r="SBG10" s="17"/>
      <c r="SBH10" s="17"/>
      <c r="SBI10" s="17"/>
      <c r="SBJ10" s="17"/>
      <c r="SBK10" s="17"/>
      <c r="SBL10" s="17"/>
      <c r="SBM10" s="17"/>
      <c r="SBN10" s="17"/>
      <c r="SBO10" s="17"/>
      <c r="SBP10" s="17"/>
      <c r="SBQ10" s="17"/>
      <c r="SBR10" s="17"/>
      <c r="SBS10" s="17"/>
      <c r="SBT10" s="17"/>
      <c r="SBU10" s="17"/>
      <c r="SBV10" s="17"/>
      <c r="SBW10" s="17"/>
      <c r="SBX10" s="17"/>
      <c r="SBY10" s="17"/>
      <c r="SBZ10" s="17"/>
      <c r="SCA10" s="17"/>
      <c r="SCB10" s="17"/>
      <c r="SCC10" s="17"/>
      <c r="SCD10" s="17"/>
      <c r="SCE10" s="17"/>
      <c r="SCF10" s="17"/>
      <c r="SCG10" s="17"/>
      <c r="SCH10" s="17"/>
      <c r="SCI10" s="17"/>
      <c r="SCJ10" s="17"/>
      <c r="SCK10" s="17"/>
      <c r="SCL10" s="17"/>
      <c r="SCM10" s="17"/>
      <c r="SCN10" s="17"/>
      <c r="SCO10" s="17"/>
      <c r="SCP10" s="17"/>
      <c r="SCQ10" s="17"/>
      <c r="SCR10" s="17"/>
      <c r="SCS10" s="17"/>
      <c r="SCT10" s="17"/>
      <c r="SCU10" s="17"/>
      <c r="SCV10" s="17"/>
      <c r="SCW10" s="17"/>
      <c r="SCX10" s="17"/>
      <c r="SCY10" s="17"/>
      <c r="SCZ10" s="17"/>
      <c r="SDA10" s="17"/>
      <c r="SDB10" s="17"/>
      <c r="SDC10" s="17"/>
      <c r="SDD10" s="17"/>
      <c r="SDE10" s="17"/>
      <c r="SDF10" s="17"/>
      <c r="SDG10" s="17"/>
      <c r="SDH10" s="17"/>
      <c r="SDI10" s="17"/>
      <c r="SDJ10" s="17"/>
      <c r="SDK10" s="17"/>
      <c r="SDL10" s="17"/>
      <c r="SDM10" s="17"/>
      <c r="SDN10" s="17"/>
      <c r="SDO10" s="17"/>
      <c r="SDP10" s="17"/>
      <c r="SDQ10" s="17"/>
      <c r="SDR10" s="17"/>
      <c r="SDS10" s="17"/>
      <c r="SDT10" s="17"/>
      <c r="SDU10" s="17"/>
      <c r="SDV10" s="17"/>
      <c r="SDW10" s="17"/>
      <c r="SDX10" s="17"/>
      <c r="SDY10" s="17"/>
      <c r="SDZ10" s="17"/>
      <c r="SEA10" s="17"/>
      <c r="SEB10" s="17"/>
      <c r="SEC10" s="17"/>
      <c r="SED10" s="17"/>
      <c r="SEE10" s="17"/>
      <c r="SEF10" s="17"/>
      <c r="SEG10" s="17"/>
      <c r="SEH10" s="17"/>
      <c r="SEI10" s="17"/>
      <c r="SEJ10" s="17"/>
      <c r="SEK10" s="17"/>
      <c r="SEL10" s="17"/>
      <c r="SEM10" s="17"/>
      <c r="SEN10" s="17"/>
      <c r="SEO10" s="17"/>
      <c r="SEP10" s="17"/>
      <c r="SEQ10" s="17"/>
      <c r="SER10" s="17"/>
      <c r="SES10" s="17"/>
      <c r="SET10" s="17"/>
      <c r="SEU10" s="17"/>
      <c r="SEV10" s="17"/>
      <c r="SEW10" s="17"/>
      <c r="SEX10" s="17"/>
      <c r="SEY10" s="17"/>
      <c r="SEZ10" s="17"/>
      <c r="SFA10" s="17"/>
      <c r="SFB10" s="17"/>
      <c r="SFC10" s="17"/>
      <c r="SFD10" s="17"/>
      <c r="SFE10" s="17"/>
      <c r="SFF10" s="17"/>
      <c r="SFG10" s="17"/>
      <c r="SFH10" s="17"/>
      <c r="SFI10" s="17"/>
      <c r="SFJ10" s="17"/>
      <c r="SFK10" s="17"/>
      <c r="SFL10" s="17"/>
      <c r="SFM10" s="17"/>
      <c r="SFN10" s="17"/>
      <c r="SFO10" s="17"/>
      <c r="SFP10" s="17"/>
      <c r="SFQ10" s="17"/>
      <c r="SFR10" s="17"/>
      <c r="SFS10" s="17"/>
      <c r="SFT10" s="17"/>
      <c r="SFU10" s="17"/>
      <c r="SFV10" s="17"/>
      <c r="SFW10" s="17"/>
      <c r="SFX10" s="17"/>
      <c r="SFY10" s="17"/>
      <c r="SFZ10" s="17"/>
      <c r="SGA10" s="17"/>
      <c r="SGB10" s="17"/>
      <c r="SGC10" s="17"/>
      <c r="SGD10" s="17"/>
      <c r="SGE10" s="17"/>
      <c r="SGF10" s="17"/>
      <c r="SGG10" s="17"/>
      <c r="SGH10" s="17"/>
      <c r="SGI10" s="17"/>
      <c r="SGJ10" s="17"/>
      <c r="SGK10" s="17"/>
      <c r="SGL10" s="17"/>
      <c r="SGM10" s="17"/>
      <c r="SGN10" s="17"/>
      <c r="SGO10" s="17"/>
      <c r="SGP10" s="17"/>
      <c r="SGQ10" s="17"/>
      <c r="SGR10" s="17"/>
      <c r="SGS10" s="17"/>
      <c r="SGT10" s="17"/>
      <c r="SGU10" s="17"/>
      <c r="SGV10" s="17"/>
      <c r="SGW10" s="17"/>
      <c r="SGX10" s="17"/>
      <c r="SGY10" s="17"/>
      <c r="SGZ10" s="17"/>
      <c r="SHA10" s="17"/>
      <c r="SHB10" s="17"/>
      <c r="SHC10" s="17"/>
      <c r="SHD10" s="17"/>
      <c r="SHE10" s="17"/>
      <c r="SHF10" s="17"/>
      <c r="SHG10" s="17"/>
      <c r="SHH10" s="17"/>
      <c r="SHI10" s="17"/>
      <c r="SHJ10" s="17"/>
      <c r="SHK10" s="17"/>
      <c r="SHL10" s="17"/>
      <c r="SHM10" s="17"/>
      <c r="SHN10" s="17"/>
      <c r="SHO10" s="17"/>
      <c r="SHP10" s="17"/>
      <c r="SHQ10" s="17"/>
      <c r="SHR10" s="17"/>
      <c r="SHS10" s="17"/>
      <c r="SHT10" s="17"/>
      <c r="SHU10" s="17"/>
      <c r="SHV10" s="17"/>
      <c r="SHW10" s="17"/>
      <c r="SHX10" s="17"/>
      <c r="SHY10" s="17"/>
      <c r="SHZ10" s="17"/>
      <c r="SIA10" s="17"/>
      <c r="SIB10" s="17"/>
      <c r="SIC10" s="17"/>
      <c r="SID10" s="17"/>
      <c r="SIE10" s="17"/>
      <c r="SIF10" s="17"/>
      <c r="SIG10" s="17"/>
      <c r="SIH10" s="17"/>
      <c r="SII10" s="17"/>
      <c r="SIJ10" s="17"/>
      <c r="SIK10" s="17"/>
      <c r="SIL10" s="17"/>
      <c r="SIM10" s="17"/>
      <c r="SIN10" s="17"/>
      <c r="SIO10" s="17"/>
      <c r="SIP10" s="17"/>
      <c r="SIQ10" s="17"/>
      <c r="SIR10" s="17"/>
      <c r="SIS10" s="17"/>
      <c r="SIT10" s="17"/>
      <c r="SIU10" s="17"/>
      <c r="SIV10" s="17"/>
      <c r="SIW10" s="17"/>
      <c r="SIX10" s="17"/>
      <c r="SIY10" s="17"/>
      <c r="SIZ10" s="17"/>
      <c r="SJA10" s="17"/>
      <c r="SJB10" s="17"/>
      <c r="SJC10" s="17"/>
      <c r="SJD10" s="17"/>
      <c r="SJE10" s="17"/>
      <c r="SJF10" s="17"/>
      <c r="SJG10" s="17"/>
      <c r="SJH10" s="17"/>
      <c r="SJI10" s="17"/>
      <c r="SJJ10" s="17"/>
      <c r="SJK10" s="17"/>
      <c r="SJL10" s="17"/>
      <c r="SJM10" s="17"/>
      <c r="SJN10" s="17"/>
      <c r="SJO10" s="17"/>
      <c r="SJP10" s="17"/>
      <c r="SJQ10" s="17"/>
      <c r="SJR10" s="17"/>
      <c r="SJS10" s="17"/>
      <c r="SJT10" s="17"/>
      <c r="SJU10" s="17"/>
      <c r="SJV10" s="17"/>
      <c r="SJW10" s="17"/>
      <c r="SJX10" s="17"/>
      <c r="SJY10" s="17"/>
      <c r="SJZ10" s="17"/>
      <c r="SKA10" s="17"/>
      <c r="SKB10" s="17"/>
      <c r="SKC10" s="17"/>
      <c r="SKD10" s="17"/>
      <c r="SKE10" s="17"/>
      <c r="SKF10" s="17"/>
      <c r="SKG10" s="17"/>
      <c r="SKH10" s="17"/>
      <c r="SKI10" s="17"/>
      <c r="SKJ10" s="17"/>
      <c r="SKK10" s="17"/>
      <c r="SKL10" s="17"/>
      <c r="SKM10" s="17"/>
      <c r="SKN10" s="17"/>
      <c r="SKO10" s="17"/>
      <c r="SKP10" s="17"/>
      <c r="SKQ10" s="17"/>
      <c r="SKR10" s="17"/>
      <c r="SKS10" s="17"/>
      <c r="SKT10" s="17"/>
      <c r="SKU10" s="17"/>
      <c r="SKV10" s="17"/>
      <c r="SKW10" s="17"/>
      <c r="SKX10" s="17"/>
      <c r="SKY10" s="17"/>
      <c r="SKZ10" s="17"/>
      <c r="SLA10" s="17"/>
      <c r="SLB10" s="17"/>
      <c r="SLC10" s="17"/>
      <c r="SLD10" s="17"/>
      <c r="SLE10" s="17"/>
      <c r="SLF10" s="17"/>
      <c r="SLG10" s="17"/>
      <c r="SLH10" s="17"/>
      <c r="SLI10" s="17"/>
      <c r="SLJ10" s="17"/>
      <c r="SLK10" s="17"/>
      <c r="SLL10" s="17"/>
      <c r="SLM10" s="17"/>
      <c r="SLN10" s="17"/>
      <c r="SLO10" s="17"/>
      <c r="SLP10" s="17"/>
      <c r="SLQ10" s="17"/>
      <c r="SLR10" s="17"/>
      <c r="SLS10" s="17"/>
      <c r="SLT10" s="17"/>
      <c r="SLU10" s="17"/>
      <c r="SLV10" s="17"/>
      <c r="SLW10" s="17"/>
      <c r="SLX10" s="17"/>
      <c r="SLY10" s="17"/>
      <c r="SLZ10" s="17"/>
      <c r="SMA10" s="17"/>
      <c r="SMB10" s="17"/>
      <c r="SMC10" s="17"/>
      <c r="SMD10" s="17"/>
      <c r="SME10" s="17"/>
      <c r="SMF10" s="17"/>
      <c r="SMG10" s="17"/>
      <c r="SMH10" s="17"/>
      <c r="SMI10" s="17"/>
      <c r="SMJ10" s="17"/>
      <c r="SMK10" s="17"/>
      <c r="SML10" s="17"/>
      <c r="SMM10" s="17"/>
      <c r="SMN10" s="17"/>
      <c r="SMO10" s="17"/>
      <c r="SMP10" s="17"/>
      <c r="SMQ10" s="17"/>
      <c r="SMR10" s="17"/>
      <c r="SMS10" s="17"/>
      <c r="SMT10" s="17"/>
      <c r="SMU10" s="17"/>
      <c r="SMV10" s="17"/>
      <c r="SMW10" s="17"/>
      <c r="SMX10" s="17"/>
      <c r="SMY10" s="17"/>
      <c r="SMZ10" s="17"/>
      <c r="SNA10" s="17"/>
      <c r="SNB10" s="17"/>
      <c r="SNC10" s="17"/>
      <c r="SND10" s="17"/>
      <c r="SNE10" s="17"/>
      <c r="SNF10" s="17"/>
      <c r="SNG10" s="17"/>
      <c r="SNH10" s="17"/>
      <c r="SNI10" s="17"/>
      <c r="SNJ10" s="17"/>
      <c r="SNK10" s="17"/>
      <c r="SNL10" s="17"/>
      <c r="SNM10" s="17"/>
      <c r="SNN10" s="17"/>
      <c r="SNO10" s="17"/>
      <c r="SNP10" s="17"/>
      <c r="SNQ10" s="17"/>
      <c r="SNR10" s="17"/>
      <c r="SNS10" s="17"/>
      <c r="SNT10" s="17"/>
      <c r="SNU10" s="17"/>
      <c r="SNV10" s="17"/>
      <c r="SNW10" s="17"/>
      <c r="SNX10" s="17"/>
      <c r="SNY10" s="17"/>
      <c r="SNZ10" s="17"/>
      <c r="SOA10" s="17"/>
      <c r="SOB10" s="17"/>
      <c r="SOC10" s="17"/>
      <c r="SOD10" s="17"/>
      <c r="SOE10" s="17"/>
      <c r="SOF10" s="17"/>
      <c r="SOG10" s="17"/>
      <c r="SOH10" s="17"/>
      <c r="SOI10" s="17"/>
      <c r="SOJ10" s="17"/>
      <c r="SOK10" s="17"/>
      <c r="SOL10" s="17"/>
      <c r="SOM10" s="17"/>
      <c r="SON10" s="17"/>
      <c r="SOO10" s="17"/>
      <c r="SOP10" s="17"/>
      <c r="SOQ10" s="17"/>
      <c r="SOR10" s="17"/>
      <c r="SOS10" s="17"/>
      <c r="SOT10" s="17"/>
      <c r="SOU10" s="17"/>
      <c r="SOV10" s="17"/>
      <c r="SOW10" s="17"/>
      <c r="SOX10" s="17"/>
      <c r="SOY10" s="17"/>
      <c r="SOZ10" s="17"/>
      <c r="SPA10" s="17"/>
      <c r="SPB10" s="17"/>
      <c r="SPC10" s="17"/>
      <c r="SPD10" s="17"/>
      <c r="SPE10" s="17"/>
      <c r="SPF10" s="17"/>
      <c r="SPG10" s="17"/>
      <c r="SPH10" s="17"/>
      <c r="SPI10" s="17"/>
      <c r="SPJ10" s="17"/>
      <c r="SPK10" s="17"/>
      <c r="SPL10" s="17"/>
      <c r="SPM10" s="17"/>
      <c r="SPN10" s="17"/>
      <c r="SPO10" s="17"/>
      <c r="SPP10" s="17"/>
      <c r="SPQ10" s="17"/>
      <c r="SPR10" s="17"/>
      <c r="SPS10" s="17"/>
      <c r="SPT10" s="17"/>
      <c r="SPU10" s="17"/>
      <c r="SPV10" s="17"/>
      <c r="SPW10" s="17"/>
      <c r="SPX10" s="17"/>
      <c r="SPY10" s="17"/>
      <c r="SPZ10" s="17"/>
      <c r="SQA10" s="17"/>
      <c r="SQB10" s="17"/>
      <c r="SQC10" s="17"/>
      <c r="SQD10" s="17"/>
      <c r="SQE10" s="17"/>
      <c r="SQF10" s="17"/>
      <c r="SQG10" s="17"/>
      <c r="SQH10" s="17"/>
      <c r="SQI10" s="17"/>
      <c r="SQJ10" s="17"/>
      <c r="SQK10" s="17"/>
      <c r="SQL10" s="17"/>
      <c r="SQM10" s="17"/>
      <c r="SQN10" s="17"/>
      <c r="SQO10" s="17"/>
      <c r="SQP10" s="17"/>
      <c r="SQQ10" s="17"/>
      <c r="SQR10" s="17"/>
      <c r="SQS10" s="17"/>
      <c r="SQT10" s="17"/>
      <c r="SQU10" s="17"/>
      <c r="SQV10" s="17"/>
      <c r="SQW10" s="17"/>
      <c r="SQX10" s="17"/>
      <c r="SQY10" s="17"/>
      <c r="SQZ10" s="17"/>
      <c r="SRA10" s="17"/>
      <c r="SRB10" s="17"/>
      <c r="SRC10" s="17"/>
      <c r="SRD10" s="17"/>
      <c r="SRE10" s="17"/>
      <c r="SRF10" s="17"/>
      <c r="SRG10" s="17"/>
      <c r="SRH10" s="17"/>
      <c r="SRI10" s="17"/>
      <c r="SRJ10" s="17"/>
      <c r="SRK10" s="17"/>
      <c r="SRL10" s="17"/>
      <c r="SRM10" s="17"/>
      <c r="SRN10" s="17"/>
      <c r="SRO10" s="17"/>
      <c r="SRP10" s="17"/>
      <c r="SRQ10" s="17"/>
      <c r="SRR10" s="17"/>
      <c r="SRS10" s="17"/>
      <c r="SRT10" s="17"/>
      <c r="SRU10" s="17"/>
      <c r="SRV10" s="17"/>
      <c r="SRW10" s="17"/>
      <c r="SRX10" s="17"/>
      <c r="SRY10" s="17"/>
      <c r="SRZ10" s="17"/>
      <c r="SSA10" s="17"/>
      <c r="SSB10" s="17"/>
      <c r="SSC10" s="17"/>
      <c r="SSD10" s="17"/>
      <c r="SSE10" s="17"/>
      <c r="SSF10" s="17"/>
      <c r="SSG10" s="17"/>
      <c r="SSH10" s="17"/>
      <c r="SSI10" s="17"/>
      <c r="SSJ10" s="17"/>
      <c r="SSK10" s="17"/>
      <c r="SSL10" s="17"/>
      <c r="SSM10" s="17"/>
      <c r="SSN10" s="17"/>
      <c r="SSO10" s="17"/>
      <c r="SSP10" s="17"/>
      <c r="SSQ10" s="17"/>
      <c r="SSR10" s="17"/>
      <c r="SSS10" s="17"/>
      <c r="SST10" s="17"/>
      <c r="SSU10" s="17"/>
      <c r="SSV10" s="17"/>
      <c r="SSW10" s="17"/>
      <c r="SSX10" s="17"/>
      <c r="SSY10" s="17"/>
      <c r="SSZ10" s="17"/>
      <c r="STA10" s="17"/>
      <c r="STB10" s="17"/>
      <c r="STC10" s="17"/>
      <c r="STD10" s="17"/>
      <c r="STE10" s="17"/>
      <c r="STF10" s="17"/>
      <c r="STG10" s="17"/>
      <c r="STH10" s="17"/>
      <c r="STI10" s="17"/>
      <c r="STJ10" s="17"/>
      <c r="STK10" s="17"/>
      <c r="STL10" s="17"/>
      <c r="STM10" s="17"/>
      <c r="STN10" s="17"/>
      <c r="STO10" s="17"/>
      <c r="STP10" s="17"/>
      <c r="STQ10" s="17"/>
      <c r="STR10" s="17"/>
      <c r="STS10" s="17"/>
      <c r="STT10" s="17"/>
      <c r="STU10" s="17"/>
      <c r="STV10" s="17"/>
      <c r="STW10" s="17"/>
      <c r="STX10" s="17"/>
      <c r="STY10" s="17"/>
      <c r="STZ10" s="17"/>
      <c r="SUA10" s="17"/>
      <c r="SUB10" s="17"/>
      <c r="SUC10" s="17"/>
      <c r="SUD10" s="17"/>
      <c r="SUE10" s="17"/>
      <c r="SUF10" s="17"/>
      <c r="SUG10" s="17"/>
      <c r="SUH10" s="17"/>
      <c r="SUI10" s="17"/>
      <c r="SUJ10" s="17"/>
      <c r="SUK10" s="17"/>
      <c r="SUL10" s="17"/>
      <c r="SUM10" s="17"/>
      <c r="SUN10" s="17"/>
      <c r="SUO10" s="17"/>
      <c r="SUP10" s="17"/>
      <c r="SUQ10" s="17"/>
      <c r="SUR10" s="17"/>
      <c r="SUS10" s="17"/>
      <c r="SUT10" s="17"/>
      <c r="SUU10" s="17"/>
      <c r="SUV10" s="17"/>
      <c r="SUW10" s="17"/>
      <c r="SUX10" s="17"/>
      <c r="SUY10" s="17"/>
      <c r="SUZ10" s="17"/>
      <c r="SVA10" s="17"/>
      <c r="SVB10" s="17"/>
      <c r="SVC10" s="17"/>
      <c r="SVD10" s="17"/>
      <c r="SVE10" s="17"/>
      <c r="SVF10" s="17"/>
      <c r="SVG10" s="17"/>
      <c r="SVH10" s="17"/>
      <c r="SVI10" s="17"/>
      <c r="SVJ10" s="17"/>
      <c r="SVK10" s="17"/>
      <c r="SVL10" s="17"/>
      <c r="SVM10" s="17"/>
      <c r="SVN10" s="17"/>
      <c r="SVO10" s="17"/>
      <c r="SVP10" s="17"/>
      <c r="SVQ10" s="17"/>
      <c r="SVR10" s="17"/>
      <c r="SVS10" s="17"/>
      <c r="SVT10" s="17"/>
      <c r="SVU10" s="17"/>
      <c r="SVV10" s="17"/>
      <c r="SVW10" s="17"/>
      <c r="SVX10" s="17"/>
      <c r="SVY10" s="17"/>
      <c r="SVZ10" s="17"/>
      <c r="SWA10" s="17"/>
      <c r="SWB10" s="17"/>
      <c r="SWC10" s="17"/>
      <c r="SWD10" s="17"/>
      <c r="SWE10" s="17"/>
      <c r="SWF10" s="17"/>
      <c r="SWG10" s="17"/>
      <c r="SWH10" s="17"/>
      <c r="SWI10" s="17"/>
      <c r="SWJ10" s="17"/>
      <c r="SWK10" s="17"/>
      <c r="SWL10" s="17"/>
      <c r="SWM10" s="17"/>
      <c r="SWN10" s="17"/>
      <c r="SWO10" s="17"/>
      <c r="SWP10" s="17"/>
      <c r="SWQ10" s="17"/>
      <c r="SWR10" s="17"/>
      <c r="SWS10" s="17"/>
      <c r="SWT10" s="17"/>
      <c r="SWU10" s="17"/>
      <c r="SWV10" s="17"/>
      <c r="SWW10" s="17"/>
      <c r="SWX10" s="17"/>
      <c r="SWY10" s="17"/>
      <c r="SWZ10" s="17"/>
      <c r="SXA10" s="17"/>
      <c r="SXB10" s="17"/>
      <c r="SXC10" s="17"/>
      <c r="SXD10" s="17"/>
      <c r="SXE10" s="17"/>
      <c r="SXF10" s="17"/>
      <c r="SXG10" s="17"/>
      <c r="SXH10" s="17"/>
      <c r="SXI10" s="17"/>
      <c r="SXJ10" s="17"/>
      <c r="SXK10" s="17"/>
      <c r="SXL10" s="17"/>
      <c r="SXM10" s="17"/>
      <c r="SXN10" s="17"/>
      <c r="SXO10" s="17"/>
      <c r="SXP10" s="17"/>
      <c r="SXQ10" s="17"/>
      <c r="SXR10" s="17"/>
      <c r="SXS10" s="17"/>
      <c r="SXT10" s="17"/>
      <c r="SXU10" s="17"/>
      <c r="SXV10" s="17"/>
      <c r="SXW10" s="17"/>
      <c r="SXX10" s="17"/>
      <c r="SXY10" s="17"/>
      <c r="SXZ10" s="17"/>
      <c r="SYA10" s="17"/>
      <c r="SYB10" s="17"/>
      <c r="SYC10" s="17"/>
      <c r="SYD10" s="17"/>
      <c r="SYE10" s="17"/>
      <c r="SYF10" s="17"/>
      <c r="SYG10" s="17"/>
      <c r="SYH10" s="17"/>
      <c r="SYI10" s="17"/>
      <c r="SYJ10" s="17"/>
      <c r="SYK10" s="17"/>
      <c r="SYL10" s="17"/>
      <c r="SYM10" s="17"/>
      <c r="SYN10" s="17"/>
      <c r="SYO10" s="17"/>
      <c r="SYP10" s="17"/>
      <c r="SYQ10" s="17"/>
      <c r="SYR10" s="17"/>
      <c r="SYS10" s="17"/>
      <c r="SYT10" s="17"/>
      <c r="SYU10" s="17"/>
      <c r="SYV10" s="17"/>
      <c r="SYW10" s="17"/>
      <c r="SYX10" s="17"/>
      <c r="SYY10" s="17"/>
      <c r="SYZ10" s="17"/>
      <c r="SZA10" s="17"/>
      <c r="SZB10" s="17"/>
      <c r="SZC10" s="17"/>
      <c r="SZD10" s="17"/>
      <c r="SZE10" s="17"/>
      <c r="SZF10" s="17"/>
      <c r="SZG10" s="17"/>
      <c r="SZH10" s="17"/>
      <c r="SZI10" s="17"/>
      <c r="SZJ10" s="17"/>
      <c r="SZK10" s="17"/>
      <c r="SZL10" s="17"/>
      <c r="SZM10" s="17"/>
      <c r="SZN10" s="17"/>
      <c r="SZO10" s="17"/>
      <c r="SZP10" s="17"/>
      <c r="SZQ10" s="17"/>
      <c r="SZR10" s="17"/>
      <c r="SZS10" s="17"/>
      <c r="SZT10" s="17"/>
      <c r="SZU10" s="17"/>
      <c r="SZV10" s="17"/>
      <c r="SZW10" s="17"/>
      <c r="SZX10" s="17"/>
      <c r="SZY10" s="17"/>
      <c r="SZZ10" s="17"/>
      <c r="TAA10" s="17"/>
      <c r="TAB10" s="17"/>
      <c r="TAC10" s="17"/>
      <c r="TAD10" s="17"/>
      <c r="TAE10" s="17"/>
      <c r="TAF10" s="17"/>
      <c r="TAG10" s="17"/>
      <c r="TAH10" s="17"/>
      <c r="TAI10" s="17"/>
      <c r="TAJ10" s="17"/>
      <c r="TAK10" s="17"/>
      <c r="TAL10" s="17"/>
      <c r="TAM10" s="17"/>
      <c r="TAN10" s="17"/>
      <c r="TAO10" s="17"/>
      <c r="TAP10" s="17"/>
      <c r="TAQ10" s="17"/>
      <c r="TAR10" s="17"/>
      <c r="TAS10" s="17"/>
      <c r="TAT10" s="17"/>
      <c r="TAU10" s="17"/>
      <c r="TAV10" s="17"/>
      <c r="TAW10" s="17"/>
      <c r="TAX10" s="17"/>
      <c r="TAY10" s="17"/>
      <c r="TAZ10" s="17"/>
      <c r="TBA10" s="17"/>
      <c r="TBB10" s="17"/>
      <c r="TBC10" s="17"/>
      <c r="TBD10" s="17"/>
      <c r="TBE10" s="17"/>
      <c r="TBF10" s="17"/>
      <c r="TBG10" s="17"/>
      <c r="TBH10" s="17"/>
      <c r="TBI10" s="17"/>
      <c r="TBJ10" s="17"/>
      <c r="TBK10" s="17"/>
      <c r="TBL10" s="17"/>
      <c r="TBM10" s="17"/>
      <c r="TBN10" s="17"/>
      <c r="TBO10" s="17"/>
      <c r="TBP10" s="17"/>
      <c r="TBQ10" s="17"/>
      <c r="TBR10" s="17"/>
      <c r="TBS10" s="17"/>
      <c r="TBT10" s="17"/>
      <c r="TBU10" s="17"/>
      <c r="TBV10" s="17"/>
      <c r="TBW10" s="17"/>
      <c r="TBX10" s="17"/>
      <c r="TBY10" s="17"/>
      <c r="TBZ10" s="17"/>
      <c r="TCA10" s="17"/>
      <c r="TCB10" s="17"/>
      <c r="TCC10" s="17"/>
      <c r="TCD10" s="17"/>
      <c r="TCE10" s="17"/>
      <c r="TCF10" s="17"/>
      <c r="TCG10" s="17"/>
      <c r="TCH10" s="17"/>
      <c r="TCI10" s="17"/>
      <c r="TCJ10" s="17"/>
      <c r="TCK10" s="17"/>
      <c r="TCL10" s="17"/>
      <c r="TCM10" s="17"/>
      <c r="TCN10" s="17"/>
      <c r="TCO10" s="17"/>
      <c r="TCP10" s="17"/>
      <c r="TCQ10" s="17"/>
      <c r="TCR10" s="17"/>
      <c r="TCS10" s="17"/>
      <c r="TCT10" s="17"/>
      <c r="TCU10" s="17"/>
      <c r="TCV10" s="17"/>
      <c r="TCW10" s="17"/>
      <c r="TCX10" s="17"/>
      <c r="TCY10" s="17"/>
      <c r="TCZ10" s="17"/>
      <c r="TDA10" s="17"/>
      <c r="TDB10" s="17"/>
      <c r="TDC10" s="17"/>
      <c r="TDD10" s="17"/>
      <c r="TDE10" s="17"/>
      <c r="TDF10" s="17"/>
      <c r="TDG10" s="17"/>
      <c r="TDH10" s="17"/>
      <c r="TDI10" s="17"/>
      <c r="TDJ10" s="17"/>
      <c r="TDK10" s="17"/>
      <c r="TDL10" s="17"/>
      <c r="TDM10" s="17"/>
      <c r="TDN10" s="17"/>
      <c r="TDO10" s="17"/>
      <c r="TDP10" s="17"/>
      <c r="TDQ10" s="17"/>
      <c r="TDR10" s="17"/>
      <c r="TDS10" s="17"/>
      <c r="TDT10" s="17"/>
      <c r="TDU10" s="17"/>
      <c r="TDV10" s="17"/>
      <c r="TDW10" s="17"/>
      <c r="TDX10" s="17"/>
      <c r="TDY10" s="17"/>
      <c r="TDZ10" s="17"/>
      <c r="TEA10" s="17"/>
      <c r="TEB10" s="17"/>
      <c r="TEC10" s="17"/>
      <c r="TED10" s="17"/>
      <c r="TEE10" s="17"/>
      <c r="TEF10" s="17"/>
      <c r="TEG10" s="17"/>
      <c r="TEH10" s="17"/>
      <c r="TEI10" s="17"/>
      <c r="TEJ10" s="17"/>
      <c r="TEK10" s="17"/>
      <c r="TEL10" s="17"/>
      <c r="TEM10" s="17"/>
      <c r="TEN10" s="17"/>
      <c r="TEO10" s="17"/>
      <c r="TEP10" s="17"/>
      <c r="TEQ10" s="17"/>
      <c r="TER10" s="17"/>
      <c r="TES10" s="17"/>
      <c r="TET10" s="17"/>
      <c r="TEU10" s="17"/>
      <c r="TEV10" s="17"/>
      <c r="TEW10" s="17"/>
      <c r="TEX10" s="17"/>
      <c r="TEY10" s="17"/>
      <c r="TEZ10" s="17"/>
      <c r="TFA10" s="17"/>
      <c r="TFB10" s="17"/>
      <c r="TFC10" s="17"/>
      <c r="TFD10" s="17"/>
      <c r="TFE10" s="17"/>
      <c r="TFF10" s="17"/>
      <c r="TFG10" s="17"/>
      <c r="TFH10" s="17"/>
      <c r="TFI10" s="17"/>
      <c r="TFJ10" s="17"/>
      <c r="TFK10" s="17"/>
      <c r="TFL10" s="17"/>
      <c r="TFM10" s="17"/>
      <c r="TFN10" s="17"/>
      <c r="TFO10" s="17"/>
      <c r="TFP10" s="17"/>
      <c r="TFQ10" s="17"/>
      <c r="TFR10" s="17"/>
      <c r="TFS10" s="17"/>
      <c r="TFT10" s="17"/>
      <c r="TFU10" s="17"/>
      <c r="TFV10" s="17"/>
      <c r="TFW10" s="17"/>
      <c r="TFX10" s="17"/>
      <c r="TFY10" s="17"/>
      <c r="TFZ10" s="17"/>
      <c r="TGA10" s="17"/>
      <c r="TGB10" s="17"/>
      <c r="TGC10" s="17"/>
      <c r="TGD10" s="17"/>
      <c r="TGE10" s="17"/>
      <c r="TGF10" s="17"/>
      <c r="TGG10" s="17"/>
      <c r="TGH10" s="17"/>
      <c r="TGI10" s="17"/>
      <c r="TGJ10" s="17"/>
      <c r="TGK10" s="17"/>
      <c r="TGL10" s="17"/>
      <c r="TGM10" s="17"/>
      <c r="TGN10" s="17"/>
      <c r="TGO10" s="17"/>
      <c r="TGP10" s="17"/>
      <c r="TGQ10" s="17"/>
      <c r="TGR10" s="17"/>
      <c r="TGS10" s="17"/>
      <c r="TGT10" s="17"/>
      <c r="TGU10" s="17"/>
      <c r="TGV10" s="17"/>
      <c r="TGW10" s="17"/>
      <c r="TGX10" s="17"/>
      <c r="TGY10" s="17"/>
      <c r="TGZ10" s="17"/>
      <c r="THA10" s="17"/>
      <c r="THB10" s="17"/>
      <c r="THC10" s="17"/>
      <c r="THD10" s="17"/>
      <c r="THE10" s="17"/>
      <c r="THF10" s="17"/>
      <c r="THG10" s="17"/>
      <c r="THH10" s="17"/>
      <c r="THI10" s="17"/>
      <c r="THJ10" s="17"/>
      <c r="THK10" s="17"/>
      <c r="THL10" s="17"/>
      <c r="THM10" s="17"/>
      <c r="THN10" s="17"/>
      <c r="THO10" s="17"/>
      <c r="THP10" s="17"/>
      <c r="THQ10" s="17"/>
      <c r="THR10" s="17"/>
      <c r="THS10" s="17"/>
      <c r="THT10" s="17"/>
      <c r="THU10" s="17"/>
      <c r="THV10" s="17"/>
      <c r="THW10" s="17"/>
      <c r="THX10" s="17"/>
      <c r="THY10" s="17"/>
      <c r="THZ10" s="17"/>
      <c r="TIA10" s="17"/>
      <c r="TIB10" s="17"/>
      <c r="TIC10" s="17"/>
      <c r="TID10" s="17"/>
      <c r="TIE10" s="17"/>
      <c r="TIF10" s="17"/>
      <c r="TIG10" s="17"/>
      <c r="TIH10" s="17"/>
      <c r="TII10" s="17"/>
      <c r="TIJ10" s="17"/>
      <c r="TIK10" s="17"/>
      <c r="TIL10" s="17"/>
      <c r="TIM10" s="17"/>
      <c r="TIN10" s="17"/>
      <c r="TIO10" s="17"/>
      <c r="TIP10" s="17"/>
      <c r="TIQ10" s="17"/>
      <c r="TIR10" s="17"/>
      <c r="TIS10" s="17"/>
      <c r="TIT10" s="17"/>
      <c r="TIU10" s="17"/>
      <c r="TIV10" s="17"/>
      <c r="TIW10" s="17"/>
      <c r="TIX10" s="17"/>
      <c r="TIY10" s="17"/>
      <c r="TIZ10" s="17"/>
      <c r="TJA10" s="17"/>
      <c r="TJB10" s="17"/>
      <c r="TJC10" s="17"/>
      <c r="TJD10" s="17"/>
      <c r="TJE10" s="17"/>
      <c r="TJF10" s="17"/>
      <c r="TJG10" s="17"/>
      <c r="TJH10" s="17"/>
      <c r="TJI10" s="17"/>
      <c r="TJJ10" s="17"/>
      <c r="TJK10" s="17"/>
      <c r="TJL10" s="17"/>
      <c r="TJM10" s="17"/>
      <c r="TJN10" s="17"/>
      <c r="TJO10" s="17"/>
      <c r="TJP10" s="17"/>
      <c r="TJQ10" s="17"/>
      <c r="TJR10" s="17"/>
      <c r="TJS10" s="17"/>
      <c r="TJT10" s="17"/>
      <c r="TJU10" s="17"/>
      <c r="TJV10" s="17"/>
      <c r="TJW10" s="17"/>
      <c r="TJX10" s="17"/>
      <c r="TJY10" s="17"/>
      <c r="TJZ10" s="17"/>
      <c r="TKA10" s="17"/>
      <c r="TKB10" s="17"/>
      <c r="TKC10" s="17"/>
      <c r="TKD10" s="17"/>
      <c r="TKE10" s="17"/>
      <c r="TKF10" s="17"/>
      <c r="TKG10" s="17"/>
      <c r="TKH10" s="17"/>
      <c r="TKI10" s="17"/>
      <c r="TKJ10" s="17"/>
      <c r="TKK10" s="17"/>
      <c r="TKL10" s="17"/>
      <c r="TKM10" s="17"/>
      <c r="TKN10" s="17"/>
      <c r="TKO10" s="17"/>
      <c r="TKP10" s="17"/>
      <c r="TKQ10" s="17"/>
      <c r="TKR10" s="17"/>
      <c r="TKS10" s="17"/>
      <c r="TKT10" s="17"/>
      <c r="TKU10" s="17"/>
      <c r="TKV10" s="17"/>
      <c r="TKW10" s="17"/>
      <c r="TKX10" s="17"/>
      <c r="TKY10" s="17"/>
      <c r="TKZ10" s="17"/>
      <c r="TLA10" s="17"/>
      <c r="TLB10" s="17"/>
      <c r="TLC10" s="17"/>
      <c r="TLD10" s="17"/>
      <c r="TLE10" s="17"/>
      <c r="TLF10" s="17"/>
      <c r="TLG10" s="17"/>
      <c r="TLH10" s="17"/>
      <c r="TLI10" s="17"/>
      <c r="TLJ10" s="17"/>
      <c r="TLK10" s="17"/>
      <c r="TLL10" s="17"/>
      <c r="TLM10" s="17"/>
      <c r="TLN10" s="17"/>
      <c r="TLO10" s="17"/>
      <c r="TLP10" s="17"/>
      <c r="TLQ10" s="17"/>
      <c r="TLR10" s="17"/>
      <c r="TLS10" s="17"/>
      <c r="TLT10" s="17"/>
      <c r="TLU10" s="17"/>
      <c r="TLV10" s="17"/>
      <c r="TLW10" s="17"/>
      <c r="TLX10" s="17"/>
      <c r="TLY10" s="17"/>
      <c r="TLZ10" s="17"/>
      <c r="TMA10" s="17"/>
      <c r="TMB10" s="17"/>
      <c r="TMC10" s="17"/>
      <c r="TMD10" s="17"/>
      <c r="TME10" s="17"/>
      <c r="TMF10" s="17"/>
      <c r="TMG10" s="17"/>
      <c r="TMH10" s="17"/>
      <c r="TMI10" s="17"/>
      <c r="TMJ10" s="17"/>
      <c r="TMK10" s="17"/>
      <c r="TML10" s="17"/>
      <c r="TMM10" s="17"/>
      <c r="TMN10" s="17"/>
      <c r="TMO10" s="17"/>
      <c r="TMP10" s="17"/>
      <c r="TMQ10" s="17"/>
      <c r="TMR10" s="17"/>
      <c r="TMS10" s="17"/>
      <c r="TMT10" s="17"/>
      <c r="TMU10" s="17"/>
      <c r="TMV10" s="17"/>
      <c r="TMW10" s="17"/>
      <c r="TMX10" s="17"/>
      <c r="TMY10" s="17"/>
      <c r="TMZ10" s="17"/>
      <c r="TNA10" s="17"/>
      <c r="TNB10" s="17"/>
      <c r="TNC10" s="17"/>
      <c r="TND10" s="17"/>
      <c r="TNE10" s="17"/>
      <c r="TNF10" s="17"/>
      <c r="TNG10" s="17"/>
      <c r="TNH10" s="17"/>
      <c r="TNI10" s="17"/>
      <c r="TNJ10" s="17"/>
      <c r="TNK10" s="17"/>
      <c r="TNL10" s="17"/>
      <c r="TNM10" s="17"/>
      <c r="TNN10" s="17"/>
      <c r="TNO10" s="17"/>
      <c r="TNP10" s="17"/>
      <c r="TNQ10" s="17"/>
      <c r="TNR10" s="17"/>
      <c r="TNS10" s="17"/>
      <c r="TNT10" s="17"/>
      <c r="TNU10" s="17"/>
      <c r="TNV10" s="17"/>
      <c r="TNW10" s="17"/>
      <c r="TNX10" s="17"/>
      <c r="TNY10" s="17"/>
      <c r="TNZ10" s="17"/>
      <c r="TOA10" s="17"/>
      <c r="TOB10" s="17"/>
      <c r="TOC10" s="17"/>
      <c r="TOD10" s="17"/>
      <c r="TOE10" s="17"/>
      <c r="TOF10" s="17"/>
      <c r="TOG10" s="17"/>
      <c r="TOH10" s="17"/>
      <c r="TOI10" s="17"/>
      <c r="TOJ10" s="17"/>
      <c r="TOK10" s="17"/>
      <c r="TOL10" s="17"/>
      <c r="TOM10" s="17"/>
      <c r="TON10" s="17"/>
      <c r="TOO10" s="17"/>
      <c r="TOP10" s="17"/>
      <c r="TOQ10" s="17"/>
      <c r="TOR10" s="17"/>
      <c r="TOS10" s="17"/>
      <c r="TOT10" s="17"/>
      <c r="TOU10" s="17"/>
      <c r="TOV10" s="17"/>
      <c r="TOW10" s="17"/>
      <c r="TOX10" s="17"/>
      <c r="TOY10" s="17"/>
      <c r="TOZ10" s="17"/>
      <c r="TPA10" s="17"/>
      <c r="TPB10" s="17"/>
      <c r="TPC10" s="17"/>
      <c r="TPD10" s="17"/>
      <c r="TPE10" s="17"/>
      <c r="TPF10" s="17"/>
      <c r="TPG10" s="17"/>
      <c r="TPH10" s="17"/>
      <c r="TPI10" s="17"/>
      <c r="TPJ10" s="17"/>
      <c r="TPK10" s="17"/>
      <c r="TPL10" s="17"/>
      <c r="TPM10" s="17"/>
      <c r="TPN10" s="17"/>
      <c r="TPO10" s="17"/>
      <c r="TPP10" s="17"/>
      <c r="TPQ10" s="17"/>
      <c r="TPR10" s="17"/>
      <c r="TPS10" s="17"/>
      <c r="TPT10" s="17"/>
      <c r="TPU10" s="17"/>
      <c r="TPV10" s="17"/>
      <c r="TPW10" s="17"/>
      <c r="TPX10" s="17"/>
      <c r="TPY10" s="17"/>
      <c r="TPZ10" s="17"/>
      <c r="TQA10" s="17"/>
      <c r="TQB10" s="17"/>
      <c r="TQC10" s="17"/>
      <c r="TQD10" s="17"/>
      <c r="TQE10" s="17"/>
      <c r="TQF10" s="17"/>
      <c r="TQG10" s="17"/>
      <c r="TQH10" s="17"/>
      <c r="TQI10" s="17"/>
      <c r="TQJ10" s="17"/>
      <c r="TQK10" s="17"/>
      <c r="TQL10" s="17"/>
      <c r="TQM10" s="17"/>
      <c r="TQN10" s="17"/>
      <c r="TQO10" s="17"/>
      <c r="TQP10" s="17"/>
      <c r="TQQ10" s="17"/>
      <c r="TQR10" s="17"/>
      <c r="TQS10" s="17"/>
      <c r="TQT10" s="17"/>
      <c r="TQU10" s="17"/>
      <c r="TQV10" s="17"/>
      <c r="TQW10" s="17"/>
      <c r="TQX10" s="17"/>
      <c r="TQY10" s="17"/>
      <c r="TQZ10" s="17"/>
      <c r="TRA10" s="17"/>
      <c r="TRB10" s="17"/>
      <c r="TRC10" s="17"/>
      <c r="TRD10" s="17"/>
      <c r="TRE10" s="17"/>
      <c r="TRF10" s="17"/>
      <c r="TRG10" s="17"/>
      <c r="TRH10" s="17"/>
      <c r="TRI10" s="17"/>
      <c r="TRJ10" s="17"/>
      <c r="TRK10" s="17"/>
      <c r="TRL10" s="17"/>
      <c r="TRM10" s="17"/>
      <c r="TRN10" s="17"/>
      <c r="TRO10" s="17"/>
      <c r="TRP10" s="17"/>
      <c r="TRQ10" s="17"/>
      <c r="TRR10" s="17"/>
      <c r="TRS10" s="17"/>
      <c r="TRT10" s="17"/>
      <c r="TRU10" s="17"/>
      <c r="TRV10" s="17"/>
      <c r="TRW10" s="17"/>
      <c r="TRX10" s="17"/>
      <c r="TRY10" s="17"/>
      <c r="TRZ10" s="17"/>
      <c r="TSA10" s="17"/>
      <c r="TSB10" s="17"/>
      <c r="TSC10" s="17"/>
      <c r="TSD10" s="17"/>
      <c r="TSE10" s="17"/>
      <c r="TSF10" s="17"/>
      <c r="TSG10" s="17"/>
      <c r="TSH10" s="17"/>
      <c r="TSI10" s="17"/>
      <c r="TSJ10" s="17"/>
      <c r="TSK10" s="17"/>
      <c r="TSL10" s="17"/>
      <c r="TSM10" s="17"/>
      <c r="TSN10" s="17"/>
      <c r="TSO10" s="17"/>
      <c r="TSP10" s="17"/>
      <c r="TSQ10" s="17"/>
      <c r="TSR10" s="17"/>
      <c r="TSS10" s="17"/>
      <c r="TST10" s="17"/>
      <c r="TSU10" s="17"/>
      <c r="TSV10" s="17"/>
      <c r="TSW10" s="17"/>
      <c r="TSX10" s="17"/>
      <c r="TSY10" s="17"/>
      <c r="TSZ10" s="17"/>
      <c r="TTA10" s="17"/>
      <c r="TTB10" s="17"/>
      <c r="TTC10" s="17"/>
      <c r="TTD10" s="17"/>
      <c r="TTE10" s="17"/>
      <c r="TTF10" s="17"/>
      <c r="TTG10" s="17"/>
      <c r="TTH10" s="17"/>
      <c r="TTI10" s="17"/>
      <c r="TTJ10" s="17"/>
      <c r="TTK10" s="17"/>
      <c r="TTL10" s="17"/>
      <c r="TTM10" s="17"/>
      <c r="TTN10" s="17"/>
      <c r="TTO10" s="17"/>
      <c r="TTP10" s="17"/>
      <c r="TTQ10" s="17"/>
      <c r="TTR10" s="17"/>
      <c r="TTS10" s="17"/>
      <c r="TTT10" s="17"/>
      <c r="TTU10" s="17"/>
      <c r="TTV10" s="17"/>
      <c r="TTW10" s="17"/>
      <c r="TTX10" s="17"/>
      <c r="TTY10" s="17"/>
      <c r="TTZ10" s="17"/>
      <c r="TUA10" s="17"/>
      <c r="TUB10" s="17"/>
      <c r="TUC10" s="17"/>
      <c r="TUD10" s="17"/>
      <c r="TUE10" s="17"/>
      <c r="TUF10" s="17"/>
      <c r="TUG10" s="17"/>
      <c r="TUH10" s="17"/>
      <c r="TUI10" s="17"/>
      <c r="TUJ10" s="17"/>
      <c r="TUK10" s="17"/>
      <c r="TUL10" s="17"/>
      <c r="TUM10" s="17"/>
      <c r="TUN10" s="17"/>
      <c r="TUO10" s="17"/>
      <c r="TUP10" s="17"/>
      <c r="TUQ10" s="17"/>
      <c r="TUR10" s="17"/>
      <c r="TUS10" s="17"/>
      <c r="TUT10" s="17"/>
      <c r="TUU10" s="17"/>
      <c r="TUV10" s="17"/>
      <c r="TUW10" s="17"/>
      <c r="TUX10" s="17"/>
      <c r="TUY10" s="17"/>
      <c r="TUZ10" s="17"/>
      <c r="TVA10" s="17"/>
      <c r="TVB10" s="17"/>
      <c r="TVC10" s="17"/>
      <c r="TVD10" s="17"/>
      <c r="TVE10" s="17"/>
      <c r="TVF10" s="17"/>
      <c r="TVG10" s="17"/>
      <c r="TVH10" s="17"/>
      <c r="TVI10" s="17"/>
      <c r="TVJ10" s="17"/>
      <c r="TVK10" s="17"/>
      <c r="TVL10" s="17"/>
      <c r="TVM10" s="17"/>
      <c r="TVN10" s="17"/>
      <c r="TVO10" s="17"/>
      <c r="TVP10" s="17"/>
      <c r="TVQ10" s="17"/>
      <c r="TVR10" s="17"/>
      <c r="TVS10" s="17"/>
      <c r="TVT10" s="17"/>
      <c r="TVU10" s="17"/>
      <c r="TVV10" s="17"/>
      <c r="TVW10" s="17"/>
      <c r="TVX10" s="17"/>
      <c r="TVY10" s="17"/>
      <c r="TVZ10" s="17"/>
      <c r="TWA10" s="17"/>
      <c r="TWB10" s="17"/>
      <c r="TWC10" s="17"/>
      <c r="TWD10" s="17"/>
      <c r="TWE10" s="17"/>
      <c r="TWF10" s="17"/>
      <c r="TWG10" s="17"/>
      <c r="TWH10" s="17"/>
      <c r="TWI10" s="17"/>
      <c r="TWJ10" s="17"/>
      <c r="TWK10" s="17"/>
      <c r="TWL10" s="17"/>
      <c r="TWM10" s="17"/>
      <c r="TWN10" s="17"/>
      <c r="TWO10" s="17"/>
      <c r="TWP10" s="17"/>
      <c r="TWQ10" s="17"/>
      <c r="TWR10" s="17"/>
      <c r="TWS10" s="17"/>
      <c r="TWT10" s="17"/>
      <c r="TWU10" s="17"/>
      <c r="TWV10" s="17"/>
      <c r="TWW10" s="17"/>
      <c r="TWX10" s="17"/>
      <c r="TWY10" s="17"/>
      <c r="TWZ10" s="17"/>
      <c r="TXA10" s="17"/>
      <c r="TXB10" s="17"/>
      <c r="TXC10" s="17"/>
      <c r="TXD10" s="17"/>
      <c r="TXE10" s="17"/>
      <c r="TXF10" s="17"/>
      <c r="TXG10" s="17"/>
      <c r="TXH10" s="17"/>
      <c r="TXI10" s="17"/>
      <c r="TXJ10" s="17"/>
      <c r="TXK10" s="17"/>
      <c r="TXL10" s="17"/>
      <c r="TXM10" s="17"/>
      <c r="TXN10" s="17"/>
      <c r="TXO10" s="17"/>
      <c r="TXP10" s="17"/>
      <c r="TXQ10" s="17"/>
      <c r="TXR10" s="17"/>
      <c r="TXS10" s="17"/>
      <c r="TXT10" s="17"/>
      <c r="TXU10" s="17"/>
      <c r="TXV10" s="17"/>
      <c r="TXW10" s="17"/>
      <c r="TXX10" s="17"/>
      <c r="TXY10" s="17"/>
      <c r="TXZ10" s="17"/>
      <c r="TYA10" s="17"/>
      <c r="TYB10" s="17"/>
      <c r="TYC10" s="17"/>
      <c r="TYD10" s="17"/>
      <c r="TYE10" s="17"/>
      <c r="TYF10" s="17"/>
      <c r="TYG10" s="17"/>
      <c r="TYH10" s="17"/>
      <c r="TYI10" s="17"/>
      <c r="TYJ10" s="17"/>
      <c r="TYK10" s="17"/>
      <c r="TYL10" s="17"/>
      <c r="TYM10" s="17"/>
      <c r="TYN10" s="17"/>
      <c r="TYO10" s="17"/>
      <c r="TYP10" s="17"/>
      <c r="TYQ10" s="17"/>
      <c r="TYR10" s="17"/>
      <c r="TYS10" s="17"/>
      <c r="TYT10" s="17"/>
      <c r="TYU10" s="17"/>
      <c r="TYV10" s="17"/>
      <c r="TYW10" s="17"/>
      <c r="TYX10" s="17"/>
      <c r="TYY10" s="17"/>
      <c r="TYZ10" s="17"/>
      <c r="TZA10" s="17"/>
      <c r="TZB10" s="17"/>
      <c r="TZC10" s="17"/>
      <c r="TZD10" s="17"/>
      <c r="TZE10" s="17"/>
      <c r="TZF10" s="17"/>
      <c r="TZG10" s="17"/>
      <c r="TZH10" s="17"/>
      <c r="TZI10" s="17"/>
      <c r="TZJ10" s="17"/>
      <c r="TZK10" s="17"/>
      <c r="TZL10" s="17"/>
      <c r="TZM10" s="17"/>
      <c r="TZN10" s="17"/>
      <c r="TZO10" s="17"/>
      <c r="TZP10" s="17"/>
      <c r="TZQ10" s="17"/>
      <c r="TZR10" s="17"/>
      <c r="TZS10" s="17"/>
      <c r="TZT10" s="17"/>
      <c r="TZU10" s="17"/>
      <c r="TZV10" s="17"/>
      <c r="TZW10" s="17"/>
      <c r="TZX10" s="17"/>
      <c r="TZY10" s="17"/>
      <c r="TZZ10" s="17"/>
      <c r="UAA10" s="17"/>
      <c r="UAB10" s="17"/>
      <c r="UAC10" s="17"/>
      <c r="UAD10" s="17"/>
      <c r="UAE10" s="17"/>
      <c r="UAF10" s="17"/>
      <c r="UAG10" s="17"/>
      <c r="UAH10" s="17"/>
      <c r="UAI10" s="17"/>
      <c r="UAJ10" s="17"/>
      <c r="UAK10" s="17"/>
      <c r="UAL10" s="17"/>
      <c r="UAM10" s="17"/>
      <c r="UAN10" s="17"/>
      <c r="UAO10" s="17"/>
      <c r="UAP10" s="17"/>
      <c r="UAQ10" s="17"/>
      <c r="UAR10" s="17"/>
      <c r="UAS10" s="17"/>
      <c r="UAT10" s="17"/>
      <c r="UAU10" s="17"/>
      <c r="UAV10" s="17"/>
      <c r="UAW10" s="17"/>
      <c r="UAX10" s="17"/>
      <c r="UAY10" s="17"/>
      <c r="UAZ10" s="17"/>
      <c r="UBA10" s="17"/>
      <c r="UBB10" s="17"/>
      <c r="UBC10" s="17"/>
      <c r="UBD10" s="17"/>
      <c r="UBE10" s="17"/>
      <c r="UBF10" s="17"/>
      <c r="UBG10" s="17"/>
      <c r="UBH10" s="17"/>
      <c r="UBI10" s="17"/>
      <c r="UBJ10" s="17"/>
      <c r="UBK10" s="17"/>
      <c r="UBL10" s="17"/>
      <c r="UBM10" s="17"/>
      <c r="UBN10" s="17"/>
      <c r="UBO10" s="17"/>
      <c r="UBP10" s="17"/>
      <c r="UBQ10" s="17"/>
      <c r="UBR10" s="17"/>
      <c r="UBS10" s="17"/>
      <c r="UBT10" s="17"/>
      <c r="UBU10" s="17"/>
      <c r="UBV10" s="17"/>
      <c r="UBW10" s="17"/>
      <c r="UBX10" s="17"/>
      <c r="UBY10" s="17"/>
      <c r="UBZ10" s="17"/>
      <c r="UCA10" s="17"/>
      <c r="UCB10" s="17"/>
      <c r="UCC10" s="17"/>
      <c r="UCD10" s="17"/>
      <c r="UCE10" s="17"/>
      <c r="UCF10" s="17"/>
      <c r="UCG10" s="17"/>
      <c r="UCH10" s="17"/>
      <c r="UCI10" s="17"/>
      <c r="UCJ10" s="17"/>
      <c r="UCK10" s="17"/>
      <c r="UCL10" s="17"/>
      <c r="UCM10" s="17"/>
      <c r="UCN10" s="17"/>
      <c r="UCO10" s="17"/>
      <c r="UCP10" s="17"/>
      <c r="UCQ10" s="17"/>
      <c r="UCR10" s="17"/>
      <c r="UCS10" s="17"/>
      <c r="UCT10" s="17"/>
      <c r="UCU10" s="17"/>
      <c r="UCV10" s="17"/>
      <c r="UCW10" s="17"/>
      <c r="UCX10" s="17"/>
      <c r="UCY10" s="17"/>
      <c r="UCZ10" s="17"/>
      <c r="UDA10" s="17"/>
      <c r="UDB10" s="17"/>
      <c r="UDC10" s="17"/>
      <c r="UDD10" s="17"/>
      <c r="UDE10" s="17"/>
      <c r="UDF10" s="17"/>
      <c r="UDG10" s="17"/>
      <c r="UDH10" s="17"/>
      <c r="UDI10" s="17"/>
      <c r="UDJ10" s="17"/>
      <c r="UDK10" s="17"/>
      <c r="UDL10" s="17"/>
      <c r="UDM10" s="17"/>
      <c r="UDN10" s="17"/>
      <c r="UDO10" s="17"/>
      <c r="UDP10" s="17"/>
      <c r="UDQ10" s="17"/>
      <c r="UDR10" s="17"/>
      <c r="UDS10" s="17"/>
      <c r="UDT10" s="17"/>
      <c r="UDU10" s="17"/>
      <c r="UDV10" s="17"/>
      <c r="UDW10" s="17"/>
      <c r="UDX10" s="17"/>
      <c r="UDY10" s="17"/>
      <c r="UDZ10" s="17"/>
      <c r="UEA10" s="17"/>
      <c r="UEB10" s="17"/>
      <c r="UEC10" s="17"/>
      <c r="UED10" s="17"/>
      <c r="UEE10" s="17"/>
      <c r="UEF10" s="17"/>
      <c r="UEG10" s="17"/>
      <c r="UEH10" s="17"/>
      <c r="UEI10" s="17"/>
      <c r="UEJ10" s="17"/>
      <c r="UEK10" s="17"/>
      <c r="UEL10" s="17"/>
      <c r="UEM10" s="17"/>
      <c r="UEN10" s="17"/>
      <c r="UEO10" s="17"/>
      <c r="UEP10" s="17"/>
      <c r="UEQ10" s="17"/>
      <c r="UER10" s="17"/>
      <c r="UES10" s="17"/>
      <c r="UET10" s="17"/>
      <c r="UEU10" s="17"/>
      <c r="UEV10" s="17"/>
      <c r="UEW10" s="17"/>
      <c r="UEX10" s="17"/>
      <c r="UEY10" s="17"/>
      <c r="UEZ10" s="17"/>
      <c r="UFA10" s="17"/>
      <c r="UFB10" s="17"/>
      <c r="UFC10" s="17"/>
      <c r="UFD10" s="17"/>
      <c r="UFE10" s="17"/>
      <c r="UFF10" s="17"/>
      <c r="UFG10" s="17"/>
      <c r="UFH10" s="17"/>
      <c r="UFI10" s="17"/>
      <c r="UFJ10" s="17"/>
      <c r="UFK10" s="17"/>
      <c r="UFL10" s="17"/>
      <c r="UFM10" s="17"/>
      <c r="UFN10" s="17"/>
      <c r="UFO10" s="17"/>
      <c r="UFP10" s="17"/>
      <c r="UFQ10" s="17"/>
      <c r="UFR10" s="17"/>
      <c r="UFS10" s="17"/>
      <c r="UFT10" s="17"/>
      <c r="UFU10" s="17"/>
      <c r="UFV10" s="17"/>
      <c r="UFW10" s="17"/>
      <c r="UFX10" s="17"/>
      <c r="UFY10" s="17"/>
      <c r="UFZ10" s="17"/>
      <c r="UGA10" s="17"/>
      <c r="UGB10" s="17"/>
      <c r="UGC10" s="17"/>
      <c r="UGD10" s="17"/>
      <c r="UGE10" s="17"/>
      <c r="UGF10" s="17"/>
      <c r="UGG10" s="17"/>
      <c r="UGH10" s="17"/>
      <c r="UGI10" s="17"/>
      <c r="UGJ10" s="17"/>
      <c r="UGK10" s="17"/>
      <c r="UGL10" s="17"/>
      <c r="UGM10" s="17"/>
      <c r="UGN10" s="17"/>
      <c r="UGO10" s="17"/>
      <c r="UGP10" s="17"/>
      <c r="UGQ10" s="17"/>
      <c r="UGR10" s="17"/>
      <c r="UGS10" s="17"/>
      <c r="UGT10" s="17"/>
      <c r="UGU10" s="17"/>
      <c r="UGV10" s="17"/>
      <c r="UGW10" s="17"/>
      <c r="UGX10" s="17"/>
      <c r="UGY10" s="17"/>
      <c r="UGZ10" s="17"/>
      <c r="UHA10" s="17"/>
      <c r="UHB10" s="17"/>
      <c r="UHC10" s="17"/>
      <c r="UHD10" s="17"/>
      <c r="UHE10" s="17"/>
      <c r="UHF10" s="17"/>
      <c r="UHG10" s="17"/>
      <c r="UHH10" s="17"/>
      <c r="UHI10" s="17"/>
      <c r="UHJ10" s="17"/>
      <c r="UHK10" s="17"/>
      <c r="UHL10" s="17"/>
      <c r="UHM10" s="17"/>
      <c r="UHN10" s="17"/>
      <c r="UHO10" s="17"/>
      <c r="UHP10" s="17"/>
      <c r="UHQ10" s="17"/>
      <c r="UHR10" s="17"/>
      <c r="UHS10" s="17"/>
      <c r="UHT10" s="17"/>
      <c r="UHU10" s="17"/>
      <c r="UHV10" s="17"/>
      <c r="UHW10" s="17"/>
      <c r="UHX10" s="17"/>
      <c r="UHY10" s="17"/>
      <c r="UHZ10" s="17"/>
      <c r="UIA10" s="17"/>
      <c r="UIB10" s="17"/>
      <c r="UIC10" s="17"/>
      <c r="UID10" s="17"/>
      <c r="UIE10" s="17"/>
      <c r="UIF10" s="17"/>
      <c r="UIG10" s="17"/>
      <c r="UIH10" s="17"/>
      <c r="UII10" s="17"/>
      <c r="UIJ10" s="17"/>
      <c r="UIK10" s="17"/>
      <c r="UIL10" s="17"/>
      <c r="UIM10" s="17"/>
      <c r="UIN10" s="17"/>
      <c r="UIO10" s="17"/>
      <c r="UIP10" s="17"/>
      <c r="UIQ10" s="17"/>
      <c r="UIR10" s="17"/>
      <c r="UIS10" s="17"/>
      <c r="UIT10" s="17"/>
      <c r="UIU10" s="17"/>
      <c r="UIV10" s="17"/>
      <c r="UIW10" s="17"/>
      <c r="UIX10" s="17"/>
      <c r="UIY10" s="17"/>
      <c r="UIZ10" s="17"/>
      <c r="UJA10" s="17"/>
      <c r="UJB10" s="17"/>
      <c r="UJC10" s="17"/>
      <c r="UJD10" s="17"/>
      <c r="UJE10" s="17"/>
      <c r="UJF10" s="17"/>
      <c r="UJG10" s="17"/>
      <c r="UJH10" s="17"/>
      <c r="UJI10" s="17"/>
      <c r="UJJ10" s="17"/>
      <c r="UJK10" s="17"/>
      <c r="UJL10" s="17"/>
      <c r="UJM10" s="17"/>
      <c r="UJN10" s="17"/>
      <c r="UJO10" s="17"/>
      <c r="UJP10" s="17"/>
      <c r="UJQ10" s="17"/>
      <c r="UJR10" s="17"/>
      <c r="UJS10" s="17"/>
      <c r="UJT10" s="17"/>
      <c r="UJU10" s="17"/>
      <c r="UJV10" s="17"/>
      <c r="UJW10" s="17"/>
      <c r="UJX10" s="17"/>
      <c r="UJY10" s="17"/>
      <c r="UJZ10" s="17"/>
      <c r="UKA10" s="17"/>
      <c r="UKB10" s="17"/>
      <c r="UKC10" s="17"/>
      <c r="UKD10" s="17"/>
      <c r="UKE10" s="17"/>
      <c r="UKF10" s="17"/>
      <c r="UKG10" s="17"/>
      <c r="UKH10" s="17"/>
      <c r="UKI10" s="17"/>
      <c r="UKJ10" s="17"/>
      <c r="UKK10" s="17"/>
      <c r="UKL10" s="17"/>
      <c r="UKM10" s="17"/>
      <c r="UKN10" s="17"/>
      <c r="UKO10" s="17"/>
      <c r="UKP10" s="17"/>
      <c r="UKQ10" s="17"/>
      <c r="UKR10" s="17"/>
      <c r="UKS10" s="17"/>
      <c r="UKT10" s="17"/>
      <c r="UKU10" s="17"/>
      <c r="UKV10" s="17"/>
      <c r="UKW10" s="17"/>
      <c r="UKX10" s="17"/>
      <c r="UKY10" s="17"/>
      <c r="UKZ10" s="17"/>
      <c r="ULA10" s="17"/>
      <c r="ULB10" s="17"/>
      <c r="ULC10" s="17"/>
      <c r="ULD10" s="17"/>
      <c r="ULE10" s="17"/>
      <c r="ULF10" s="17"/>
      <c r="ULG10" s="17"/>
      <c r="ULH10" s="17"/>
      <c r="ULI10" s="17"/>
      <c r="ULJ10" s="17"/>
      <c r="ULK10" s="17"/>
      <c r="ULL10" s="17"/>
      <c r="ULM10" s="17"/>
      <c r="ULN10" s="17"/>
      <c r="ULO10" s="17"/>
      <c r="ULP10" s="17"/>
      <c r="ULQ10" s="17"/>
      <c r="ULR10" s="17"/>
      <c r="ULS10" s="17"/>
      <c r="ULT10" s="17"/>
      <c r="ULU10" s="17"/>
      <c r="ULV10" s="17"/>
      <c r="ULW10" s="17"/>
      <c r="ULX10" s="17"/>
      <c r="ULY10" s="17"/>
      <c r="ULZ10" s="17"/>
      <c r="UMA10" s="17"/>
      <c r="UMB10" s="17"/>
      <c r="UMC10" s="17"/>
      <c r="UMD10" s="17"/>
      <c r="UME10" s="17"/>
      <c r="UMF10" s="17"/>
      <c r="UMG10" s="17"/>
      <c r="UMH10" s="17"/>
      <c r="UMI10" s="17"/>
      <c r="UMJ10" s="17"/>
      <c r="UMK10" s="17"/>
      <c r="UML10" s="17"/>
      <c r="UMM10" s="17"/>
      <c r="UMN10" s="17"/>
      <c r="UMO10" s="17"/>
      <c r="UMP10" s="17"/>
      <c r="UMQ10" s="17"/>
      <c r="UMR10" s="17"/>
      <c r="UMS10" s="17"/>
      <c r="UMT10" s="17"/>
      <c r="UMU10" s="17"/>
      <c r="UMV10" s="17"/>
      <c r="UMW10" s="17"/>
      <c r="UMX10" s="17"/>
      <c r="UMY10" s="17"/>
      <c r="UMZ10" s="17"/>
      <c r="UNA10" s="17"/>
      <c r="UNB10" s="17"/>
      <c r="UNC10" s="17"/>
      <c r="UND10" s="17"/>
      <c r="UNE10" s="17"/>
      <c r="UNF10" s="17"/>
      <c r="UNG10" s="17"/>
      <c r="UNH10" s="17"/>
      <c r="UNI10" s="17"/>
      <c r="UNJ10" s="17"/>
      <c r="UNK10" s="17"/>
      <c r="UNL10" s="17"/>
      <c r="UNM10" s="17"/>
      <c r="UNN10" s="17"/>
      <c r="UNO10" s="17"/>
      <c r="UNP10" s="17"/>
      <c r="UNQ10" s="17"/>
      <c r="UNR10" s="17"/>
      <c r="UNS10" s="17"/>
      <c r="UNT10" s="17"/>
      <c r="UNU10" s="17"/>
      <c r="UNV10" s="17"/>
      <c r="UNW10" s="17"/>
      <c r="UNX10" s="17"/>
      <c r="UNY10" s="17"/>
      <c r="UNZ10" s="17"/>
      <c r="UOA10" s="17"/>
      <c r="UOB10" s="17"/>
      <c r="UOC10" s="17"/>
      <c r="UOD10" s="17"/>
      <c r="UOE10" s="17"/>
      <c r="UOF10" s="17"/>
      <c r="UOG10" s="17"/>
      <c r="UOH10" s="17"/>
      <c r="UOI10" s="17"/>
      <c r="UOJ10" s="17"/>
      <c r="UOK10" s="17"/>
      <c r="UOL10" s="17"/>
      <c r="UOM10" s="17"/>
      <c r="UON10" s="17"/>
      <c r="UOO10" s="17"/>
      <c r="UOP10" s="17"/>
      <c r="UOQ10" s="17"/>
      <c r="UOR10" s="17"/>
      <c r="UOS10" s="17"/>
      <c r="UOT10" s="17"/>
      <c r="UOU10" s="17"/>
      <c r="UOV10" s="17"/>
      <c r="UOW10" s="17"/>
      <c r="UOX10" s="17"/>
      <c r="UOY10" s="17"/>
      <c r="UOZ10" s="17"/>
      <c r="UPA10" s="17"/>
      <c r="UPB10" s="17"/>
      <c r="UPC10" s="17"/>
      <c r="UPD10" s="17"/>
      <c r="UPE10" s="17"/>
      <c r="UPF10" s="17"/>
      <c r="UPG10" s="17"/>
      <c r="UPH10" s="17"/>
      <c r="UPI10" s="17"/>
      <c r="UPJ10" s="17"/>
      <c r="UPK10" s="17"/>
      <c r="UPL10" s="17"/>
      <c r="UPM10" s="17"/>
      <c r="UPN10" s="17"/>
      <c r="UPO10" s="17"/>
      <c r="UPP10" s="17"/>
      <c r="UPQ10" s="17"/>
      <c r="UPR10" s="17"/>
      <c r="UPS10" s="17"/>
      <c r="UPT10" s="17"/>
      <c r="UPU10" s="17"/>
      <c r="UPV10" s="17"/>
      <c r="UPW10" s="17"/>
      <c r="UPX10" s="17"/>
      <c r="UPY10" s="17"/>
      <c r="UPZ10" s="17"/>
      <c r="UQA10" s="17"/>
      <c r="UQB10" s="17"/>
      <c r="UQC10" s="17"/>
      <c r="UQD10" s="17"/>
      <c r="UQE10" s="17"/>
      <c r="UQF10" s="17"/>
      <c r="UQG10" s="17"/>
      <c r="UQH10" s="17"/>
      <c r="UQI10" s="17"/>
      <c r="UQJ10" s="17"/>
      <c r="UQK10" s="17"/>
      <c r="UQL10" s="17"/>
      <c r="UQM10" s="17"/>
      <c r="UQN10" s="17"/>
      <c r="UQO10" s="17"/>
      <c r="UQP10" s="17"/>
      <c r="UQQ10" s="17"/>
      <c r="UQR10" s="17"/>
      <c r="UQS10" s="17"/>
      <c r="UQT10" s="17"/>
      <c r="UQU10" s="17"/>
      <c r="UQV10" s="17"/>
      <c r="UQW10" s="17"/>
      <c r="UQX10" s="17"/>
      <c r="UQY10" s="17"/>
      <c r="UQZ10" s="17"/>
      <c r="URA10" s="17"/>
      <c r="URB10" s="17"/>
      <c r="URC10" s="17"/>
      <c r="URD10" s="17"/>
      <c r="URE10" s="17"/>
      <c r="URF10" s="17"/>
      <c r="URG10" s="17"/>
      <c r="URH10" s="17"/>
      <c r="URI10" s="17"/>
      <c r="URJ10" s="17"/>
      <c r="URK10" s="17"/>
      <c r="URL10" s="17"/>
      <c r="URM10" s="17"/>
      <c r="URN10" s="17"/>
      <c r="URO10" s="17"/>
      <c r="URP10" s="17"/>
      <c r="URQ10" s="17"/>
      <c r="URR10" s="17"/>
      <c r="URS10" s="17"/>
      <c r="URT10" s="17"/>
      <c r="URU10" s="17"/>
      <c r="URV10" s="17"/>
      <c r="URW10" s="17"/>
      <c r="URX10" s="17"/>
      <c r="URY10" s="17"/>
      <c r="URZ10" s="17"/>
      <c r="USA10" s="17"/>
      <c r="USB10" s="17"/>
      <c r="USC10" s="17"/>
      <c r="USD10" s="17"/>
      <c r="USE10" s="17"/>
      <c r="USF10" s="17"/>
      <c r="USG10" s="17"/>
      <c r="USH10" s="17"/>
      <c r="USI10" s="17"/>
      <c r="USJ10" s="17"/>
      <c r="USK10" s="17"/>
      <c r="USL10" s="17"/>
      <c r="USM10" s="17"/>
      <c r="USN10" s="17"/>
      <c r="USO10" s="17"/>
      <c r="USP10" s="17"/>
      <c r="USQ10" s="17"/>
      <c r="USR10" s="17"/>
      <c r="USS10" s="17"/>
      <c r="UST10" s="17"/>
      <c r="USU10" s="17"/>
      <c r="USV10" s="17"/>
      <c r="USW10" s="17"/>
      <c r="USX10" s="17"/>
      <c r="USY10" s="17"/>
      <c r="USZ10" s="17"/>
      <c r="UTA10" s="17"/>
      <c r="UTB10" s="17"/>
      <c r="UTC10" s="17"/>
      <c r="UTD10" s="17"/>
      <c r="UTE10" s="17"/>
      <c r="UTF10" s="17"/>
      <c r="UTG10" s="17"/>
      <c r="UTH10" s="17"/>
      <c r="UTI10" s="17"/>
      <c r="UTJ10" s="17"/>
      <c r="UTK10" s="17"/>
      <c r="UTL10" s="17"/>
      <c r="UTM10" s="17"/>
      <c r="UTN10" s="17"/>
      <c r="UTO10" s="17"/>
      <c r="UTP10" s="17"/>
      <c r="UTQ10" s="17"/>
      <c r="UTR10" s="17"/>
      <c r="UTS10" s="17"/>
      <c r="UTT10" s="17"/>
      <c r="UTU10" s="17"/>
      <c r="UTV10" s="17"/>
      <c r="UTW10" s="17"/>
      <c r="UTX10" s="17"/>
      <c r="UTY10" s="17"/>
      <c r="UTZ10" s="17"/>
      <c r="UUA10" s="17"/>
      <c r="UUB10" s="17"/>
      <c r="UUC10" s="17"/>
      <c r="UUD10" s="17"/>
      <c r="UUE10" s="17"/>
      <c r="UUF10" s="17"/>
      <c r="UUG10" s="17"/>
      <c r="UUH10" s="17"/>
      <c r="UUI10" s="17"/>
      <c r="UUJ10" s="17"/>
      <c r="UUK10" s="17"/>
      <c r="UUL10" s="17"/>
      <c r="UUM10" s="17"/>
      <c r="UUN10" s="17"/>
      <c r="UUO10" s="17"/>
      <c r="UUP10" s="17"/>
      <c r="UUQ10" s="17"/>
      <c r="UUR10" s="17"/>
      <c r="UUS10" s="17"/>
      <c r="UUT10" s="17"/>
      <c r="UUU10" s="17"/>
      <c r="UUV10" s="17"/>
      <c r="UUW10" s="17"/>
      <c r="UUX10" s="17"/>
      <c r="UUY10" s="17"/>
      <c r="UUZ10" s="17"/>
      <c r="UVA10" s="17"/>
      <c r="UVB10" s="17"/>
      <c r="UVC10" s="17"/>
      <c r="UVD10" s="17"/>
      <c r="UVE10" s="17"/>
      <c r="UVF10" s="17"/>
      <c r="UVG10" s="17"/>
      <c r="UVH10" s="17"/>
      <c r="UVI10" s="17"/>
      <c r="UVJ10" s="17"/>
      <c r="UVK10" s="17"/>
      <c r="UVL10" s="17"/>
      <c r="UVM10" s="17"/>
      <c r="UVN10" s="17"/>
      <c r="UVO10" s="17"/>
      <c r="UVP10" s="17"/>
      <c r="UVQ10" s="17"/>
      <c r="UVR10" s="17"/>
      <c r="UVS10" s="17"/>
      <c r="UVT10" s="17"/>
      <c r="UVU10" s="17"/>
      <c r="UVV10" s="17"/>
      <c r="UVW10" s="17"/>
      <c r="UVX10" s="17"/>
      <c r="UVY10" s="17"/>
      <c r="UVZ10" s="17"/>
      <c r="UWA10" s="17"/>
      <c r="UWB10" s="17"/>
      <c r="UWC10" s="17"/>
      <c r="UWD10" s="17"/>
      <c r="UWE10" s="17"/>
      <c r="UWF10" s="17"/>
      <c r="UWG10" s="17"/>
      <c r="UWH10" s="17"/>
      <c r="UWI10" s="17"/>
      <c r="UWJ10" s="17"/>
      <c r="UWK10" s="17"/>
      <c r="UWL10" s="17"/>
      <c r="UWM10" s="17"/>
      <c r="UWN10" s="17"/>
      <c r="UWO10" s="17"/>
      <c r="UWP10" s="17"/>
      <c r="UWQ10" s="17"/>
      <c r="UWR10" s="17"/>
      <c r="UWS10" s="17"/>
      <c r="UWT10" s="17"/>
      <c r="UWU10" s="17"/>
      <c r="UWV10" s="17"/>
      <c r="UWW10" s="17"/>
      <c r="UWX10" s="17"/>
      <c r="UWY10" s="17"/>
      <c r="UWZ10" s="17"/>
      <c r="UXA10" s="17"/>
      <c r="UXB10" s="17"/>
      <c r="UXC10" s="17"/>
      <c r="UXD10" s="17"/>
      <c r="UXE10" s="17"/>
      <c r="UXF10" s="17"/>
      <c r="UXG10" s="17"/>
      <c r="UXH10" s="17"/>
      <c r="UXI10" s="17"/>
      <c r="UXJ10" s="17"/>
      <c r="UXK10" s="17"/>
      <c r="UXL10" s="17"/>
      <c r="UXM10" s="17"/>
      <c r="UXN10" s="17"/>
      <c r="UXO10" s="17"/>
      <c r="UXP10" s="17"/>
      <c r="UXQ10" s="17"/>
      <c r="UXR10" s="17"/>
      <c r="UXS10" s="17"/>
      <c r="UXT10" s="17"/>
      <c r="UXU10" s="17"/>
      <c r="UXV10" s="17"/>
      <c r="UXW10" s="17"/>
      <c r="UXX10" s="17"/>
      <c r="UXY10" s="17"/>
      <c r="UXZ10" s="17"/>
      <c r="UYA10" s="17"/>
      <c r="UYB10" s="17"/>
      <c r="UYC10" s="17"/>
      <c r="UYD10" s="17"/>
      <c r="UYE10" s="17"/>
      <c r="UYF10" s="17"/>
      <c r="UYG10" s="17"/>
      <c r="UYH10" s="17"/>
      <c r="UYI10" s="17"/>
      <c r="UYJ10" s="17"/>
      <c r="UYK10" s="17"/>
      <c r="UYL10" s="17"/>
      <c r="UYM10" s="17"/>
      <c r="UYN10" s="17"/>
      <c r="UYO10" s="17"/>
      <c r="UYP10" s="17"/>
      <c r="UYQ10" s="17"/>
      <c r="UYR10" s="17"/>
      <c r="UYS10" s="17"/>
      <c r="UYT10" s="17"/>
      <c r="UYU10" s="17"/>
      <c r="UYV10" s="17"/>
      <c r="UYW10" s="17"/>
      <c r="UYX10" s="17"/>
      <c r="UYY10" s="17"/>
      <c r="UYZ10" s="17"/>
      <c r="UZA10" s="17"/>
      <c r="UZB10" s="17"/>
      <c r="UZC10" s="17"/>
      <c r="UZD10" s="17"/>
      <c r="UZE10" s="17"/>
      <c r="UZF10" s="17"/>
      <c r="UZG10" s="17"/>
      <c r="UZH10" s="17"/>
      <c r="UZI10" s="17"/>
      <c r="UZJ10" s="17"/>
      <c r="UZK10" s="17"/>
      <c r="UZL10" s="17"/>
      <c r="UZM10" s="17"/>
      <c r="UZN10" s="17"/>
      <c r="UZO10" s="17"/>
      <c r="UZP10" s="17"/>
      <c r="UZQ10" s="17"/>
      <c r="UZR10" s="17"/>
      <c r="UZS10" s="17"/>
      <c r="UZT10" s="17"/>
      <c r="UZU10" s="17"/>
      <c r="UZV10" s="17"/>
      <c r="UZW10" s="17"/>
      <c r="UZX10" s="17"/>
      <c r="UZY10" s="17"/>
      <c r="UZZ10" s="17"/>
      <c r="VAA10" s="17"/>
      <c r="VAB10" s="17"/>
      <c r="VAC10" s="17"/>
      <c r="VAD10" s="17"/>
      <c r="VAE10" s="17"/>
      <c r="VAF10" s="17"/>
      <c r="VAG10" s="17"/>
      <c r="VAH10" s="17"/>
      <c r="VAI10" s="17"/>
      <c r="VAJ10" s="17"/>
      <c r="VAK10" s="17"/>
      <c r="VAL10" s="17"/>
      <c r="VAM10" s="17"/>
      <c r="VAN10" s="17"/>
      <c r="VAO10" s="17"/>
      <c r="VAP10" s="17"/>
      <c r="VAQ10" s="17"/>
      <c r="VAR10" s="17"/>
      <c r="VAS10" s="17"/>
      <c r="VAT10" s="17"/>
      <c r="VAU10" s="17"/>
      <c r="VAV10" s="17"/>
      <c r="VAW10" s="17"/>
      <c r="VAX10" s="17"/>
      <c r="VAY10" s="17"/>
      <c r="VAZ10" s="17"/>
      <c r="VBA10" s="17"/>
      <c r="VBB10" s="17"/>
      <c r="VBC10" s="17"/>
      <c r="VBD10" s="17"/>
      <c r="VBE10" s="17"/>
      <c r="VBF10" s="17"/>
      <c r="VBG10" s="17"/>
      <c r="VBH10" s="17"/>
      <c r="VBI10" s="17"/>
      <c r="VBJ10" s="17"/>
      <c r="VBK10" s="17"/>
      <c r="VBL10" s="17"/>
      <c r="VBM10" s="17"/>
      <c r="VBN10" s="17"/>
      <c r="VBO10" s="17"/>
      <c r="VBP10" s="17"/>
      <c r="VBQ10" s="17"/>
      <c r="VBR10" s="17"/>
      <c r="VBS10" s="17"/>
      <c r="VBT10" s="17"/>
      <c r="VBU10" s="17"/>
      <c r="VBV10" s="17"/>
      <c r="VBW10" s="17"/>
      <c r="VBX10" s="17"/>
      <c r="VBY10" s="17"/>
      <c r="VBZ10" s="17"/>
      <c r="VCA10" s="17"/>
      <c r="VCB10" s="17"/>
      <c r="VCC10" s="17"/>
      <c r="VCD10" s="17"/>
      <c r="VCE10" s="17"/>
      <c r="VCF10" s="17"/>
      <c r="VCG10" s="17"/>
      <c r="VCH10" s="17"/>
      <c r="VCI10" s="17"/>
      <c r="VCJ10" s="17"/>
      <c r="VCK10" s="17"/>
      <c r="VCL10" s="17"/>
      <c r="VCM10" s="17"/>
      <c r="VCN10" s="17"/>
      <c r="VCO10" s="17"/>
      <c r="VCP10" s="17"/>
      <c r="VCQ10" s="17"/>
      <c r="VCR10" s="17"/>
      <c r="VCS10" s="17"/>
      <c r="VCT10" s="17"/>
      <c r="VCU10" s="17"/>
      <c r="VCV10" s="17"/>
      <c r="VCW10" s="17"/>
      <c r="VCX10" s="17"/>
      <c r="VCY10" s="17"/>
      <c r="VCZ10" s="17"/>
      <c r="VDA10" s="17"/>
      <c r="VDB10" s="17"/>
      <c r="VDC10" s="17"/>
      <c r="VDD10" s="17"/>
      <c r="VDE10" s="17"/>
      <c r="VDF10" s="17"/>
      <c r="VDG10" s="17"/>
      <c r="VDH10" s="17"/>
      <c r="VDI10" s="17"/>
      <c r="VDJ10" s="17"/>
      <c r="VDK10" s="17"/>
      <c r="VDL10" s="17"/>
      <c r="VDM10" s="17"/>
      <c r="VDN10" s="17"/>
      <c r="VDO10" s="17"/>
      <c r="VDP10" s="17"/>
      <c r="VDQ10" s="17"/>
      <c r="VDR10" s="17"/>
      <c r="VDS10" s="17"/>
      <c r="VDT10" s="17"/>
      <c r="VDU10" s="17"/>
      <c r="VDV10" s="17"/>
      <c r="VDW10" s="17"/>
      <c r="VDX10" s="17"/>
      <c r="VDY10" s="17"/>
      <c r="VDZ10" s="17"/>
      <c r="VEA10" s="17"/>
      <c r="VEB10" s="17"/>
      <c r="VEC10" s="17"/>
      <c r="VED10" s="17"/>
      <c r="VEE10" s="17"/>
      <c r="VEF10" s="17"/>
      <c r="VEG10" s="17"/>
      <c r="VEH10" s="17"/>
      <c r="VEI10" s="17"/>
      <c r="VEJ10" s="17"/>
      <c r="VEK10" s="17"/>
      <c r="VEL10" s="17"/>
      <c r="VEM10" s="17"/>
      <c r="VEN10" s="17"/>
      <c r="VEO10" s="17"/>
      <c r="VEP10" s="17"/>
      <c r="VEQ10" s="17"/>
      <c r="VER10" s="17"/>
      <c r="VES10" s="17"/>
      <c r="VET10" s="17"/>
      <c r="VEU10" s="17"/>
      <c r="VEV10" s="17"/>
      <c r="VEW10" s="17"/>
      <c r="VEX10" s="17"/>
      <c r="VEY10" s="17"/>
      <c r="VEZ10" s="17"/>
      <c r="VFA10" s="17"/>
      <c r="VFB10" s="17"/>
      <c r="VFC10" s="17"/>
      <c r="VFD10" s="17"/>
      <c r="VFE10" s="17"/>
      <c r="VFF10" s="17"/>
      <c r="VFG10" s="17"/>
      <c r="VFH10" s="17"/>
      <c r="VFI10" s="17"/>
      <c r="VFJ10" s="17"/>
      <c r="VFK10" s="17"/>
      <c r="VFL10" s="17"/>
      <c r="VFM10" s="17"/>
      <c r="VFN10" s="17"/>
      <c r="VFO10" s="17"/>
      <c r="VFP10" s="17"/>
      <c r="VFQ10" s="17"/>
      <c r="VFR10" s="17"/>
      <c r="VFS10" s="17"/>
      <c r="VFT10" s="17"/>
      <c r="VFU10" s="17"/>
      <c r="VFV10" s="17"/>
      <c r="VFW10" s="17"/>
      <c r="VFX10" s="17"/>
      <c r="VFY10" s="17"/>
      <c r="VFZ10" s="17"/>
      <c r="VGA10" s="17"/>
      <c r="VGB10" s="17"/>
      <c r="VGC10" s="17"/>
      <c r="VGD10" s="17"/>
      <c r="VGE10" s="17"/>
      <c r="VGF10" s="17"/>
      <c r="VGG10" s="17"/>
      <c r="VGH10" s="17"/>
      <c r="VGI10" s="17"/>
      <c r="VGJ10" s="17"/>
      <c r="VGK10" s="17"/>
      <c r="VGL10" s="17"/>
      <c r="VGM10" s="17"/>
      <c r="VGN10" s="17"/>
      <c r="VGO10" s="17"/>
      <c r="VGP10" s="17"/>
      <c r="VGQ10" s="17"/>
      <c r="VGR10" s="17"/>
      <c r="VGS10" s="17"/>
      <c r="VGT10" s="17"/>
      <c r="VGU10" s="17"/>
      <c r="VGV10" s="17"/>
      <c r="VGW10" s="17"/>
      <c r="VGX10" s="17"/>
      <c r="VGY10" s="17"/>
      <c r="VGZ10" s="17"/>
      <c r="VHA10" s="17"/>
      <c r="VHB10" s="17"/>
      <c r="VHC10" s="17"/>
      <c r="VHD10" s="17"/>
      <c r="VHE10" s="17"/>
      <c r="VHF10" s="17"/>
      <c r="VHG10" s="17"/>
      <c r="VHH10" s="17"/>
      <c r="VHI10" s="17"/>
      <c r="VHJ10" s="17"/>
      <c r="VHK10" s="17"/>
      <c r="VHL10" s="17"/>
      <c r="VHM10" s="17"/>
      <c r="VHN10" s="17"/>
      <c r="VHO10" s="17"/>
      <c r="VHP10" s="17"/>
      <c r="VHQ10" s="17"/>
      <c r="VHR10" s="17"/>
      <c r="VHS10" s="17"/>
      <c r="VHT10" s="17"/>
      <c r="VHU10" s="17"/>
      <c r="VHV10" s="17"/>
      <c r="VHW10" s="17"/>
      <c r="VHX10" s="17"/>
      <c r="VHY10" s="17"/>
      <c r="VHZ10" s="17"/>
      <c r="VIA10" s="17"/>
      <c r="VIB10" s="17"/>
      <c r="VIC10" s="17"/>
      <c r="VID10" s="17"/>
      <c r="VIE10" s="17"/>
      <c r="VIF10" s="17"/>
      <c r="VIG10" s="17"/>
      <c r="VIH10" s="17"/>
      <c r="VII10" s="17"/>
      <c r="VIJ10" s="17"/>
      <c r="VIK10" s="17"/>
      <c r="VIL10" s="17"/>
      <c r="VIM10" s="17"/>
      <c r="VIN10" s="17"/>
      <c r="VIO10" s="17"/>
      <c r="VIP10" s="17"/>
      <c r="VIQ10" s="17"/>
      <c r="VIR10" s="17"/>
      <c r="VIS10" s="17"/>
      <c r="VIT10" s="17"/>
      <c r="VIU10" s="17"/>
      <c r="VIV10" s="17"/>
      <c r="VIW10" s="17"/>
      <c r="VIX10" s="17"/>
      <c r="VIY10" s="17"/>
      <c r="VIZ10" s="17"/>
      <c r="VJA10" s="17"/>
      <c r="VJB10" s="17"/>
      <c r="VJC10" s="17"/>
      <c r="VJD10" s="17"/>
      <c r="VJE10" s="17"/>
      <c r="VJF10" s="17"/>
      <c r="VJG10" s="17"/>
      <c r="VJH10" s="17"/>
      <c r="VJI10" s="17"/>
      <c r="VJJ10" s="17"/>
      <c r="VJK10" s="17"/>
      <c r="VJL10" s="17"/>
      <c r="VJM10" s="17"/>
      <c r="VJN10" s="17"/>
      <c r="VJO10" s="17"/>
      <c r="VJP10" s="17"/>
      <c r="VJQ10" s="17"/>
      <c r="VJR10" s="17"/>
      <c r="VJS10" s="17"/>
      <c r="VJT10" s="17"/>
      <c r="VJU10" s="17"/>
      <c r="VJV10" s="17"/>
      <c r="VJW10" s="17"/>
      <c r="VJX10" s="17"/>
      <c r="VJY10" s="17"/>
      <c r="VJZ10" s="17"/>
      <c r="VKA10" s="17"/>
      <c r="VKB10" s="17"/>
      <c r="VKC10" s="17"/>
      <c r="VKD10" s="17"/>
      <c r="VKE10" s="17"/>
      <c r="VKF10" s="17"/>
      <c r="VKG10" s="17"/>
      <c r="VKH10" s="17"/>
      <c r="VKI10" s="17"/>
      <c r="VKJ10" s="17"/>
      <c r="VKK10" s="17"/>
      <c r="VKL10" s="17"/>
      <c r="VKM10" s="17"/>
      <c r="VKN10" s="17"/>
      <c r="VKO10" s="17"/>
      <c r="VKP10" s="17"/>
      <c r="VKQ10" s="17"/>
      <c r="VKR10" s="17"/>
      <c r="VKS10" s="17"/>
      <c r="VKT10" s="17"/>
      <c r="VKU10" s="17"/>
      <c r="VKV10" s="17"/>
      <c r="VKW10" s="17"/>
      <c r="VKX10" s="17"/>
      <c r="VKY10" s="17"/>
      <c r="VKZ10" s="17"/>
      <c r="VLA10" s="17"/>
      <c r="VLB10" s="17"/>
      <c r="VLC10" s="17"/>
      <c r="VLD10" s="17"/>
      <c r="VLE10" s="17"/>
      <c r="VLF10" s="17"/>
      <c r="VLG10" s="17"/>
      <c r="VLH10" s="17"/>
      <c r="VLI10" s="17"/>
      <c r="VLJ10" s="17"/>
      <c r="VLK10" s="17"/>
      <c r="VLL10" s="17"/>
      <c r="VLM10" s="17"/>
      <c r="VLN10" s="17"/>
      <c r="VLO10" s="17"/>
      <c r="VLP10" s="17"/>
      <c r="VLQ10" s="17"/>
      <c r="VLR10" s="17"/>
      <c r="VLS10" s="17"/>
      <c r="VLT10" s="17"/>
      <c r="VLU10" s="17"/>
      <c r="VLV10" s="17"/>
      <c r="VLW10" s="17"/>
      <c r="VLX10" s="17"/>
      <c r="VLY10" s="17"/>
      <c r="VLZ10" s="17"/>
      <c r="VMA10" s="17"/>
      <c r="VMB10" s="17"/>
      <c r="VMC10" s="17"/>
      <c r="VMD10" s="17"/>
      <c r="VME10" s="17"/>
      <c r="VMF10" s="17"/>
      <c r="VMG10" s="17"/>
      <c r="VMH10" s="17"/>
      <c r="VMI10" s="17"/>
      <c r="VMJ10" s="17"/>
      <c r="VMK10" s="17"/>
      <c r="VML10" s="17"/>
      <c r="VMM10" s="17"/>
      <c r="VMN10" s="17"/>
      <c r="VMO10" s="17"/>
      <c r="VMP10" s="17"/>
      <c r="VMQ10" s="17"/>
      <c r="VMR10" s="17"/>
      <c r="VMS10" s="17"/>
      <c r="VMT10" s="17"/>
      <c r="VMU10" s="17"/>
      <c r="VMV10" s="17"/>
      <c r="VMW10" s="17"/>
      <c r="VMX10" s="17"/>
      <c r="VMY10" s="17"/>
      <c r="VMZ10" s="17"/>
      <c r="VNA10" s="17"/>
      <c r="VNB10" s="17"/>
      <c r="VNC10" s="17"/>
      <c r="VND10" s="17"/>
      <c r="VNE10" s="17"/>
      <c r="VNF10" s="17"/>
      <c r="VNG10" s="17"/>
      <c r="VNH10" s="17"/>
      <c r="VNI10" s="17"/>
      <c r="VNJ10" s="17"/>
      <c r="VNK10" s="17"/>
      <c r="VNL10" s="17"/>
      <c r="VNM10" s="17"/>
      <c r="VNN10" s="17"/>
      <c r="VNO10" s="17"/>
      <c r="VNP10" s="17"/>
      <c r="VNQ10" s="17"/>
      <c r="VNR10" s="17"/>
      <c r="VNS10" s="17"/>
      <c r="VNT10" s="17"/>
      <c r="VNU10" s="17"/>
      <c r="VNV10" s="17"/>
      <c r="VNW10" s="17"/>
      <c r="VNX10" s="17"/>
      <c r="VNY10" s="17"/>
      <c r="VNZ10" s="17"/>
      <c r="VOA10" s="17"/>
      <c r="VOB10" s="17"/>
      <c r="VOC10" s="17"/>
      <c r="VOD10" s="17"/>
      <c r="VOE10" s="17"/>
      <c r="VOF10" s="17"/>
      <c r="VOG10" s="17"/>
      <c r="VOH10" s="17"/>
      <c r="VOI10" s="17"/>
      <c r="VOJ10" s="17"/>
      <c r="VOK10" s="17"/>
      <c r="VOL10" s="17"/>
      <c r="VOM10" s="17"/>
      <c r="VON10" s="17"/>
      <c r="VOO10" s="17"/>
      <c r="VOP10" s="17"/>
      <c r="VOQ10" s="17"/>
      <c r="VOR10" s="17"/>
      <c r="VOS10" s="17"/>
      <c r="VOT10" s="17"/>
      <c r="VOU10" s="17"/>
      <c r="VOV10" s="17"/>
      <c r="VOW10" s="17"/>
      <c r="VOX10" s="17"/>
      <c r="VOY10" s="17"/>
      <c r="VOZ10" s="17"/>
      <c r="VPA10" s="17"/>
      <c r="VPB10" s="17"/>
      <c r="VPC10" s="17"/>
      <c r="VPD10" s="17"/>
      <c r="VPE10" s="17"/>
      <c r="VPF10" s="17"/>
      <c r="VPG10" s="17"/>
      <c r="VPH10" s="17"/>
      <c r="VPI10" s="17"/>
      <c r="VPJ10" s="17"/>
      <c r="VPK10" s="17"/>
      <c r="VPL10" s="17"/>
      <c r="VPM10" s="17"/>
      <c r="VPN10" s="17"/>
      <c r="VPO10" s="17"/>
      <c r="VPP10" s="17"/>
      <c r="VPQ10" s="17"/>
      <c r="VPR10" s="17"/>
      <c r="VPS10" s="17"/>
      <c r="VPT10" s="17"/>
      <c r="VPU10" s="17"/>
      <c r="VPV10" s="17"/>
      <c r="VPW10" s="17"/>
      <c r="VPX10" s="17"/>
      <c r="VPY10" s="17"/>
      <c r="VPZ10" s="17"/>
      <c r="VQA10" s="17"/>
      <c r="VQB10" s="17"/>
      <c r="VQC10" s="17"/>
      <c r="VQD10" s="17"/>
      <c r="VQE10" s="17"/>
      <c r="VQF10" s="17"/>
      <c r="VQG10" s="17"/>
      <c r="VQH10" s="17"/>
      <c r="VQI10" s="17"/>
      <c r="VQJ10" s="17"/>
      <c r="VQK10" s="17"/>
      <c r="VQL10" s="17"/>
      <c r="VQM10" s="17"/>
      <c r="VQN10" s="17"/>
      <c r="VQO10" s="17"/>
      <c r="VQP10" s="17"/>
      <c r="VQQ10" s="17"/>
      <c r="VQR10" s="17"/>
      <c r="VQS10" s="17"/>
      <c r="VQT10" s="17"/>
      <c r="VQU10" s="17"/>
      <c r="VQV10" s="17"/>
      <c r="VQW10" s="17"/>
      <c r="VQX10" s="17"/>
      <c r="VQY10" s="17"/>
      <c r="VQZ10" s="17"/>
      <c r="VRA10" s="17"/>
      <c r="VRB10" s="17"/>
      <c r="VRC10" s="17"/>
      <c r="VRD10" s="17"/>
      <c r="VRE10" s="17"/>
      <c r="VRF10" s="17"/>
      <c r="VRG10" s="17"/>
      <c r="VRH10" s="17"/>
      <c r="VRI10" s="17"/>
      <c r="VRJ10" s="17"/>
      <c r="VRK10" s="17"/>
      <c r="VRL10" s="17"/>
      <c r="VRM10" s="17"/>
      <c r="VRN10" s="17"/>
      <c r="VRO10" s="17"/>
      <c r="VRP10" s="17"/>
      <c r="VRQ10" s="17"/>
      <c r="VRR10" s="17"/>
      <c r="VRS10" s="17"/>
      <c r="VRT10" s="17"/>
      <c r="VRU10" s="17"/>
      <c r="VRV10" s="17"/>
      <c r="VRW10" s="17"/>
      <c r="VRX10" s="17"/>
      <c r="VRY10" s="17"/>
      <c r="VRZ10" s="17"/>
      <c r="VSA10" s="17"/>
      <c r="VSB10" s="17"/>
      <c r="VSC10" s="17"/>
      <c r="VSD10" s="17"/>
      <c r="VSE10" s="17"/>
      <c r="VSF10" s="17"/>
      <c r="VSG10" s="17"/>
      <c r="VSH10" s="17"/>
      <c r="VSI10" s="17"/>
      <c r="VSJ10" s="17"/>
      <c r="VSK10" s="17"/>
      <c r="VSL10" s="17"/>
      <c r="VSM10" s="17"/>
      <c r="VSN10" s="17"/>
      <c r="VSO10" s="17"/>
      <c r="VSP10" s="17"/>
      <c r="VSQ10" s="17"/>
      <c r="VSR10" s="17"/>
      <c r="VSS10" s="17"/>
      <c r="VST10" s="17"/>
      <c r="VSU10" s="17"/>
      <c r="VSV10" s="17"/>
      <c r="VSW10" s="17"/>
      <c r="VSX10" s="17"/>
      <c r="VSY10" s="17"/>
      <c r="VSZ10" s="17"/>
      <c r="VTA10" s="17"/>
      <c r="VTB10" s="17"/>
      <c r="VTC10" s="17"/>
      <c r="VTD10" s="17"/>
      <c r="VTE10" s="17"/>
      <c r="VTF10" s="17"/>
      <c r="VTG10" s="17"/>
      <c r="VTH10" s="17"/>
      <c r="VTI10" s="17"/>
      <c r="VTJ10" s="17"/>
      <c r="VTK10" s="17"/>
      <c r="VTL10" s="17"/>
      <c r="VTM10" s="17"/>
      <c r="VTN10" s="17"/>
      <c r="VTO10" s="17"/>
      <c r="VTP10" s="17"/>
      <c r="VTQ10" s="17"/>
      <c r="VTR10" s="17"/>
      <c r="VTS10" s="17"/>
      <c r="VTT10" s="17"/>
      <c r="VTU10" s="17"/>
      <c r="VTV10" s="17"/>
      <c r="VTW10" s="17"/>
      <c r="VTX10" s="17"/>
      <c r="VTY10" s="17"/>
      <c r="VTZ10" s="17"/>
      <c r="VUA10" s="17"/>
      <c r="VUB10" s="17"/>
      <c r="VUC10" s="17"/>
      <c r="VUD10" s="17"/>
      <c r="VUE10" s="17"/>
      <c r="VUF10" s="17"/>
      <c r="VUG10" s="17"/>
      <c r="VUH10" s="17"/>
      <c r="VUI10" s="17"/>
      <c r="VUJ10" s="17"/>
      <c r="VUK10" s="17"/>
      <c r="VUL10" s="17"/>
      <c r="VUM10" s="17"/>
      <c r="VUN10" s="17"/>
      <c r="VUO10" s="17"/>
      <c r="VUP10" s="17"/>
      <c r="VUQ10" s="17"/>
      <c r="VUR10" s="17"/>
      <c r="VUS10" s="17"/>
      <c r="VUT10" s="17"/>
      <c r="VUU10" s="17"/>
      <c r="VUV10" s="17"/>
      <c r="VUW10" s="17"/>
      <c r="VUX10" s="17"/>
      <c r="VUY10" s="17"/>
      <c r="VUZ10" s="17"/>
      <c r="VVA10" s="17"/>
      <c r="VVB10" s="17"/>
      <c r="VVC10" s="17"/>
      <c r="VVD10" s="17"/>
      <c r="VVE10" s="17"/>
      <c r="VVF10" s="17"/>
      <c r="VVG10" s="17"/>
      <c r="VVH10" s="17"/>
      <c r="VVI10" s="17"/>
      <c r="VVJ10" s="17"/>
      <c r="VVK10" s="17"/>
      <c r="VVL10" s="17"/>
      <c r="VVM10" s="17"/>
      <c r="VVN10" s="17"/>
      <c r="VVO10" s="17"/>
      <c r="VVP10" s="17"/>
      <c r="VVQ10" s="17"/>
      <c r="VVR10" s="17"/>
      <c r="VVS10" s="17"/>
      <c r="VVT10" s="17"/>
      <c r="VVU10" s="17"/>
      <c r="VVV10" s="17"/>
      <c r="VVW10" s="17"/>
      <c r="VVX10" s="17"/>
      <c r="VVY10" s="17"/>
      <c r="VVZ10" s="17"/>
      <c r="VWA10" s="17"/>
      <c r="VWB10" s="17"/>
      <c r="VWC10" s="17"/>
      <c r="VWD10" s="17"/>
      <c r="VWE10" s="17"/>
      <c r="VWF10" s="17"/>
      <c r="VWG10" s="17"/>
      <c r="VWH10" s="17"/>
      <c r="VWI10" s="17"/>
      <c r="VWJ10" s="17"/>
      <c r="VWK10" s="17"/>
      <c r="VWL10" s="17"/>
      <c r="VWM10" s="17"/>
      <c r="VWN10" s="17"/>
      <c r="VWO10" s="17"/>
      <c r="VWP10" s="17"/>
      <c r="VWQ10" s="17"/>
      <c r="VWR10" s="17"/>
      <c r="VWS10" s="17"/>
      <c r="VWT10" s="17"/>
      <c r="VWU10" s="17"/>
      <c r="VWV10" s="17"/>
      <c r="VWW10" s="17"/>
      <c r="VWX10" s="17"/>
      <c r="VWY10" s="17"/>
      <c r="VWZ10" s="17"/>
      <c r="VXA10" s="17"/>
      <c r="VXB10" s="17"/>
      <c r="VXC10" s="17"/>
      <c r="VXD10" s="17"/>
      <c r="VXE10" s="17"/>
      <c r="VXF10" s="17"/>
      <c r="VXG10" s="17"/>
      <c r="VXH10" s="17"/>
      <c r="VXI10" s="17"/>
      <c r="VXJ10" s="17"/>
      <c r="VXK10" s="17"/>
      <c r="VXL10" s="17"/>
      <c r="VXM10" s="17"/>
      <c r="VXN10" s="17"/>
      <c r="VXO10" s="17"/>
      <c r="VXP10" s="17"/>
      <c r="VXQ10" s="17"/>
      <c r="VXR10" s="17"/>
      <c r="VXS10" s="17"/>
      <c r="VXT10" s="17"/>
      <c r="VXU10" s="17"/>
      <c r="VXV10" s="17"/>
      <c r="VXW10" s="17"/>
      <c r="VXX10" s="17"/>
      <c r="VXY10" s="17"/>
      <c r="VXZ10" s="17"/>
      <c r="VYA10" s="17"/>
      <c r="VYB10" s="17"/>
      <c r="VYC10" s="17"/>
      <c r="VYD10" s="17"/>
      <c r="VYE10" s="17"/>
      <c r="VYF10" s="17"/>
      <c r="VYG10" s="17"/>
      <c r="VYH10" s="17"/>
      <c r="VYI10" s="17"/>
      <c r="VYJ10" s="17"/>
      <c r="VYK10" s="17"/>
      <c r="VYL10" s="17"/>
      <c r="VYM10" s="17"/>
      <c r="VYN10" s="17"/>
      <c r="VYO10" s="17"/>
      <c r="VYP10" s="17"/>
      <c r="VYQ10" s="17"/>
      <c r="VYR10" s="17"/>
      <c r="VYS10" s="17"/>
      <c r="VYT10" s="17"/>
      <c r="VYU10" s="17"/>
      <c r="VYV10" s="17"/>
      <c r="VYW10" s="17"/>
      <c r="VYX10" s="17"/>
      <c r="VYY10" s="17"/>
      <c r="VYZ10" s="17"/>
      <c r="VZA10" s="17"/>
      <c r="VZB10" s="17"/>
      <c r="VZC10" s="17"/>
      <c r="VZD10" s="17"/>
      <c r="VZE10" s="17"/>
      <c r="VZF10" s="17"/>
      <c r="VZG10" s="17"/>
      <c r="VZH10" s="17"/>
      <c r="VZI10" s="17"/>
      <c r="VZJ10" s="17"/>
      <c r="VZK10" s="17"/>
      <c r="VZL10" s="17"/>
      <c r="VZM10" s="17"/>
      <c r="VZN10" s="17"/>
      <c r="VZO10" s="17"/>
      <c r="VZP10" s="17"/>
      <c r="VZQ10" s="17"/>
      <c r="VZR10" s="17"/>
      <c r="VZS10" s="17"/>
      <c r="VZT10" s="17"/>
      <c r="VZU10" s="17"/>
      <c r="VZV10" s="17"/>
      <c r="VZW10" s="17"/>
      <c r="VZX10" s="17"/>
      <c r="VZY10" s="17"/>
      <c r="VZZ10" s="17"/>
      <c r="WAA10" s="17"/>
      <c r="WAB10" s="17"/>
      <c r="WAC10" s="17"/>
      <c r="WAD10" s="17"/>
      <c r="WAE10" s="17"/>
      <c r="WAF10" s="17"/>
      <c r="WAG10" s="17"/>
      <c r="WAH10" s="17"/>
      <c r="WAI10" s="17"/>
      <c r="WAJ10" s="17"/>
      <c r="WAK10" s="17"/>
      <c r="WAL10" s="17"/>
      <c r="WAM10" s="17"/>
      <c r="WAN10" s="17"/>
      <c r="WAO10" s="17"/>
      <c r="WAP10" s="17"/>
      <c r="WAQ10" s="17"/>
      <c r="WAR10" s="17"/>
      <c r="WAS10" s="17"/>
      <c r="WAT10" s="17"/>
      <c r="WAU10" s="17"/>
      <c r="WAV10" s="17"/>
      <c r="WAW10" s="17"/>
      <c r="WAX10" s="17"/>
      <c r="WAY10" s="17"/>
      <c r="WAZ10" s="17"/>
      <c r="WBA10" s="17"/>
      <c r="WBB10" s="17"/>
      <c r="WBC10" s="17"/>
      <c r="WBD10" s="17"/>
      <c r="WBE10" s="17"/>
      <c r="WBF10" s="17"/>
      <c r="WBG10" s="17"/>
      <c r="WBH10" s="17"/>
      <c r="WBI10" s="17"/>
      <c r="WBJ10" s="17"/>
      <c r="WBK10" s="17"/>
      <c r="WBL10" s="17"/>
      <c r="WBM10" s="17"/>
      <c r="WBN10" s="17"/>
      <c r="WBO10" s="17"/>
      <c r="WBP10" s="17"/>
      <c r="WBQ10" s="17"/>
      <c r="WBR10" s="17"/>
      <c r="WBS10" s="17"/>
      <c r="WBT10" s="17"/>
      <c r="WBU10" s="17"/>
      <c r="WBV10" s="17"/>
      <c r="WBW10" s="17"/>
      <c r="WBX10" s="17"/>
      <c r="WBY10" s="17"/>
      <c r="WBZ10" s="17"/>
      <c r="WCA10" s="17"/>
      <c r="WCB10" s="17"/>
      <c r="WCC10" s="17"/>
      <c r="WCD10" s="17"/>
      <c r="WCE10" s="17"/>
      <c r="WCF10" s="17"/>
      <c r="WCG10" s="17"/>
      <c r="WCH10" s="17"/>
      <c r="WCI10" s="17"/>
      <c r="WCJ10" s="17"/>
      <c r="WCK10" s="17"/>
      <c r="WCL10" s="17"/>
      <c r="WCM10" s="17"/>
      <c r="WCN10" s="17"/>
      <c r="WCO10" s="17"/>
      <c r="WCP10" s="17"/>
      <c r="WCQ10" s="17"/>
      <c r="WCR10" s="17"/>
      <c r="WCS10" s="17"/>
      <c r="WCT10" s="17"/>
      <c r="WCU10" s="17"/>
      <c r="WCV10" s="17"/>
      <c r="WCW10" s="17"/>
      <c r="WCX10" s="17"/>
      <c r="WCY10" s="17"/>
      <c r="WCZ10" s="17"/>
      <c r="WDA10" s="17"/>
      <c r="WDB10" s="17"/>
      <c r="WDC10" s="17"/>
      <c r="WDD10" s="17"/>
      <c r="WDE10" s="17"/>
      <c r="WDF10" s="17"/>
      <c r="WDG10" s="17"/>
      <c r="WDH10" s="17"/>
      <c r="WDI10" s="17"/>
      <c r="WDJ10" s="17"/>
      <c r="WDK10" s="17"/>
      <c r="WDL10" s="17"/>
      <c r="WDM10" s="17"/>
      <c r="WDN10" s="17"/>
      <c r="WDO10" s="17"/>
      <c r="WDP10" s="17"/>
      <c r="WDQ10" s="17"/>
      <c r="WDR10" s="17"/>
      <c r="WDS10" s="17"/>
      <c r="WDT10" s="17"/>
      <c r="WDU10" s="17"/>
      <c r="WDV10" s="17"/>
      <c r="WDW10" s="17"/>
      <c r="WDX10" s="17"/>
      <c r="WDY10" s="17"/>
      <c r="WDZ10" s="17"/>
      <c r="WEA10" s="17"/>
      <c r="WEB10" s="17"/>
      <c r="WEC10" s="17"/>
      <c r="WED10" s="17"/>
      <c r="WEE10" s="17"/>
      <c r="WEF10" s="17"/>
      <c r="WEG10" s="17"/>
      <c r="WEH10" s="17"/>
      <c r="WEI10" s="17"/>
      <c r="WEJ10" s="17"/>
      <c r="WEK10" s="17"/>
      <c r="WEL10" s="17"/>
      <c r="WEM10" s="17"/>
      <c r="WEN10" s="17"/>
      <c r="WEO10" s="17"/>
      <c r="WEP10" s="17"/>
      <c r="WEQ10" s="17"/>
      <c r="WER10" s="17"/>
      <c r="WES10" s="17"/>
      <c r="WET10" s="17"/>
      <c r="WEU10" s="17"/>
      <c r="WEV10" s="17"/>
      <c r="WEW10" s="17"/>
      <c r="WEX10" s="17"/>
      <c r="WEY10" s="17"/>
      <c r="WEZ10" s="17"/>
      <c r="WFA10" s="17"/>
      <c r="WFB10" s="17"/>
      <c r="WFC10" s="17"/>
      <c r="WFD10" s="17"/>
      <c r="WFE10" s="17"/>
      <c r="WFF10" s="17"/>
      <c r="WFG10" s="17"/>
      <c r="WFH10" s="17"/>
      <c r="WFI10" s="17"/>
      <c r="WFJ10" s="17"/>
      <c r="WFK10" s="17"/>
      <c r="WFL10" s="17"/>
      <c r="WFM10" s="17"/>
      <c r="WFN10" s="17"/>
      <c r="WFO10" s="17"/>
      <c r="WFP10" s="17"/>
      <c r="WFQ10" s="17"/>
      <c r="WFR10" s="17"/>
      <c r="WFS10" s="17"/>
      <c r="WFT10" s="17"/>
      <c r="WFU10" s="17"/>
      <c r="WFV10" s="17"/>
      <c r="WFW10" s="17"/>
      <c r="WFX10" s="17"/>
      <c r="WFY10" s="17"/>
      <c r="WFZ10" s="17"/>
      <c r="WGA10" s="17"/>
      <c r="WGB10" s="17"/>
      <c r="WGC10" s="17"/>
      <c r="WGD10" s="17"/>
      <c r="WGE10" s="17"/>
      <c r="WGF10" s="17"/>
      <c r="WGG10" s="17"/>
      <c r="WGH10" s="17"/>
      <c r="WGI10" s="17"/>
      <c r="WGJ10" s="17"/>
      <c r="WGK10" s="17"/>
      <c r="WGL10" s="17"/>
      <c r="WGM10" s="17"/>
      <c r="WGN10" s="17"/>
      <c r="WGO10" s="17"/>
      <c r="WGP10" s="17"/>
      <c r="WGQ10" s="17"/>
      <c r="WGR10" s="17"/>
      <c r="WGS10" s="17"/>
      <c r="WGT10" s="17"/>
      <c r="WGU10" s="17"/>
      <c r="WGV10" s="17"/>
      <c r="WGW10" s="17"/>
      <c r="WGX10" s="17"/>
      <c r="WGY10" s="17"/>
      <c r="WGZ10" s="17"/>
      <c r="WHA10" s="17"/>
      <c r="WHB10" s="17"/>
      <c r="WHC10" s="17"/>
      <c r="WHD10" s="17"/>
      <c r="WHE10" s="17"/>
      <c r="WHF10" s="17"/>
      <c r="WHG10" s="17"/>
      <c r="WHH10" s="17"/>
      <c r="WHI10" s="17"/>
      <c r="WHJ10" s="17"/>
      <c r="WHK10" s="17"/>
      <c r="WHL10" s="17"/>
      <c r="WHM10" s="17"/>
      <c r="WHN10" s="17"/>
      <c r="WHO10" s="17"/>
      <c r="WHP10" s="17"/>
      <c r="WHQ10" s="17"/>
      <c r="WHR10" s="17"/>
      <c r="WHS10" s="17"/>
      <c r="WHT10" s="17"/>
      <c r="WHU10" s="17"/>
      <c r="WHV10" s="17"/>
      <c r="WHW10" s="17"/>
      <c r="WHX10" s="17"/>
      <c r="WHY10" s="17"/>
      <c r="WHZ10" s="17"/>
      <c r="WIA10" s="17"/>
      <c r="WIB10" s="17"/>
      <c r="WIC10" s="17"/>
      <c r="WID10" s="17"/>
      <c r="WIE10" s="17"/>
      <c r="WIF10" s="17"/>
      <c r="WIG10" s="17"/>
      <c r="WIH10" s="17"/>
      <c r="WII10" s="17"/>
      <c r="WIJ10" s="17"/>
      <c r="WIK10" s="17"/>
      <c r="WIL10" s="17"/>
      <c r="WIM10" s="17"/>
      <c r="WIN10" s="17"/>
      <c r="WIO10" s="17"/>
      <c r="WIP10" s="17"/>
      <c r="WIQ10" s="17"/>
      <c r="WIR10" s="17"/>
      <c r="WIS10" s="17"/>
      <c r="WIT10" s="17"/>
      <c r="WIU10" s="17"/>
      <c r="WIV10" s="17"/>
      <c r="WIW10" s="17"/>
      <c r="WIX10" s="17"/>
      <c r="WIY10" s="17"/>
      <c r="WIZ10" s="17"/>
      <c r="WJA10" s="17"/>
      <c r="WJB10" s="17"/>
      <c r="WJC10" s="17"/>
      <c r="WJD10" s="17"/>
      <c r="WJE10" s="17"/>
      <c r="WJF10" s="17"/>
      <c r="WJG10" s="17"/>
      <c r="WJH10" s="17"/>
      <c r="WJI10" s="17"/>
      <c r="WJJ10" s="17"/>
      <c r="WJK10" s="17"/>
      <c r="WJL10" s="17"/>
      <c r="WJM10" s="17"/>
      <c r="WJN10" s="17"/>
      <c r="WJO10" s="17"/>
      <c r="WJP10" s="17"/>
      <c r="WJQ10" s="17"/>
      <c r="WJR10" s="17"/>
      <c r="WJS10" s="17"/>
      <c r="WJT10" s="17"/>
      <c r="WJU10" s="17"/>
      <c r="WJV10" s="17"/>
      <c r="WJW10" s="17"/>
      <c r="WJX10" s="17"/>
      <c r="WJY10" s="17"/>
      <c r="WJZ10" s="17"/>
      <c r="WKA10" s="17"/>
      <c r="WKB10" s="17"/>
      <c r="WKC10" s="17"/>
      <c r="WKD10" s="17"/>
      <c r="WKE10" s="17"/>
      <c r="WKF10" s="17"/>
      <c r="WKG10" s="17"/>
      <c r="WKH10" s="17"/>
      <c r="WKI10" s="17"/>
      <c r="WKJ10" s="17"/>
      <c r="WKK10" s="17"/>
      <c r="WKL10" s="17"/>
      <c r="WKM10" s="17"/>
      <c r="WKN10" s="17"/>
      <c r="WKO10" s="17"/>
      <c r="WKP10" s="17"/>
      <c r="WKQ10" s="17"/>
      <c r="WKR10" s="17"/>
      <c r="WKS10" s="17"/>
      <c r="WKT10" s="17"/>
      <c r="WKU10" s="17"/>
      <c r="WKV10" s="17"/>
      <c r="WKW10" s="17"/>
      <c r="WKX10" s="17"/>
      <c r="WKY10" s="17"/>
      <c r="WKZ10" s="17"/>
      <c r="WLA10" s="17"/>
      <c r="WLB10" s="17"/>
      <c r="WLC10" s="17"/>
      <c r="WLD10" s="17"/>
      <c r="WLE10" s="17"/>
      <c r="WLF10" s="17"/>
      <c r="WLG10" s="17"/>
      <c r="WLH10" s="17"/>
      <c r="WLI10" s="17"/>
      <c r="WLJ10" s="17"/>
      <c r="WLK10" s="17"/>
      <c r="WLL10" s="17"/>
      <c r="WLM10" s="17"/>
      <c r="WLN10" s="17"/>
      <c r="WLO10" s="17"/>
      <c r="WLP10" s="17"/>
      <c r="WLQ10" s="17"/>
      <c r="WLR10" s="17"/>
      <c r="WLS10" s="17"/>
      <c r="WLT10" s="17"/>
      <c r="WLU10" s="17"/>
      <c r="WLV10" s="17"/>
      <c r="WLW10" s="17"/>
      <c r="WLX10" s="17"/>
      <c r="WLY10" s="17"/>
      <c r="WLZ10" s="17"/>
      <c r="WMA10" s="17"/>
      <c r="WMB10" s="17"/>
      <c r="WMC10" s="17"/>
      <c r="WMD10" s="17"/>
      <c r="WME10" s="17"/>
      <c r="WMF10" s="17"/>
      <c r="WMG10" s="17"/>
      <c r="WMH10" s="17"/>
      <c r="WMI10" s="17"/>
      <c r="WMJ10" s="17"/>
      <c r="WMK10" s="17"/>
      <c r="WML10" s="17"/>
      <c r="WMM10" s="17"/>
      <c r="WMN10" s="17"/>
      <c r="WMO10" s="17"/>
      <c r="WMP10" s="17"/>
      <c r="WMQ10" s="17"/>
      <c r="WMR10" s="17"/>
      <c r="WMS10" s="17"/>
      <c r="WMT10" s="17"/>
      <c r="WMU10" s="17"/>
      <c r="WMV10" s="17"/>
      <c r="WMW10" s="17"/>
      <c r="WMX10" s="17"/>
      <c r="WMY10" s="17"/>
      <c r="WMZ10" s="17"/>
      <c r="WNA10" s="17"/>
      <c r="WNB10" s="17"/>
      <c r="WNC10" s="17"/>
      <c r="WND10" s="17"/>
      <c r="WNE10" s="17"/>
      <c r="WNF10" s="17"/>
      <c r="WNG10" s="17"/>
      <c r="WNH10" s="17"/>
      <c r="WNI10" s="17"/>
      <c r="WNJ10" s="17"/>
      <c r="WNK10" s="17"/>
      <c r="WNL10" s="17"/>
      <c r="WNM10" s="17"/>
      <c r="WNN10" s="17"/>
      <c r="WNO10" s="17"/>
      <c r="WNP10" s="17"/>
      <c r="WNQ10" s="17"/>
      <c r="WNR10" s="17"/>
      <c r="WNS10" s="17"/>
      <c r="WNT10" s="17"/>
      <c r="WNU10" s="17"/>
      <c r="WNV10" s="17"/>
      <c r="WNW10" s="17"/>
      <c r="WNX10" s="17"/>
      <c r="WNY10" s="17"/>
      <c r="WNZ10" s="17"/>
      <c r="WOA10" s="17"/>
      <c r="WOB10" s="17"/>
      <c r="WOC10" s="17"/>
      <c r="WOD10" s="17"/>
      <c r="WOE10" s="17"/>
      <c r="WOF10" s="17"/>
      <c r="WOG10" s="17"/>
      <c r="WOH10" s="17"/>
      <c r="WOI10" s="17"/>
      <c r="WOJ10" s="17"/>
      <c r="WOK10" s="17"/>
      <c r="WOL10" s="17"/>
      <c r="WOM10" s="17"/>
      <c r="WON10" s="17"/>
      <c r="WOO10" s="17"/>
      <c r="WOP10" s="17"/>
      <c r="WOQ10" s="17"/>
      <c r="WOR10" s="17"/>
      <c r="WOS10" s="17"/>
      <c r="WOT10" s="17"/>
      <c r="WOU10" s="17"/>
      <c r="WOV10" s="17"/>
      <c r="WOW10" s="17"/>
      <c r="WOX10" s="17"/>
      <c r="WOY10" s="17"/>
      <c r="WOZ10" s="17"/>
      <c r="WPA10" s="17"/>
      <c r="WPB10" s="17"/>
      <c r="WPC10" s="17"/>
      <c r="WPD10" s="17"/>
      <c r="WPE10" s="17"/>
      <c r="WPF10" s="17"/>
      <c r="WPG10" s="17"/>
      <c r="WPH10" s="17"/>
      <c r="WPI10" s="17"/>
      <c r="WPJ10" s="17"/>
      <c r="WPK10" s="17"/>
      <c r="WPL10" s="17"/>
      <c r="WPM10" s="17"/>
      <c r="WPN10" s="17"/>
      <c r="WPO10" s="17"/>
      <c r="WPP10" s="17"/>
      <c r="WPQ10" s="17"/>
      <c r="WPR10" s="17"/>
      <c r="WPS10" s="17"/>
      <c r="WPT10" s="17"/>
      <c r="WPU10" s="17"/>
      <c r="WPV10" s="17"/>
      <c r="WPW10" s="17"/>
      <c r="WPX10" s="17"/>
      <c r="WPY10" s="17"/>
      <c r="WPZ10" s="17"/>
      <c r="WQA10" s="17"/>
      <c r="WQB10" s="17"/>
      <c r="WQC10" s="17"/>
      <c r="WQD10" s="17"/>
      <c r="WQE10" s="17"/>
      <c r="WQF10" s="17"/>
      <c r="WQG10" s="17"/>
      <c r="WQH10" s="17"/>
      <c r="WQI10" s="17"/>
      <c r="WQJ10" s="17"/>
      <c r="WQK10" s="17"/>
      <c r="WQL10" s="17"/>
      <c r="WQM10" s="17"/>
      <c r="WQN10" s="17"/>
      <c r="WQO10" s="17"/>
      <c r="WQP10" s="17"/>
      <c r="WQQ10" s="17"/>
      <c r="WQR10" s="17"/>
      <c r="WQS10" s="17"/>
      <c r="WQT10" s="17"/>
      <c r="WQU10" s="17"/>
      <c r="WQV10" s="17"/>
      <c r="WQW10" s="17"/>
      <c r="WQX10" s="17"/>
      <c r="WQY10" s="17"/>
      <c r="WQZ10" s="17"/>
      <c r="WRA10" s="17"/>
      <c r="WRB10" s="17"/>
      <c r="WRC10" s="17"/>
      <c r="WRD10" s="17"/>
      <c r="WRE10" s="17"/>
      <c r="WRF10" s="17"/>
      <c r="WRG10" s="17"/>
      <c r="WRH10" s="17"/>
      <c r="WRI10" s="17"/>
      <c r="WRJ10" s="17"/>
      <c r="WRK10" s="17"/>
      <c r="WRL10" s="17"/>
      <c r="WRM10" s="17"/>
      <c r="WRN10" s="17"/>
      <c r="WRO10" s="17"/>
      <c r="WRP10" s="17"/>
      <c r="WRQ10" s="17"/>
      <c r="WRR10" s="17"/>
      <c r="WRS10" s="17"/>
      <c r="WRT10" s="17"/>
      <c r="WRU10" s="17"/>
      <c r="WRV10" s="17"/>
      <c r="WRW10" s="17"/>
      <c r="WRX10" s="17"/>
      <c r="WRY10" s="17"/>
      <c r="WRZ10" s="17"/>
      <c r="WSA10" s="17"/>
      <c r="WSB10" s="17"/>
      <c r="WSC10" s="17"/>
      <c r="WSD10" s="17"/>
      <c r="WSE10" s="17"/>
      <c r="WSF10" s="17"/>
      <c r="WSG10" s="17"/>
      <c r="WSH10" s="17"/>
      <c r="WSI10" s="17"/>
      <c r="WSJ10" s="17"/>
      <c r="WSK10" s="17"/>
      <c r="WSL10" s="17"/>
      <c r="WSM10" s="17"/>
      <c r="WSN10" s="17"/>
      <c r="WSO10" s="17"/>
      <c r="WSP10" s="17"/>
      <c r="WSQ10" s="17"/>
      <c r="WSR10" s="17"/>
      <c r="WSS10" s="17"/>
      <c r="WST10" s="17"/>
      <c r="WSU10" s="17"/>
      <c r="WSV10" s="17"/>
      <c r="WSW10" s="17"/>
      <c r="WSX10" s="17"/>
      <c r="WSY10" s="17"/>
      <c r="WSZ10" s="17"/>
      <c r="WTA10" s="17"/>
      <c r="WTB10" s="17"/>
      <c r="WTC10" s="17"/>
      <c r="WTD10" s="17"/>
      <c r="WTE10" s="17"/>
      <c r="WTF10" s="17"/>
      <c r="WTG10" s="17"/>
      <c r="WTH10" s="17"/>
      <c r="WTI10" s="17"/>
      <c r="WTJ10" s="17"/>
      <c r="WTK10" s="17"/>
      <c r="WTL10" s="17"/>
      <c r="WTM10" s="17"/>
      <c r="WTN10" s="17"/>
      <c r="WTO10" s="17"/>
      <c r="WTP10" s="17"/>
      <c r="WTQ10" s="17"/>
      <c r="WTR10" s="17"/>
      <c r="WTS10" s="17"/>
      <c r="WTT10" s="17"/>
      <c r="WTU10" s="17"/>
      <c r="WTV10" s="17"/>
      <c r="WTW10" s="17"/>
      <c r="WTX10" s="17"/>
      <c r="WTY10" s="17"/>
      <c r="WTZ10" s="17"/>
      <c r="WUA10" s="17"/>
      <c r="WUB10" s="17"/>
      <c r="WUC10" s="17"/>
      <c r="WUD10" s="17"/>
      <c r="WUE10" s="17"/>
      <c r="WUF10" s="17"/>
      <c r="WUG10" s="17"/>
      <c r="WUH10" s="17"/>
      <c r="WUI10" s="17"/>
      <c r="WUJ10" s="17"/>
      <c r="WUK10" s="17"/>
      <c r="WUL10" s="17"/>
      <c r="WUM10" s="17"/>
      <c r="WUN10" s="17"/>
      <c r="WUO10" s="17"/>
      <c r="WUP10" s="17"/>
      <c r="WUQ10" s="17"/>
      <c r="WUR10" s="17"/>
      <c r="WUS10" s="17"/>
      <c r="WUT10" s="17"/>
      <c r="WUU10" s="17"/>
      <c r="WUV10" s="17"/>
      <c r="WUW10" s="17"/>
      <c r="WUX10" s="17"/>
      <c r="WUY10" s="17"/>
      <c r="WUZ10" s="17"/>
      <c r="WVA10" s="17"/>
      <c r="WVB10" s="17"/>
      <c r="WVC10" s="17"/>
      <c r="WVD10" s="17"/>
      <c r="WVE10" s="17"/>
      <c r="WVF10" s="17"/>
      <c r="WVG10" s="17"/>
      <c r="WVH10" s="17"/>
      <c r="WVI10" s="17"/>
      <c r="WVJ10" s="17"/>
      <c r="WVK10" s="17"/>
      <c r="WVL10" s="17"/>
      <c r="WVM10" s="17"/>
      <c r="WVN10" s="17"/>
      <c r="WVO10" s="17"/>
      <c r="WVP10" s="17"/>
      <c r="WVQ10" s="17"/>
      <c r="WVR10" s="17"/>
      <c r="WVS10" s="17"/>
      <c r="WVT10" s="17"/>
      <c r="WVU10" s="17"/>
      <c r="WVV10" s="17"/>
      <c r="WVW10" s="17"/>
      <c r="WVX10" s="17"/>
      <c r="WVY10" s="17"/>
      <c r="WVZ10" s="17"/>
      <c r="WWA10" s="17"/>
      <c r="WWB10" s="17"/>
      <c r="WWC10" s="17"/>
      <c r="WWD10" s="17"/>
      <c r="WWE10" s="17"/>
      <c r="WWF10" s="17"/>
      <c r="WWG10" s="17"/>
      <c r="WWH10" s="17"/>
      <c r="WWI10" s="17"/>
      <c r="WWJ10" s="17"/>
      <c r="WWK10" s="17"/>
      <c r="WWL10" s="17"/>
      <c r="WWM10" s="17"/>
      <c r="WWN10" s="17"/>
      <c r="WWO10" s="17"/>
      <c r="WWP10" s="17"/>
      <c r="WWQ10" s="17"/>
      <c r="WWR10" s="17"/>
      <c r="WWS10" s="17"/>
      <c r="WWT10" s="17"/>
      <c r="WWU10" s="17"/>
      <c r="WWV10" s="17"/>
      <c r="WWW10" s="17"/>
      <c r="WWX10" s="17"/>
      <c r="WWY10" s="17"/>
      <c r="WWZ10" s="17"/>
      <c r="WXA10" s="17"/>
      <c r="WXB10" s="17"/>
      <c r="WXC10" s="17"/>
      <c r="WXD10" s="17"/>
      <c r="WXE10" s="17"/>
      <c r="WXF10" s="17"/>
      <c r="WXG10" s="17"/>
      <c r="WXH10" s="17"/>
      <c r="WXI10" s="17"/>
      <c r="WXJ10" s="17"/>
      <c r="WXK10" s="17"/>
      <c r="WXL10" s="17"/>
      <c r="WXM10" s="17"/>
      <c r="WXN10" s="17"/>
      <c r="WXO10" s="17"/>
      <c r="WXP10" s="17"/>
      <c r="WXQ10" s="17"/>
      <c r="WXR10" s="17"/>
      <c r="WXS10" s="17"/>
      <c r="WXT10" s="17"/>
      <c r="WXU10" s="17"/>
      <c r="WXV10" s="17"/>
      <c r="WXW10" s="17"/>
      <c r="WXX10" s="17"/>
      <c r="WXY10" s="17"/>
      <c r="WXZ10" s="17"/>
      <c r="WYA10" s="17"/>
      <c r="WYB10" s="17"/>
      <c r="WYC10" s="17"/>
      <c r="WYD10" s="17"/>
      <c r="WYE10" s="17"/>
      <c r="WYF10" s="17"/>
      <c r="WYG10" s="17"/>
      <c r="WYH10" s="17"/>
      <c r="WYI10" s="17"/>
      <c r="WYJ10" s="17"/>
      <c r="WYK10" s="17"/>
      <c r="WYL10" s="17"/>
      <c r="WYM10" s="17"/>
      <c r="WYN10" s="17"/>
      <c r="WYO10" s="17"/>
      <c r="WYP10" s="17"/>
      <c r="WYQ10" s="17"/>
      <c r="WYR10" s="17"/>
      <c r="WYS10" s="17"/>
      <c r="WYT10" s="17"/>
      <c r="WYU10" s="17"/>
      <c r="WYV10" s="17"/>
      <c r="WYW10" s="17"/>
      <c r="WYX10" s="17"/>
      <c r="WYY10" s="17"/>
      <c r="WYZ10" s="17"/>
      <c r="WZA10" s="17"/>
      <c r="WZB10" s="17"/>
      <c r="WZC10" s="17"/>
      <c r="WZD10" s="17"/>
      <c r="WZE10" s="17"/>
      <c r="WZF10" s="17"/>
      <c r="WZG10" s="17"/>
      <c r="WZH10" s="17"/>
      <c r="WZI10" s="17"/>
      <c r="WZJ10" s="17"/>
      <c r="WZK10" s="17"/>
      <c r="WZL10" s="17"/>
      <c r="WZM10" s="17"/>
      <c r="WZN10" s="17"/>
      <c r="WZO10" s="17"/>
      <c r="WZP10" s="17"/>
      <c r="WZQ10" s="17"/>
      <c r="WZR10" s="17"/>
      <c r="WZS10" s="17"/>
      <c r="WZT10" s="17"/>
      <c r="WZU10" s="17"/>
      <c r="WZV10" s="17"/>
      <c r="WZW10" s="17"/>
      <c r="WZX10" s="17"/>
      <c r="WZY10" s="17"/>
      <c r="WZZ10" s="17"/>
      <c r="XAA10" s="17"/>
      <c r="XAB10" s="17"/>
      <c r="XAC10" s="17"/>
      <c r="XAD10" s="17"/>
      <c r="XAE10" s="17"/>
      <c r="XAF10" s="17"/>
      <c r="XAG10" s="17"/>
      <c r="XAH10" s="17"/>
      <c r="XAI10" s="17"/>
      <c r="XAJ10" s="17"/>
      <c r="XAK10" s="17"/>
      <c r="XAL10" s="17"/>
      <c r="XAM10" s="17"/>
      <c r="XAN10" s="17"/>
      <c r="XAO10" s="17"/>
      <c r="XAP10" s="17"/>
      <c r="XAQ10" s="17"/>
      <c r="XAR10" s="17"/>
      <c r="XAS10" s="17"/>
      <c r="XAT10" s="17"/>
      <c r="XAU10" s="17"/>
      <c r="XAV10" s="17"/>
      <c r="XAW10" s="17"/>
      <c r="XAX10" s="17"/>
      <c r="XAY10" s="17"/>
      <c r="XAZ10" s="17"/>
      <c r="XBA10" s="17"/>
      <c r="XBB10" s="17"/>
      <c r="XBC10" s="17"/>
      <c r="XBD10" s="17"/>
      <c r="XBE10" s="17"/>
      <c r="XBF10" s="17"/>
      <c r="XBG10" s="17"/>
      <c r="XBH10" s="17"/>
      <c r="XBI10" s="17"/>
      <c r="XBJ10" s="17"/>
      <c r="XBK10" s="17"/>
      <c r="XBL10" s="17"/>
      <c r="XBM10" s="17"/>
      <c r="XBN10" s="17"/>
      <c r="XBO10" s="17"/>
      <c r="XBP10" s="17"/>
      <c r="XBQ10" s="17"/>
      <c r="XBR10" s="17"/>
      <c r="XBS10" s="17"/>
      <c r="XBT10" s="17"/>
      <c r="XBU10" s="17"/>
      <c r="XBV10" s="17"/>
      <c r="XBW10" s="17"/>
      <c r="XBX10" s="17"/>
      <c r="XBY10" s="17"/>
      <c r="XBZ10" s="17"/>
      <c r="XCA10" s="17"/>
      <c r="XCB10" s="17"/>
      <c r="XCC10" s="17"/>
      <c r="XCD10" s="17"/>
      <c r="XCE10" s="17"/>
      <c r="XCF10" s="17"/>
      <c r="XCG10" s="17"/>
      <c r="XCH10" s="17"/>
      <c r="XCI10" s="17"/>
      <c r="XCJ10" s="17"/>
      <c r="XCK10" s="17"/>
      <c r="XCL10" s="17"/>
      <c r="XCM10" s="17"/>
      <c r="XCN10" s="17"/>
      <c r="XCO10" s="17"/>
      <c r="XCP10" s="17"/>
      <c r="XCQ10" s="17"/>
      <c r="XCR10" s="17"/>
      <c r="XCS10" s="17"/>
      <c r="XCT10" s="17"/>
      <c r="XCU10" s="17"/>
      <c r="XCV10" s="17"/>
      <c r="XCW10" s="17"/>
      <c r="XCX10" s="17"/>
      <c r="XCY10" s="17"/>
      <c r="XCZ10" s="17"/>
      <c r="XDA10" s="17"/>
      <c r="XDB10" s="17"/>
      <c r="XDC10" s="17"/>
      <c r="XDD10" s="17"/>
      <c r="XDE10" s="17"/>
      <c r="XDF10" s="17"/>
      <c r="XDG10" s="17"/>
      <c r="XDH10" s="17"/>
      <c r="XDI10" s="17"/>
      <c r="XDJ10" s="17"/>
      <c r="XDK10" s="17"/>
      <c r="XDL10" s="17"/>
      <c r="XDM10" s="17"/>
      <c r="XDN10" s="17"/>
      <c r="XDO10" s="17"/>
      <c r="XDP10" s="17"/>
      <c r="XDQ10" s="17"/>
      <c r="XDR10" s="17"/>
      <c r="XDS10" s="17"/>
      <c r="XDT10" s="17"/>
      <c r="XDU10" s="17"/>
      <c r="XDV10" s="17"/>
      <c r="XDW10" s="17"/>
      <c r="XDX10" s="17"/>
      <c r="XDY10" s="17"/>
      <c r="XDZ10" s="17"/>
      <c r="XEA10" s="17"/>
      <c r="XEB10" s="17"/>
      <c r="XEC10" s="17"/>
      <c r="XED10" s="17"/>
      <c r="XEE10" s="17"/>
      <c r="XEF10" s="17"/>
      <c r="XEG10" s="17"/>
      <c r="XEH10" s="17"/>
      <c r="XEI10" s="17"/>
      <c r="XEJ10" s="17"/>
      <c r="XEK10" s="17"/>
      <c r="XEL10" s="17"/>
      <c r="XEM10" s="17"/>
      <c r="XEN10" s="17"/>
      <c r="XEO10" s="17"/>
      <c r="XEP10" s="17"/>
      <c r="XEQ10" s="17"/>
      <c r="XER10" s="17"/>
      <c r="XES10" s="17"/>
      <c r="XET10" s="17"/>
      <c r="XEU10" s="17"/>
      <c r="XEV10" s="17"/>
      <c r="XEW10" s="17"/>
      <c r="XEX10" s="17"/>
      <c r="XEY10" s="17"/>
      <c r="XEZ10" s="17"/>
      <c r="XFA10" s="17"/>
      <c r="XFB10" s="17"/>
      <c r="XFC10" s="17"/>
      <c r="XFD10" s="17"/>
    </row>
    <row r="11" spans="1:16384" ht="40.5" customHeight="1" x14ac:dyDescent="0.25">
      <c r="B11" s="301" t="s">
        <v>75</v>
      </c>
      <c r="C11" s="302"/>
      <c r="D11" s="302"/>
      <c r="E11" s="302"/>
      <c r="F11" s="302"/>
      <c r="G11" s="302"/>
      <c r="H11" s="303"/>
    </row>
    <row r="12" spans="1:16384" ht="12.75" x14ac:dyDescent="0.25">
      <c r="B12" s="278"/>
      <c r="C12" s="279"/>
      <c r="D12" s="279"/>
      <c r="E12" s="279"/>
      <c r="F12" s="279"/>
      <c r="G12" s="279"/>
      <c r="H12" s="280"/>
    </row>
    <row r="13" spans="1:16384" ht="22.15" customHeight="1" x14ac:dyDescent="0.25">
      <c r="B13" s="281" t="s">
        <v>127</v>
      </c>
      <c r="C13" s="282"/>
      <c r="D13" s="282"/>
      <c r="E13" s="282"/>
      <c r="F13" s="282"/>
      <c r="G13" s="282"/>
      <c r="H13" s="283"/>
    </row>
    <row r="14" spans="1:16384" ht="33" customHeight="1" x14ac:dyDescent="0.25">
      <c r="B14" s="304" t="s">
        <v>135</v>
      </c>
      <c r="C14" s="305"/>
      <c r="D14" s="305"/>
      <c r="E14" s="305"/>
      <c r="F14" s="305"/>
      <c r="G14" s="305"/>
      <c r="H14" s="306"/>
    </row>
    <row r="15" spans="1:16384" ht="22.5" customHeight="1" x14ac:dyDescent="0.25">
      <c r="B15" s="281" t="s">
        <v>76</v>
      </c>
      <c r="C15" s="282"/>
      <c r="D15" s="282"/>
      <c r="E15" s="282"/>
      <c r="F15" s="282"/>
      <c r="G15" s="282"/>
      <c r="H15" s="283"/>
    </row>
    <row r="16" spans="1:16384" ht="39" customHeight="1" x14ac:dyDescent="0.25">
      <c r="B16" s="284" t="s">
        <v>77</v>
      </c>
      <c r="C16" s="285"/>
      <c r="D16" s="307" t="s">
        <v>136</v>
      </c>
      <c r="E16" s="307"/>
      <c r="F16" s="307"/>
      <c r="G16" s="307"/>
      <c r="H16" s="308"/>
    </row>
    <row r="17" spans="1:9" ht="22.5" customHeight="1" thickBot="1" x14ac:dyDescent="0.3">
      <c r="B17" s="274" t="s">
        <v>78</v>
      </c>
      <c r="C17" s="275"/>
      <c r="D17" s="275"/>
      <c r="E17" s="275"/>
      <c r="F17" s="275"/>
      <c r="G17" s="275"/>
      <c r="H17" s="276"/>
    </row>
    <row r="18" spans="1:9" ht="173.25" customHeight="1" x14ac:dyDescent="0.25">
      <c r="B18" s="286" t="s">
        <v>375</v>
      </c>
      <c r="C18" s="287"/>
      <c r="D18" s="287"/>
      <c r="E18" s="287"/>
      <c r="F18" s="287"/>
      <c r="G18" s="287"/>
      <c r="H18" s="288"/>
    </row>
    <row r="19" spans="1:9" ht="173.25" customHeight="1" x14ac:dyDescent="0.25">
      <c r="B19" s="289"/>
      <c r="C19" s="290"/>
      <c r="D19" s="290"/>
      <c r="E19" s="290"/>
      <c r="F19" s="290"/>
      <c r="G19" s="290"/>
      <c r="H19" s="291"/>
    </row>
    <row r="20" spans="1:9" ht="173.25" customHeight="1" x14ac:dyDescent="0.25">
      <c r="B20" s="289"/>
      <c r="C20" s="290"/>
      <c r="D20" s="290"/>
      <c r="E20" s="290"/>
      <c r="F20" s="290"/>
      <c r="G20" s="290"/>
      <c r="H20" s="291"/>
    </row>
    <row r="21" spans="1:9" ht="173.25" customHeight="1" x14ac:dyDescent="0.25">
      <c r="B21" s="289"/>
      <c r="C21" s="290"/>
      <c r="D21" s="290"/>
      <c r="E21" s="290"/>
      <c r="F21" s="290"/>
      <c r="G21" s="290"/>
      <c r="H21" s="291"/>
    </row>
    <row r="22" spans="1:9" ht="105.75" customHeight="1" thickBot="1" x14ac:dyDescent="0.3">
      <c r="B22" s="292"/>
      <c r="C22" s="293"/>
      <c r="D22" s="293"/>
      <c r="E22" s="293"/>
      <c r="F22" s="293"/>
      <c r="G22" s="293"/>
      <c r="H22" s="294"/>
    </row>
    <row r="23" spans="1:9" ht="16.149999999999999" customHeight="1" x14ac:dyDescent="0.25">
      <c r="A23" s="3"/>
      <c r="B23" s="277"/>
      <c r="C23" s="277"/>
      <c r="D23" s="277"/>
      <c r="E23" s="277"/>
      <c r="F23" s="277"/>
      <c r="G23" s="277"/>
      <c r="H23" s="277"/>
      <c r="I23" s="3"/>
    </row>
    <row r="24" spans="1:9" ht="12.75" x14ac:dyDescent="0.25"/>
    <row r="25" spans="1:9" ht="12.75" x14ac:dyDescent="0.25"/>
    <row r="26" spans="1:9" ht="12.75" x14ac:dyDescent="0.25"/>
    <row r="27" spans="1:9" ht="12.75" x14ac:dyDescent="0.25"/>
    <row r="28" spans="1:9" ht="12.75" x14ac:dyDescent="0.25"/>
    <row r="29" spans="1:9" ht="12.75" x14ac:dyDescent="0.25"/>
    <row r="30" spans="1:9" ht="12.75" x14ac:dyDescent="0.25"/>
    <row r="31" spans="1:9" ht="12.75" x14ac:dyDescent="0.25"/>
    <row r="32" spans="1:9" ht="12.75" x14ac:dyDescent="0.25"/>
    <row r="33" ht="12.75" x14ac:dyDescent="0.25"/>
    <row r="34" ht="12.75" x14ac:dyDescent="0.25"/>
    <row r="35" ht="12.75" x14ac:dyDescent="0.25"/>
    <row r="36" ht="12.75" x14ac:dyDescent="0.25"/>
    <row r="37" ht="12.75" x14ac:dyDescent="0.25"/>
    <row r="38" ht="12.75" x14ac:dyDescent="0.25"/>
    <row r="39" ht="12.75" x14ac:dyDescent="0.25"/>
    <row r="40" ht="12.75" x14ac:dyDescent="0.25"/>
    <row r="41" ht="12.75" x14ac:dyDescent="0.25"/>
    <row r="42" ht="12.75" x14ac:dyDescent="0.25"/>
    <row r="43" ht="12.75" x14ac:dyDescent="0.25"/>
    <row r="44" ht="12.75" x14ac:dyDescent="0.25"/>
    <row r="45" ht="12.75" x14ac:dyDescent="0.25"/>
    <row r="46" ht="12.75" x14ac:dyDescent="0.25"/>
    <row r="47" ht="12.75" x14ac:dyDescent="0.25"/>
    <row r="48" ht="12.75" x14ac:dyDescent="0.25"/>
    <row r="49" ht="12.75" x14ac:dyDescent="0.25"/>
    <row r="50" ht="12.75" x14ac:dyDescent="0.25"/>
    <row r="51" ht="12.75" x14ac:dyDescent="0.25"/>
    <row r="52" ht="12.75" x14ac:dyDescent="0.25"/>
    <row r="53" ht="12.75" x14ac:dyDescent="0.25"/>
    <row r="54" ht="12.75" x14ac:dyDescent="0.25"/>
    <row r="55" ht="12.75" x14ac:dyDescent="0.25"/>
    <row r="56" ht="12.75" x14ac:dyDescent="0.25"/>
    <row r="57" ht="12.75" x14ac:dyDescent="0.25"/>
    <row r="58" ht="12.75" x14ac:dyDescent="0.25"/>
    <row r="59" ht="12.75" x14ac:dyDescent="0.25"/>
    <row r="60" ht="12.75" x14ac:dyDescent="0.25"/>
    <row r="61" ht="12.75" x14ac:dyDescent="0.25"/>
    <row r="62" ht="12.75" x14ac:dyDescent="0.25"/>
    <row r="63" ht="12.75" x14ac:dyDescent="0.25"/>
    <row r="64" ht="12.75"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sheetData>
  <mergeCells count="17">
    <mergeCell ref="B8:H8"/>
    <mergeCell ref="B9:H9"/>
    <mergeCell ref="B11:H11"/>
    <mergeCell ref="B14:H14"/>
    <mergeCell ref="D16:H16"/>
    <mergeCell ref="B17:H17"/>
    <mergeCell ref="B23:H23"/>
    <mergeCell ref="B12:H12"/>
    <mergeCell ref="B13:H13"/>
    <mergeCell ref="B15:H15"/>
    <mergeCell ref="B16:C16"/>
    <mergeCell ref="B18:H22"/>
    <mergeCell ref="B2:B4"/>
    <mergeCell ref="C2:H2"/>
    <mergeCell ref="C3:E3"/>
    <mergeCell ref="F3:H3"/>
    <mergeCell ref="C4:H4"/>
  </mergeCells>
  <dataValidations count="4">
    <dataValidation type="textLength" operator="lessThan" allowBlank="1" showErrorMessage="1" errorTitle="LIMITE DE TEXTO" error="En esta Celda solo se permite diligenciar un largo de 1200 caracteres" sqref="C3:C5 G5:G6 H7 E5:E6 B16 B24:H65516 F3 B17:H17 B11 H5:XFD5 F10:XFD10 B13:H13 B15:H15 A5 I3:IW4 D5 F5 I6:IW9 B5:B8 I11:IW65516" xr:uid="{00000000-0002-0000-0000-000000000000}">
      <formula1>1200</formula1>
    </dataValidation>
    <dataValidation operator="lessThan" allowBlank="1" showErrorMessage="1" errorTitle="LIMITE DE TEXTO" error="En esta Celda solo se permite diligenciar un largo de 1200 caracteres" sqref="C23:H23 B18:B22 B23" xr:uid="{00000000-0002-0000-0000-000001000000}"/>
    <dataValidation type="list" operator="lessThan" allowBlank="1" showErrorMessage="1" errorTitle="LIMITE DE TEXTO" error="En esta Celda solo se permite diligenciar un largo de 1200 caracteres" sqref="B14:H14" xr:uid="{00000000-0002-0000-0000-000002000000}">
      <formula1>"FORMULACIÓN INICIAL,REPROGRAMACIÓN,ACTUALIZACIÓN"</formula1>
    </dataValidation>
    <dataValidation type="textLength" errorStyle="warning" operator="lessThan" allowBlank="1" showErrorMessage="1" errorTitle="LIMITE DE TEXTO" error="En esta Celda solo se permite diligenciar un largo de 200 caracteres" sqref="D16" xr:uid="{00000000-0002-0000-0000-000003000000}">
      <formula1>200</formula1>
    </dataValidation>
  </dataValidations>
  <printOptions horizontalCentered="1" verticalCentered="1" headings="1"/>
  <pageMargins left="0.31496062992125984" right="0.31496062992125984" top="0.35433070866141736" bottom="0.35433070866141736" header="0.11811023622047245" footer="0.11811023622047245"/>
  <pageSetup scale="62" orientation="portrait" r:id="rId1"/>
  <headerFooter>
    <oddFooter xml:space="preserve">&amp;LCalle 26 No. 57-41 Torre 8, Pisos 7 y 8 CEMSA – C.P. 111321
PBX. 3779555  - Información: Línea 195
www.umv.gov.co&amp;CPES-FM-008
Página &amp;P de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828675</xdr:colOff>
                    <xdr:row>13</xdr:row>
                    <xdr:rowOff>85725</xdr:rowOff>
                  </from>
                  <to>
                    <xdr:col>2</xdr:col>
                    <xdr:colOff>828675</xdr:colOff>
                    <xdr:row>13</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66675</xdr:colOff>
                    <xdr:row>13</xdr:row>
                    <xdr:rowOff>104775</xdr:rowOff>
                  </from>
                  <to>
                    <xdr:col>4</xdr:col>
                    <xdr:colOff>66675</xdr:colOff>
                    <xdr:row>13</xdr:row>
                    <xdr:rowOff>342900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876300</xdr:colOff>
                    <xdr:row>13</xdr:row>
                    <xdr:rowOff>95250</xdr:rowOff>
                  </from>
                  <to>
                    <xdr:col>5</xdr:col>
                    <xdr:colOff>876300</xdr:colOff>
                    <xdr:row>13</xdr:row>
                    <xdr:rowOff>333375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O22"/>
  <sheetViews>
    <sheetView view="pageBreakPreview" zoomScale="55" zoomScaleNormal="55" zoomScaleSheetLayoutView="55" zoomScalePageLayoutView="55" workbookViewId="0"/>
  </sheetViews>
  <sheetFormatPr baseColWidth="10" defaultColWidth="11.42578125" defaultRowHeight="14.25" x14ac:dyDescent="0.25"/>
  <cols>
    <col min="1" max="1" width="3.85546875" style="55" customWidth="1"/>
    <col min="2" max="2" width="5.85546875" style="56" customWidth="1"/>
    <col min="3" max="3" width="54.140625" style="56" customWidth="1"/>
    <col min="4" max="4" width="38.5703125" style="56" customWidth="1"/>
    <col min="5" max="15" width="25.7109375" style="56" customWidth="1"/>
    <col min="16" max="16" width="64.140625" style="55" customWidth="1"/>
    <col min="17" max="32" width="11.42578125" style="55" customWidth="1"/>
    <col min="33" max="16384" width="11.42578125" style="55"/>
  </cols>
  <sheetData>
    <row r="2" spans="2:15" ht="63" customHeight="1" x14ac:dyDescent="0.25">
      <c r="B2" s="402"/>
      <c r="C2" s="402"/>
      <c r="D2" s="402"/>
      <c r="E2" s="545" t="s">
        <v>72</v>
      </c>
      <c r="F2" s="545"/>
      <c r="G2" s="545"/>
      <c r="H2" s="545"/>
      <c r="I2" s="545"/>
      <c r="J2" s="545"/>
      <c r="K2" s="545"/>
      <c r="L2" s="545"/>
      <c r="M2" s="545"/>
      <c r="N2" s="545"/>
      <c r="O2" s="545"/>
    </row>
    <row r="3" spans="2:15" ht="31.5" customHeight="1" x14ac:dyDescent="0.25">
      <c r="B3" s="402"/>
      <c r="C3" s="402"/>
      <c r="D3" s="402"/>
      <c r="E3" s="546" t="s">
        <v>113</v>
      </c>
      <c r="F3" s="546"/>
      <c r="G3" s="546"/>
      <c r="H3" s="546"/>
      <c r="I3" s="546"/>
      <c r="J3" s="546"/>
      <c r="K3" s="546" t="s">
        <v>115</v>
      </c>
      <c r="L3" s="546"/>
      <c r="M3" s="546"/>
      <c r="N3" s="546"/>
      <c r="O3" s="546"/>
    </row>
    <row r="4" spans="2:15" ht="31.5" customHeight="1" x14ac:dyDescent="0.25">
      <c r="B4" s="402"/>
      <c r="C4" s="402"/>
      <c r="D4" s="402"/>
      <c r="E4" s="546" t="s">
        <v>114</v>
      </c>
      <c r="F4" s="546"/>
      <c r="G4" s="546"/>
      <c r="H4" s="546"/>
      <c r="I4" s="546"/>
      <c r="J4" s="546"/>
      <c r="K4" s="546"/>
      <c r="L4" s="546"/>
      <c r="M4" s="546"/>
      <c r="N4" s="546"/>
      <c r="O4" s="546"/>
    </row>
    <row r="5" spans="2:15" ht="15" thickBot="1" x14ac:dyDescent="0.3">
      <c r="B5" s="57"/>
      <c r="C5" s="57"/>
      <c r="D5" s="57"/>
      <c r="E5" s="57"/>
      <c r="F5" s="57"/>
      <c r="G5" s="57"/>
      <c r="H5" s="57"/>
      <c r="I5" s="57"/>
      <c r="J5" s="57"/>
    </row>
    <row r="6" spans="2:15" ht="30.75" customHeight="1" thickBot="1" x14ac:dyDescent="0.3">
      <c r="B6" s="547" t="s">
        <v>120</v>
      </c>
      <c r="C6" s="548"/>
      <c r="D6" s="549"/>
      <c r="E6" s="549"/>
      <c r="F6" s="549"/>
      <c r="G6" s="549"/>
      <c r="H6" s="549"/>
      <c r="I6" s="549"/>
      <c r="J6" s="549"/>
      <c r="K6" s="549"/>
      <c r="L6" s="549"/>
      <c r="M6" s="549"/>
      <c r="N6" s="549"/>
      <c r="O6" s="550"/>
    </row>
    <row r="7" spans="2:15" ht="33" customHeight="1" thickBot="1" x14ac:dyDescent="0.3">
      <c r="B7" s="309" t="s">
        <v>77</v>
      </c>
      <c r="C7" s="544"/>
      <c r="D7" s="310"/>
      <c r="E7" s="310"/>
      <c r="F7" s="310"/>
      <c r="G7" s="311" t="str">
        <f>+Antecedentes!D16</f>
        <v>1117-Fortalecimiento y adecuación de la plataforma tecnológica de la UAERMV</v>
      </c>
      <c r="H7" s="311"/>
      <c r="I7" s="311"/>
      <c r="J7" s="311"/>
      <c r="K7" s="311"/>
      <c r="L7" s="311"/>
      <c r="M7" s="311"/>
      <c r="N7" s="311"/>
      <c r="O7" s="312"/>
    </row>
    <row r="8" spans="2:15" ht="27" customHeight="1" x14ac:dyDescent="0.25">
      <c r="B8" s="551" t="s">
        <v>121</v>
      </c>
      <c r="C8" s="552"/>
      <c r="D8" s="553"/>
      <c r="E8" s="553"/>
      <c r="F8" s="553"/>
      <c r="G8" s="553"/>
      <c r="H8" s="553"/>
      <c r="I8" s="553"/>
      <c r="J8" s="553"/>
      <c r="K8" s="553"/>
      <c r="L8" s="553"/>
      <c r="M8" s="553"/>
      <c r="N8" s="553"/>
      <c r="O8" s="554"/>
    </row>
    <row r="9" spans="2:15" ht="24" customHeight="1" x14ac:dyDescent="0.25">
      <c r="B9" s="555" t="s">
        <v>32</v>
      </c>
      <c r="C9" s="559" t="s">
        <v>295</v>
      </c>
      <c r="D9" s="557" t="s">
        <v>296</v>
      </c>
      <c r="E9" s="557" t="s">
        <v>122</v>
      </c>
      <c r="F9" s="557"/>
      <c r="G9" s="557"/>
      <c r="H9" s="557"/>
      <c r="I9" s="557"/>
      <c r="J9" s="557"/>
      <c r="K9" s="557"/>
      <c r="L9" s="557"/>
      <c r="M9" s="557"/>
      <c r="N9" s="557"/>
      <c r="O9" s="542" t="s">
        <v>28</v>
      </c>
    </row>
    <row r="10" spans="2:15" s="58" customFormat="1" ht="24" customHeight="1" x14ac:dyDescent="0.25">
      <c r="B10" s="555"/>
      <c r="C10" s="560"/>
      <c r="D10" s="557"/>
      <c r="E10" s="538">
        <v>2016</v>
      </c>
      <c r="F10" s="538"/>
      <c r="G10" s="538">
        <v>2017</v>
      </c>
      <c r="H10" s="538"/>
      <c r="I10" s="538">
        <v>2018</v>
      </c>
      <c r="J10" s="538"/>
      <c r="K10" s="538">
        <v>2019</v>
      </c>
      <c r="L10" s="538"/>
      <c r="M10" s="538">
        <v>2020</v>
      </c>
      <c r="N10" s="538"/>
      <c r="O10" s="542"/>
    </row>
    <row r="11" spans="2:15" ht="44.45" customHeight="1" thickBot="1" x14ac:dyDescent="0.3">
      <c r="B11" s="556"/>
      <c r="C11" s="561"/>
      <c r="D11" s="558"/>
      <c r="E11" s="140" t="s">
        <v>124</v>
      </c>
      <c r="F11" s="140" t="s">
        <v>123</v>
      </c>
      <c r="G11" s="140" t="s">
        <v>124</v>
      </c>
      <c r="H11" s="140" t="s">
        <v>123</v>
      </c>
      <c r="I11" s="140" t="s">
        <v>124</v>
      </c>
      <c r="J11" s="140" t="s">
        <v>123</v>
      </c>
      <c r="K11" s="140" t="s">
        <v>124</v>
      </c>
      <c r="L11" s="140" t="s">
        <v>123</v>
      </c>
      <c r="M11" s="140" t="s">
        <v>124</v>
      </c>
      <c r="N11" s="140" t="s">
        <v>123</v>
      </c>
      <c r="O11" s="543"/>
    </row>
    <row r="12" spans="2:15" ht="99.6" customHeight="1" x14ac:dyDescent="0.25">
      <c r="B12" s="146">
        <v>1</v>
      </c>
      <c r="C12" s="172" t="s">
        <v>315</v>
      </c>
      <c r="D12" s="64" t="str">
        <f>+Componentes!C9</f>
        <v>DESARROLLO PROYECTOS TECNOLÓGICOS</v>
      </c>
      <c r="E12" s="65">
        <f>+Hoja9!I7</f>
        <v>1054230313.7525561</v>
      </c>
      <c r="F12" s="66">
        <f>+E12/$E$17</f>
        <v>0.61605315677419958</v>
      </c>
      <c r="G12" s="65">
        <f>+Hoja9!$O$7</f>
        <v>1158868695</v>
      </c>
      <c r="H12" s="66">
        <f>G12/$G$17</f>
        <v>0.49017267749624083</v>
      </c>
      <c r="I12" s="65">
        <v>1607563702</v>
      </c>
      <c r="J12" s="66">
        <f>I12/$I$17</f>
        <v>0.36751235021178846</v>
      </c>
      <c r="K12" s="61">
        <v>1592789000</v>
      </c>
      <c r="L12" s="66">
        <f>K12/$K$17</f>
        <v>0.50420910513978379</v>
      </c>
      <c r="M12" s="65">
        <v>335560343.25093454</v>
      </c>
      <c r="N12" s="66">
        <f>M12/$M$17</f>
        <v>0.23432984863892076</v>
      </c>
      <c r="O12" s="144">
        <f t="shared" ref="O12:O14" si="0">+E12+G12+I12+K12+M12</f>
        <v>5749012054.0034904</v>
      </c>
    </row>
    <row r="13" spans="2:15" ht="99.6" customHeight="1" x14ac:dyDescent="0.25">
      <c r="B13" s="147">
        <v>2</v>
      </c>
      <c r="C13" s="173" t="s">
        <v>316</v>
      </c>
      <c r="D13" s="63" t="str">
        <f>+Componentes!C10</f>
        <v>GASTOS OPERATIVOS ASOCIADOS AL PROYECTO</v>
      </c>
      <c r="E13" s="61">
        <f>+Hoja9!$H$8</f>
        <v>262463978.52760768</v>
      </c>
      <c r="F13" s="62">
        <f>+E13/$E$17</f>
        <v>0.15337422990229055</v>
      </c>
      <c r="G13" s="61">
        <f>+Hoja9!$O$8</f>
        <v>714720000</v>
      </c>
      <c r="H13" s="62">
        <f>G13/$G$17</f>
        <v>0.30230880993822445</v>
      </c>
      <c r="I13" s="61">
        <v>1373254885</v>
      </c>
      <c r="J13" s="62">
        <f>I13/$I$17</f>
        <v>0.31394596033630107</v>
      </c>
      <c r="K13" s="61">
        <v>161617400</v>
      </c>
      <c r="L13" s="62">
        <f>K13/$K$17</f>
        <v>5.1161179935960442E-2</v>
      </c>
      <c r="M13" s="61">
        <v>419098827.2991302</v>
      </c>
      <c r="N13" s="62">
        <f>M13/$M$17</f>
        <v>0.29266677884017472</v>
      </c>
      <c r="O13" s="145">
        <f t="shared" si="0"/>
        <v>2931155090.8267384</v>
      </c>
    </row>
    <row r="14" spans="2:15" ht="99.6" customHeight="1" x14ac:dyDescent="0.25">
      <c r="B14" s="147">
        <v>3</v>
      </c>
      <c r="C14" s="173" t="s">
        <v>317</v>
      </c>
      <c r="D14" s="63" t="str">
        <f>+Componentes!C11</f>
        <v>MODERNIZACIÓN SOFTWARE Y HADWARE</v>
      </c>
      <c r="E14" s="61">
        <f>+Hoja9!$H$9</f>
        <v>345834377.61145198</v>
      </c>
      <c r="F14" s="62">
        <f>+E14/$E$17</f>
        <v>0.20209280388666778</v>
      </c>
      <c r="G14" s="61">
        <f>+Hoja9!$O$9</f>
        <v>150000000</v>
      </c>
      <c r="H14" s="62">
        <f>G14/$G$17</f>
        <v>6.3446274751977935E-2</v>
      </c>
      <c r="I14" s="61">
        <v>1393357413</v>
      </c>
      <c r="J14" s="62">
        <f>I14/$I$17</f>
        <v>0.31854168945191047</v>
      </c>
      <c r="K14" s="61">
        <v>1404578600</v>
      </c>
      <c r="L14" s="62">
        <f>K14/$K$17</f>
        <v>0.44462971492425574</v>
      </c>
      <c r="M14" s="61">
        <v>677340829.44993532</v>
      </c>
      <c r="N14" s="62">
        <f>M14/$M$17</f>
        <v>0.47300337252090457</v>
      </c>
      <c r="O14" s="145">
        <f t="shared" si="0"/>
        <v>3971111220.0613875</v>
      </c>
    </row>
    <row r="15" spans="2:15" ht="99.6" customHeight="1" x14ac:dyDescent="0.25">
      <c r="B15" s="147"/>
      <c r="C15" s="173" t="s">
        <v>293</v>
      </c>
      <c r="D15" s="63"/>
      <c r="E15" s="61">
        <f>+Hoja9!$H$10</f>
        <v>4992509.6871159971</v>
      </c>
      <c r="F15" s="62">
        <f>+E15/$E$17</f>
        <v>2.9174377864602777E-3</v>
      </c>
      <c r="G15" s="61">
        <f>+Hoja9!$O$10</f>
        <v>203616305</v>
      </c>
      <c r="H15" s="62">
        <f>G15/$G$17</f>
        <v>8.6124640206750258E-2</v>
      </c>
      <c r="I15" s="61"/>
      <c r="J15" s="62"/>
      <c r="K15" s="61"/>
      <c r="L15" s="62"/>
      <c r="M15" s="61"/>
      <c r="N15" s="62"/>
      <c r="O15" s="145"/>
    </row>
    <row r="16" spans="2:15" ht="99.6" customHeight="1" thickBot="1" x14ac:dyDescent="0.3">
      <c r="B16" s="147"/>
      <c r="C16" s="173" t="s">
        <v>294</v>
      </c>
      <c r="D16" s="63"/>
      <c r="E16" s="61">
        <f>+Hoja9!$H$11</f>
        <v>43743996.421267897</v>
      </c>
      <c r="F16" s="62">
        <f>+E16/$E$17</f>
        <v>2.5562371650381732E-2</v>
      </c>
      <c r="G16" s="61">
        <f>+Hoja9!$O$11</f>
        <v>137000000</v>
      </c>
      <c r="H16" s="62">
        <f>G16/$G$17</f>
        <v>5.7947597606806518E-2</v>
      </c>
      <c r="I16" s="61"/>
      <c r="J16" s="62"/>
      <c r="K16" s="61"/>
      <c r="L16" s="62"/>
      <c r="M16" s="61"/>
      <c r="N16" s="62"/>
      <c r="O16" s="145"/>
    </row>
    <row r="17" spans="2:15" ht="32.450000000000003" customHeight="1" thickBot="1" x14ac:dyDescent="0.3">
      <c r="B17" s="539" t="s">
        <v>28</v>
      </c>
      <c r="C17" s="540"/>
      <c r="D17" s="541"/>
      <c r="E17" s="141">
        <f>SUM(E12:E16)</f>
        <v>1711265175.9999998</v>
      </c>
      <c r="F17" s="142">
        <f>SUM(F12:F16)</f>
        <v>0.99999999999999989</v>
      </c>
      <c r="G17" s="141">
        <f t="shared" ref="G17:N17" si="1">SUM(G12:G16)</f>
        <v>2364205000</v>
      </c>
      <c r="H17" s="142">
        <f t="shared" si="1"/>
        <v>1</v>
      </c>
      <c r="I17" s="141">
        <f t="shared" si="1"/>
        <v>4374176000</v>
      </c>
      <c r="J17" s="142">
        <f t="shared" si="1"/>
        <v>1</v>
      </c>
      <c r="K17" s="141">
        <f t="shared" si="1"/>
        <v>3158985000</v>
      </c>
      <c r="L17" s="142">
        <f t="shared" si="1"/>
        <v>1</v>
      </c>
      <c r="M17" s="141">
        <f t="shared" si="1"/>
        <v>1432000000</v>
      </c>
      <c r="N17" s="142">
        <f t="shared" si="1"/>
        <v>1</v>
      </c>
      <c r="O17" s="143">
        <f>SUM(O12:O16)</f>
        <v>12651278364.891617</v>
      </c>
    </row>
    <row r="18" spans="2:15" x14ac:dyDescent="0.25">
      <c r="G18" s="55"/>
      <c r="H18" s="55"/>
      <c r="I18" s="55"/>
      <c r="J18" s="55"/>
      <c r="K18" s="55"/>
      <c r="L18" s="55"/>
      <c r="M18" s="55"/>
      <c r="N18" s="55"/>
      <c r="O18" s="55"/>
    </row>
    <row r="19" spans="2:15" x14ac:dyDescent="0.25">
      <c r="E19" s="59"/>
      <c r="G19" s="55"/>
      <c r="H19" s="55"/>
      <c r="I19" s="55"/>
      <c r="J19" s="55"/>
      <c r="K19" s="55"/>
      <c r="L19" s="55"/>
      <c r="M19" s="55"/>
      <c r="N19" s="55"/>
      <c r="O19" s="55"/>
    </row>
    <row r="20" spans="2:15" x14ac:dyDescent="0.25">
      <c r="E20" s="59"/>
      <c r="G20" s="55"/>
      <c r="H20" s="55"/>
      <c r="I20" s="55"/>
      <c r="J20" s="55"/>
      <c r="K20" s="55"/>
      <c r="L20" s="55"/>
      <c r="M20" s="55"/>
      <c r="N20" s="55"/>
      <c r="O20" s="55"/>
    </row>
    <row r="21" spans="2:15" x14ac:dyDescent="0.25">
      <c r="G21" s="55"/>
      <c r="H21" s="55"/>
      <c r="I21" s="55"/>
      <c r="J21" s="55"/>
      <c r="K21" s="55"/>
      <c r="L21" s="55"/>
      <c r="M21" s="55"/>
      <c r="N21" s="55"/>
      <c r="O21" s="55"/>
    </row>
    <row r="22" spans="2:15" x14ac:dyDescent="0.25">
      <c r="E22" s="60"/>
    </row>
  </sheetData>
  <mergeCells count="20">
    <mergeCell ref="B8:O8"/>
    <mergeCell ref="B9:B11"/>
    <mergeCell ref="D9:D11"/>
    <mergeCell ref="E9:N9"/>
    <mergeCell ref="E10:F10"/>
    <mergeCell ref="G10:H10"/>
    <mergeCell ref="C9:C11"/>
    <mergeCell ref="B7:F7"/>
    <mergeCell ref="E2:O2"/>
    <mergeCell ref="K3:O3"/>
    <mergeCell ref="E3:J3"/>
    <mergeCell ref="E4:O4"/>
    <mergeCell ref="G7:O7"/>
    <mergeCell ref="B2:D4"/>
    <mergeCell ref="B6:O6"/>
    <mergeCell ref="I10:J10"/>
    <mergeCell ref="K10:L10"/>
    <mergeCell ref="M10:N10"/>
    <mergeCell ref="B17:D17"/>
    <mergeCell ref="O9:O11"/>
  </mergeCells>
  <conditionalFormatting sqref="F12:F14 H12:H14 J12:J14 L12:L14 N12:N14 N17 L17 J17 H17 F17">
    <cfRule type="containsErrors" dxfId="10" priority="6">
      <formula>ISERROR(F12)</formula>
    </cfRule>
  </conditionalFormatting>
  <conditionalFormatting sqref="J15:J16 L15:L16 N15:N16">
    <cfRule type="containsErrors" dxfId="9" priority="5">
      <formula>ISERROR(J15)</formula>
    </cfRule>
  </conditionalFormatting>
  <conditionalFormatting sqref="F15">
    <cfRule type="containsErrors" dxfId="8" priority="4">
      <formula>ISERROR(F15)</formula>
    </cfRule>
  </conditionalFormatting>
  <conditionalFormatting sqref="F16">
    <cfRule type="containsErrors" dxfId="7" priority="3">
      <formula>ISERROR(F16)</formula>
    </cfRule>
  </conditionalFormatting>
  <conditionalFormatting sqref="H15">
    <cfRule type="containsErrors" dxfId="6" priority="2">
      <formula>ISERROR(H15)</formula>
    </cfRule>
  </conditionalFormatting>
  <conditionalFormatting sqref="H16">
    <cfRule type="containsErrors" dxfId="5" priority="1">
      <formula>ISERROR(H16)</formula>
    </cfRule>
  </conditionalFormatting>
  <dataValidations count="2">
    <dataValidation type="textLength" operator="lessThan" allowBlank="1" showErrorMessage="1" errorTitle="LIMITE DE TEXTO" error="En esta Celda solo se permite diligenciar un largo de 1200 caracteres" sqref="K3 E3:E4" xr:uid="{00000000-0002-0000-0900-000000000000}">
      <formula1>1200</formula1>
    </dataValidation>
    <dataValidation allowBlank="1" showInputMessage="1" sqref="D6:D16 O6:O9 C12:C17 O12:O17 B6:B17 C6:C9 E6:J17 L6:N17 K6:K11 K14:K17" xr:uid="{00000000-0002-0000-0900-000001000000}"/>
  </dataValidations>
  <printOptions horizontalCentered="1" verticalCentered="1"/>
  <pageMargins left="0.31496062992125984" right="0.31496062992125984" top="0.35433070866141736" bottom="0.35433070866141736" header="0.11811023622047245" footer="0.11811023622047245"/>
  <pageSetup scale="34" orientation="landscape" r:id="rId1"/>
  <headerFooter>
    <oddFooter xml:space="preserve">&amp;L&amp;14Calle 26 No. 57-41 Torre 8, Pisos 7 y 8 CEMSA – C.P. 111321
PBX. 3779555  - Información: Línea 195
www.umv.gov.co&amp;C&amp;14PES-FM-008
Página &amp;P de &amp;N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R26"/>
  <sheetViews>
    <sheetView zoomScale="70" zoomScaleNormal="70" workbookViewId="0">
      <pane xSplit="3" ySplit="6" topLeftCell="AJ7" activePane="bottomRight" state="frozen"/>
      <selection pane="topRight" activeCell="D1" sqref="D1"/>
      <selection pane="bottomLeft" activeCell="A7" sqref="A7"/>
      <selection pane="bottomRight" activeCell="AK7" sqref="AK7"/>
    </sheetView>
  </sheetViews>
  <sheetFormatPr baseColWidth="10" defaultColWidth="0" defaultRowHeight="14.25" x14ac:dyDescent="0.25"/>
  <cols>
    <col min="1" max="1" width="7" style="8" customWidth="1"/>
    <col min="2" max="3" width="28.42578125" style="8" customWidth="1"/>
    <col min="4" max="4" width="21" style="8" customWidth="1"/>
    <col min="5" max="43" width="22.85546875" style="8" customWidth="1"/>
    <col min="44" max="44" width="2.28515625" style="174" customWidth="1"/>
    <col min="45" max="16384" width="11.42578125" style="174" hidden="1"/>
  </cols>
  <sheetData>
    <row r="1" spans="1:43" ht="15" thickBot="1" x14ac:dyDescent="0.3">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row>
    <row r="2" spans="1:43" s="13" customFormat="1" ht="27.75" customHeight="1" thickBot="1" x14ac:dyDescent="0.3">
      <c r="A2" s="564" t="s">
        <v>314</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5"/>
      <c r="AJ2" s="565"/>
      <c r="AK2" s="565"/>
      <c r="AL2" s="565"/>
      <c r="AM2" s="565"/>
      <c r="AN2" s="565"/>
      <c r="AO2" s="565"/>
      <c r="AP2" s="565"/>
      <c r="AQ2" s="566"/>
    </row>
    <row r="3" spans="1:43" ht="21" customHeight="1" thickBot="1" x14ac:dyDescent="0.3">
      <c r="A3" s="579" t="s">
        <v>313</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1"/>
    </row>
    <row r="4" spans="1:43" ht="15" customHeight="1" thickBot="1" x14ac:dyDescent="0.3">
      <c r="A4" s="569" t="s">
        <v>32</v>
      </c>
      <c r="B4" s="562" t="s">
        <v>312</v>
      </c>
      <c r="C4" s="562" t="s">
        <v>311</v>
      </c>
      <c r="D4" s="571" t="s">
        <v>310</v>
      </c>
      <c r="E4" s="576" t="s">
        <v>309</v>
      </c>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7"/>
      <c r="AM4" s="577"/>
      <c r="AN4" s="578"/>
      <c r="AO4" s="582" t="s">
        <v>28</v>
      </c>
      <c r="AP4" s="583"/>
      <c r="AQ4" s="584"/>
    </row>
    <row r="5" spans="1:43" ht="15" customHeight="1" x14ac:dyDescent="0.25">
      <c r="A5" s="570"/>
      <c r="B5" s="563"/>
      <c r="C5" s="563"/>
      <c r="D5" s="572"/>
      <c r="E5" s="573">
        <v>2016</v>
      </c>
      <c r="F5" s="574"/>
      <c r="G5" s="574"/>
      <c r="H5" s="574"/>
      <c r="I5" s="574"/>
      <c r="J5" s="574"/>
      <c r="K5" s="574"/>
      <c r="L5" s="575"/>
      <c r="M5" s="573">
        <v>2017</v>
      </c>
      <c r="N5" s="574"/>
      <c r="O5" s="574"/>
      <c r="P5" s="574"/>
      <c r="Q5" s="574"/>
      <c r="R5" s="574"/>
      <c r="S5" s="575"/>
      <c r="T5" s="573">
        <v>2018</v>
      </c>
      <c r="U5" s="574"/>
      <c r="V5" s="574"/>
      <c r="W5" s="574"/>
      <c r="X5" s="574"/>
      <c r="Y5" s="574"/>
      <c r="Z5" s="575"/>
      <c r="AA5" s="573">
        <v>2019</v>
      </c>
      <c r="AB5" s="574"/>
      <c r="AC5" s="574"/>
      <c r="AD5" s="574"/>
      <c r="AE5" s="574"/>
      <c r="AF5" s="574"/>
      <c r="AG5" s="575"/>
      <c r="AH5" s="573">
        <v>2020</v>
      </c>
      <c r="AI5" s="574"/>
      <c r="AJ5" s="574"/>
      <c r="AK5" s="574"/>
      <c r="AL5" s="574"/>
      <c r="AM5" s="574"/>
      <c r="AN5" s="575"/>
      <c r="AO5" s="588" t="s">
        <v>308</v>
      </c>
      <c r="AP5" s="587" t="s">
        <v>299</v>
      </c>
      <c r="AQ5" s="585" t="s">
        <v>300</v>
      </c>
    </row>
    <row r="6" spans="1:43" ht="35.25" customHeight="1" x14ac:dyDescent="0.25">
      <c r="A6" s="570"/>
      <c r="B6" s="563"/>
      <c r="C6" s="563"/>
      <c r="D6" s="572"/>
      <c r="E6" s="218" t="s">
        <v>305</v>
      </c>
      <c r="F6" s="215" t="s">
        <v>307</v>
      </c>
      <c r="G6" s="215" t="s">
        <v>306</v>
      </c>
      <c r="H6" s="216" t="s">
        <v>303</v>
      </c>
      <c r="I6" s="216" t="s">
        <v>302</v>
      </c>
      <c r="J6" s="215" t="s">
        <v>301</v>
      </c>
      <c r="K6" s="215" t="s">
        <v>300</v>
      </c>
      <c r="L6" s="214" t="s">
        <v>299</v>
      </c>
      <c r="M6" s="218" t="s">
        <v>305</v>
      </c>
      <c r="N6" s="217" t="s">
        <v>304</v>
      </c>
      <c r="O6" s="216" t="s">
        <v>303</v>
      </c>
      <c r="P6" s="216" t="s">
        <v>302</v>
      </c>
      <c r="Q6" s="215" t="s">
        <v>301</v>
      </c>
      <c r="R6" s="215" t="s">
        <v>300</v>
      </c>
      <c r="S6" s="214" t="s">
        <v>299</v>
      </c>
      <c r="T6" s="218" t="s">
        <v>305</v>
      </c>
      <c r="U6" s="217" t="s">
        <v>304</v>
      </c>
      <c r="V6" s="216" t="s">
        <v>303</v>
      </c>
      <c r="W6" s="216" t="s">
        <v>302</v>
      </c>
      <c r="X6" s="215" t="s">
        <v>301</v>
      </c>
      <c r="Y6" s="215" t="s">
        <v>300</v>
      </c>
      <c r="Z6" s="214" t="s">
        <v>299</v>
      </c>
      <c r="AA6" s="218" t="s">
        <v>305</v>
      </c>
      <c r="AB6" s="217" t="s">
        <v>304</v>
      </c>
      <c r="AC6" s="216" t="s">
        <v>303</v>
      </c>
      <c r="AD6" s="216" t="s">
        <v>302</v>
      </c>
      <c r="AE6" s="215" t="s">
        <v>301</v>
      </c>
      <c r="AF6" s="215" t="s">
        <v>300</v>
      </c>
      <c r="AG6" s="214" t="s">
        <v>299</v>
      </c>
      <c r="AH6" s="218" t="s">
        <v>305</v>
      </c>
      <c r="AI6" s="217" t="s">
        <v>304</v>
      </c>
      <c r="AJ6" s="216" t="s">
        <v>303</v>
      </c>
      <c r="AK6" s="216" t="s">
        <v>302</v>
      </c>
      <c r="AL6" s="215" t="s">
        <v>301</v>
      </c>
      <c r="AM6" s="215" t="s">
        <v>300</v>
      </c>
      <c r="AN6" s="214" t="s">
        <v>299</v>
      </c>
      <c r="AO6" s="589"/>
      <c r="AP6" s="569"/>
      <c r="AQ6" s="586"/>
    </row>
    <row r="7" spans="1:43" ht="69.75" customHeight="1" x14ac:dyDescent="0.25">
      <c r="A7" s="200">
        <v>1</v>
      </c>
      <c r="B7" s="199" t="s">
        <v>290</v>
      </c>
      <c r="C7" s="199" t="s">
        <v>151</v>
      </c>
      <c r="D7" s="210"/>
      <c r="E7" s="195"/>
      <c r="F7" s="207"/>
      <c r="G7" s="207">
        <v>1054230313.7525561</v>
      </c>
      <c r="H7" s="180">
        <f>1054230313.75256</f>
        <v>1054230313.75256</v>
      </c>
      <c r="I7" s="180">
        <f>+F7+G7</f>
        <v>1054230313.7525561</v>
      </c>
      <c r="J7" s="209">
        <f>+H7/$H$12</f>
        <v>0.61605315677420047</v>
      </c>
      <c r="K7" s="205">
        <f>+H7/$H$12*$K$12</f>
        <v>0.10472903665161409</v>
      </c>
      <c r="L7" s="204"/>
      <c r="M7" s="195"/>
      <c r="N7" s="207"/>
      <c r="O7" s="180">
        <v>1158868695</v>
      </c>
      <c r="P7" s="180">
        <v>1158868695</v>
      </c>
      <c r="Q7" s="206">
        <f>+P7/$P$12</f>
        <v>0.49017267749624083</v>
      </c>
      <c r="R7" s="205">
        <f>+O7/$O$12*$R$12</f>
        <v>0.11273971582413539</v>
      </c>
      <c r="S7" s="195"/>
      <c r="T7" s="195"/>
      <c r="U7" s="210">
        <v>1025000000</v>
      </c>
      <c r="V7" s="211">
        <v>1025000000</v>
      </c>
      <c r="W7" s="210">
        <v>1025000000</v>
      </c>
      <c r="X7" s="206">
        <f>+W7/$W$12</f>
        <v>0.23432984863892078</v>
      </c>
      <c r="Y7" s="205">
        <f>+V7/$V$12*$Y$12</f>
        <v>3.5149477295838116E-2</v>
      </c>
      <c r="Z7" s="204"/>
      <c r="AA7" s="195"/>
      <c r="AB7" s="207"/>
      <c r="AC7" s="180">
        <v>338606631.28324056</v>
      </c>
      <c r="AD7" s="180">
        <v>338606631.28324056</v>
      </c>
      <c r="AE7" s="206">
        <f t="shared" ref="AE7:AE12" si="0">+AD7/$AD$12</f>
        <v>0.23432984863892081</v>
      </c>
      <c r="AF7" s="205">
        <f>+AC7/$AC$12*$AF$12</f>
        <v>3.7492775782227331E-2</v>
      </c>
      <c r="AG7" s="204"/>
      <c r="AH7" s="195"/>
      <c r="AI7" s="207"/>
      <c r="AJ7" s="180">
        <v>335560343.25093454</v>
      </c>
      <c r="AK7" s="180">
        <v>335560343.25093454</v>
      </c>
      <c r="AL7" s="206">
        <f t="shared" ref="AL7:AL12" si="1">+AK7/$AK$12</f>
        <v>0.23432984863892076</v>
      </c>
      <c r="AM7" s="205">
        <f>+AJ7/$AJ$12*$AM$12</f>
        <v>3.7492775782227324E-2</v>
      </c>
      <c r="AN7" s="204"/>
      <c r="AO7" s="203">
        <f>+H7+O7+V7+AC7+AJ7</f>
        <v>3912265983.2867355</v>
      </c>
      <c r="AP7" s="213"/>
      <c r="AQ7" s="201">
        <f>+K7+R7+Y7+AF7+AM7</f>
        <v>0.32760378133604223</v>
      </c>
    </row>
    <row r="8" spans="1:43" ht="69.75" customHeight="1" x14ac:dyDescent="0.25">
      <c r="A8" s="200">
        <v>2</v>
      </c>
      <c r="B8" s="199" t="s">
        <v>291</v>
      </c>
      <c r="C8" s="199" t="s">
        <v>152</v>
      </c>
      <c r="D8" s="210"/>
      <c r="E8" s="195"/>
      <c r="F8" s="207">
        <v>80999667</v>
      </c>
      <c r="G8" s="207">
        <v>262463978.52760768</v>
      </c>
      <c r="H8" s="180">
        <v>262463978.52760768</v>
      </c>
      <c r="I8" s="180">
        <f>+F8+G8</f>
        <v>343463645.52760768</v>
      </c>
      <c r="J8" s="209">
        <f>+H8/$H$12</f>
        <v>0.15337422990229022</v>
      </c>
      <c r="K8" s="205">
        <f>+H8/$H$12*$K$12</f>
        <v>2.607361908338934E-2</v>
      </c>
      <c r="L8" s="204"/>
      <c r="M8" s="195"/>
      <c r="N8" s="207"/>
      <c r="O8" s="180">
        <v>714720000</v>
      </c>
      <c r="P8" s="180">
        <v>714720000</v>
      </c>
      <c r="Q8" s="206">
        <f>+P8/$P$12</f>
        <v>0.30230880993822445</v>
      </c>
      <c r="R8" s="205">
        <f>+O8/$O$12*$R$12</f>
        <v>6.9531026285791622E-2</v>
      </c>
      <c r="S8" s="195"/>
      <c r="T8" s="195"/>
      <c r="U8" s="210">
        <v>1280176000</v>
      </c>
      <c r="V8" s="211">
        <v>1280176000</v>
      </c>
      <c r="W8" s="210">
        <v>1280176000</v>
      </c>
      <c r="X8" s="206">
        <f>+W8/$W$12</f>
        <v>0.29266677884017472</v>
      </c>
      <c r="Y8" s="205">
        <f>+V8/$V$12*$Y$12</f>
        <v>4.3900016826026206E-2</v>
      </c>
      <c r="Z8" s="204"/>
      <c r="AA8" s="195"/>
      <c r="AB8" s="207"/>
      <c r="AC8" s="180">
        <v>422903495.42405248</v>
      </c>
      <c r="AD8" s="180">
        <v>422903495.42405248</v>
      </c>
      <c r="AE8" s="206">
        <f t="shared" si="0"/>
        <v>0.29266677884017472</v>
      </c>
      <c r="AF8" s="205">
        <f>+AC8/$AC$12*$AF$12</f>
        <v>4.682668461442796E-2</v>
      </c>
      <c r="AG8" s="204"/>
      <c r="AH8" s="195"/>
      <c r="AI8" s="207"/>
      <c r="AJ8" s="180">
        <v>419098827.2991302</v>
      </c>
      <c r="AK8" s="180">
        <v>419098827.2991302</v>
      </c>
      <c r="AL8" s="206">
        <f t="shared" si="1"/>
        <v>0.29266677884017472</v>
      </c>
      <c r="AM8" s="205">
        <f>+AJ8/$AJ$12*$AM$12</f>
        <v>4.682668461442796E-2</v>
      </c>
      <c r="AN8" s="204"/>
      <c r="AO8" s="203">
        <f>+H8+O8+V8+AC8+AJ8</f>
        <v>3099362301.2507906</v>
      </c>
      <c r="AP8" s="212"/>
      <c r="AQ8" s="201">
        <f>+K8+R8+Y8+AF8+AM8</f>
        <v>0.23315803142406311</v>
      </c>
    </row>
    <row r="9" spans="1:43" ht="69.75" customHeight="1" x14ac:dyDescent="0.25">
      <c r="A9" s="200">
        <v>3</v>
      </c>
      <c r="B9" s="199" t="s">
        <v>292</v>
      </c>
      <c r="C9" s="199" t="s">
        <v>153</v>
      </c>
      <c r="D9" s="210"/>
      <c r="E9" s="195"/>
      <c r="F9" s="207"/>
      <c r="G9" s="207">
        <v>345834377.61145198</v>
      </c>
      <c r="H9" s="180">
        <v>345834377.61145198</v>
      </c>
      <c r="I9" s="180">
        <f>+F9+G9</f>
        <v>345834377.61145198</v>
      </c>
      <c r="J9" s="209">
        <f>+H9/$H$12</f>
        <v>0.20209280388666734</v>
      </c>
      <c r="K9" s="205">
        <f>+H9/$H$12*$K$12</f>
        <v>3.4355776660733452E-2</v>
      </c>
      <c r="L9" s="204"/>
      <c r="M9" s="195"/>
      <c r="N9" s="207"/>
      <c r="O9" s="180">
        <v>150000000</v>
      </c>
      <c r="P9" s="180">
        <v>150000000</v>
      </c>
      <c r="Q9" s="206">
        <f>+P9/$P$12</f>
        <v>6.3446274751977935E-2</v>
      </c>
      <c r="R9" s="205">
        <f>+O9/$O$12*$R$12</f>
        <v>1.4592643192954925E-2</v>
      </c>
      <c r="S9" s="195"/>
      <c r="T9" s="195"/>
      <c r="U9" s="210">
        <v>2069000000</v>
      </c>
      <c r="V9" s="211">
        <v>2069000000</v>
      </c>
      <c r="W9" s="210">
        <v>2069000000</v>
      </c>
      <c r="X9" s="206">
        <f>+W9/$W$12</f>
        <v>0.47300337252090452</v>
      </c>
      <c r="Y9" s="205">
        <f>+V9/$V$12*$Y$12</f>
        <v>7.0950505878135672E-2</v>
      </c>
      <c r="Z9" s="204"/>
      <c r="AA9" s="195"/>
      <c r="AB9" s="207"/>
      <c r="AC9" s="180">
        <v>683489873.29270709</v>
      </c>
      <c r="AD9" s="180">
        <v>683489873.29270709</v>
      </c>
      <c r="AE9" s="206">
        <f t="shared" si="0"/>
        <v>0.47300337252090457</v>
      </c>
      <c r="AF9" s="205">
        <f>+AC9/$AC$12*$AF$12</f>
        <v>7.568053960334474E-2</v>
      </c>
      <c r="AG9" s="204"/>
      <c r="AH9" s="195"/>
      <c r="AI9" s="207"/>
      <c r="AJ9" s="180">
        <v>677340829.44993532</v>
      </c>
      <c r="AK9" s="180">
        <v>677340829.44993532</v>
      </c>
      <c r="AL9" s="206">
        <f t="shared" si="1"/>
        <v>0.47300337252090457</v>
      </c>
      <c r="AM9" s="205">
        <f>+AJ9/$AJ$12*$AM$12</f>
        <v>7.568053960334474E-2</v>
      </c>
      <c r="AN9" s="204"/>
      <c r="AO9" s="203">
        <f>+H9+O9+V9+AC9+AJ9</f>
        <v>3925665080.3540945</v>
      </c>
      <c r="AP9" s="202"/>
      <c r="AQ9" s="201">
        <f>+K9+R9+Y9+AF9+AM9</f>
        <v>0.27126000493851354</v>
      </c>
    </row>
    <row r="10" spans="1:43" ht="69.75" customHeight="1" x14ac:dyDescent="0.25">
      <c r="A10" s="200">
        <v>4</v>
      </c>
      <c r="B10" s="199" t="s">
        <v>293</v>
      </c>
      <c r="C10" s="198"/>
      <c r="D10" s="210"/>
      <c r="E10" s="195"/>
      <c r="F10" s="207">
        <f>72820409+84914748</f>
        <v>157735157</v>
      </c>
      <c r="G10" s="207">
        <f>162727666.687116-F10</f>
        <v>4992509.6871159971</v>
      </c>
      <c r="H10" s="180">
        <v>4992509.6871159971</v>
      </c>
      <c r="I10" s="180">
        <f>+F10+G10</f>
        <v>162727666.687116</v>
      </c>
      <c r="J10" s="209">
        <f>+H10/$H$12</f>
        <v>2.9174377864602712E-3</v>
      </c>
      <c r="K10" s="205">
        <f>+H10/$H$12*$K$12</f>
        <v>4.9596442369824619E-4</v>
      </c>
      <c r="L10" s="204"/>
      <c r="M10" s="195"/>
      <c r="N10" s="207"/>
      <c r="O10" s="180">
        <v>203616305</v>
      </c>
      <c r="P10" s="180">
        <v>203616305</v>
      </c>
      <c r="Q10" s="206">
        <f>+P10/$P$12</f>
        <v>8.6124640206750258E-2</v>
      </c>
      <c r="R10" s="205">
        <f>+O10/$O$12*$R$12</f>
        <v>1.980866724755256E-2</v>
      </c>
      <c r="S10" s="195"/>
      <c r="T10" s="195"/>
      <c r="U10" s="207"/>
      <c r="V10" s="208"/>
      <c r="W10" s="208"/>
      <c r="X10" s="206"/>
      <c r="Y10" s="205"/>
      <c r="Z10" s="204"/>
      <c r="AA10" s="195"/>
      <c r="AB10" s="207"/>
      <c r="AC10" s="180"/>
      <c r="AD10" s="180">
        <f>+AB10</f>
        <v>0</v>
      </c>
      <c r="AE10" s="206">
        <f t="shared" si="0"/>
        <v>0</v>
      </c>
      <c r="AF10" s="205">
        <f>+AC10/$AC$12*$AF$12</f>
        <v>0</v>
      </c>
      <c r="AG10" s="204"/>
      <c r="AH10" s="195"/>
      <c r="AI10" s="207"/>
      <c r="AJ10" s="180"/>
      <c r="AK10" s="180"/>
      <c r="AL10" s="206">
        <f t="shared" si="1"/>
        <v>0</v>
      </c>
      <c r="AM10" s="205">
        <f>+AJ10/$AJ$12*$AM$12</f>
        <v>0</v>
      </c>
      <c r="AN10" s="204"/>
      <c r="AO10" s="203"/>
      <c r="AP10" s="202"/>
      <c r="AQ10" s="201">
        <f>+K10+R10+Y10+AF10+AM10</f>
        <v>2.0304631671250805E-2</v>
      </c>
    </row>
    <row r="11" spans="1:43" ht="51" customHeight="1" x14ac:dyDescent="0.25">
      <c r="A11" s="200">
        <v>5</v>
      </c>
      <c r="B11" s="199" t="s">
        <v>294</v>
      </c>
      <c r="C11" s="198"/>
      <c r="D11" s="210"/>
      <c r="E11" s="195"/>
      <c r="F11" s="207"/>
      <c r="G11" s="207">
        <v>43743996.421267897</v>
      </c>
      <c r="H11" s="180">
        <v>43743996.421267897</v>
      </c>
      <c r="I11" s="180">
        <f>+F11+G11</f>
        <v>43743996.421267897</v>
      </c>
      <c r="J11" s="209">
        <f>+H11/$H$12</f>
        <v>2.5562371650381673E-2</v>
      </c>
      <c r="K11" s="205">
        <f>+H11/$H$12*$K$12</f>
        <v>4.3456031805648851E-3</v>
      </c>
      <c r="L11" s="204"/>
      <c r="M11" s="195"/>
      <c r="N11" s="207">
        <v>0</v>
      </c>
      <c r="O11" s="180">
        <v>137000000</v>
      </c>
      <c r="P11" s="180">
        <v>137000000</v>
      </c>
      <c r="Q11" s="206">
        <f>+P11/$P$12</f>
        <v>5.7947597606806518E-2</v>
      </c>
      <c r="R11" s="205">
        <f>+O11/$O$12*$R$12</f>
        <v>1.3327947449565499E-2</v>
      </c>
      <c r="S11" s="195"/>
      <c r="T11" s="195"/>
      <c r="U11" s="207"/>
      <c r="V11" s="208"/>
      <c r="W11" s="208"/>
      <c r="X11" s="206"/>
      <c r="Y11" s="205"/>
      <c r="Z11" s="204"/>
      <c r="AA11" s="195"/>
      <c r="AB11" s="207"/>
      <c r="AC11" s="180"/>
      <c r="AD11" s="180">
        <f>+AB11</f>
        <v>0</v>
      </c>
      <c r="AE11" s="206">
        <f t="shared" si="0"/>
        <v>0</v>
      </c>
      <c r="AF11" s="205">
        <f>+AC11/$AC$12*$AF$12</f>
        <v>0</v>
      </c>
      <c r="AG11" s="204"/>
      <c r="AH11" s="195"/>
      <c r="AI11" s="207"/>
      <c r="AJ11" s="180"/>
      <c r="AK11" s="180"/>
      <c r="AL11" s="206">
        <f t="shared" si="1"/>
        <v>0</v>
      </c>
      <c r="AM11" s="205">
        <f>+AJ11/$AJ$12*$AM$12</f>
        <v>0</v>
      </c>
      <c r="AN11" s="204"/>
      <c r="AO11" s="203"/>
      <c r="AP11" s="202"/>
      <c r="AQ11" s="201">
        <f>+K11+R11+Y11+AF11+AM11</f>
        <v>1.7673550630130385E-2</v>
      </c>
    </row>
    <row r="12" spans="1:43" ht="15" thickBot="1" x14ac:dyDescent="0.3">
      <c r="A12" s="200"/>
      <c r="B12" s="199"/>
      <c r="C12" s="198"/>
      <c r="D12" s="182">
        <f>SUM(D7:D11)</f>
        <v>0</v>
      </c>
      <c r="E12" s="193"/>
      <c r="F12" s="190"/>
      <c r="G12" s="197">
        <f>SUM(G7:G11)</f>
        <v>1711265175.9999998</v>
      </c>
      <c r="H12" s="191">
        <f>SUM(H7:H11)</f>
        <v>1711265176.0000036</v>
      </c>
      <c r="I12" s="190">
        <f>SUM(I7:I11)</f>
        <v>1949999999.9999998</v>
      </c>
      <c r="J12" s="190"/>
      <c r="K12" s="196">
        <v>0.17</v>
      </c>
      <c r="L12" s="187"/>
      <c r="M12" s="193"/>
      <c r="N12" s="192"/>
      <c r="O12" s="182">
        <f>SUM(O7:O11)</f>
        <v>2364205000</v>
      </c>
      <c r="P12" s="182">
        <f>SUM(P7:P11)</f>
        <v>2364205000</v>
      </c>
      <c r="Q12" s="190"/>
      <c r="R12" s="190">
        <v>0.23</v>
      </c>
      <c r="S12" s="195"/>
      <c r="T12" s="195"/>
      <c r="U12" s="192"/>
      <c r="V12" s="194">
        <f>SUM(V7:V11)</f>
        <v>4374176000</v>
      </c>
      <c r="W12" s="194">
        <f>SUM(W7:W11)</f>
        <v>4374176000</v>
      </c>
      <c r="X12" s="190"/>
      <c r="Y12" s="190">
        <v>0.15</v>
      </c>
      <c r="Z12" s="187"/>
      <c r="AA12" s="193"/>
      <c r="AB12" s="192"/>
      <c r="AC12" s="191">
        <v>1445000000</v>
      </c>
      <c r="AD12" s="190">
        <f>SUM(AD7:AD11)</f>
        <v>1445000000</v>
      </c>
      <c r="AE12" s="190">
        <f t="shared" si="0"/>
        <v>1</v>
      </c>
      <c r="AF12" s="190">
        <v>0.16</v>
      </c>
      <c r="AG12" s="187"/>
      <c r="AH12" s="193"/>
      <c r="AI12" s="192"/>
      <c r="AJ12" s="191">
        <v>1432000000</v>
      </c>
      <c r="AK12" s="190">
        <f>SUM(AK7:AK11)</f>
        <v>1432000000</v>
      </c>
      <c r="AL12" s="190">
        <f t="shared" si="1"/>
        <v>1</v>
      </c>
      <c r="AM12" s="190">
        <v>0.16</v>
      </c>
      <c r="AN12" s="187"/>
      <c r="AO12" s="189">
        <f>SUM(AO7:AO11)</f>
        <v>10937293364.891621</v>
      </c>
      <c r="AP12" s="188"/>
      <c r="AQ12" s="187"/>
    </row>
    <row r="13" spans="1:43" ht="15.75" thickBot="1" x14ac:dyDescent="0.3">
      <c r="A13" s="567" t="s">
        <v>298</v>
      </c>
      <c r="B13" s="568"/>
      <c r="C13" s="568"/>
      <c r="D13" s="568"/>
      <c r="E13" s="568"/>
      <c r="F13" s="568"/>
      <c r="G13" s="568"/>
      <c r="H13" s="568"/>
      <c r="I13" s="568"/>
      <c r="J13" s="568"/>
      <c r="K13" s="568"/>
      <c r="L13" s="568"/>
      <c r="M13" s="568"/>
      <c r="N13" s="568"/>
      <c r="O13" s="568"/>
      <c r="P13" s="568"/>
      <c r="Q13" s="568"/>
      <c r="R13" s="568"/>
      <c r="S13" s="568"/>
      <c r="T13" s="568"/>
      <c r="U13" s="568"/>
      <c r="V13" s="568"/>
      <c r="W13" s="568"/>
      <c r="X13" s="568"/>
      <c r="Y13" s="568"/>
      <c r="Z13" s="568"/>
      <c r="AA13" s="568"/>
      <c r="AB13" s="568"/>
      <c r="AC13" s="568"/>
      <c r="AD13" s="568"/>
      <c r="AE13" s="568"/>
      <c r="AF13" s="568"/>
      <c r="AG13" s="568"/>
      <c r="AH13" s="568"/>
      <c r="AI13" s="568"/>
      <c r="AJ13" s="568"/>
      <c r="AK13" s="568"/>
      <c r="AL13" s="568"/>
      <c r="AM13" s="568"/>
      <c r="AN13" s="568"/>
      <c r="AO13" s="568"/>
      <c r="AP13" s="568"/>
      <c r="AQ13" s="568"/>
    </row>
    <row r="14" spans="1:43" s="175" customFormat="1" ht="15" x14ac:dyDescent="0.25">
      <c r="A14" s="186" t="s">
        <v>32</v>
      </c>
      <c r="B14" s="185" t="s">
        <v>297</v>
      </c>
      <c r="C14" s="185"/>
      <c r="D14" s="594" t="s">
        <v>164</v>
      </c>
      <c r="E14" s="594"/>
      <c r="F14" s="594"/>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5"/>
    </row>
    <row r="15" spans="1:43" s="175" customFormat="1" x14ac:dyDescent="0.25">
      <c r="A15" s="179"/>
      <c r="B15" s="184"/>
      <c r="C15" s="183"/>
      <c r="D15" s="596"/>
      <c r="E15" s="597"/>
      <c r="F15" s="597"/>
      <c r="G15" s="597"/>
      <c r="H15" s="597"/>
      <c r="I15" s="597"/>
      <c r="J15" s="597"/>
      <c r="K15" s="597"/>
      <c r="L15" s="597"/>
      <c r="M15" s="597"/>
      <c r="N15" s="597"/>
      <c r="O15" s="597"/>
      <c r="P15" s="597"/>
      <c r="Q15" s="597"/>
      <c r="R15" s="597"/>
      <c r="S15" s="597"/>
      <c r="T15" s="597"/>
      <c r="U15" s="597"/>
      <c r="V15" s="597"/>
      <c r="W15" s="597"/>
      <c r="X15" s="597"/>
      <c r="Y15" s="597"/>
      <c r="Z15" s="597"/>
      <c r="AA15" s="597"/>
      <c r="AB15" s="597"/>
      <c r="AC15" s="597"/>
      <c r="AD15" s="597"/>
      <c r="AE15" s="597"/>
      <c r="AF15" s="597"/>
      <c r="AG15" s="597"/>
      <c r="AH15" s="597"/>
      <c r="AI15" s="597"/>
      <c r="AJ15" s="597"/>
      <c r="AK15" s="597"/>
      <c r="AL15" s="597"/>
      <c r="AM15" s="597"/>
      <c r="AN15" s="597"/>
      <c r="AO15" s="597"/>
      <c r="AP15" s="597"/>
      <c r="AQ15" s="598"/>
    </row>
    <row r="16" spans="1:43" s="175" customFormat="1" x14ac:dyDescent="0.25">
      <c r="A16" s="179"/>
      <c r="B16" s="178"/>
      <c r="C16" s="178"/>
      <c r="D16" s="590"/>
      <c r="E16" s="590"/>
      <c r="F16" s="590"/>
      <c r="G16" s="590"/>
      <c r="H16" s="590"/>
      <c r="I16" s="590"/>
      <c r="J16" s="590"/>
      <c r="K16" s="590"/>
      <c r="L16" s="590"/>
      <c r="M16" s="590"/>
      <c r="N16" s="590"/>
      <c r="O16" s="590"/>
      <c r="P16" s="590"/>
      <c r="Q16" s="590"/>
      <c r="R16" s="590"/>
      <c r="S16" s="590"/>
      <c r="T16" s="590"/>
      <c r="U16" s="590"/>
      <c r="V16" s="590"/>
      <c r="W16" s="590"/>
      <c r="X16" s="590"/>
      <c r="Y16" s="590"/>
      <c r="Z16" s="590"/>
      <c r="AA16" s="590"/>
      <c r="AB16" s="590"/>
      <c r="AC16" s="590"/>
      <c r="AD16" s="590"/>
      <c r="AE16" s="590"/>
      <c r="AF16" s="590"/>
      <c r="AG16" s="590"/>
      <c r="AH16" s="590"/>
      <c r="AI16" s="590"/>
      <c r="AJ16" s="590"/>
      <c r="AK16" s="590"/>
      <c r="AL16" s="590"/>
      <c r="AM16" s="590"/>
      <c r="AN16" s="590"/>
      <c r="AO16" s="590"/>
      <c r="AP16" s="590"/>
      <c r="AQ16" s="591"/>
    </row>
    <row r="17" spans="1:43" s="175" customFormat="1" ht="15" customHeight="1" thickBot="1" x14ac:dyDescent="0.3">
      <c r="A17" s="179"/>
      <c r="B17" s="182"/>
      <c r="C17" s="181"/>
      <c r="D17" s="590"/>
      <c r="E17" s="590"/>
      <c r="F17" s="590"/>
      <c r="G17" s="590"/>
      <c r="H17" s="590"/>
      <c r="I17" s="590"/>
      <c r="J17" s="590"/>
      <c r="K17" s="590"/>
      <c r="L17" s="590"/>
      <c r="M17" s="590"/>
      <c r="N17" s="590"/>
      <c r="O17" s="590"/>
      <c r="P17" s="590"/>
      <c r="Q17" s="590"/>
      <c r="R17" s="590"/>
      <c r="S17" s="590"/>
      <c r="T17" s="590"/>
      <c r="U17" s="590"/>
      <c r="V17" s="590"/>
      <c r="W17" s="590"/>
      <c r="X17" s="590"/>
      <c r="Y17" s="590"/>
      <c r="Z17" s="590"/>
      <c r="AA17" s="590"/>
      <c r="AB17" s="590"/>
      <c r="AC17" s="590"/>
      <c r="AD17" s="590"/>
      <c r="AE17" s="590"/>
      <c r="AF17" s="590"/>
      <c r="AG17" s="590"/>
      <c r="AH17" s="590"/>
      <c r="AI17" s="590"/>
      <c r="AJ17" s="590"/>
      <c r="AK17" s="590"/>
      <c r="AL17" s="590"/>
      <c r="AM17" s="590"/>
      <c r="AN17" s="590"/>
      <c r="AO17" s="590"/>
      <c r="AP17" s="590"/>
      <c r="AQ17" s="591"/>
    </row>
    <row r="18" spans="1:43" s="175" customFormat="1" ht="15" customHeight="1" x14ac:dyDescent="0.25">
      <c r="A18" s="179"/>
      <c r="B18" s="180"/>
      <c r="C18" s="180"/>
      <c r="D18" s="590"/>
      <c r="E18" s="590"/>
      <c r="F18" s="590"/>
      <c r="G18" s="590"/>
      <c r="H18" s="590"/>
      <c r="I18" s="590"/>
      <c r="J18" s="590"/>
      <c r="K18" s="590"/>
      <c r="L18" s="590"/>
      <c r="M18" s="590"/>
      <c r="N18" s="590"/>
      <c r="O18" s="590"/>
      <c r="P18" s="590"/>
      <c r="Q18" s="590"/>
      <c r="R18" s="590"/>
      <c r="S18" s="590"/>
      <c r="T18" s="590"/>
      <c r="U18" s="590"/>
      <c r="V18" s="590"/>
      <c r="W18" s="590"/>
      <c r="X18" s="590"/>
      <c r="Y18" s="590"/>
      <c r="Z18" s="590"/>
      <c r="AA18" s="590"/>
      <c r="AB18" s="590"/>
      <c r="AC18" s="590"/>
      <c r="AD18" s="590"/>
      <c r="AE18" s="590"/>
      <c r="AF18" s="590"/>
      <c r="AG18" s="590"/>
      <c r="AH18" s="590"/>
      <c r="AI18" s="590"/>
      <c r="AJ18" s="590"/>
      <c r="AK18" s="590"/>
      <c r="AL18" s="590"/>
      <c r="AM18" s="590"/>
      <c r="AN18" s="590"/>
      <c r="AO18" s="590"/>
      <c r="AP18" s="590"/>
      <c r="AQ18" s="591"/>
    </row>
    <row r="19" spans="1:43" s="175" customFormat="1" ht="15" customHeight="1" x14ac:dyDescent="0.25">
      <c r="A19" s="179"/>
      <c r="B19" s="178"/>
      <c r="C19" s="178"/>
      <c r="D19" s="590"/>
      <c r="E19" s="590"/>
      <c r="F19" s="590"/>
      <c r="G19" s="590"/>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0"/>
      <c r="AM19" s="590"/>
      <c r="AN19" s="590"/>
      <c r="AO19" s="590"/>
      <c r="AP19" s="590"/>
      <c r="AQ19" s="591"/>
    </row>
    <row r="20" spans="1:43" s="175" customFormat="1" ht="15" customHeight="1" x14ac:dyDescent="0.25">
      <c r="A20" s="179"/>
      <c r="B20" s="178"/>
      <c r="C20" s="178"/>
      <c r="D20" s="590"/>
      <c r="E20" s="590"/>
      <c r="F20" s="590"/>
      <c r="G20" s="590"/>
      <c r="H20" s="590"/>
      <c r="I20" s="590"/>
      <c r="J20" s="590"/>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1"/>
    </row>
    <row r="21" spans="1:43" s="175" customFormat="1" ht="15" customHeight="1" thickBot="1" x14ac:dyDescent="0.3">
      <c r="A21" s="177"/>
      <c r="B21" s="176"/>
      <c r="C21" s="176"/>
      <c r="D21" s="592"/>
      <c r="E21" s="592"/>
      <c r="F21" s="592"/>
      <c r="G21" s="592"/>
      <c r="H21" s="592"/>
      <c r="I21" s="592"/>
      <c r="J21" s="592"/>
      <c r="K21" s="592"/>
      <c r="L21" s="592"/>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3"/>
    </row>
    <row r="22" spans="1:43" x14ac:dyDescent="0.25">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row>
    <row r="23" spans="1:43" x14ac:dyDescent="0.25">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row>
    <row r="24" spans="1:43" x14ac:dyDescent="0.25">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row>
    <row r="25" spans="1:43" x14ac:dyDescent="0.25">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row>
    <row r="26" spans="1:43" x14ac:dyDescent="0.25">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row>
  </sheetData>
  <mergeCells count="25">
    <mergeCell ref="AA5:AG5"/>
    <mergeCell ref="D20:AQ20"/>
    <mergeCell ref="D21:AQ21"/>
    <mergeCell ref="D14:AQ14"/>
    <mergeCell ref="D15:AQ15"/>
    <mergeCell ref="D16:AQ16"/>
    <mergeCell ref="D17:AQ17"/>
    <mergeCell ref="D18:AQ18"/>
    <mergeCell ref="D19:AQ19"/>
    <mergeCell ref="C4:C6"/>
    <mergeCell ref="A2:AQ2"/>
    <mergeCell ref="A13:AQ13"/>
    <mergeCell ref="A4:A6"/>
    <mergeCell ref="B4:B6"/>
    <mergeCell ref="D4:D6"/>
    <mergeCell ref="E5:L5"/>
    <mergeCell ref="E4:AN4"/>
    <mergeCell ref="A3:AQ3"/>
    <mergeCell ref="AO4:AQ4"/>
    <mergeCell ref="AH5:AN5"/>
    <mergeCell ref="AQ5:AQ6"/>
    <mergeCell ref="AP5:AP6"/>
    <mergeCell ref="AO5:AO6"/>
    <mergeCell ref="M5:S5"/>
    <mergeCell ref="T5:Z5"/>
  </mergeCells>
  <conditionalFormatting sqref="B12:C12 B7:D11">
    <cfRule type="cellIs" dxfId="4" priority="4" stopIfTrue="1" operator="notEqual">
      <formula>""</formula>
    </cfRule>
  </conditionalFormatting>
  <conditionalFormatting sqref="AO7:AP12">
    <cfRule type="expression" dxfId="3" priority="5" stopIfTrue="1">
      <formula>#REF!="Seleccione tipo de anualización"</formula>
    </cfRule>
  </conditionalFormatting>
  <conditionalFormatting sqref="V7:V9">
    <cfRule type="cellIs" dxfId="2" priority="3" stopIfTrue="1" operator="notEqual">
      <formula>""</formula>
    </cfRule>
  </conditionalFormatting>
  <conditionalFormatting sqref="W7:W9">
    <cfRule type="cellIs" dxfId="1" priority="2" stopIfTrue="1" operator="notEqual">
      <formula>""</formula>
    </cfRule>
  </conditionalFormatting>
  <conditionalFormatting sqref="U7:U9">
    <cfRule type="cellIs" dxfId="0" priority="1" stopIfTrue="1" operator="notEqual">
      <formula>""</formula>
    </cfRule>
  </conditionalFormatting>
  <dataValidations count="4">
    <dataValidation allowBlank="1" showInputMessage="1" sqref="B7:C12 D7:D11 U7:W9" xr:uid="{00000000-0002-0000-0A00-000000000000}"/>
    <dataValidation allowBlank="1" showInputMessage="1" showErrorMessage="1" promptTitle="Qué tipo de OBSERVACIONES??" prompt="Todas las que crea que son necesarias para aclarar el cumplimiento de las metas. Sería conveniente mencionar cuánto fue la ejecución de estas metas al 31 de diciembre del año 2003." sqref="A14" xr:uid="{00000000-0002-0000-0A00-000001000000}"/>
    <dataValidation type="textLength" operator="lessThanOrEqual" allowBlank="1" showInputMessage="1" showErrorMessage="1" sqref="D15:D21" xr:uid="{00000000-0002-0000-0A00-000002000000}">
      <formula1>1200</formula1>
    </dataValidation>
    <dataValidation allowBlank="1" showErrorMessage="1" promptTitle="Programado 2001" prompt="Digite el valor de la meta Programado a diciembre de 2001" sqref="AQ12 AH12:AM12 AA12:AF12 D12:K12 U12:Y12 B17:C17 M12:S12" xr:uid="{00000000-0002-0000-0A00-000003000000}"/>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DE121"/>
  <sheetViews>
    <sheetView view="pageBreakPreview" zoomScale="85" zoomScaleNormal="55" zoomScaleSheetLayoutView="85" zoomScalePageLayoutView="55" workbookViewId="0"/>
  </sheetViews>
  <sheetFormatPr baseColWidth="10" defaultColWidth="0" defaultRowHeight="15" x14ac:dyDescent="0.25"/>
  <cols>
    <col min="1" max="1" width="2.28515625" style="67" customWidth="1"/>
    <col min="2" max="2" width="37.28515625" style="68" customWidth="1"/>
    <col min="3" max="3" width="11.42578125" style="68" customWidth="1"/>
    <col min="4" max="4" width="42" style="68" customWidth="1"/>
    <col min="5" max="5" width="15.7109375" style="69" hidden="1" customWidth="1"/>
    <col min="6" max="11" width="6" style="68" hidden="1" customWidth="1"/>
    <col min="12" max="12" width="8.5703125" style="70" hidden="1" customWidth="1"/>
    <col min="13" max="13" width="15.7109375" style="69" hidden="1" customWidth="1"/>
    <col min="14" max="14" width="4.7109375" style="68" hidden="1" customWidth="1"/>
    <col min="15" max="15" width="5" style="68" hidden="1" customWidth="1"/>
    <col min="16" max="16" width="5.42578125" style="68" hidden="1" customWidth="1"/>
    <col min="17" max="18" width="5.140625" style="68" hidden="1" customWidth="1"/>
    <col min="19" max="19" width="5" style="68" hidden="1" customWidth="1"/>
    <col min="20" max="20" width="4.28515625" style="68" hidden="1" customWidth="1"/>
    <col min="21" max="21" width="4.7109375" style="68" hidden="1" customWidth="1"/>
    <col min="22" max="22" width="4.5703125" style="68" hidden="1" customWidth="1"/>
    <col min="23" max="25" width="4.85546875" style="68" hidden="1" customWidth="1"/>
    <col min="26" max="26" width="8.5703125" style="70" hidden="1" customWidth="1"/>
    <col min="27" max="27" width="15.7109375" style="69" hidden="1" customWidth="1"/>
    <col min="28" max="28" width="4.7109375" style="68" hidden="1" customWidth="1"/>
    <col min="29" max="29" width="5.7109375" style="68" hidden="1" customWidth="1"/>
    <col min="30" max="30" width="5.42578125" style="68" hidden="1" customWidth="1"/>
    <col min="31" max="32" width="5.140625" style="68" hidden="1" customWidth="1"/>
    <col min="33" max="33" width="5" style="68" hidden="1" customWidth="1"/>
    <col min="34" max="34" width="4.7109375" style="68" hidden="1" customWidth="1"/>
    <col min="35" max="36" width="5" style="68" hidden="1" customWidth="1"/>
    <col min="37" max="37" width="4.85546875" style="68" hidden="1" customWidth="1"/>
    <col min="38" max="38" width="5.140625" style="68" hidden="1" customWidth="1"/>
    <col min="39" max="39" width="5" style="68" hidden="1" customWidth="1"/>
    <col min="40" max="40" width="8.5703125" style="70" hidden="1" customWidth="1"/>
    <col min="41" max="41" width="15.7109375" style="69" customWidth="1"/>
    <col min="42" max="43" width="4.7109375" style="68" customWidth="1"/>
    <col min="44" max="44" width="5.42578125" style="68" customWidth="1"/>
    <col min="45" max="46" width="5.140625" style="68" customWidth="1"/>
    <col min="47" max="47" width="4.7109375" style="68" customWidth="1"/>
    <col min="48" max="48" width="4.28515625" style="68" customWidth="1"/>
    <col min="49" max="49" width="4.7109375" style="68" customWidth="1"/>
    <col min="50" max="50" width="4.5703125" style="68" customWidth="1"/>
    <col min="51" max="51" width="4.85546875" style="68" customWidth="1"/>
    <col min="52" max="52" width="5.140625" style="68" customWidth="1"/>
    <col min="53" max="53" width="4.28515625" style="68" customWidth="1"/>
    <col min="54" max="54" width="8.5703125" style="70" customWidth="1"/>
    <col min="55" max="55" width="15.7109375" style="69" customWidth="1"/>
    <col min="56" max="57" width="4.7109375" style="68" customWidth="1"/>
    <col min="58" max="58" width="5.42578125" style="68" customWidth="1"/>
    <col min="59" max="60" width="5.140625" style="68" customWidth="1"/>
    <col min="61" max="61" width="4.7109375" style="68" customWidth="1"/>
    <col min="62" max="62" width="8.5703125" style="70" customWidth="1"/>
    <col min="63" max="63" width="4.42578125" style="68" customWidth="1"/>
    <col min="64" max="109" width="7.7109375" style="68" customWidth="1"/>
    <col min="110" max="110" width="0" style="71" hidden="1" customWidth="1"/>
    <col min="111" max="16384" width="0" style="71" hidden="1"/>
  </cols>
  <sheetData>
    <row r="2" spans="2:109" ht="48" customHeight="1" x14ac:dyDescent="0.25">
      <c r="B2" s="402"/>
      <c r="C2" s="625" t="s">
        <v>72</v>
      </c>
      <c r="D2" s="626"/>
      <c r="E2" s="626"/>
      <c r="F2" s="626"/>
      <c r="G2" s="626"/>
      <c r="H2" s="626"/>
      <c r="I2" s="626"/>
      <c r="J2" s="626"/>
      <c r="K2" s="626"/>
      <c r="L2" s="626"/>
      <c r="M2" s="626"/>
      <c r="N2" s="626"/>
      <c r="O2" s="626"/>
      <c r="P2" s="626"/>
      <c r="Q2" s="626"/>
      <c r="R2" s="626"/>
      <c r="S2" s="626"/>
      <c r="T2" s="626"/>
      <c r="U2" s="626"/>
      <c r="V2" s="626"/>
      <c r="W2" s="626"/>
      <c r="X2" s="626"/>
      <c r="Y2" s="626"/>
      <c r="Z2" s="627"/>
      <c r="AA2" s="402"/>
      <c r="AB2" s="402"/>
      <c r="AC2" s="402"/>
      <c r="AD2" s="402"/>
      <c r="AE2" s="402"/>
      <c r="AF2" s="402"/>
      <c r="AG2" s="545" t="s">
        <v>72</v>
      </c>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545"/>
      <c r="BG2" s="545"/>
      <c r="BH2" s="545"/>
      <c r="BI2" s="545"/>
      <c r="BJ2" s="545"/>
    </row>
    <row r="3" spans="2:109" ht="27.75" customHeight="1" x14ac:dyDescent="0.25">
      <c r="B3" s="402"/>
      <c r="C3" s="112"/>
      <c r="D3" s="546" t="s">
        <v>113</v>
      </c>
      <c r="E3" s="546"/>
      <c r="F3" s="546"/>
      <c r="G3" s="546"/>
      <c r="H3" s="546"/>
      <c r="I3" s="546"/>
      <c r="J3" s="546" t="s">
        <v>115</v>
      </c>
      <c r="K3" s="546"/>
      <c r="L3" s="546"/>
      <c r="M3" s="546"/>
      <c r="N3" s="546"/>
      <c r="O3" s="546"/>
      <c r="P3" s="546"/>
      <c r="Q3" s="546"/>
      <c r="R3" s="546"/>
      <c r="S3" s="546"/>
      <c r="T3" s="546"/>
      <c r="U3" s="546"/>
      <c r="V3" s="546"/>
      <c r="W3" s="546"/>
      <c r="X3" s="546"/>
      <c r="Y3" s="546"/>
      <c r="Z3" s="546"/>
      <c r="AA3" s="402"/>
      <c r="AB3" s="402"/>
      <c r="AC3" s="402"/>
      <c r="AD3" s="402"/>
      <c r="AE3" s="402"/>
      <c r="AF3" s="402"/>
      <c r="AG3" s="546" t="s">
        <v>113</v>
      </c>
      <c r="AH3" s="546"/>
      <c r="AI3" s="546"/>
      <c r="AJ3" s="546"/>
      <c r="AK3" s="546"/>
      <c r="AL3" s="546"/>
      <c r="AM3" s="546"/>
      <c r="AN3" s="546"/>
      <c r="AO3" s="546"/>
      <c r="AP3" s="546"/>
      <c r="AQ3" s="546"/>
      <c r="AR3" s="546"/>
      <c r="AS3" s="546"/>
      <c r="AT3" s="546" t="s">
        <v>115</v>
      </c>
      <c r="AU3" s="546"/>
      <c r="AV3" s="546"/>
      <c r="AW3" s="546"/>
      <c r="AX3" s="546"/>
      <c r="AY3" s="546"/>
      <c r="AZ3" s="546"/>
      <c r="BA3" s="546"/>
      <c r="BB3" s="546"/>
      <c r="BC3" s="546"/>
      <c r="BD3" s="546"/>
      <c r="BE3" s="546"/>
      <c r="BF3" s="546"/>
      <c r="BG3" s="546"/>
      <c r="BH3" s="546"/>
      <c r="BI3" s="546"/>
      <c r="BJ3" s="546"/>
    </row>
    <row r="4" spans="2:109" ht="27.75" customHeight="1" x14ac:dyDescent="0.25">
      <c r="B4" s="402"/>
      <c r="C4" s="112"/>
      <c r="D4" s="546" t="s">
        <v>114</v>
      </c>
      <c r="E4" s="546"/>
      <c r="F4" s="546"/>
      <c r="G4" s="546"/>
      <c r="H4" s="546"/>
      <c r="I4" s="546"/>
      <c r="J4" s="546"/>
      <c r="K4" s="546"/>
      <c r="L4" s="546"/>
      <c r="M4" s="546"/>
      <c r="N4" s="546"/>
      <c r="O4" s="546"/>
      <c r="P4" s="546"/>
      <c r="Q4" s="546"/>
      <c r="R4" s="546"/>
      <c r="S4" s="546"/>
      <c r="T4" s="546"/>
      <c r="U4" s="546"/>
      <c r="V4" s="546"/>
      <c r="W4" s="546"/>
      <c r="X4" s="546"/>
      <c r="Y4" s="546"/>
      <c r="Z4" s="546"/>
      <c r="AA4" s="402"/>
      <c r="AB4" s="402"/>
      <c r="AC4" s="402"/>
      <c r="AD4" s="402"/>
      <c r="AE4" s="402"/>
      <c r="AF4" s="402"/>
      <c r="AG4" s="546" t="s">
        <v>114</v>
      </c>
      <c r="AH4" s="546"/>
      <c r="AI4" s="546"/>
      <c r="AJ4" s="546"/>
      <c r="AK4" s="546"/>
      <c r="AL4" s="546"/>
      <c r="AM4" s="546"/>
      <c r="AN4" s="546"/>
      <c r="AO4" s="546"/>
      <c r="AP4" s="546"/>
      <c r="AQ4" s="546"/>
      <c r="AR4" s="546"/>
      <c r="AS4" s="546"/>
      <c r="AT4" s="546"/>
      <c r="AU4" s="546"/>
      <c r="AV4" s="546"/>
      <c r="AW4" s="546"/>
      <c r="AX4" s="546"/>
      <c r="AY4" s="546"/>
      <c r="AZ4" s="546"/>
      <c r="BA4" s="546"/>
      <c r="BB4" s="546"/>
      <c r="BC4" s="546"/>
      <c r="BD4" s="546"/>
      <c r="BE4" s="546"/>
      <c r="BF4" s="546"/>
      <c r="BG4" s="546"/>
      <c r="BH4" s="546"/>
      <c r="BI4" s="546"/>
      <c r="BJ4" s="546"/>
    </row>
    <row r="5" spans="2:109" ht="15.75" thickBot="1" x14ac:dyDescent="0.3">
      <c r="B5" s="57"/>
      <c r="C5" s="57"/>
      <c r="D5" s="57"/>
      <c r="E5" s="57"/>
      <c r="F5" s="57"/>
      <c r="G5" s="57"/>
      <c r="H5" s="57"/>
      <c r="I5" s="57"/>
      <c r="J5" s="56"/>
      <c r="K5" s="56"/>
      <c r="L5" s="56"/>
      <c r="M5" s="56"/>
      <c r="N5" s="56"/>
    </row>
    <row r="6" spans="2:109" ht="16.5" thickBot="1" x14ac:dyDescent="0.3">
      <c r="B6" s="605" t="s">
        <v>125</v>
      </c>
      <c r="C6" s="606"/>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07"/>
      <c r="BC6" s="608"/>
      <c r="BD6" s="607"/>
      <c r="BE6" s="607"/>
      <c r="BF6" s="607"/>
      <c r="BG6" s="607"/>
      <c r="BH6" s="607"/>
      <c r="BI6" s="607"/>
      <c r="BJ6" s="609"/>
    </row>
    <row r="7" spans="2:109" ht="15.75" customHeight="1" thickBot="1" x14ac:dyDescent="0.3">
      <c r="B7" s="385" t="s">
        <v>77</v>
      </c>
      <c r="C7" s="624"/>
      <c r="D7" s="386"/>
      <c r="E7" s="386"/>
      <c r="F7" s="613" t="str">
        <f>+Antecedentes!D16</f>
        <v>1117-Fortalecimiento y adecuación de la plataforma tecnológica de la UAERMV</v>
      </c>
      <c r="G7" s="614"/>
      <c r="H7" s="614"/>
      <c r="I7" s="614"/>
      <c r="J7" s="614"/>
      <c r="K7" s="614"/>
      <c r="L7" s="614"/>
      <c r="M7" s="614"/>
      <c r="N7" s="614"/>
      <c r="O7" s="614"/>
      <c r="P7" s="614"/>
      <c r="Q7" s="614"/>
      <c r="R7" s="614"/>
      <c r="S7" s="614"/>
      <c r="T7" s="614"/>
      <c r="U7" s="614"/>
      <c r="V7" s="614"/>
      <c r="W7" s="614"/>
      <c r="X7" s="614"/>
      <c r="Y7" s="614"/>
      <c r="Z7" s="614"/>
      <c r="AA7" s="615" t="s">
        <v>77</v>
      </c>
      <c r="AB7" s="616"/>
      <c r="AC7" s="616"/>
      <c r="AD7" s="616"/>
      <c r="AE7" s="616"/>
      <c r="AF7" s="616"/>
      <c r="AG7" s="616"/>
      <c r="AH7" s="616"/>
      <c r="AI7" s="616"/>
      <c r="AJ7" s="616"/>
      <c r="AK7" s="616"/>
      <c r="AL7" s="616"/>
      <c r="AM7" s="616"/>
      <c r="AN7" s="616"/>
      <c r="AO7" s="617"/>
      <c r="AP7" s="613" t="str">
        <f>+Antecedentes!D16</f>
        <v>1117-Fortalecimiento y adecuación de la plataforma tecnológica de la UAERMV</v>
      </c>
      <c r="AQ7" s="614"/>
      <c r="AR7" s="614"/>
      <c r="AS7" s="614"/>
      <c r="AT7" s="614"/>
      <c r="AU7" s="614"/>
      <c r="AV7" s="614"/>
      <c r="AW7" s="614"/>
      <c r="AX7" s="614"/>
      <c r="AY7" s="614"/>
      <c r="AZ7" s="614"/>
      <c r="BA7" s="614"/>
      <c r="BB7" s="614"/>
      <c r="BC7" s="614"/>
      <c r="BD7" s="614"/>
      <c r="BE7" s="614"/>
      <c r="BF7" s="614"/>
      <c r="BG7" s="614"/>
      <c r="BH7" s="614"/>
      <c r="BI7" s="614"/>
      <c r="BJ7" s="614"/>
    </row>
    <row r="8" spans="2:109" x14ac:dyDescent="0.25">
      <c r="B8" s="95"/>
      <c r="C8" s="96"/>
      <c r="D8" s="96"/>
      <c r="E8" s="97"/>
      <c r="F8" s="96"/>
      <c r="G8" s="96"/>
      <c r="H8" s="96"/>
      <c r="I8" s="96"/>
      <c r="J8" s="96"/>
      <c r="K8" s="96"/>
      <c r="L8" s="98"/>
      <c r="M8" s="97"/>
      <c r="N8" s="96"/>
      <c r="O8" s="96"/>
      <c r="P8" s="96"/>
      <c r="Q8" s="96"/>
      <c r="R8" s="96"/>
      <c r="S8" s="96"/>
      <c r="T8" s="96"/>
      <c r="U8" s="96"/>
      <c r="V8" s="96"/>
      <c r="W8" s="96"/>
      <c r="X8" s="96"/>
      <c r="Y8" s="96"/>
      <c r="Z8" s="98"/>
      <c r="AA8" s="97"/>
      <c r="AB8" s="96"/>
      <c r="AC8" s="96"/>
      <c r="AD8" s="96"/>
      <c r="AE8" s="96"/>
      <c r="AF8" s="96"/>
      <c r="AG8" s="96"/>
      <c r="AH8" s="96"/>
      <c r="AI8" s="96"/>
      <c r="AJ8" s="96"/>
      <c r="AK8" s="96"/>
      <c r="AL8" s="96"/>
      <c r="AM8" s="96"/>
      <c r="AN8" s="98"/>
      <c r="AO8" s="97"/>
      <c r="AP8" s="96"/>
      <c r="AQ8" s="96"/>
      <c r="AR8" s="96"/>
      <c r="AS8" s="96"/>
      <c r="AT8" s="96"/>
      <c r="AU8" s="96"/>
      <c r="AV8" s="96"/>
      <c r="AW8" s="96"/>
      <c r="AX8" s="96"/>
      <c r="AY8" s="96"/>
      <c r="AZ8" s="96"/>
      <c r="BA8" s="96"/>
      <c r="BB8" s="98"/>
      <c r="BC8" s="97"/>
      <c r="BD8" s="96"/>
      <c r="BE8" s="96"/>
      <c r="BF8" s="96"/>
      <c r="BG8" s="96"/>
      <c r="BH8" s="96"/>
      <c r="BI8" s="96"/>
      <c r="BJ8" s="99"/>
    </row>
    <row r="9" spans="2:109" ht="15.75" x14ac:dyDescent="0.25">
      <c r="B9" s="610" t="s">
        <v>57</v>
      </c>
      <c r="C9" s="611"/>
      <c r="D9" s="612"/>
      <c r="E9" s="603">
        <v>2016</v>
      </c>
      <c r="F9" s="603"/>
      <c r="G9" s="603"/>
      <c r="H9" s="603"/>
      <c r="I9" s="603"/>
      <c r="J9" s="603"/>
      <c r="K9" s="603"/>
      <c r="L9" s="603"/>
      <c r="M9" s="603">
        <v>2017</v>
      </c>
      <c r="N9" s="603"/>
      <c r="O9" s="603"/>
      <c r="P9" s="603"/>
      <c r="Q9" s="603"/>
      <c r="R9" s="603"/>
      <c r="S9" s="603"/>
      <c r="T9" s="603"/>
      <c r="U9" s="603"/>
      <c r="V9" s="603"/>
      <c r="W9" s="603"/>
      <c r="X9" s="148"/>
      <c r="Y9" s="148"/>
      <c r="Z9" s="148"/>
      <c r="AA9" s="603">
        <v>2018</v>
      </c>
      <c r="AB9" s="603"/>
      <c r="AC9" s="603"/>
      <c r="AD9" s="603"/>
      <c r="AE9" s="603"/>
      <c r="AF9" s="603"/>
      <c r="AG9" s="603"/>
      <c r="AH9" s="603"/>
      <c r="AI9" s="603"/>
      <c r="AJ9" s="603"/>
      <c r="AK9" s="603"/>
      <c r="AL9" s="603"/>
      <c r="AM9" s="603"/>
      <c r="AN9" s="603"/>
      <c r="AO9" s="603">
        <v>2019</v>
      </c>
      <c r="AP9" s="603"/>
      <c r="AQ9" s="603"/>
      <c r="AR9" s="603"/>
      <c r="AS9" s="603"/>
      <c r="AT9" s="603"/>
      <c r="AU9" s="603"/>
      <c r="AV9" s="603"/>
      <c r="AW9" s="603"/>
      <c r="AX9" s="603"/>
      <c r="AY9" s="603"/>
      <c r="AZ9" s="603"/>
      <c r="BA9" s="603"/>
      <c r="BB9" s="603"/>
      <c r="BC9" s="603">
        <v>2020</v>
      </c>
      <c r="BD9" s="603"/>
      <c r="BE9" s="603"/>
      <c r="BF9" s="603"/>
      <c r="BG9" s="603"/>
      <c r="BH9" s="603"/>
      <c r="BI9" s="603"/>
      <c r="BJ9" s="604"/>
    </row>
    <row r="10" spans="2:109" ht="30.6" customHeight="1" thickBot="1" x14ac:dyDescent="0.3">
      <c r="B10" s="149" t="s">
        <v>112</v>
      </c>
      <c r="C10" s="150" t="s">
        <v>58</v>
      </c>
      <c r="D10" s="151" t="s">
        <v>132</v>
      </c>
      <c r="E10" s="152" t="s">
        <v>59</v>
      </c>
      <c r="F10" s="153" t="s">
        <v>60</v>
      </c>
      <c r="G10" s="153" t="s">
        <v>61</v>
      </c>
      <c r="H10" s="153" t="s">
        <v>62</v>
      </c>
      <c r="I10" s="153" t="s">
        <v>63</v>
      </c>
      <c r="J10" s="153" t="s">
        <v>64</v>
      </c>
      <c r="K10" s="153" t="s">
        <v>65</v>
      </c>
      <c r="L10" s="154" t="s">
        <v>28</v>
      </c>
      <c r="M10" s="152" t="s">
        <v>59</v>
      </c>
      <c r="N10" s="153" t="s">
        <v>66</v>
      </c>
      <c r="O10" s="153" t="s">
        <v>67</v>
      </c>
      <c r="P10" s="153" t="s">
        <v>68</v>
      </c>
      <c r="Q10" s="153" t="s">
        <v>69</v>
      </c>
      <c r="R10" s="153" t="s">
        <v>70</v>
      </c>
      <c r="S10" s="153" t="s">
        <v>71</v>
      </c>
      <c r="T10" s="153" t="s">
        <v>60</v>
      </c>
      <c r="U10" s="153" t="s">
        <v>61</v>
      </c>
      <c r="V10" s="153" t="s">
        <v>62</v>
      </c>
      <c r="W10" s="153" t="s">
        <v>63</v>
      </c>
      <c r="X10" s="153" t="s">
        <v>64</v>
      </c>
      <c r="Y10" s="153" t="s">
        <v>65</v>
      </c>
      <c r="Z10" s="154" t="s">
        <v>28</v>
      </c>
      <c r="AA10" s="152" t="s">
        <v>59</v>
      </c>
      <c r="AB10" s="153" t="s">
        <v>66</v>
      </c>
      <c r="AC10" s="153" t="s">
        <v>67</v>
      </c>
      <c r="AD10" s="153" t="s">
        <v>68</v>
      </c>
      <c r="AE10" s="153" t="s">
        <v>69</v>
      </c>
      <c r="AF10" s="153" t="s">
        <v>70</v>
      </c>
      <c r="AG10" s="153" t="s">
        <v>71</v>
      </c>
      <c r="AH10" s="153" t="s">
        <v>60</v>
      </c>
      <c r="AI10" s="153" t="s">
        <v>61</v>
      </c>
      <c r="AJ10" s="153" t="s">
        <v>62</v>
      </c>
      <c r="AK10" s="153" t="s">
        <v>63</v>
      </c>
      <c r="AL10" s="153" t="s">
        <v>64</v>
      </c>
      <c r="AM10" s="153" t="s">
        <v>65</v>
      </c>
      <c r="AN10" s="154" t="s">
        <v>28</v>
      </c>
      <c r="AO10" s="152" t="s">
        <v>59</v>
      </c>
      <c r="AP10" s="153" t="s">
        <v>66</v>
      </c>
      <c r="AQ10" s="153" t="s">
        <v>67</v>
      </c>
      <c r="AR10" s="153" t="s">
        <v>68</v>
      </c>
      <c r="AS10" s="153" t="s">
        <v>69</v>
      </c>
      <c r="AT10" s="153" t="s">
        <v>70</v>
      </c>
      <c r="AU10" s="153" t="s">
        <v>71</v>
      </c>
      <c r="AV10" s="153" t="s">
        <v>60</v>
      </c>
      <c r="AW10" s="153" t="s">
        <v>61</v>
      </c>
      <c r="AX10" s="153" t="s">
        <v>62</v>
      </c>
      <c r="AY10" s="153" t="s">
        <v>63</v>
      </c>
      <c r="AZ10" s="153" t="s">
        <v>64</v>
      </c>
      <c r="BA10" s="153" t="s">
        <v>65</v>
      </c>
      <c r="BB10" s="154" t="s">
        <v>28</v>
      </c>
      <c r="BC10" s="152" t="s">
        <v>59</v>
      </c>
      <c r="BD10" s="153" t="s">
        <v>66</v>
      </c>
      <c r="BE10" s="153" t="s">
        <v>67</v>
      </c>
      <c r="BF10" s="153" t="s">
        <v>68</v>
      </c>
      <c r="BG10" s="153" t="s">
        <v>69</v>
      </c>
      <c r="BH10" s="153" t="s">
        <v>70</v>
      </c>
      <c r="BI10" s="153" t="s">
        <v>71</v>
      </c>
      <c r="BJ10" s="155" t="s">
        <v>28</v>
      </c>
    </row>
    <row r="11" spans="2:109" ht="40.5" customHeight="1" x14ac:dyDescent="0.25">
      <c r="B11" s="599" t="str">
        <f>+Componentes!C9</f>
        <v>DESARROLLO PROYECTOS TECNOLÓGICOS</v>
      </c>
      <c r="C11" s="92">
        <v>1</v>
      </c>
      <c r="D11" s="91" t="s">
        <v>341</v>
      </c>
      <c r="E11" s="156"/>
      <c r="F11" s="93"/>
      <c r="G11" s="93"/>
      <c r="H11" s="93"/>
      <c r="I11" s="93"/>
      <c r="J11" s="93"/>
      <c r="K11" s="93"/>
      <c r="L11" s="158">
        <f t="shared" ref="L11:L20" si="0">IF(AND(D11="",SUM(E11:K11)&gt;0),"Debe redactar la actividad",IF(AND(SUM(F11:K11)&gt;0,E11=0),"NO DETERMINO PESO PORCENTUAL EN TAREA",IF(AND(SUM(F11:K11)=0,E11=0),0,IF(SUM(F11:K11)&lt;&gt;100,"La sumatoría debe ser = 100%",100))))</f>
        <v>0</v>
      </c>
      <c r="M11" s="156"/>
      <c r="N11" s="93"/>
      <c r="O11" s="93"/>
      <c r="P11" s="93"/>
      <c r="Q11" s="93"/>
      <c r="R11" s="93"/>
      <c r="S11" s="93"/>
      <c r="T11" s="93"/>
      <c r="U11" s="93"/>
      <c r="V11" s="93"/>
      <c r="W11" s="93"/>
      <c r="X11" s="93"/>
      <c r="Y11" s="93"/>
      <c r="Z11" s="160">
        <f t="shared" ref="Z11:Z20" si="1">IF(AND(D11="",SUM(M11:Y11)&gt;0),"Debe redactar la actividad",IF(AND(SUM(N11:Y11)&gt;0,M11=0),"NO DETERMINO PESO PORCENTUAL EN TAREA",IF(AND(SUM(N11:Y11)=0,M11=0),0,IF(SUM(N11:Y11)&lt;&gt;100,"La sumatoría debe ser = 100%",100))))</f>
        <v>0</v>
      </c>
      <c r="AA11" s="156"/>
      <c r="AB11" s="93"/>
      <c r="AC11" s="93"/>
      <c r="AD11" s="93"/>
      <c r="AE11" s="93"/>
      <c r="AF11" s="93"/>
      <c r="AG11" s="94"/>
      <c r="AH11" s="93"/>
      <c r="AI11" s="93"/>
      <c r="AJ11" s="93"/>
      <c r="AK11" s="93"/>
      <c r="AL11" s="93"/>
      <c r="AM11" s="93"/>
      <c r="AN11" s="160">
        <f t="shared" ref="AN11:AN20" si="2">IF(AND(D11="",SUM(AA11:AM11)&gt;0),"Debe redactar la actividad",IF(AND(SUM(AB11:AM11)&gt;0,AA11=0),"NO DETERMINO PESO PORCENTUAL EN TAREA",IF(AND(SUM(AB11:AM11)=0,AA11=0),0,IF(SUM(AB11:AM11)&lt;&gt;100,"La sumatoría debe ser = 100%",100))))</f>
        <v>0</v>
      </c>
      <c r="AO11" s="156">
        <v>30</v>
      </c>
      <c r="AP11" s="263"/>
      <c r="AQ11" s="263"/>
      <c r="AR11" s="263"/>
      <c r="AS11" s="263"/>
      <c r="AT11" s="263"/>
      <c r="AU11" s="263"/>
      <c r="AV11" s="263">
        <v>20</v>
      </c>
      <c r="AW11" s="263">
        <v>20</v>
      </c>
      <c r="AX11" s="263">
        <v>15</v>
      </c>
      <c r="AY11" s="263">
        <v>15</v>
      </c>
      <c r="AZ11" s="263">
        <v>15</v>
      </c>
      <c r="BA11" s="263">
        <v>15</v>
      </c>
      <c r="BB11" s="264">
        <f t="shared" ref="BB11:BB20" si="3">IF(AND(D11="",SUM(AO11:BA11)&gt;0),"Debe redactar la actividad",IF(AND(SUM(AP11:BA11)&gt;0,AO11=0),"NO DETERMINO PESO PORCENTUAL EN TAREA",IF(AND(SUM(AP11:BA11)=0,AO11=0),0,IF(SUM(AP11:BA11)&lt;&gt;100,"La sumatoría debe ser = 100%",100))))</f>
        <v>100</v>
      </c>
      <c r="BC11" s="156"/>
      <c r="BD11" s="93"/>
      <c r="BE11" s="93"/>
      <c r="BF11" s="93"/>
      <c r="BG11" s="93"/>
      <c r="BH11" s="93"/>
      <c r="BI11" s="93"/>
      <c r="BJ11" s="162">
        <f t="shared" ref="BJ11:BJ20" si="4">IF(AND(D11="",SUM(BC11:BI11)&gt;0),"Debe redactar la actividad",IF(AND(SUM(BD11:BI11)&gt;0,BC11=0),"NO DETERMINO PESO PORCENTUAL EN TAREA",IF(AND(SUM(BD11:BI11)=0,BC11=0),0,IF(SUM(BD11:BI11)&lt;&gt;100,"La sumatoría debe ser = 100%",100))))</f>
        <v>0</v>
      </c>
      <c r="DA11" s="72"/>
      <c r="DB11" s="72"/>
      <c r="DC11" s="72"/>
      <c r="DD11" s="72"/>
      <c r="DE11" s="72"/>
    </row>
    <row r="12" spans="2:109" ht="40.5" customHeight="1" x14ac:dyDescent="0.25">
      <c r="B12" s="600"/>
      <c r="C12" s="80">
        <v>2</v>
      </c>
      <c r="D12" s="237" t="s">
        <v>342</v>
      </c>
      <c r="E12" s="157"/>
      <c r="F12" s="82"/>
      <c r="G12" s="82"/>
      <c r="H12" s="82"/>
      <c r="I12" s="82"/>
      <c r="J12" s="82"/>
      <c r="K12" s="82"/>
      <c r="L12" s="159">
        <f t="shared" si="0"/>
        <v>0</v>
      </c>
      <c r="M12" s="157"/>
      <c r="N12" s="82"/>
      <c r="O12" s="82"/>
      <c r="P12" s="82"/>
      <c r="Q12" s="82"/>
      <c r="R12" s="82"/>
      <c r="S12" s="82"/>
      <c r="T12" s="82"/>
      <c r="U12" s="82"/>
      <c r="V12" s="82"/>
      <c r="W12" s="82"/>
      <c r="X12" s="82"/>
      <c r="Y12" s="82"/>
      <c r="Z12" s="161">
        <f t="shared" si="1"/>
        <v>0</v>
      </c>
      <c r="AA12" s="157"/>
      <c r="AB12" s="82"/>
      <c r="AC12" s="82"/>
      <c r="AD12" s="82"/>
      <c r="AE12" s="82"/>
      <c r="AF12" s="82"/>
      <c r="AG12" s="84"/>
      <c r="AH12" s="82"/>
      <c r="AI12" s="82"/>
      <c r="AJ12" s="82"/>
      <c r="AK12" s="82"/>
      <c r="AL12" s="82"/>
      <c r="AM12" s="82"/>
      <c r="AN12" s="161">
        <f t="shared" si="2"/>
        <v>0</v>
      </c>
      <c r="AO12" s="157">
        <v>20</v>
      </c>
      <c r="AP12" s="265"/>
      <c r="AQ12" s="265"/>
      <c r="AR12" s="265"/>
      <c r="AS12" s="265"/>
      <c r="AT12" s="265">
        <v>10</v>
      </c>
      <c r="AU12" s="265">
        <v>10</v>
      </c>
      <c r="AV12" s="265">
        <v>10</v>
      </c>
      <c r="AW12" s="265">
        <v>10</v>
      </c>
      <c r="AX12" s="265">
        <v>20</v>
      </c>
      <c r="AY12" s="265">
        <v>20</v>
      </c>
      <c r="AZ12" s="265">
        <v>10</v>
      </c>
      <c r="BA12" s="265">
        <v>10</v>
      </c>
      <c r="BB12" s="266">
        <f t="shared" si="3"/>
        <v>100</v>
      </c>
      <c r="BC12" s="157"/>
      <c r="BD12" s="82"/>
      <c r="BE12" s="82"/>
      <c r="BF12" s="82"/>
      <c r="BG12" s="82"/>
      <c r="BH12" s="82"/>
      <c r="BI12" s="82"/>
      <c r="BJ12" s="163">
        <f t="shared" si="4"/>
        <v>0</v>
      </c>
    </row>
    <row r="13" spans="2:109" ht="40.5" customHeight="1" x14ac:dyDescent="0.25">
      <c r="B13" s="600"/>
      <c r="C13" s="80">
        <v>3</v>
      </c>
      <c r="D13" s="79" t="s">
        <v>343</v>
      </c>
      <c r="E13" s="157"/>
      <c r="F13" s="82"/>
      <c r="G13" s="82"/>
      <c r="H13" s="82"/>
      <c r="I13" s="82"/>
      <c r="J13" s="82"/>
      <c r="K13" s="82"/>
      <c r="L13" s="159">
        <f t="shared" si="0"/>
        <v>0</v>
      </c>
      <c r="M13" s="157"/>
      <c r="N13" s="82"/>
      <c r="O13" s="82"/>
      <c r="P13" s="82"/>
      <c r="Q13" s="82"/>
      <c r="R13" s="82"/>
      <c r="S13" s="82"/>
      <c r="T13" s="82"/>
      <c r="U13" s="82"/>
      <c r="V13" s="82"/>
      <c r="W13" s="82"/>
      <c r="X13" s="82"/>
      <c r="Y13" s="82"/>
      <c r="Z13" s="161">
        <f t="shared" si="1"/>
        <v>0</v>
      </c>
      <c r="AA13" s="157"/>
      <c r="AB13" s="82"/>
      <c r="AC13" s="82"/>
      <c r="AD13" s="82"/>
      <c r="AE13" s="82"/>
      <c r="AF13" s="82"/>
      <c r="AG13" s="82"/>
      <c r="AH13" s="82"/>
      <c r="AI13" s="82"/>
      <c r="AJ13" s="82"/>
      <c r="AK13" s="84"/>
      <c r="AL13" s="82"/>
      <c r="AM13" s="82"/>
      <c r="AN13" s="161">
        <f t="shared" si="2"/>
        <v>0</v>
      </c>
      <c r="AO13" s="157">
        <v>50</v>
      </c>
      <c r="AP13" s="265">
        <v>5</v>
      </c>
      <c r="AQ13" s="265">
        <v>5</v>
      </c>
      <c r="AR13" s="265">
        <v>10</v>
      </c>
      <c r="AS13" s="265">
        <v>10</v>
      </c>
      <c r="AT13" s="265">
        <v>10</v>
      </c>
      <c r="AU13" s="265">
        <v>10</v>
      </c>
      <c r="AV13" s="265">
        <v>10</v>
      </c>
      <c r="AW13" s="265">
        <v>10</v>
      </c>
      <c r="AX13" s="265">
        <v>10</v>
      </c>
      <c r="AY13" s="265">
        <v>10</v>
      </c>
      <c r="AZ13" s="265">
        <v>5</v>
      </c>
      <c r="BA13" s="265">
        <v>5</v>
      </c>
      <c r="BB13" s="266">
        <f t="shared" si="3"/>
        <v>100</v>
      </c>
      <c r="BC13" s="157"/>
      <c r="BD13" s="82"/>
      <c r="BE13" s="82"/>
      <c r="BF13" s="82"/>
      <c r="BG13" s="82"/>
      <c r="BH13" s="82"/>
      <c r="BI13" s="82"/>
      <c r="BJ13" s="163">
        <f t="shared" si="4"/>
        <v>0</v>
      </c>
    </row>
    <row r="14" spans="2:109" ht="40.5" hidden="1" customHeight="1" x14ac:dyDescent="0.25">
      <c r="B14" s="600"/>
      <c r="C14" s="80"/>
      <c r="D14" s="237"/>
      <c r="E14" s="157"/>
      <c r="F14" s="82"/>
      <c r="G14" s="82"/>
      <c r="H14" s="82"/>
      <c r="I14" s="82"/>
      <c r="J14" s="82"/>
      <c r="K14" s="82"/>
      <c r="L14" s="159">
        <f t="shared" si="0"/>
        <v>0</v>
      </c>
      <c r="M14" s="157"/>
      <c r="N14" s="82"/>
      <c r="O14" s="82"/>
      <c r="P14" s="82"/>
      <c r="Q14" s="82"/>
      <c r="R14" s="82"/>
      <c r="S14" s="82"/>
      <c r="T14" s="82"/>
      <c r="U14" s="82"/>
      <c r="V14" s="82"/>
      <c r="W14" s="82"/>
      <c r="X14" s="82"/>
      <c r="Y14" s="82"/>
      <c r="Z14" s="161">
        <f t="shared" si="1"/>
        <v>0</v>
      </c>
      <c r="AA14" s="157"/>
      <c r="AB14" s="82"/>
      <c r="AC14" s="82"/>
      <c r="AD14" s="82"/>
      <c r="AE14" s="82"/>
      <c r="AF14" s="82"/>
      <c r="AG14" s="82"/>
      <c r="AH14" s="82"/>
      <c r="AI14" s="82"/>
      <c r="AJ14" s="82"/>
      <c r="AK14" s="84"/>
      <c r="AL14" s="82"/>
      <c r="AM14" s="82"/>
      <c r="AN14" s="161">
        <f t="shared" si="2"/>
        <v>0</v>
      </c>
      <c r="AO14" s="157"/>
      <c r="AP14" s="82"/>
      <c r="AQ14" s="82"/>
      <c r="AR14" s="82"/>
      <c r="AS14" s="82"/>
      <c r="AT14" s="82"/>
      <c r="AU14" s="82"/>
      <c r="AV14" s="82"/>
      <c r="AW14" s="82"/>
      <c r="AX14" s="82"/>
      <c r="AY14" s="82"/>
      <c r="AZ14" s="82"/>
      <c r="BA14" s="82"/>
      <c r="BB14" s="161">
        <f t="shared" si="3"/>
        <v>0</v>
      </c>
      <c r="BC14" s="157"/>
      <c r="BD14" s="82"/>
      <c r="BE14" s="82"/>
      <c r="BF14" s="82"/>
      <c r="BG14" s="82"/>
      <c r="BH14" s="82"/>
      <c r="BI14" s="82"/>
      <c r="BJ14" s="163">
        <f t="shared" si="4"/>
        <v>0</v>
      </c>
    </row>
    <row r="15" spans="2:109" ht="40.5" hidden="1" customHeight="1" x14ac:dyDescent="0.25">
      <c r="B15" s="600"/>
      <c r="C15" s="80" t="str">
        <f>IF(AND(LEN(D15)&gt;5,LEN(D14)&lt;5),"se debe reportar la información en orden estricto",IF(AND(LEN(D15)&gt;5,C14&lt;&gt;""),C14+1,""))</f>
        <v/>
      </c>
      <c r="D15" s="79"/>
      <c r="E15" s="157"/>
      <c r="F15" s="82"/>
      <c r="G15" s="82"/>
      <c r="H15" s="82"/>
      <c r="I15" s="82"/>
      <c r="J15" s="82"/>
      <c r="K15" s="82"/>
      <c r="L15" s="159">
        <f t="shared" si="0"/>
        <v>0</v>
      </c>
      <c r="M15" s="157"/>
      <c r="N15" s="82"/>
      <c r="O15" s="82"/>
      <c r="P15" s="82"/>
      <c r="Q15" s="82"/>
      <c r="R15" s="82"/>
      <c r="S15" s="82"/>
      <c r="T15" s="82"/>
      <c r="U15" s="82"/>
      <c r="V15" s="82"/>
      <c r="W15" s="82"/>
      <c r="X15" s="82"/>
      <c r="Y15" s="82"/>
      <c r="Z15" s="161">
        <f t="shared" si="1"/>
        <v>0</v>
      </c>
      <c r="AA15" s="157"/>
      <c r="AB15" s="82"/>
      <c r="AC15" s="82"/>
      <c r="AD15" s="82"/>
      <c r="AE15" s="82"/>
      <c r="AF15" s="82"/>
      <c r="AG15" s="82"/>
      <c r="AH15" s="82"/>
      <c r="AI15" s="82"/>
      <c r="AJ15" s="82"/>
      <c r="AK15" s="82"/>
      <c r="AL15" s="82"/>
      <c r="AM15" s="82"/>
      <c r="AN15" s="161">
        <f t="shared" si="2"/>
        <v>0</v>
      </c>
      <c r="AO15" s="157"/>
      <c r="AP15" s="82"/>
      <c r="AQ15" s="82"/>
      <c r="AR15" s="82"/>
      <c r="AS15" s="82"/>
      <c r="AT15" s="82"/>
      <c r="AU15" s="82"/>
      <c r="AV15" s="82"/>
      <c r="AW15" s="82"/>
      <c r="AX15" s="82"/>
      <c r="AY15" s="82"/>
      <c r="AZ15" s="82"/>
      <c r="BA15" s="82"/>
      <c r="BB15" s="161">
        <f t="shared" si="3"/>
        <v>0</v>
      </c>
      <c r="BC15" s="157"/>
      <c r="BD15" s="82"/>
      <c r="BE15" s="82"/>
      <c r="BF15" s="82"/>
      <c r="BG15" s="82"/>
      <c r="BH15" s="82"/>
      <c r="BI15" s="82"/>
      <c r="BJ15" s="163">
        <f t="shared" si="4"/>
        <v>0</v>
      </c>
    </row>
    <row r="16" spans="2:109" ht="40.5" hidden="1" customHeight="1" x14ac:dyDescent="0.25">
      <c r="B16" s="600"/>
      <c r="C16" s="80" t="str">
        <f>IF(AND(LEN(D16)&gt;5,LEN(D15)&lt;5),"se debe reportar la información en orden estricto",IF(AND(LEN(D16)&gt;5,C15&lt;&gt;""),C15+1,""))</f>
        <v/>
      </c>
      <c r="D16" s="79"/>
      <c r="E16" s="157"/>
      <c r="F16" s="82"/>
      <c r="G16" s="82"/>
      <c r="H16" s="82"/>
      <c r="I16" s="82"/>
      <c r="J16" s="82"/>
      <c r="K16" s="82"/>
      <c r="L16" s="159">
        <f t="shared" si="0"/>
        <v>0</v>
      </c>
      <c r="M16" s="157"/>
      <c r="N16" s="82"/>
      <c r="O16" s="82"/>
      <c r="P16" s="82"/>
      <c r="Q16" s="82"/>
      <c r="R16" s="82"/>
      <c r="S16" s="82"/>
      <c r="T16" s="82"/>
      <c r="U16" s="82"/>
      <c r="V16" s="82"/>
      <c r="W16" s="82"/>
      <c r="X16" s="82"/>
      <c r="Y16" s="82"/>
      <c r="Z16" s="161">
        <f t="shared" si="1"/>
        <v>0</v>
      </c>
      <c r="AA16" s="157"/>
      <c r="AB16" s="82"/>
      <c r="AC16" s="82"/>
      <c r="AD16" s="82"/>
      <c r="AE16" s="82"/>
      <c r="AF16" s="82"/>
      <c r="AG16" s="82"/>
      <c r="AH16" s="82"/>
      <c r="AI16" s="82"/>
      <c r="AJ16" s="82"/>
      <c r="AK16" s="82"/>
      <c r="AL16" s="82"/>
      <c r="AM16" s="82"/>
      <c r="AN16" s="161">
        <f t="shared" si="2"/>
        <v>0</v>
      </c>
      <c r="AO16" s="157"/>
      <c r="AP16" s="82"/>
      <c r="AQ16" s="82"/>
      <c r="AR16" s="82"/>
      <c r="AS16" s="82"/>
      <c r="AT16" s="82"/>
      <c r="AU16" s="82"/>
      <c r="AV16" s="82"/>
      <c r="AW16" s="82"/>
      <c r="AX16" s="82"/>
      <c r="AY16" s="82"/>
      <c r="AZ16" s="82"/>
      <c r="BA16" s="82"/>
      <c r="BB16" s="161">
        <f t="shared" si="3"/>
        <v>0</v>
      </c>
      <c r="BC16" s="157"/>
      <c r="BD16" s="82"/>
      <c r="BE16" s="82"/>
      <c r="BF16" s="82"/>
      <c r="BG16" s="82"/>
      <c r="BH16" s="82"/>
      <c r="BI16" s="82"/>
      <c r="BJ16" s="163">
        <f t="shared" si="4"/>
        <v>0</v>
      </c>
    </row>
    <row r="17" spans="2:109" ht="40.5" hidden="1" customHeight="1" x14ac:dyDescent="0.25">
      <c r="B17" s="600"/>
      <c r="C17" s="80" t="str">
        <f>IF(AND(LEN(D17)&gt;5,LEN(D15)&lt;5),"se debe reportar la información en orden estricto",IF(AND(LEN(D17)&gt;5,C15&lt;&gt;""),C15+1,""))</f>
        <v/>
      </c>
      <c r="D17" s="79"/>
      <c r="E17" s="157"/>
      <c r="F17" s="82"/>
      <c r="G17" s="82"/>
      <c r="H17" s="82"/>
      <c r="I17" s="82"/>
      <c r="J17" s="82"/>
      <c r="K17" s="82"/>
      <c r="L17" s="159">
        <f t="shared" si="0"/>
        <v>0</v>
      </c>
      <c r="M17" s="157"/>
      <c r="N17" s="82"/>
      <c r="O17" s="82"/>
      <c r="P17" s="82"/>
      <c r="Q17" s="82"/>
      <c r="R17" s="82"/>
      <c r="S17" s="82"/>
      <c r="T17" s="82"/>
      <c r="U17" s="82"/>
      <c r="V17" s="82"/>
      <c r="W17" s="82"/>
      <c r="X17" s="82"/>
      <c r="Y17" s="82"/>
      <c r="Z17" s="161">
        <f t="shared" si="1"/>
        <v>0</v>
      </c>
      <c r="AA17" s="157"/>
      <c r="AB17" s="82"/>
      <c r="AC17" s="82"/>
      <c r="AD17" s="82"/>
      <c r="AE17" s="82"/>
      <c r="AF17" s="82"/>
      <c r="AG17" s="82"/>
      <c r="AH17" s="82"/>
      <c r="AI17" s="82"/>
      <c r="AJ17" s="82"/>
      <c r="AK17" s="82"/>
      <c r="AL17" s="82"/>
      <c r="AM17" s="82"/>
      <c r="AN17" s="161">
        <f t="shared" si="2"/>
        <v>0</v>
      </c>
      <c r="AO17" s="157"/>
      <c r="AP17" s="82"/>
      <c r="AQ17" s="82"/>
      <c r="AR17" s="82"/>
      <c r="AS17" s="82"/>
      <c r="AT17" s="82"/>
      <c r="AU17" s="82"/>
      <c r="AV17" s="82"/>
      <c r="AW17" s="82"/>
      <c r="AX17" s="82"/>
      <c r="AY17" s="82"/>
      <c r="AZ17" s="82"/>
      <c r="BA17" s="82"/>
      <c r="BB17" s="161">
        <f t="shared" si="3"/>
        <v>0</v>
      </c>
      <c r="BC17" s="157"/>
      <c r="BD17" s="82"/>
      <c r="BE17" s="82"/>
      <c r="BF17" s="82"/>
      <c r="BG17" s="82"/>
      <c r="BH17" s="82"/>
      <c r="BI17" s="82"/>
      <c r="BJ17" s="163">
        <f t="shared" si="4"/>
        <v>0</v>
      </c>
    </row>
    <row r="18" spans="2:109" ht="40.5" hidden="1" customHeight="1" x14ac:dyDescent="0.25">
      <c r="B18" s="600"/>
      <c r="C18" s="80" t="str">
        <f>IF(AND(LEN(D18)&gt;5,LEN(D16)&lt;5),"se debe reportar la información en orden estricto",IF(AND(LEN(D18)&gt;5,C16&lt;&gt;""),C16+1,""))</f>
        <v/>
      </c>
      <c r="D18" s="79"/>
      <c r="E18" s="157"/>
      <c r="F18" s="82"/>
      <c r="G18" s="82"/>
      <c r="H18" s="82"/>
      <c r="I18" s="82"/>
      <c r="J18" s="82"/>
      <c r="K18" s="82"/>
      <c r="L18" s="159">
        <f t="shared" si="0"/>
        <v>0</v>
      </c>
      <c r="M18" s="157"/>
      <c r="N18" s="82"/>
      <c r="O18" s="82"/>
      <c r="P18" s="82"/>
      <c r="Q18" s="82"/>
      <c r="R18" s="82"/>
      <c r="S18" s="82"/>
      <c r="T18" s="82"/>
      <c r="U18" s="82"/>
      <c r="V18" s="82"/>
      <c r="W18" s="82"/>
      <c r="X18" s="82"/>
      <c r="Y18" s="82"/>
      <c r="Z18" s="161">
        <f t="shared" si="1"/>
        <v>0</v>
      </c>
      <c r="AA18" s="157"/>
      <c r="AB18" s="82"/>
      <c r="AC18" s="82"/>
      <c r="AD18" s="82"/>
      <c r="AE18" s="82"/>
      <c r="AF18" s="82"/>
      <c r="AG18" s="82"/>
      <c r="AH18" s="82"/>
      <c r="AI18" s="82"/>
      <c r="AJ18" s="82"/>
      <c r="AK18" s="82"/>
      <c r="AL18" s="82"/>
      <c r="AM18" s="82"/>
      <c r="AN18" s="161">
        <f t="shared" si="2"/>
        <v>0</v>
      </c>
      <c r="AO18" s="157"/>
      <c r="AP18" s="82"/>
      <c r="AQ18" s="82"/>
      <c r="AR18" s="82"/>
      <c r="AS18" s="82"/>
      <c r="AT18" s="82"/>
      <c r="AU18" s="82"/>
      <c r="AV18" s="82"/>
      <c r="AW18" s="82"/>
      <c r="AX18" s="82"/>
      <c r="AY18" s="82"/>
      <c r="AZ18" s="82"/>
      <c r="BA18" s="82"/>
      <c r="BB18" s="161">
        <f t="shared" si="3"/>
        <v>0</v>
      </c>
      <c r="BC18" s="157"/>
      <c r="BD18" s="82"/>
      <c r="BE18" s="82"/>
      <c r="BF18" s="82"/>
      <c r="BG18" s="82"/>
      <c r="BH18" s="82"/>
      <c r="BI18" s="82"/>
      <c r="BJ18" s="163">
        <f t="shared" si="4"/>
        <v>0</v>
      </c>
    </row>
    <row r="19" spans="2:109" ht="40.5" hidden="1" customHeight="1" x14ac:dyDescent="0.25">
      <c r="B19" s="600"/>
      <c r="C19" s="80" t="str">
        <f>IF(AND(LEN(D19)&gt;5,LEN(D17)&lt;5),"se debe reportar la información en orden estricto",IF(AND(LEN(D19)&gt;5,C17&lt;&gt;""),C17+1,""))</f>
        <v/>
      </c>
      <c r="D19" s="79"/>
      <c r="E19" s="157"/>
      <c r="F19" s="82"/>
      <c r="G19" s="82"/>
      <c r="H19" s="82"/>
      <c r="I19" s="82"/>
      <c r="J19" s="82"/>
      <c r="K19" s="82"/>
      <c r="L19" s="159">
        <f t="shared" si="0"/>
        <v>0</v>
      </c>
      <c r="M19" s="157"/>
      <c r="N19" s="82"/>
      <c r="O19" s="82"/>
      <c r="P19" s="82"/>
      <c r="Q19" s="82"/>
      <c r="R19" s="82"/>
      <c r="S19" s="82"/>
      <c r="T19" s="82"/>
      <c r="U19" s="82"/>
      <c r="V19" s="82"/>
      <c r="W19" s="82"/>
      <c r="X19" s="82"/>
      <c r="Y19" s="82"/>
      <c r="Z19" s="161">
        <f t="shared" si="1"/>
        <v>0</v>
      </c>
      <c r="AA19" s="157"/>
      <c r="AB19" s="82"/>
      <c r="AC19" s="82"/>
      <c r="AD19" s="82"/>
      <c r="AE19" s="82"/>
      <c r="AF19" s="82"/>
      <c r="AG19" s="82"/>
      <c r="AH19" s="82"/>
      <c r="AI19" s="82"/>
      <c r="AJ19" s="82"/>
      <c r="AK19" s="82"/>
      <c r="AL19" s="82"/>
      <c r="AM19" s="82"/>
      <c r="AN19" s="161">
        <f t="shared" si="2"/>
        <v>0</v>
      </c>
      <c r="AO19" s="157"/>
      <c r="AP19" s="82"/>
      <c r="AQ19" s="82"/>
      <c r="AR19" s="82"/>
      <c r="AS19" s="82"/>
      <c r="AT19" s="82"/>
      <c r="AU19" s="82"/>
      <c r="AV19" s="82"/>
      <c r="AW19" s="82"/>
      <c r="AX19" s="82"/>
      <c r="AY19" s="82"/>
      <c r="AZ19" s="82"/>
      <c r="BA19" s="82"/>
      <c r="BB19" s="161">
        <f t="shared" si="3"/>
        <v>0</v>
      </c>
      <c r="BC19" s="157"/>
      <c r="BD19" s="82"/>
      <c r="BE19" s="82"/>
      <c r="BF19" s="82"/>
      <c r="BG19" s="82"/>
      <c r="BH19" s="82"/>
      <c r="BI19" s="82"/>
      <c r="BJ19" s="163">
        <f t="shared" si="4"/>
        <v>0</v>
      </c>
    </row>
    <row r="20" spans="2:109" ht="40.5" hidden="1" customHeight="1" x14ac:dyDescent="0.25">
      <c r="B20" s="600"/>
      <c r="C20" s="80" t="str">
        <f>IF(AND(LEN(D20)&gt;5,LEN(D18)&lt;5),"se debe reportar la información en orden estricto",IF(AND(LEN(D20)&gt;5,C18&lt;&gt;""),C18+1,""))</f>
        <v/>
      </c>
      <c r="D20" s="79"/>
      <c r="E20" s="157"/>
      <c r="F20" s="82"/>
      <c r="G20" s="82"/>
      <c r="H20" s="82"/>
      <c r="I20" s="82"/>
      <c r="J20" s="82"/>
      <c r="K20" s="82"/>
      <c r="L20" s="159">
        <f t="shared" si="0"/>
        <v>0</v>
      </c>
      <c r="M20" s="157"/>
      <c r="N20" s="82"/>
      <c r="O20" s="82"/>
      <c r="P20" s="82"/>
      <c r="Q20" s="82"/>
      <c r="R20" s="82"/>
      <c r="S20" s="82"/>
      <c r="T20" s="82"/>
      <c r="U20" s="82"/>
      <c r="V20" s="82"/>
      <c r="W20" s="82"/>
      <c r="X20" s="82"/>
      <c r="Y20" s="82"/>
      <c r="Z20" s="83">
        <f t="shared" si="1"/>
        <v>0</v>
      </c>
      <c r="AA20" s="81"/>
      <c r="AB20" s="82"/>
      <c r="AC20" s="82"/>
      <c r="AD20" s="82"/>
      <c r="AE20" s="82"/>
      <c r="AF20" s="82"/>
      <c r="AG20" s="82"/>
      <c r="AH20" s="82"/>
      <c r="AI20" s="82"/>
      <c r="AJ20" s="82"/>
      <c r="AK20" s="82"/>
      <c r="AL20" s="82"/>
      <c r="AM20" s="82"/>
      <c r="AN20" s="161">
        <f t="shared" si="2"/>
        <v>0</v>
      </c>
      <c r="AO20" s="157"/>
      <c r="AP20" s="82"/>
      <c r="AQ20" s="82"/>
      <c r="AR20" s="82"/>
      <c r="AS20" s="82"/>
      <c r="AT20" s="82"/>
      <c r="AU20" s="82"/>
      <c r="AV20" s="82"/>
      <c r="AW20" s="82"/>
      <c r="AX20" s="82"/>
      <c r="AY20" s="82"/>
      <c r="AZ20" s="82"/>
      <c r="BA20" s="82"/>
      <c r="BB20" s="161">
        <f t="shared" si="3"/>
        <v>0</v>
      </c>
      <c r="BC20" s="157"/>
      <c r="BD20" s="82"/>
      <c r="BE20" s="82"/>
      <c r="BF20" s="82"/>
      <c r="BG20" s="82"/>
      <c r="BH20" s="82"/>
      <c r="BI20" s="82"/>
      <c r="BJ20" s="163">
        <f t="shared" si="4"/>
        <v>0</v>
      </c>
    </row>
    <row r="21" spans="2:109" ht="40.5" customHeight="1" thickBot="1" x14ac:dyDescent="0.3">
      <c r="B21" s="601"/>
      <c r="C21" s="86"/>
      <c r="D21" s="85" t="s">
        <v>28</v>
      </c>
      <c r="E21" s="87" t="str">
        <f>IF(SUM(E11:E20)=100,SUM(E11:E20),"OJO, el valor debe ser = 100%")</f>
        <v>OJO, el valor debe ser = 100%</v>
      </c>
      <c r="F21" s="602"/>
      <c r="G21" s="602"/>
      <c r="H21" s="602"/>
      <c r="I21" s="602"/>
      <c r="J21" s="602"/>
      <c r="K21" s="602"/>
      <c r="L21" s="88"/>
      <c r="M21" s="87" t="str">
        <f>IF(SUM(M11:M20)=100,SUM(M11:M20),"OJO, el valor debe ser = 100%")</f>
        <v>OJO, el valor debe ser = 100%</v>
      </c>
      <c r="N21" s="602"/>
      <c r="O21" s="602"/>
      <c r="P21" s="602"/>
      <c r="Q21" s="602"/>
      <c r="R21" s="602"/>
      <c r="S21" s="602"/>
      <c r="T21" s="602"/>
      <c r="U21" s="602"/>
      <c r="V21" s="602"/>
      <c r="W21" s="602"/>
      <c r="X21" s="89"/>
      <c r="Y21" s="89"/>
      <c r="Z21" s="88"/>
      <c r="AA21" s="87"/>
      <c r="AB21" s="602"/>
      <c r="AC21" s="602"/>
      <c r="AD21" s="602"/>
      <c r="AE21" s="602"/>
      <c r="AF21" s="602"/>
      <c r="AG21" s="602"/>
      <c r="AH21" s="602"/>
      <c r="AI21" s="602"/>
      <c r="AJ21" s="602"/>
      <c r="AK21" s="602"/>
      <c r="AL21" s="602"/>
      <c r="AM21" s="602"/>
      <c r="AN21" s="88"/>
      <c r="AO21" s="87"/>
      <c r="AP21" s="602"/>
      <c r="AQ21" s="602"/>
      <c r="AR21" s="602"/>
      <c r="AS21" s="602"/>
      <c r="AT21" s="602"/>
      <c r="AU21" s="602"/>
      <c r="AV21" s="602"/>
      <c r="AW21" s="602"/>
      <c r="AX21" s="602"/>
      <c r="AY21" s="602"/>
      <c r="AZ21" s="602"/>
      <c r="BA21" s="602"/>
      <c r="BB21" s="88"/>
      <c r="BC21" s="87" t="str">
        <f>IF(SUM(BC11:BC20)=100,SUM(BC11:BC20),"OJO, el valor debe ser = 100%")</f>
        <v>OJO, el valor debe ser = 100%</v>
      </c>
      <c r="BD21" s="602"/>
      <c r="BE21" s="602"/>
      <c r="BF21" s="602"/>
      <c r="BG21" s="602"/>
      <c r="BH21" s="602"/>
      <c r="BI21" s="602"/>
      <c r="BJ21" s="90"/>
    </row>
    <row r="22" spans="2:109" ht="40.5" customHeight="1" x14ac:dyDescent="0.25">
      <c r="B22" s="599" t="str">
        <f>+Componentes!C10</f>
        <v>GASTOS OPERATIVOS ASOCIADOS AL PROYECTO</v>
      </c>
      <c r="C22" s="92">
        <f>IF(LEN(D22)&gt;5,1,"")</f>
        <v>1</v>
      </c>
      <c r="D22" s="91" t="s">
        <v>344</v>
      </c>
      <c r="E22" s="156"/>
      <c r="F22" s="93"/>
      <c r="G22" s="93"/>
      <c r="H22" s="93"/>
      <c r="I22" s="93"/>
      <c r="J22" s="93"/>
      <c r="K22" s="93"/>
      <c r="L22" s="158">
        <f>IF(AND(D22="",SUM(E22:K22)&gt;0),"Debe redactar la actividad",IF(AND(SUM(F22:K22)&gt;0,E22=0),"NO DETERMINO PESO PORCENTUAL EN TAREA",IF(AND(SUM(F22:K22)=0,E22=0),0,IF(SUM(F22:K22)&lt;&gt;100,"La sumatoría debe ser = 100%",100))))</f>
        <v>0</v>
      </c>
      <c r="M22" s="156"/>
      <c r="N22" s="93"/>
      <c r="O22" s="93"/>
      <c r="P22" s="93"/>
      <c r="Q22" s="93"/>
      <c r="R22" s="93"/>
      <c r="S22" s="93"/>
      <c r="T22" s="93"/>
      <c r="U22" s="93"/>
      <c r="V22" s="93"/>
      <c r="W22" s="93"/>
      <c r="X22" s="93"/>
      <c r="Y22" s="93"/>
      <c r="Z22" s="160">
        <f>IF(AND(D22="",SUM(M22:Y22)&gt;0),"Debe redactar la actividad",IF(AND(SUM(N22:Y22)&gt;0,M22=0),"NO DETERMINO PESO PORCENTUAL EN TAREA",IF(AND(SUM(N22:Y22)=0,M22=0),0,IF(SUM(N22:Y22)&lt;&gt;100,"La sumatoría debe ser = 100%",100))))</f>
        <v>0</v>
      </c>
      <c r="AA22" s="156"/>
      <c r="AB22" s="93"/>
      <c r="AC22" s="93"/>
      <c r="AD22" s="93"/>
      <c r="AE22" s="93"/>
      <c r="AF22" s="93"/>
      <c r="AG22" s="94"/>
      <c r="AH22" s="93"/>
      <c r="AI22" s="93"/>
      <c r="AJ22" s="93"/>
      <c r="AK22" s="93"/>
      <c r="AL22" s="93"/>
      <c r="AM22" s="93"/>
      <c r="AN22" s="160">
        <f>IF(AND(D22="",SUM(AA22:AM22)&gt;0),"Debe redactar la actividad",IF(AND(SUM(AB22:AM22)&gt;0,AA22=0),"NO DETERMINO PESO PORCENTUAL EN TAREA",IF(AND(SUM(AB22:AM22)=0,AA22=0),0,IF(SUM(AB22:AM22)&lt;&gt;100,"La sumatoría debe ser = 100%",100))))</f>
        <v>0</v>
      </c>
      <c r="AO22" s="156">
        <v>12</v>
      </c>
      <c r="AP22" s="265">
        <v>10</v>
      </c>
      <c r="AQ22" s="265">
        <v>10</v>
      </c>
      <c r="AR22" s="265">
        <v>10</v>
      </c>
      <c r="AS22" s="265">
        <v>10</v>
      </c>
      <c r="AT22" s="265">
        <v>10</v>
      </c>
      <c r="AU22" s="265">
        <v>10</v>
      </c>
      <c r="AV22" s="265">
        <v>10</v>
      </c>
      <c r="AW22" s="265">
        <v>10</v>
      </c>
      <c r="AX22" s="265">
        <v>5</v>
      </c>
      <c r="AY22" s="265">
        <v>5</v>
      </c>
      <c r="AZ22" s="265">
        <v>5</v>
      </c>
      <c r="BA22" s="265">
        <v>5</v>
      </c>
      <c r="BB22" s="264">
        <f>IF(AND(D22="",SUM(AO22:BA22)&gt;0),"Debe redactar la actividad",IF(AND(SUM(AP22:BA22)&gt;0,AO22=0),"NO DETERMINO PESO PORCENTUAL EN TAREA",IF(AND(SUM(AP22:BA22)=0,AO22=0),0,IF(SUM(AP22:BA22)&lt;&gt;100,"La sumatoría debe ser = 100%",100))))</f>
        <v>100</v>
      </c>
      <c r="BC22" s="156"/>
      <c r="BD22" s="93"/>
      <c r="BE22" s="93"/>
      <c r="BF22" s="93"/>
      <c r="BG22" s="93"/>
      <c r="BH22" s="93"/>
      <c r="BI22" s="93"/>
      <c r="BJ22" s="162">
        <f>IF(AND(D22="",SUM(BC22:BI22)&gt;0),"Debe redactar la actividad",IF(AND(SUM(BD22:BI22)&gt;0,BC22=0),"NO DETERMINO PESO PORCENTUAL EN TAREA",IF(AND(SUM(BD22:BI22)=0,BC22=0),0,IF(SUM(BD22:BI22)&lt;&gt;100,"La sumatoría debe ser = 100%",100))))</f>
        <v>0</v>
      </c>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row>
    <row r="23" spans="2:109" ht="45" x14ac:dyDescent="0.25">
      <c r="B23" s="600"/>
      <c r="C23" s="80">
        <v>2</v>
      </c>
      <c r="D23" s="262" t="s">
        <v>376</v>
      </c>
      <c r="E23" s="157"/>
      <c r="F23" s="82"/>
      <c r="G23" s="82"/>
      <c r="H23" s="82"/>
      <c r="I23" s="82"/>
      <c r="J23" s="82"/>
      <c r="K23" s="82"/>
      <c r="L23" s="159">
        <f>IF(AND(D24="",SUM(E23:K23)&gt;0),"Debe redactar la actividad",IF(AND(SUM(F23:K23)&gt;0,E23=0),"NO DETERMINO PESO PORCENTUAL EN TAREA",IF(AND(SUM(F23:K23)=0,E23=0),0,IF(SUM(F23:K23)&lt;&gt;100,"La sumatoría debe ser = 100%",100))))</f>
        <v>0</v>
      </c>
      <c r="M23" s="157"/>
      <c r="N23" s="82"/>
      <c r="O23" s="82"/>
      <c r="P23" s="82"/>
      <c r="Q23" s="82"/>
      <c r="R23" s="82"/>
      <c r="S23" s="82"/>
      <c r="T23" s="82"/>
      <c r="U23" s="82"/>
      <c r="V23" s="82"/>
      <c r="W23" s="82"/>
      <c r="X23" s="82"/>
      <c r="Y23" s="82"/>
      <c r="Z23" s="161">
        <f>IF(AND(D24="",SUM(M23:Y23)&gt;0),"Debe redactar la actividad",IF(AND(SUM(N23:Y23)&gt;0,M23=0),"NO DETERMINO PESO PORCENTUAL EN TAREA",IF(AND(SUM(N23:Y23)=0,M23=0),0,IF(SUM(N23:Y23)&lt;&gt;100,"La sumatoría debe ser = 100%",100))))</f>
        <v>0</v>
      </c>
      <c r="AA23" s="157"/>
      <c r="AB23" s="82"/>
      <c r="AC23" s="82"/>
      <c r="AD23" s="82"/>
      <c r="AE23" s="82"/>
      <c r="AF23" s="82"/>
      <c r="AG23" s="84"/>
      <c r="AH23" s="82"/>
      <c r="AI23" s="82"/>
      <c r="AJ23" s="82"/>
      <c r="AK23" s="82"/>
      <c r="AL23" s="82"/>
      <c r="AM23" s="82"/>
      <c r="AN23" s="161">
        <f>IF(AND(D24="",SUM(AA23:AM23)&gt;0),"Debe redactar la actividad",IF(AND(SUM(AB23:AM23)&gt;0,AA23=0),"NO DETERMINO PESO PORCENTUAL EN TAREA",IF(AND(SUM(AB23:AM23)=0,AA23=0),0,IF(SUM(AB23:AM23)&lt;&gt;100,"La sumatoría debe ser = 100%",100))))</f>
        <v>0</v>
      </c>
      <c r="AO23" s="240">
        <v>50</v>
      </c>
      <c r="AP23" s="265"/>
      <c r="AQ23" s="265">
        <v>10</v>
      </c>
      <c r="AR23" s="265">
        <v>10</v>
      </c>
      <c r="AS23" s="265">
        <v>10</v>
      </c>
      <c r="AT23" s="265">
        <v>10</v>
      </c>
      <c r="AU23" s="265">
        <v>10</v>
      </c>
      <c r="AV23" s="265">
        <v>10</v>
      </c>
      <c r="AW23" s="265">
        <v>10</v>
      </c>
      <c r="AX23" s="265">
        <v>10</v>
      </c>
      <c r="AY23" s="265">
        <v>10</v>
      </c>
      <c r="AZ23" s="265">
        <v>5</v>
      </c>
      <c r="BA23" s="265">
        <v>5</v>
      </c>
      <c r="BB23" s="266">
        <f>IF(AND(D24="",SUM(AO23:BA23)&gt;0),"Debe redactar la actividad",IF(AND(SUM(AP23:BA23)&gt;0,AO23=0),"NO DETERMINO PESO PORCENTUAL EN TAREA",IF(AND(SUM(AP23:BA23)=0,AO23=0),0,IF(SUM(AP23:BA23)&lt;&gt;100,"La sumatoría debe ser = 100%",100))))</f>
        <v>100</v>
      </c>
      <c r="BC23" s="157"/>
      <c r="BD23" s="82"/>
      <c r="BE23" s="82"/>
      <c r="BF23" s="82"/>
      <c r="BG23" s="82"/>
      <c r="BH23" s="82"/>
      <c r="BI23" s="82"/>
      <c r="BJ23" s="163">
        <f>IF(AND(D24="",SUM(BC23:BI23)&gt;0),"Debe redactar la actividad",IF(AND(SUM(BD23:BI23)&gt;0,BC23=0),"NO DETERMINO PESO PORCENTUAL EN TAREA",IF(AND(SUM(BD23:BI23)=0,BC23=0),0,IF(SUM(BD23:BI23)&lt;&gt;100,"La sumatoría debe ser = 100%",100))))</f>
        <v>0</v>
      </c>
    </row>
    <row r="24" spans="2:109" ht="40.5" customHeight="1" x14ac:dyDescent="0.25">
      <c r="B24" s="600"/>
      <c r="C24" s="80">
        <v>3</v>
      </c>
      <c r="D24" s="238" t="s">
        <v>345</v>
      </c>
      <c r="E24" s="157"/>
      <c r="F24" s="82"/>
      <c r="G24" s="82"/>
      <c r="H24" s="82"/>
      <c r="I24" s="82"/>
      <c r="J24" s="82"/>
      <c r="K24" s="82"/>
      <c r="L24" s="159" t="e">
        <f>IF(AND(#REF!="",SUM(E24:K24)&gt;0),"Debe redactar la actividad",IF(AND(SUM(F24:K24)&gt;0,E24=0),"NO DETERMINO PESO PORCENTUAL EN TAREA",IF(AND(SUM(F24:K24)=0,E24=0),0,IF(SUM(F24:K24)&lt;&gt;100,"La sumatoría debe ser = 100%",100))))</f>
        <v>#REF!</v>
      </c>
      <c r="M24" s="157"/>
      <c r="N24" s="82"/>
      <c r="O24" s="82"/>
      <c r="P24" s="82"/>
      <c r="Q24" s="82"/>
      <c r="R24" s="82"/>
      <c r="S24" s="82"/>
      <c r="T24" s="82"/>
      <c r="U24" s="82"/>
      <c r="V24" s="82"/>
      <c r="W24" s="82"/>
      <c r="X24" s="82"/>
      <c r="Y24" s="82"/>
      <c r="Z24" s="161" t="e">
        <f>IF(AND(#REF!="",SUM(M24:Y24)&gt;0),"Debe redactar la actividad",IF(AND(SUM(N24:Y24)&gt;0,M24=0),"NO DETERMINO PESO PORCENTUAL EN TAREA",IF(AND(SUM(N24:Y24)=0,M24=0),0,IF(SUM(N24:Y24)&lt;&gt;100,"La sumatoría debe ser = 100%",100))))</f>
        <v>#REF!</v>
      </c>
      <c r="AA24" s="157"/>
      <c r="AB24" s="82"/>
      <c r="AC24" s="82"/>
      <c r="AD24" s="82"/>
      <c r="AE24" s="82"/>
      <c r="AF24" s="82"/>
      <c r="AG24" s="82"/>
      <c r="AH24" s="82"/>
      <c r="AI24" s="82"/>
      <c r="AJ24" s="82"/>
      <c r="AK24" s="84"/>
      <c r="AL24" s="82"/>
      <c r="AM24" s="82"/>
      <c r="AN24" s="161" t="e">
        <f>IF(AND(#REF!="",SUM(AA24:AM24)&gt;0),"Debe redactar la actividad",IF(AND(SUM(AB24:AM24)&gt;0,AA24=0),"NO DETERMINO PESO PORCENTUAL EN TAREA",IF(AND(SUM(AB24:AM24)=0,AA24=0),0,IF(SUM(AB24:AM24)&lt;&gt;100,"La sumatoría debe ser = 100%",100))))</f>
        <v>#REF!</v>
      </c>
      <c r="AO24" s="157">
        <v>12</v>
      </c>
      <c r="AP24" s="267"/>
      <c r="AQ24" s="267"/>
      <c r="AR24" s="267"/>
      <c r="AS24" s="267"/>
      <c r="AT24" s="267">
        <v>20</v>
      </c>
      <c r="AU24" s="267">
        <v>20</v>
      </c>
      <c r="AV24" s="267">
        <v>10</v>
      </c>
      <c r="AW24" s="267">
        <v>10</v>
      </c>
      <c r="AX24" s="267">
        <v>10</v>
      </c>
      <c r="AY24" s="267">
        <v>10</v>
      </c>
      <c r="AZ24" s="267">
        <v>10</v>
      </c>
      <c r="BA24" s="267">
        <v>10</v>
      </c>
      <c r="BB24" s="266">
        <f>IF(AND(D25="",SUM(AO24:BA24)&gt;0),"Debe redactar la actividad",IF(AND(SUM(AP24:BA24)&gt;0,AO24=0),"NO DETERMINO PESO PORCENTUAL EN TAREA",IF(AND(SUM(AP24:BA24)=0,AO24=0),0,IF(SUM(AP24:BA24)&lt;&gt;100,"La sumatoría debe ser = 100%",100))))</f>
        <v>100</v>
      </c>
      <c r="BC24" s="157"/>
      <c r="BD24" s="82"/>
      <c r="BE24" s="82"/>
      <c r="BF24" s="82"/>
      <c r="BG24" s="82"/>
      <c r="BH24" s="82"/>
      <c r="BI24" s="82"/>
      <c r="BJ24" s="163" t="e">
        <f>IF(AND(#REF!="",SUM(BC24:BI24)&gt;0),"Debe redactar la actividad",IF(AND(SUM(BD24:BI24)&gt;0,BC24=0),"NO DETERMINO PESO PORCENTUAL EN TAREA",IF(AND(SUM(BD24:BI24)=0,BC24=0),0,IF(SUM(BD24:BI24)&lt;&gt;100,"La sumatoría debe ser = 100%",100))))</f>
        <v>#REF!</v>
      </c>
    </row>
    <row r="25" spans="2:109" ht="40.5" customHeight="1" x14ac:dyDescent="0.25">
      <c r="B25" s="600"/>
      <c r="C25" s="80">
        <v>4</v>
      </c>
      <c r="D25" s="238" t="s">
        <v>346</v>
      </c>
      <c r="E25" s="157"/>
      <c r="F25" s="82"/>
      <c r="G25" s="82"/>
      <c r="H25" s="82"/>
      <c r="I25" s="82"/>
      <c r="J25" s="82"/>
      <c r="K25" s="82"/>
      <c r="L25" s="159" t="e">
        <f>IF(AND(#REF!="",SUM(E25:K25)&gt;0),"Debe redactar la actividad",IF(AND(SUM(F25:K25)&gt;0,E25=0),"NO DETERMINO PESO PORCENTUAL EN TAREA",IF(AND(SUM(F25:K25)=0,E25=0),0,IF(SUM(F25:K25)&lt;&gt;100,"La sumatoría debe ser = 100%",100))))</f>
        <v>#REF!</v>
      </c>
      <c r="M25" s="157"/>
      <c r="N25" s="82"/>
      <c r="O25" s="82"/>
      <c r="P25" s="82"/>
      <c r="Q25" s="82"/>
      <c r="R25" s="82"/>
      <c r="S25" s="82"/>
      <c r="T25" s="82"/>
      <c r="U25" s="82"/>
      <c r="V25" s="82"/>
      <c r="W25" s="82"/>
      <c r="X25" s="82"/>
      <c r="Y25" s="82"/>
      <c r="Z25" s="161" t="e">
        <f>IF(AND(#REF!="",SUM(M25:Y25)&gt;0),"Debe redactar la actividad",IF(AND(SUM(N25:Y25)&gt;0,M25=0),"NO DETERMINO PESO PORCENTUAL EN TAREA",IF(AND(SUM(N25:Y25)=0,M25=0),0,IF(SUM(N25:Y25)&lt;&gt;100,"La sumatoría debe ser = 100%",100))))</f>
        <v>#REF!</v>
      </c>
      <c r="AA25" s="157"/>
      <c r="AB25" s="82"/>
      <c r="AC25" s="82"/>
      <c r="AD25" s="82"/>
      <c r="AE25" s="82"/>
      <c r="AF25" s="82"/>
      <c r="AG25" s="82"/>
      <c r="AH25" s="82"/>
      <c r="AI25" s="82"/>
      <c r="AJ25" s="82"/>
      <c r="AK25" s="84"/>
      <c r="AL25" s="82"/>
      <c r="AM25" s="82"/>
      <c r="AN25" s="161" t="e">
        <f>IF(AND(#REF!="",SUM(AA25:AM25)&gt;0),"Debe redactar la actividad",IF(AND(SUM(AB25:AM25)&gt;0,AA25=0),"NO DETERMINO PESO PORCENTUAL EN TAREA",IF(AND(SUM(AB25:AM25)=0,AA25=0),0,IF(SUM(AB25:AM25)&lt;&gt;100,"La sumatoría debe ser = 100%",100))))</f>
        <v>#REF!</v>
      </c>
      <c r="AO25" s="157">
        <v>7</v>
      </c>
      <c r="AP25" s="265"/>
      <c r="AQ25" s="265">
        <v>5</v>
      </c>
      <c r="AR25" s="265">
        <v>10</v>
      </c>
      <c r="AS25" s="265">
        <v>10</v>
      </c>
      <c r="AT25" s="265">
        <v>10</v>
      </c>
      <c r="AU25" s="265">
        <v>10</v>
      </c>
      <c r="AV25" s="265">
        <v>10</v>
      </c>
      <c r="AW25" s="265">
        <v>10</v>
      </c>
      <c r="AX25" s="265">
        <v>10</v>
      </c>
      <c r="AY25" s="265">
        <v>10</v>
      </c>
      <c r="AZ25" s="265">
        <v>10</v>
      </c>
      <c r="BA25" s="265">
        <v>5</v>
      </c>
      <c r="BB25" s="266">
        <f t="shared" ref="BB25:BB31" si="5">IF(AND(D25="",SUM(AO25:BA25)&gt;0),"Debe redactar la actividad",IF(AND(SUM(AP25:BA25)&gt;0,AO25=0),"NO DETERMINO PESO PORCENTUAL EN TAREA",IF(AND(SUM(AP25:BA25)=0,AO25=0),0,IF(SUM(AP25:BA25)&lt;&gt;100,"La sumatoría debe ser = 100%",100))))</f>
        <v>100</v>
      </c>
      <c r="BC25" s="157"/>
      <c r="BD25" s="82"/>
      <c r="BE25" s="82"/>
      <c r="BF25" s="82"/>
      <c r="BG25" s="82"/>
      <c r="BH25" s="82"/>
      <c r="BI25" s="82"/>
      <c r="BJ25" s="163">
        <f>IF(AND(D25="",SUM(BC25:BI25)&gt;0),"Debe redactar la actividad",IF(AND(SUM(BD25:BI25)&gt;0,BC25=0),"NO DETERMINO PESO PORCENTUAL EN TAREA",IF(AND(SUM(BD25:BI25)=0,BC25=0),0,IF(SUM(BD25:BI25)&lt;&gt;100,"La sumatoría debe ser = 100%",100))))</f>
        <v>0</v>
      </c>
    </row>
    <row r="26" spans="2:109" ht="40.5" customHeight="1" x14ac:dyDescent="0.25">
      <c r="B26" s="600"/>
      <c r="C26" s="80">
        <v>5</v>
      </c>
      <c r="D26" s="79" t="s">
        <v>415</v>
      </c>
      <c r="E26" s="157"/>
      <c r="F26" s="82"/>
      <c r="G26" s="82"/>
      <c r="H26" s="82"/>
      <c r="I26" s="82"/>
      <c r="J26" s="82"/>
      <c r="K26" s="82"/>
      <c r="L26" s="159" t="e">
        <f>IF(AND([5]Hoja1!B25="",SUM(E26:K26)&gt;0),"Debe redactar la actividad",IF(AND(SUM(F26:K26)&gt;0,E26=0),"NO DETERMINO PESO PORCENTUAL EN TAREA",IF(AND(SUM(F26:K26)=0,E26=0),0,IF(SUM(F26:K26)&lt;&gt;100,"La sumatoría debe ser = 100%",100))))</f>
        <v>#REF!</v>
      </c>
      <c r="M26" s="157"/>
      <c r="N26" s="82"/>
      <c r="O26" s="82"/>
      <c r="P26" s="82"/>
      <c r="Q26" s="82"/>
      <c r="R26" s="82"/>
      <c r="S26" s="82"/>
      <c r="T26" s="82"/>
      <c r="U26" s="82"/>
      <c r="V26" s="82"/>
      <c r="W26" s="82"/>
      <c r="X26" s="82"/>
      <c r="Y26" s="82"/>
      <c r="Z26" s="161" t="e">
        <f>IF(AND([5]Hoja1!B25="",SUM(M26:Y26)&gt;0),"Debe redactar la actividad",IF(AND(SUM(N26:Y26)&gt;0,M26=0),"NO DETERMINO PESO PORCENTUAL EN TAREA",IF(AND(SUM(N26:Y26)=0,M26=0),0,IF(SUM(N26:Y26)&lt;&gt;100,"La sumatoría debe ser = 100%",100))))</f>
        <v>#REF!</v>
      </c>
      <c r="AA26" s="157"/>
      <c r="AB26" s="82"/>
      <c r="AC26" s="82"/>
      <c r="AD26" s="82"/>
      <c r="AE26" s="82"/>
      <c r="AF26" s="82"/>
      <c r="AG26" s="82"/>
      <c r="AH26" s="82"/>
      <c r="AI26" s="82"/>
      <c r="AJ26" s="82"/>
      <c r="AK26" s="82"/>
      <c r="AL26" s="82"/>
      <c r="AM26" s="82"/>
      <c r="AN26" s="161" t="e">
        <f>IF(AND([5]Hoja1!B25="",SUM(AA26:AM26)&gt;0),"Debe redactar la actividad",IF(AND(SUM(AB26:AM26)&gt;0,AA26=0),"NO DETERMINO PESO PORCENTUAL EN TAREA",IF(AND(SUM(AB26:AM26)=0,AA26=0),0,IF(SUM(AB26:AM26)&lt;&gt;100,"La sumatoría debe ser = 100%",100))))</f>
        <v>#REF!</v>
      </c>
      <c r="AO26" s="157">
        <v>12</v>
      </c>
      <c r="AP26" s="265">
        <v>20</v>
      </c>
      <c r="AQ26" s="265">
        <v>10</v>
      </c>
      <c r="AR26" s="265">
        <v>10</v>
      </c>
      <c r="AS26" s="265">
        <v>10</v>
      </c>
      <c r="AT26" s="265">
        <v>10</v>
      </c>
      <c r="AU26" s="265">
        <v>10</v>
      </c>
      <c r="AV26" s="265">
        <v>10</v>
      </c>
      <c r="AW26" s="265">
        <v>10</v>
      </c>
      <c r="AX26" s="265">
        <v>10</v>
      </c>
      <c r="AY26" s="265"/>
      <c r="AZ26" s="265"/>
      <c r="BA26" s="265"/>
      <c r="BB26" s="266">
        <f t="shared" si="5"/>
        <v>100</v>
      </c>
      <c r="BC26" s="157"/>
      <c r="BD26" s="82"/>
      <c r="BE26" s="82"/>
      <c r="BF26" s="82"/>
      <c r="BG26" s="82"/>
      <c r="BH26" s="82"/>
      <c r="BI26" s="82"/>
      <c r="BJ26" s="163" t="e">
        <f>IF(AND([5]Hoja1!B25="",SUM(BC26:BI26)&gt;0),"Debe redactar la actividad",IF(AND(SUM(BD26:BI26)&gt;0,BC26=0),"NO DETERMINO PESO PORCENTUAL EN TAREA",IF(AND(SUM(BD26:BI26)=0,BC26=0),0,IF(SUM(BD26:BI26)&lt;&gt;100,"La sumatoría debe ser = 100%",100))))</f>
        <v>#REF!</v>
      </c>
    </row>
    <row r="27" spans="2:109" ht="40.5" customHeight="1" x14ac:dyDescent="0.25">
      <c r="B27" s="600"/>
      <c r="C27" s="239">
        <v>6</v>
      </c>
      <c r="D27" s="79" t="s">
        <v>334</v>
      </c>
      <c r="E27" s="157"/>
      <c r="F27" s="82"/>
      <c r="G27" s="82"/>
      <c r="H27" s="82"/>
      <c r="I27" s="82"/>
      <c r="J27" s="82"/>
      <c r="K27" s="82"/>
      <c r="L27" s="159" t="e">
        <f>IF(AND([5]Hoja1!B26="",SUM(E27:K27)&gt;0),"Debe redactar la actividad",IF(AND(SUM(F27:K27)&gt;0,E27=0),"NO DETERMINO PESO PORCENTUAL EN TAREA",IF(AND(SUM(F27:K27)=0,E27=0),0,IF(SUM(F27:K27)&lt;&gt;100,"La sumatoría debe ser = 100%",100))))</f>
        <v>#REF!</v>
      </c>
      <c r="M27" s="157"/>
      <c r="N27" s="82"/>
      <c r="O27" s="82"/>
      <c r="P27" s="82"/>
      <c r="Q27" s="82"/>
      <c r="R27" s="82"/>
      <c r="S27" s="82"/>
      <c r="T27" s="82"/>
      <c r="U27" s="82"/>
      <c r="V27" s="82"/>
      <c r="W27" s="82"/>
      <c r="X27" s="82"/>
      <c r="Y27" s="82"/>
      <c r="Z27" s="161" t="e">
        <f>IF(AND([5]Hoja1!B26="",SUM(M27:Y27)&gt;0),"Debe redactar la actividad",IF(AND(SUM(N27:Y27)&gt;0,M27=0),"NO DETERMINO PESO PORCENTUAL EN TAREA",IF(AND(SUM(N27:Y27)=0,M27=0),0,IF(SUM(N27:Y27)&lt;&gt;100,"La sumatoría debe ser = 100%",100))))</f>
        <v>#REF!</v>
      </c>
      <c r="AA27" s="157"/>
      <c r="AB27" s="82"/>
      <c r="AC27" s="82"/>
      <c r="AD27" s="82"/>
      <c r="AE27" s="82"/>
      <c r="AF27" s="82"/>
      <c r="AG27" s="82"/>
      <c r="AH27" s="82"/>
      <c r="AI27" s="82"/>
      <c r="AJ27" s="82"/>
      <c r="AK27" s="82"/>
      <c r="AL27" s="82"/>
      <c r="AM27" s="82"/>
      <c r="AN27" s="161" t="e">
        <f>IF(AND([5]Hoja1!B26="",SUM(AA27:AM27)&gt;0),"Debe redactar la actividad",IF(AND(SUM(AB27:AM27)&gt;0,AA27=0),"NO DETERMINO PESO PORCENTUAL EN TAREA",IF(AND(SUM(AB27:AM27)=0,AA27=0),0,IF(SUM(AB27:AM27)&lt;&gt;100,"La sumatoría debe ser = 100%",100))))</f>
        <v>#REF!</v>
      </c>
      <c r="AO27" s="157">
        <v>7</v>
      </c>
      <c r="AP27" s="265">
        <v>5</v>
      </c>
      <c r="AQ27" s="265">
        <v>20</v>
      </c>
      <c r="AR27" s="265">
        <v>20</v>
      </c>
      <c r="AS27" s="265">
        <v>10</v>
      </c>
      <c r="AT27" s="265">
        <v>10</v>
      </c>
      <c r="AU27" s="265">
        <v>5</v>
      </c>
      <c r="AV27" s="265">
        <v>5</v>
      </c>
      <c r="AW27" s="265">
        <v>5</v>
      </c>
      <c r="AX27" s="265">
        <v>5</v>
      </c>
      <c r="AY27" s="265">
        <v>5</v>
      </c>
      <c r="AZ27" s="265">
        <v>5</v>
      </c>
      <c r="BA27" s="265">
        <v>5</v>
      </c>
      <c r="BB27" s="266">
        <f t="shared" si="5"/>
        <v>100</v>
      </c>
      <c r="BC27" s="157"/>
      <c r="BD27" s="82"/>
      <c r="BE27" s="82"/>
      <c r="BF27" s="82"/>
      <c r="BG27" s="82"/>
      <c r="BH27" s="82"/>
      <c r="BI27" s="82"/>
      <c r="BJ27" s="163" t="e">
        <f>IF(AND([5]Hoja1!B26="",SUM(BC27:BI27)&gt;0),"Debe redactar la actividad",IF(AND(SUM(BD27:BI27)&gt;0,BC27=0),"NO DETERMINO PESO PORCENTUAL EN TAREA",IF(AND(SUM(BD27:BI27)=0,BC27=0),0,IF(SUM(BD27:BI27)&lt;&gt;100,"La sumatoría debe ser = 100%",100))))</f>
        <v>#REF!</v>
      </c>
    </row>
    <row r="28" spans="2:109" ht="40.5" hidden="1" customHeight="1" x14ac:dyDescent="0.25">
      <c r="B28" s="600"/>
      <c r="C28" s="239">
        <v>7</v>
      </c>
      <c r="D28" s="262"/>
      <c r="E28" s="157"/>
      <c r="F28" s="82"/>
      <c r="G28" s="82"/>
      <c r="H28" s="82"/>
      <c r="I28" s="82"/>
      <c r="J28" s="82"/>
      <c r="K28" s="82"/>
      <c r="L28" s="159"/>
      <c r="M28" s="157"/>
      <c r="N28" s="82"/>
      <c r="O28" s="82"/>
      <c r="P28" s="82"/>
      <c r="Q28" s="82"/>
      <c r="R28" s="82"/>
      <c r="S28" s="82"/>
      <c r="T28" s="82"/>
      <c r="U28" s="82"/>
      <c r="V28" s="82"/>
      <c r="W28" s="82"/>
      <c r="X28" s="82"/>
      <c r="Y28" s="82"/>
      <c r="Z28" s="161"/>
      <c r="AA28" s="157"/>
      <c r="AB28" s="82"/>
      <c r="AC28" s="82"/>
      <c r="AD28" s="82"/>
      <c r="AE28" s="82"/>
      <c r="AF28" s="82"/>
      <c r="AG28" s="82"/>
      <c r="AH28" s="82"/>
      <c r="AI28" s="82"/>
      <c r="AJ28" s="82"/>
      <c r="AK28" s="82"/>
      <c r="AL28" s="82"/>
      <c r="AM28" s="82"/>
      <c r="AN28" s="161"/>
      <c r="AO28" s="157"/>
      <c r="AP28" s="82"/>
      <c r="AQ28" s="82"/>
      <c r="AR28" s="82"/>
      <c r="AS28" s="82"/>
      <c r="AT28" s="82"/>
      <c r="AU28" s="82"/>
      <c r="AV28" s="82"/>
      <c r="AW28" s="82"/>
      <c r="AX28" s="82"/>
      <c r="AY28" s="82"/>
      <c r="AZ28" s="82"/>
      <c r="BA28" s="82"/>
      <c r="BB28" s="161">
        <f t="shared" si="5"/>
        <v>0</v>
      </c>
      <c r="BC28" s="157"/>
      <c r="BD28" s="82"/>
      <c r="BE28" s="82"/>
      <c r="BF28" s="82"/>
      <c r="BG28" s="82"/>
      <c r="BH28" s="82"/>
      <c r="BI28" s="82"/>
      <c r="BJ28" s="163" t="e">
        <f>IF(AND([5]Hoja1!B27="",SUM(BC28:BI28)&gt;0),"Debe redactar la actividad",IF(AND(SUM(BD28:BI28)&gt;0,BC28=0),"NO DETERMINO PESO PORCENTUAL EN TAREA",IF(AND(SUM(BD28:BI28)=0,BC28=0),0,IF(SUM(BD28:BI28)&lt;&gt;100,"La sumatoría debe ser = 100%",100))))</f>
        <v>#REF!</v>
      </c>
    </row>
    <row r="29" spans="2:109" ht="40.5" hidden="1" customHeight="1" x14ac:dyDescent="0.25">
      <c r="B29" s="600"/>
      <c r="C29" s="80">
        <v>8</v>
      </c>
      <c r="D29" s="79"/>
      <c r="E29" s="157"/>
      <c r="F29" s="82"/>
      <c r="G29" s="82"/>
      <c r="H29" s="82"/>
      <c r="I29" s="82"/>
      <c r="J29" s="82"/>
      <c r="K29" s="82"/>
      <c r="L29" s="159"/>
      <c r="M29" s="157"/>
      <c r="N29" s="82"/>
      <c r="O29" s="82"/>
      <c r="P29" s="82"/>
      <c r="Q29" s="82"/>
      <c r="R29" s="82"/>
      <c r="S29" s="82"/>
      <c r="T29" s="82"/>
      <c r="U29" s="82"/>
      <c r="V29" s="82"/>
      <c r="W29" s="82"/>
      <c r="X29" s="82"/>
      <c r="Y29" s="82"/>
      <c r="Z29" s="161"/>
      <c r="AA29" s="157"/>
      <c r="AB29" s="82"/>
      <c r="AC29" s="82"/>
      <c r="AD29" s="82"/>
      <c r="AE29" s="82"/>
      <c r="AF29" s="82"/>
      <c r="AG29" s="82"/>
      <c r="AH29" s="82"/>
      <c r="AI29" s="82"/>
      <c r="AJ29" s="82"/>
      <c r="AK29" s="82"/>
      <c r="AL29" s="82"/>
      <c r="AM29" s="82"/>
      <c r="AN29" s="161"/>
      <c r="AO29" s="157"/>
      <c r="AP29" s="82"/>
      <c r="AQ29" s="82"/>
      <c r="AR29" s="82"/>
      <c r="AS29" s="82"/>
      <c r="AT29" s="82"/>
      <c r="AU29" s="82"/>
      <c r="AV29" s="82"/>
      <c r="AW29" s="82"/>
      <c r="AX29" s="82"/>
      <c r="AY29" s="82"/>
      <c r="AZ29" s="82"/>
      <c r="BA29" s="82"/>
      <c r="BB29" s="161">
        <f t="shared" si="5"/>
        <v>0</v>
      </c>
      <c r="BC29" s="157"/>
      <c r="BD29" s="82"/>
      <c r="BE29" s="82"/>
      <c r="BF29" s="82"/>
      <c r="BG29" s="82"/>
      <c r="BH29" s="82"/>
      <c r="BI29" s="82"/>
      <c r="BJ29" s="163" t="e">
        <f>IF(AND([5]Hoja1!B28="",SUM(BC29:BI29)&gt;0),"Debe redactar la actividad",IF(AND(SUM(BD29:BI29)&gt;0,BC29=0),"NO DETERMINO PESO PORCENTUAL EN TAREA",IF(AND(SUM(BD29:BI29)=0,BC29=0),0,IF(SUM(BD29:BI29)&lt;&gt;100,"La sumatoría debe ser = 100%",100))))</f>
        <v>#REF!</v>
      </c>
    </row>
    <row r="30" spans="2:109" ht="40.5" hidden="1" customHeight="1" x14ac:dyDescent="0.25">
      <c r="B30" s="600"/>
      <c r="C30" s="80">
        <v>9</v>
      </c>
      <c r="D30" s="79"/>
      <c r="E30" s="157"/>
      <c r="F30" s="82"/>
      <c r="G30" s="82"/>
      <c r="H30" s="82"/>
      <c r="I30" s="82"/>
      <c r="J30" s="82"/>
      <c r="K30" s="82"/>
      <c r="L30" s="159"/>
      <c r="M30" s="157"/>
      <c r="N30" s="82"/>
      <c r="O30" s="82"/>
      <c r="P30" s="82"/>
      <c r="Q30" s="82"/>
      <c r="R30" s="82"/>
      <c r="S30" s="82"/>
      <c r="T30" s="82"/>
      <c r="U30" s="82"/>
      <c r="V30" s="82"/>
      <c r="W30" s="82"/>
      <c r="X30" s="82"/>
      <c r="Y30" s="82"/>
      <c r="Z30" s="161"/>
      <c r="AA30" s="157"/>
      <c r="AB30" s="82"/>
      <c r="AC30" s="82"/>
      <c r="AD30" s="82"/>
      <c r="AE30" s="82"/>
      <c r="AF30" s="82"/>
      <c r="AG30" s="82"/>
      <c r="AH30" s="82"/>
      <c r="AI30" s="82"/>
      <c r="AJ30" s="82"/>
      <c r="AK30" s="82"/>
      <c r="AL30" s="82"/>
      <c r="AM30" s="82"/>
      <c r="AN30" s="161"/>
      <c r="AO30" s="157"/>
      <c r="AP30" s="82"/>
      <c r="AQ30" s="82"/>
      <c r="AR30" s="82"/>
      <c r="AS30" s="82"/>
      <c r="AT30" s="82"/>
      <c r="AU30" s="82"/>
      <c r="AV30" s="82"/>
      <c r="AW30" s="82"/>
      <c r="AX30" s="82"/>
      <c r="AY30" s="82"/>
      <c r="AZ30" s="82"/>
      <c r="BA30" s="82"/>
      <c r="BB30" s="161">
        <f t="shared" si="5"/>
        <v>0</v>
      </c>
      <c r="BC30" s="157"/>
      <c r="BD30" s="82"/>
      <c r="BE30" s="82"/>
      <c r="BF30" s="82"/>
      <c r="BG30" s="82"/>
      <c r="BH30" s="82"/>
      <c r="BI30" s="82"/>
      <c r="BJ30" s="163" t="e">
        <f>IF(AND([5]Hoja1!B29="",SUM(BC30:BI30)&gt;0),"Debe redactar la actividad",IF(AND(SUM(BD30:BI30)&gt;0,BC30=0),"NO DETERMINO PESO PORCENTUAL EN TAREA",IF(AND(SUM(BD30:BI30)=0,BC30=0),0,IF(SUM(BD30:BI30)&lt;&gt;100,"La sumatoría debe ser = 100%",100))))</f>
        <v>#REF!</v>
      </c>
    </row>
    <row r="31" spans="2:109" ht="40.5" hidden="1" customHeight="1" x14ac:dyDescent="0.25">
      <c r="B31" s="600"/>
      <c r="C31" s="80" t="e">
        <f>IF(AND(LEN(D31)&gt;5,LEN([5]Hoja1!B28)&lt;5),"se debe reportar la información en orden estricto",IF(AND(LEN(D31)&gt;8,C29&lt;&gt;""),C29+1,""))</f>
        <v>#REF!</v>
      </c>
      <c r="D31" s="79"/>
      <c r="E31" s="157"/>
      <c r="F31" s="82"/>
      <c r="G31" s="82"/>
      <c r="H31" s="82"/>
      <c r="I31" s="82"/>
      <c r="J31" s="82"/>
      <c r="K31" s="82"/>
      <c r="L31" s="159"/>
      <c r="M31" s="157"/>
      <c r="N31" s="82"/>
      <c r="O31" s="82"/>
      <c r="P31" s="82"/>
      <c r="Q31" s="82"/>
      <c r="R31" s="82"/>
      <c r="S31" s="82"/>
      <c r="T31" s="82"/>
      <c r="U31" s="82"/>
      <c r="V31" s="82"/>
      <c r="W31" s="82"/>
      <c r="X31" s="82"/>
      <c r="Y31" s="82"/>
      <c r="Z31" s="161"/>
      <c r="AA31" s="157"/>
      <c r="AB31" s="82"/>
      <c r="AC31" s="82"/>
      <c r="AD31" s="82"/>
      <c r="AE31" s="82"/>
      <c r="AF31" s="82"/>
      <c r="AG31" s="82"/>
      <c r="AH31" s="82"/>
      <c r="AI31" s="82"/>
      <c r="AJ31" s="82"/>
      <c r="AK31" s="82"/>
      <c r="AL31" s="82"/>
      <c r="AM31" s="82"/>
      <c r="AN31" s="161"/>
      <c r="AO31" s="157"/>
      <c r="AP31" s="82"/>
      <c r="AQ31" s="82"/>
      <c r="AR31" s="82"/>
      <c r="AS31" s="82"/>
      <c r="AT31" s="82"/>
      <c r="AU31" s="82"/>
      <c r="AV31" s="82"/>
      <c r="AW31" s="82"/>
      <c r="AX31" s="82"/>
      <c r="AY31" s="82"/>
      <c r="AZ31" s="82"/>
      <c r="BA31" s="82"/>
      <c r="BB31" s="161">
        <f t="shared" si="5"/>
        <v>0</v>
      </c>
      <c r="BC31" s="157"/>
      <c r="BD31" s="82"/>
      <c r="BE31" s="82"/>
      <c r="BF31" s="82"/>
      <c r="BG31" s="82"/>
      <c r="BH31" s="82"/>
      <c r="BI31" s="82"/>
      <c r="BJ31" s="163">
        <f>IF(AND(D31="",SUM(BC31:BI31)&gt;0),"Debe redactar la actividad",IF(AND(SUM(BD31:BI31)&gt;0,BC31=0),"NO DETERMINO PESO PORCENTUAL EN TAREA",IF(AND(SUM(BD31:BI31)=0,BC31=0),0,IF(SUM(BD31:BI31)&lt;&gt;100,"La sumatoría debe ser = 100%",100))))</f>
        <v>0</v>
      </c>
    </row>
    <row r="32" spans="2:109" ht="40.5" customHeight="1" thickBot="1" x14ac:dyDescent="0.3">
      <c r="B32" s="601"/>
      <c r="C32" s="86"/>
      <c r="D32" s="85" t="s">
        <v>28</v>
      </c>
      <c r="E32" s="87" t="str">
        <f>IF(SUM(E22:E31)=100,SUM(E22:E31),"OJO, el valor debe ser = 100%")</f>
        <v>OJO, el valor debe ser = 100%</v>
      </c>
      <c r="F32" s="602"/>
      <c r="G32" s="602"/>
      <c r="H32" s="602"/>
      <c r="I32" s="602"/>
      <c r="J32" s="602"/>
      <c r="K32" s="602"/>
      <c r="L32" s="88"/>
      <c r="M32" s="87" t="str">
        <f>IF(SUM(M22:M31)=100,SUM(M22:M31),"OJO, el valor debe ser = 100%")</f>
        <v>OJO, el valor debe ser = 100%</v>
      </c>
      <c r="N32" s="602"/>
      <c r="O32" s="602"/>
      <c r="P32" s="602"/>
      <c r="Q32" s="602"/>
      <c r="R32" s="602"/>
      <c r="S32" s="602"/>
      <c r="T32" s="602"/>
      <c r="U32" s="602"/>
      <c r="V32" s="602"/>
      <c r="W32" s="602"/>
      <c r="X32" s="89"/>
      <c r="Y32" s="89"/>
      <c r="Z32" s="88"/>
      <c r="AA32" s="87"/>
      <c r="AB32" s="602"/>
      <c r="AC32" s="602"/>
      <c r="AD32" s="602"/>
      <c r="AE32" s="602"/>
      <c r="AF32" s="602"/>
      <c r="AG32" s="602"/>
      <c r="AH32" s="602"/>
      <c r="AI32" s="602"/>
      <c r="AJ32" s="602"/>
      <c r="AK32" s="602"/>
      <c r="AL32" s="602"/>
      <c r="AM32" s="602"/>
      <c r="AN32" s="88"/>
      <c r="AO32" s="87"/>
      <c r="AP32" s="602"/>
      <c r="AQ32" s="602"/>
      <c r="AR32" s="602"/>
      <c r="AS32" s="602"/>
      <c r="AT32" s="602"/>
      <c r="AU32" s="602"/>
      <c r="AV32" s="602"/>
      <c r="AW32" s="602"/>
      <c r="AX32" s="602"/>
      <c r="AY32" s="602"/>
      <c r="AZ32" s="602"/>
      <c r="BA32" s="602"/>
      <c r="BB32" s="88"/>
      <c r="BC32" s="87" t="str">
        <f>IF(SUM(BC22:BC31)=100,SUM(BC22:BC31),"OJO, el valor debe ser = 100%")</f>
        <v>OJO, el valor debe ser = 100%</v>
      </c>
      <c r="BD32" s="602"/>
      <c r="BE32" s="602"/>
      <c r="BF32" s="602"/>
      <c r="BG32" s="602"/>
      <c r="BH32" s="602"/>
      <c r="BI32" s="602"/>
      <c r="BJ32" s="90"/>
    </row>
    <row r="33" spans="2:109" ht="40.5" customHeight="1" x14ac:dyDescent="0.25">
      <c r="B33" s="599" t="str">
        <f>+Componentes!C11</f>
        <v>MODERNIZACIÓN SOFTWARE Y HADWARE</v>
      </c>
      <c r="C33" s="92">
        <f>IF(LEN(D33)&gt;5,1,"")</f>
        <v>1</v>
      </c>
      <c r="D33" s="91" t="s">
        <v>356</v>
      </c>
      <c r="E33" s="156"/>
      <c r="F33" s="93"/>
      <c r="G33" s="93"/>
      <c r="H33" s="93"/>
      <c r="I33" s="93"/>
      <c r="J33" s="93"/>
      <c r="K33" s="93"/>
      <c r="L33" s="158">
        <f t="shared" ref="L33:L42" si="6">IF(AND(D33="",SUM(E33:K33)&gt;0),"Debe redactar la actividad",IF(AND(SUM(F33:K33)&gt;0,E33=0),"NO DETERMINO PESO PORCENTUAL EN TAREA",IF(AND(SUM(F33:K33)=0,E33=0),0,IF(SUM(F33:K33)&lt;&gt;100,"La sumatoría debe ser = 100%",100))))</f>
        <v>0</v>
      </c>
      <c r="M33" s="156"/>
      <c r="N33" s="93"/>
      <c r="O33" s="93"/>
      <c r="P33" s="93"/>
      <c r="Q33" s="93"/>
      <c r="R33" s="93"/>
      <c r="S33" s="93"/>
      <c r="T33" s="93"/>
      <c r="U33" s="93"/>
      <c r="V33" s="93"/>
      <c r="W33" s="93"/>
      <c r="X33" s="93"/>
      <c r="Y33" s="93"/>
      <c r="Z33" s="160">
        <f t="shared" ref="Z33:Z42" si="7">IF(AND(D33="",SUM(M33:Y33)&gt;0),"Debe redactar la actividad",IF(AND(SUM(N33:Y33)&gt;0,M33=0),"NO DETERMINO PESO PORCENTUAL EN TAREA",IF(AND(SUM(N33:Y33)=0,M33=0),0,IF(SUM(N33:Y33)&lt;&gt;100,"La sumatoría debe ser = 100%",100))))</f>
        <v>0</v>
      </c>
      <c r="AA33" s="156"/>
      <c r="AB33" s="93"/>
      <c r="AC33" s="93"/>
      <c r="AD33" s="93"/>
      <c r="AE33" s="93"/>
      <c r="AF33" s="93"/>
      <c r="AG33" s="94"/>
      <c r="AH33" s="93"/>
      <c r="AI33" s="93"/>
      <c r="AJ33" s="93"/>
      <c r="AK33" s="93"/>
      <c r="AL33" s="93"/>
      <c r="AM33" s="93"/>
      <c r="AN33" s="160">
        <f t="shared" ref="AN33:AN42" si="8">IF(AND(D33="",SUM(AA33:AM33)&gt;0),"Debe redactar la actividad",IF(AND(SUM(AB33:AM33)&gt;0,AA33=0),"NO DETERMINO PESO PORCENTUAL EN TAREA",IF(AND(SUM(AB33:AM33)=0,AA33=0),0,IF(SUM(AB33:AM33)&lt;&gt;100,"La sumatoría debe ser = 100%",100))))</f>
        <v>0</v>
      </c>
      <c r="AO33" s="156">
        <v>39</v>
      </c>
      <c r="AP33" s="268"/>
      <c r="AQ33" s="268">
        <v>20</v>
      </c>
      <c r="AR33" s="268">
        <v>10</v>
      </c>
      <c r="AS33" s="268">
        <v>40</v>
      </c>
      <c r="AT33" s="268">
        <v>20</v>
      </c>
      <c r="AU33" s="268">
        <v>10</v>
      </c>
      <c r="AV33" s="268"/>
      <c r="AW33" s="268"/>
      <c r="AX33" s="268"/>
      <c r="AY33" s="268"/>
      <c r="AZ33" s="268"/>
      <c r="BA33" s="268"/>
      <c r="BB33" s="161">
        <f>IF(AND(D33="",SUM(AO33:BA33)&gt;0),"Debe redactar la actividad",IF(AND(SUM(AP33:BA33)&gt;0,AO33=0),"NO DETERMINO PESO PORCENTUAL EN TAREA",IF(AND(SUM(AP33:BA33)=0,AO33=0),0,IF(SUM(AP33:BA33)&lt;&gt;100,"La sumatoría debe ser = 100%",100))))</f>
        <v>100</v>
      </c>
      <c r="BC33" s="156"/>
      <c r="BD33" s="93"/>
      <c r="BE33" s="93"/>
      <c r="BF33" s="93"/>
      <c r="BG33" s="93"/>
      <c r="BH33" s="93"/>
      <c r="BI33" s="93"/>
      <c r="BJ33" s="162">
        <f t="shared" ref="BJ33:BJ42" si="9">IF(AND(D33="",SUM(BC33:BI33)&gt;0),"Debe redactar la actividad",IF(AND(SUM(BD33:BI33)&gt;0,BC33=0),"NO DETERMINO PESO PORCENTUAL EN TAREA",IF(AND(SUM(BD33:BI33)=0,BC33=0),0,IF(SUM(BD33:BI33)&lt;&gt;100,"La sumatoría debe ser = 100%",100))))</f>
        <v>0</v>
      </c>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row>
    <row r="34" spans="2:109" ht="40.5" customHeight="1" x14ac:dyDescent="0.25">
      <c r="B34" s="600"/>
      <c r="C34" s="80">
        <f>IF(AND(LEN(D34)&gt;5,LEN(D33)&lt;5),"se debe reportar la información en orden estricto",IF(AND(LEN(D34)&gt;5,C33&lt;&gt;""),C33+1,""))</f>
        <v>2</v>
      </c>
      <c r="D34" s="79" t="s">
        <v>347</v>
      </c>
      <c r="E34" s="157"/>
      <c r="F34" s="82"/>
      <c r="G34" s="82"/>
      <c r="H34" s="82"/>
      <c r="I34" s="82"/>
      <c r="J34" s="82"/>
      <c r="K34" s="82"/>
      <c r="L34" s="159">
        <f t="shared" si="6"/>
        <v>0</v>
      </c>
      <c r="M34" s="157"/>
      <c r="N34" s="82"/>
      <c r="O34" s="82"/>
      <c r="P34" s="82"/>
      <c r="Q34" s="82"/>
      <c r="R34" s="82"/>
      <c r="S34" s="82"/>
      <c r="T34" s="82"/>
      <c r="U34" s="82"/>
      <c r="V34" s="82"/>
      <c r="W34" s="82"/>
      <c r="X34" s="82"/>
      <c r="Y34" s="82"/>
      <c r="Z34" s="161">
        <f t="shared" si="7"/>
        <v>0</v>
      </c>
      <c r="AA34" s="157"/>
      <c r="AB34" s="82"/>
      <c r="AC34" s="82"/>
      <c r="AD34" s="82"/>
      <c r="AE34" s="82"/>
      <c r="AF34" s="82"/>
      <c r="AG34" s="84"/>
      <c r="AH34" s="82"/>
      <c r="AI34" s="82"/>
      <c r="AJ34" s="82"/>
      <c r="AK34" s="82"/>
      <c r="AL34" s="82"/>
      <c r="AM34" s="82"/>
      <c r="AN34" s="161">
        <f t="shared" si="8"/>
        <v>0</v>
      </c>
      <c r="AO34" s="157">
        <v>20</v>
      </c>
      <c r="AP34" s="269"/>
      <c r="AQ34" s="269"/>
      <c r="AR34" s="269">
        <v>70</v>
      </c>
      <c r="AS34" s="269"/>
      <c r="AT34" s="269">
        <v>30</v>
      </c>
      <c r="AU34" s="269"/>
      <c r="AV34" s="269"/>
      <c r="AW34" s="269"/>
      <c r="AX34" s="269"/>
      <c r="AY34" s="269"/>
      <c r="AZ34" s="269"/>
      <c r="BA34" s="269"/>
      <c r="BB34" s="161">
        <f t="shared" ref="BB34:BB38" si="10">IF(AND(D34="",SUM(AO34:BA34)&gt;0),"Debe redactar la actividad",IF(AND(SUM(AP34:BA34)&gt;0,AO34=0),"NO DETERMINO PESO PORCENTUAL EN TAREA",IF(AND(SUM(AP34:BA34)=0,AO34=0),0,IF(SUM(AP34:BA34)&lt;&gt;100,"La sumatoría debe ser = 100%",100))))</f>
        <v>100</v>
      </c>
      <c r="BC34" s="157"/>
      <c r="BD34" s="82"/>
      <c r="BE34" s="82"/>
      <c r="BF34" s="82"/>
      <c r="BG34" s="82"/>
      <c r="BH34" s="82"/>
      <c r="BI34" s="82"/>
      <c r="BJ34" s="163">
        <f t="shared" si="9"/>
        <v>0</v>
      </c>
    </row>
    <row r="35" spans="2:109" ht="40.5" customHeight="1" x14ac:dyDescent="0.25">
      <c r="B35" s="600"/>
      <c r="C35" s="80">
        <f>IF(AND(LEN(D35)&gt;5,LEN(D34)&lt;5),"se debe reportar la información en orden estricto",IF(AND(LEN(D35)&gt;5,C34&lt;&gt;""),C34+1,""))</f>
        <v>3</v>
      </c>
      <c r="D35" s="79" t="s">
        <v>348</v>
      </c>
      <c r="E35" s="157"/>
      <c r="F35" s="82"/>
      <c r="G35" s="82"/>
      <c r="H35" s="82"/>
      <c r="I35" s="82"/>
      <c r="J35" s="82"/>
      <c r="K35" s="82"/>
      <c r="L35" s="159">
        <f t="shared" si="6"/>
        <v>0</v>
      </c>
      <c r="M35" s="157"/>
      <c r="N35" s="82"/>
      <c r="O35" s="82"/>
      <c r="P35" s="82"/>
      <c r="Q35" s="82"/>
      <c r="R35" s="82"/>
      <c r="S35" s="82"/>
      <c r="T35" s="82"/>
      <c r="U35" s="82"/>
      <c r="V35" s="82"/>
      <c r="W35" s="82"/>
      <c r="X35" s="82"/>
      <c r="Y35" s="82"/>
      <c r="Z35" s="161">
        <f t="shared" si="7"/>
        <v>0</v>
      </c>
      <c r="AA35" s="157"/>
      <c r="AB35" s="82"/>
      <c r="AC35" s="82"/>
      <c r="AD35" s="82"/>
      <c r="AE35" s="82"/>
      <c r="AF35" s="82"/>
      <c r="AG35" s="82"/>
      <c r="AH35" s="82"/>
      <c r="AI35" s="82"/>
      <c r="AJ35" s="82"/>
      <c r="AK35" s="84"/>
      <c r="AL35" s="82"/>
      <c r="AM35" s="82"/>
      <c r="AN35" s="161">
        <f t="shared" si="8"/>
        <v>0</v>
      </c>
      <c r="AO35" s="157">
        <v>15</v>
      </c>
      <c r="AP35" s="269"/>
      <c r="AQ35" s="269"/>
      <c r="AR35" s="269"/>
      <c r="AS35" s="269"/>
      <c r="AT35" s="269">
        <v>10</v>
      </c>
      <c r="AU35" s="269">
        <v>20</v>
      </c>
      <c r="AV35" s="269">
        <v>20</v>
      </c>
      <c r="AW35" s="269">
        <v>40</v>
      </c>
      <c r="AX35" s="269">
        <v>10</v>
      </c>
      <c r="AY35" s="269"/>
      <c r="AZ35" s="269"/>
      <c r="BA35" s="269"/>
      <c r="BB35" s="161">
        <f t="shared" si="10"/>
        <v>100</v>
      </c>
      <c r="BC35" s="157"/>
      <c r="BD35" s="82"/>
      <c r="BE35" s="82"/>
      <c r="BF35" s="82"/>
      <c r="BG35" s="82"/>
      <c r="BH35" s="82"/>
      <c r="BI35" s="82"/>
      <c r="BJ35" s="163">
        <f t="shared" si="9"/>
        <v>0</v>
      </c>
    </row>
    <row r="36" spans="2:109" ht="40.5" customHeight="1" x14ac:dyDescent="0.25">
      <c r="B36" s="600"/>
      <c r="C36" s="80">
        <f>IF(AND(LEN(D36)&gt;5,LEN(D35)&lt;5),"se debe reportar la información en orden estricto",IF(AND(LEN(D36)&gt;5,C35&lt;&gt;""),C35+1,""))</f>
        <v>4</v>
      </c>
      <c r="D36" s="79" t="s">
        <v>333</v>
      </c>
      <c r="E36" s="157"/>
      <c r="F36" s="82"/>
      <c r="G36" s="82"/>
      <c r="H36" s="82"/>
      <c r="I36" s="82"/>
      <c r="J36" s="82"/>
      <c r="K36" s="82"/>
      <c r="L36" s="159">
        <f t="shared" si="6"/>
        <v>0</v>
      </c>
      <c r="M36" s="157"/>
      <c r="N36" s="82"/>
      <c r="O36" s="82"/>
      <c r="P36" s="82"/>
      <c r="Q36" s="82"/>
      <c r="R36" s="82"/>
      <c r="S36" s="82"/>
      <c r="T36" s="82"/>
      <c r="U36" s="82"/>
      <c r="V36" s="82"/>
      <c r="W36" s="82"/>
      <c r="X36" s="82"/>
      <c r="Y36" s="82"/>
      <c r="Z36" s="161">
        <f t="shared" si="7"/>
        <v>0</v>
      </c>
      <c r="AA36" s="157"/>
      <c r="AB36" s="82"/>
      <c r="AC36" s="82"/>
      <c r="AD36" s="82"/>
      <c r="AE36" s="82"/>
      <c r="AF36" s="82"/>
      <c r="AG36" s="82"/>
      <c r="AH36" s="82"/>
      <c r="AI36" s="82"/>
      <c r="AJ36" s="82"/>
      <c r="AK36" s="84"/>
      <c r="AL36" s="82"/>
      <c r="AM36" s="82"/>
      <c r="AN36" s="161">
        <f t="shared" si="8"/>
        <v>0</v>
      </c>
      <c r="AO36" s="157">
        <v>10</v>
      </c>
      <c r="AP36" s="269"/>
      <c r="AQ36" s="269"/>
      <c r="AR36" s="269"/>
      <c r="AS36" s="269"/>
      <c r="AT36" s="269"/>
      <c r="AU36" s="269">
        <v>10</v>
      </c>
      <c r="AV36" s="269">
        <v>20</v>
      </c>
      <c r="AW36" s="269">
        <v>20</v>
      </c>
      <c r="AX36" s="269">
        <v>40</v>
      </c>
      <c r="AY36" s="269">
        <v>10</v>
      </c>
      <c r="AZ36" s="269"/>
      <c r="BA36" s="269"/>
      <c r="BB36" s="161">
        <f t="shared" si="10"/>
        <v>100</v>
      </c>
      <c r="BC36" s="157"/>
      <c r="BD36" s="82"/>
      <c r="BE36" s="82"/>
      <c r="BF36" s="82"/>
      <c r="BG36" s="82"/>
      <c r="BH36" s="82"/>
      <c r="BI36" s="82"/>
      <c r="BJ36" s="163">
        <f t="shared" si="9"/>
        <v>0</v>
      </c>
    </row>
    <row r="37" spans="2:109" ht="40.5" customHeight="1" x14ac:dyDescent="0.25">
      <c r="B37" s="600"/>
      <c r="C37" s="80">
        <f>IF(AND(LEN(D37)&gt;5,LEN(D36)&lt;5),"se debe reportar la información en orden estricto",IF(AND(LEN(D37)&gt;5,C36&lt;&gt;""),C36+1,""))</f>
        <v>5</v>
      </c>
      <c r="D37" s="79" t="s">
        <v>350</v>
      </c>
      <c r="E37" s="157"/>
      <c r="F37" s="82"/>
      <c r="G37" s="82"/>
      <c r="H37" s="82"/>
      <c r="I37" s="82"/>
      <c r="J37" s="82"/>
      <c r="K37" s="82"/>
      <c r="L37" s="159">
        <f t="shared" si="6"/>
        <v>0</v>
      </c>
      <c r="M37" s="157"/>
      <c r="N37" s="82"/>
      <c r="O37" s="82"/>
      <c r="P37" s="82"/>
      <c r="Q37" s="82"/>
      <c r="R37" s="82"/>
      <c r="S37" s="82"/>
      <c r="T37" s="82"/>
      <c r="U37" s="82"/>
      <c r="V37" s="82"/>
      <c r="W37" s="82"/>
      <c r="X37" s="82"/>
      <c r="Y37" s="82"/>
      <c r="Z37" s="161">
        <f t="shared" si="7"/>
        <v>0</v>
      </c>
      <c r="AA37" s="157"/>
      <c r="AB37" s="82"/>
      <c r="AC37" s="82"/>
      <c r="AD37" s="82"/>
      <c r="AE37" s="82"/>
      <c r="AF37" s="82"/>
      <c r="AG37" s="82"/>
      <c r="AH37" s="82"/>
      <c r="AI37" s="82"/>
      <c r="AJ37" s="82"/>
      <c r="AK37" s="82"/>
      <c r="AL37" s="82"/>
      <c r="AM37" s="82"/>
      <c r="AN37" s="161">
        <f t="shared" si="8"/>
        <v>0</v>
      </c>
      <c r="AO37" s="157">
        <v>15</v>
      </c>
      <c r="AP37" s="269"/>
      <c r="AQ37" s="269"/>
      <c r="AR37" s="269"/>
      <c r="AS37" s="269"/>
      <c r="AT37" s="269">
        <v>10</v>
      </c>
      <c r="AU37" s="269">
        <v>20</v>
      </c>
      <c r="AV37" s="269">
        <v>20</v>
      </c>
      <c r="AW37" s="269">
        <v>40</v>
      </c>
      <c r="AX37" s="269">
        <v>10</v>
      </c>
      <c r="AY37" s="269"/>
      <c r="AZ37" s="269"/>
      <c r="BA37" s="269"/>
      <c r="BB37" s="161">
        <f t="shared" si="10"/>
        <v>100</v>
      </c>
      <c r="BC37" s="157"/>
      <c r="BD37" s="82"/>
      <c r="BE37" s="82"/>
      <c r="BF37" s="82"/>
      <c r="BG37" s="82"/>
      <c r="BH37" s="82"/>
      <c r="BI37" s="82"/>
      <c r="BJ37" s="163">
        <f t="shared" si="9"/>
        <v>0</v>
      </c>
    </row>
    <row r="38" spans="2:109" ht="40.5" customHeight="1" x14ac:dyDescent="0.25">
      <c r="B38" s="600"/>
      <c r="C38" s="80">
        <f>IF(AND(LEN(D38)&gt;5,LEN(D37)&lt;5),"se debe reportar la información en orden estricto",IF(AND(LEN(D38)&gt;5,C37&lt;&gt;""),C37+1,""))</f>
        <v>6</v>
      </c>
      <c r="D38" s="79" t="s">
        <v>349</v>
      </c>
      <c r="E38" s="157"/>
      <c r="F38" s="82"/>
      <c r="G38" s="82"/>
      <c r="H38" s="82"/>
      <c r="I38" s="82"/>
      <c r="J38" s="82"/>
      <c r="K38" s="82"/>
      <c r="L38" s="159">
        <f t="shared" si="6"/>
        <v>0</v>
      </c>
      <c r="M38" s="157"/>
      <c r="N38" s="82"/>
      <c r="O38" s="82"/>
      <c r="P38" s="82"/>
      <c r="Q38" s="82"/>
      <c r="R38" s="82"/>
      <c r="S38" s="82"/>
      <c r="T38" s="82"/>
      <c r="U38" s="82"/>
      <c r="V38" s="82"/>
      <c r="W38" s="82"/>
      <c r="X38" s="82"/>
      <c r="Y38" s="82"/>
      <c r="Z38" s="161">
        <f t="shared" si="7"/>
        <v>0</v>
      </c>
      <c r="AA38" s="157"/>
      <c r="AB38" s="82"/>
      <c r="AC38" s="82"/>
      <c r="AD38" s="82"/>
      <c r="AE38" s="82"/>
      <c r="AF38" s="82"/>
      <c r="AG38" s="82"/>
      <c r="AH38" s="82"/>
      <c r="AI38" s="82"/>
      <c r="AJ38" s="82"/>
      <c r="AK38" s="82"/>
      <c r="AL38" s="82"/>
      <c r="AM38" s="82"/>
      <c r="AN38" s="161">
        <f t="shared" si="8"/>
        <v>0</v>
      </c>
      <c r="AO38" s="157">
        <v>1</v>
      </c>
      <c r="AP38" s="269"/>
      <c r="AQ38" s="269"/>
      <c r="AR38" s="269"/>
      <c r="AS38" s="269"/>
      <c r="AT38" s="269"/>
      <c r="AU38" s="269">
        <v>15</v>
      </c>
      <c r="AV38" s="269">
        <v>15</v>
      </c>
      <c r="AW38" s="269">
        <v>15</v>
      </c>
      <c r="AX38" s="269">
        <v>15</v>
      </c>
      <c r="AY38" s="269">
        <v>15</v>
      </c>
      <c r="AZ38" s="269">
        <v>15</v>
      </c>
      <c r="BA38" s="269">
        <v>10</v>
      </c>
      <c r="BB38" s="161">
        <f t="shared" si="10"/>
        <v>100</v>
      </c>
      <c r="BC38" s="157"/>
      <c r="BD38" s="82"/>
      <c r="BE38" s="82"/>
      <c r="BF38" s="82"/>
      <c r="BG38" s="82"/>
      <c r="BH38" s="82"/>
      <c r="BI38" s="82"/>
      <c r="BJ38" s="163">
        <f t="shared" si="9"/>
        <v>0</v>
      </c>
    </row>
    <row r="39" spans="2:109" ht="40.5" hidden="1" customHeight="1" x14ac:dyDescent="0.25">
      <c r="B39" s="600"/>
      <c r="C39" s="80"/>
      <c r="D39" s="241"/>
      <c r="E39" s="157"/>
      <c r="F39" s="82"/>
      <c r="G39" s="82"/>
      <c r="H39" s="82"/>
      <c r="I39" s="82"/>
      <c r="J39" s="82"/>
      <c r="K39" s="82"/>
      <c r="L39" s="159">
        <f t="shared" si="6"/>
        <v>0</v>
      </c>
      <c r="M39" s="157"/>
      <c r="N39" s="82"/>
      <c r="O39" s="82"/>
      <c r="P39" s="82"/>
      <c r="Q39" s="82"/>
      <c r="R39" s="82"/>
      <c r="S39" s="82"/>
      <c r="T39" s="82"/>
      <c r="U39" s="82"/>
      <c r="V39" s="82"/>
      <c r="W39" s="82"/>
      <c r="X39" s="82"/>
      <c r="Y39" s="82"/>
      <c r="Z39" s="161">
        <f t="shared" si="7"/>
        <v>0</v>
      </c>
      <c r="AA39" s="157"/>
      <c r="AB39" s="82"/>
      <c r="AC39" s="82"/>
      <c r="AD39" s="82"/>
      <c r="AE39" s="82"/>
      <c r="AF39" s="82"/>
      <c r="AG39" s="82"/>
      <c r="AH39" s="82"/>
      <c r="AI39" s="82"/>
      <c r="AJ39" s="82"/>
      <c r="AK39" s="82"/>
      <c r="AL39" s="82"/>
      <c r="AM39" s="82"/>
      <c r="AN39" s="161">
        <f t="shared" si="8"/>
        <v>0</v>
      </c>
      <c r="AO39" s="157"/>
      <c r="AP39" s="82"/>
      <c r="AQ39" s="82"/>
      <c r="AR39" s="82"/>
      <c r="AS39" s="82"/>
      <c r="AT39" s="82"/>
      <c r="AU39" s="82"/>
      <c r="AV39" s="82"/>
      <c r="AW39" s="82"/>
      <c r="AX39" s="82"/>
      <c r="AY39" s="82"/>
      <c r="AZ39" s="82"/>
      <c r="BA39" s="82"/>
      <c r="BB39" s="161">
        <f t="shared" ref="BB39:BB42" si="11">IF(AND(D39="",SUM(AO39:BA39)&gt;0),"Debe redactar la actividad",IF(AND(SUM(AP39:BA39)&gt;0,AO39=0),"NO DETERMINO PESO PORCENTUAL EN TAREA",IF(AND(SUM(AP39:BA39)=0,AO39=0),0,IF(SUM(AP39:BA39)&lt;&gt;100,"La sumatoría debe ser = 100%",100))))</f>
        <v>0</v>
      </c>
      <c r="BC39" s="157"/>
      <c r="BD39" s="82"/>
      <c r="BE39" s="82"/>
      <c r="BF39" s="82"/>
      <c r="BG39" s="82"/>
      <c r="BH39" s="82"/>
      <c r="BI39" s="82"/>
      <c r="BJ39" s="163">
        <f t="shared" si="9"/>
        <v>0</v>
      </c>
    </row>
    <row r="40" spans="2:109" ht="40.5" hidden="1" customHeight="1" x14ac:dyDescent="0.25">
      <c r="B40" s="600"/>
      <c r="C40" s="80" t="str">
        <f>IF(AND(LEN(D40)&gt;5,LEN(D38)&lt;5),"se debe reportar la información en orden estricto",IF(AND(LEN(D40)&gt;5,C38&lt;&gt;""),C38+1,""))</f>
        <v/>
      </c>
      <c r="D40" s="79"/>
      <c r="E40" s="157"/>
      <c r="F40" s="82"/>
      <c r="G40" s="82"/>
      <c r="H40" s="82"/>
      <c r="I40" s="82"/>
      <c r="J40" s="82"/>
      <c r="K40" s="82"/>
      <c r="L40" s="159">
        <f t="shared" si="6"/>
        <v>0</v>
      </c>
      <c r="M40" s="157"/>
      <c r="N40" s="82"/>
      <c r="O40" s="82"/>
      <c r="P40" s="82"/>
      <c r="Q40" s="82"/>
      <c r="R40" s="82"/>
      <c r="S40" s="82"/>
      <c r="T40" s="82"/>
      <c r="U40" s="82"/>
      <c r="V40" s="82"/>
      <c r="W40" s="82"/>
      <c r="X40" s="82"/>
      <c r="Y40" s="82"/>
      <c r="Z40" s="161">
        <f t="shared" si="7"/>
        <v>0</v>
      </c>
      <c r="AA40" s="157"/>
      <c r="AB40" s="82"/>
      <c r="AC40" s="82"/>
      <c r="AD40" s="82"/>
      <c r="AE40" s="82"/>
      <c r="AF40" s="82"/>
      <c r="AG40" s="82"/>
      <c r="AH40" s="82"/>
      <c r="AI40" s="82"/>
      <c r="AJ40" s="82"/>
      <c r="AK40" s="82"/>
      <c r="AL40" s="82"/>
      <c r="AM40" s="82"/>
      <c r="AN40" s="161">
        <f t="shared" si="8"/>
        <v>0</v>
      </c>
      <c r="AO40" s="157"/>
      <c r="AP40" s="82"/>
      <c r="AQ40" s="82"/>
      <c r="AR40" s="82"/>
      <c r="AS40" s="82"/>
      <c r="AT40" s="82"/>
      <c r="AU40" s="82"/>
      <c r="AV40" s="82"/>
      <c r="AW40" s="82"/>
      <c r="AX40" s="82"/>
      <c r="AY40" s="82"/>
      <c r="AZ40" s="82"/>
      <c r="BA40" s="82"/>
      <c r="BB40" s="161">
        <f t="shared" si="11"/>
        <v>0</v>
      </c>
      <c r="BC40" s="157"/>
      <c r="BD40" s="82"/>
      <c r="BE40" s="82"/>
      <c r="BF40" s="82"/>
      <c r="BG40" s="82"/>
      <c r="BH40" s="82"/>
      <c r="BI40" s="82"/>
      <c r="BJ40" s="163">
        <f t="shared" si="9"/>
        <v>0</v>
      </c>
    </row>
    <row r="41" spans="2:109" ht="40.5" hidden="1" customHeight="1" x14ac:dyDescent="0.25">
      <c r="B41" s="600"/>
      <c r="C41" s="80" t="str">
        <f>IF(AND(LEN(D41)&gt;5,LEN(D39)&lt;5),"se debe reportar la información en orden estricto",IF(AND(LEN(D41)&gt;5,C39&lt;&gt;""),C39+1,""))</f>
        <v/>
      </c>
      <c r="D41" s="79"/>
      <c r="E41" s="157"/>
      <c r="F41" s="82"/>
      <c r="G41" s="82"/>
      <c r="H41" s="82"/>
      <c r="I41" s="82"/>
      <c r="J41" s="82"/>
      <c r="K41" s="82"/>
      <c r="L41" s="159">
        <f t="shared" si="6"/>
        <v>0</v>
      </c>
      <c r="M41" s="157"/>
      <c r="N41" s="82"/>
      <c r="O41" s="82"/>
      <c r="P41" s="82"/>
      <c r="Q41" s="82"/>
      <c r="R41" s="82"/>
      <c r="S41" s="82"/>
      <c r="T41" s="82"/>
      <c r="U41" s="82"/>
      <c r="V41" s="82"/>
      <c r="W41" s="82"/>
      <c r="X41" s="82"/>
      <c r="Y41" s="82"/>
      <c r="Z41" s="161">
        <f t="shared" si="7"/>
        <v>0</v>
      </c>
      <c r="AA41" s="157"/>
      <c r="AB41" s="82"/>
      <c r="AC41" s="82"/>
      <c r="AD41" s="82"/>
      <c r="AE41" s="82"/>
      <c r="AF41" s="82"/>
      <c r="AG41" s="82"/>
      <c r="AH41" s="82"/>
      <c r="AI41" s="82"/>
      <c r="AJ41" s="82"/>
      <c r="AK41" s="82"/>
      <c r="AL41" s="82"/>
      <c r="AM41" s="82"/>
      <c r="AN41" s="161">
        <f t="shared" si="8"/>
        <v>0</v>
      </c>
      <c r="AO41" s="157"/>
      <c r="AP41" s="82"/>
      <c r="AQ41" s="82"/>
      <c r="AR41" s="82"/>
      <c r="AS41" s="82"/>
      <c r="AT41" s="82"/>
      <c r="AU41" s="82"/>
      <c r="AV41" s="82"/>
      <c r="AW41" s="82"/>
      <c r="AX41" s="82"/>
      <c r="AY41" s="82"/>
      <c r="AZ41" s="82"/>
      <c r="BA41" s="82"/>
      <c r="BB41" s="161">
        <f t="shared" si="11"/>
        <v>0</v>
      </c>
      <c r="BC41" s="157"/>
      <c r="BD41" s="82"/>
      <c r="BE41" s="82"/>
      <c r="BF41" s="82"/>
      <c r="BG41" s="82"/>
      <c r="BH41" s="82"/>
      <c r="BI41" s="82"/>
      <c r="BJ41" s="163">
        <f t="shared" si="9"/>
        <v>0</v>
      </c>
    </row>
    <row r="42" spans="2:109" ht="40.5" hidden="1" customHeight="1" x14ac:dyDescent="0.25">
      <c r="B42" s="600"/>
      <c r="C42" s="80" t="str">
        <f>IF(AND(LEN(D42)&gt;5,LEN(D40)&lt;5),"se debe reportar la información en orden estricto",IF(AND(LEN(D42)&gt;5,C40&lt;&gt;""),C40+1,""))</f>
        <v/>
      </c>
      <c r="D42" s="79"/>
      <c r="E42" s="157"/>
      <c r="F42" s="82"/>
      <c r="G42" s="82"/>
      <c r="H42" s="82"/>
      <c r="I42" s="82"/>
      <c r="J42" s="82"/>
      <c r="K42" s="82"/>
      <c r="L42" s="159">
        <f t="shared" si="6"/>
        <v>0</v>
      </c>
      <c r="M42" s="157"/>
      <c r="N42" s="82"/>
      <c r="O42" s="82"/>
      <c r="P42" s="82"/>
      <c r="Q42" s="82"/>
      <c r="R42" s="82"/>
      <c r="S42" s="82"/>
      <c r="T42" s="82"/>
      <c r="U42" s="82"/>
      <c r="V42" s="82"/>
      <c r="W42" s="82"/>
      <c r="X42" s="82"/>
      <c r="Y42" s="82"/>
      <c r="Z42" s="161">
        <f t="shared" si="7"/>
        <v>0</v>
      </c>
      <c r="AA42" s="157"/>
      <c r="AB42" s="82"/>
      <c r="AC42" s="82"/>
      <c r="AD42" s="82"/>
      <c r="AE42" s="82"/>
      <c r="AF42" s="82"/>
      <c r="AG42" s="82"/>
      <c r="AH42" s="82"/>
      <c r="AI42" s="82"/>
      <c r="AJ42" s="82"/>
      <c r="AK42" s="82"/>
      <c r="AL42" s="82"/>
      <c r="AM42" s="82"/>
      <c r="AN42" s="161">
        <f t="shared" si="8"/>
        <v>0</v>
      </c>
      <c r="AO42" s="157"/>
      <c r="AP42" s="82"/>
      <c r="AQ42" s="82"/>
      <c r="AR42" s="82"/>
      <c r="AS42" s="82"/>
      <c r="AT42" s="82"/>
      <c r="AU42" s="82"/>
      <c r="AV42" s="82"/>
      <c r="AW42" s="82"/>
      <c r="AX42" s="82"/>
      <c r="AY42" s="82"/>
      <c r="AZ42" s="82"/>
      <c r="BA42" s="82"/>
      <c r="BB42" s="161">
        <f t="shared" si="11"/>
        <v>0</v>
      </c>
      <c r="BC42" s="157"/>
      <c r="BD42" s="82"/>
      <c r="BE42" s="82"/>
      <c r="BF42" s="82"/>
      <c r="BG42" s="82"/>
      <c r="BH42" s="82"/>
      <c r="BI42" s="82"/>
      <c r="BJ42" s="163">
        <f t="shared" si="9"/>
        <v>0</v>
      </c>
    </row>
    <row r="43" spans="2:109" ht="40.5" customHeight="1" thickBot="1" x14ac:dyDescent="0.3">
      <c r="B43" s="601"/>
      <c r="C43" s="86"/>
      <c r="D43" s="85" t="s">
        <v>28</v>
      </c>
      <c r="E43" s="87" t="str">
        <f>IF(SUM(E33:E42)=100,SUM(E33:E42),"OJO, el valor debe ser = 100%")</f>
        <v>OJO, el valor debe ser = 100%</v>
      </c>
      <c r="F43" s="602"/>
      <c r="G43" s="602"/>
      <c r="H43" s="602"/>
      <c r="I43" s="602"/>
      <c r="J43" s="602"/>
      <c r="K43" s="602"/>
      <c r="L43" s="88"/>
      <c r="M43" s="87" t="str">
        <f>IF(SUM(M33:M42)=100,SUM(M33:M42),"OJO, el valor debe ser = 100%")</f>
        <v>OJO, el valor debe ser = 100%</v>
      </c>
      <c r="N43" s="602"/>
      <c r="O43" s="602"/>
      <c r="P43" s="602"/>
      <c r="Q43" s="602"/>
      <c r="R43" s="602"/>
      <c r="S43" s="602"/>
      <c r="T43" s="602"/>
      <c r="U43" s="602"/>
      <c r="V43" s="602"/>
      <c r="W43" s="602"/>
      <c r="X43" s="89"/>
      <c r="Y43" s="89"/>
      <c r="Z43" s="88"/>
      <c r="AA43" s="87"/>
      <c r="AB43" s="602"/>
      <c r="AC43" s="602"/>
      <c r="AD43" s="602"/>
      <c r="AE43" s="602"/>
      <c r="AF43" s="602"/>
      <c r="AG43" s="602"/>
      <c r="AH43" s="602"/>
      <c r="AI43" s="602"/>
      <c r="AJ43" s="602"/>
      <c r="AK43" s="602"/>
      <c r="AL43" s="602"/>
      <c r="AM43" s="602"/>
      <c r="AN43" s="88"/>
      <c r="AO43" s="87"/>
      <c r="AP43" s="602"/>
      <c r="AQ43" s="602"/>
      <c r="AR43" s="602"/>
      <c r="AS43" s="602"/>
      <c r="AT43" s="602"/>
      <c r="AU43" s="602"/>
      <c r="AV43" s="602"/>
      <c r="AW43" s="602"/>
      <c r="AX43" s="602"/>
      <c r="AY43" s="602"/>
      <c r="AZ43" s="602"/>
      <c r="BA43" s="602"/>
      <c r="BB43" s="88"/>
      <c r="BC43" s="87" t="str">
        <f>IF(SUM(BC33:BC42)=100,SUM(BC33:BC42),"OJO, el valor debe ser = 100%")</f>
        <v>OJO, el valor debe ser = 100%</v>
      </c>
      <c r="BD43" s="602"/>
      <c r="BE43" s="602"/>
      <c r="BF43" s="602"/>
      <c r="BG43" s="602"/>
      <c r="BH43" s="602"/>
      <c r="BI43" s="602"/>
      <c r="BJ43" s="90"/>
    </row>
    <row r="44" spans="2:109" ht="40.5" hidden="1" customHeight="1" x14ac:dyDescent="0.25">
      <c r="B44" s="621" t="e">
        <f>+Componentes!#REF!</f>
        <v>#REF!</v>
      </c>
      <c r="C44" s="92" t="str">
        <f>IF(LEN(D44)&gt;5,1,"")</f>
        <v/>
      </c>
      <c r="D44" s="91"/>
      <c r="E44" s="156"/>
      <c r="F44" s="93"/>
      <c r="G44" s="93"/>
      <c r="H44" s="93"/>
      <c r="I44" s="93"/>
      <c r="J44" s="93"/>
      <c r="K44" s="93"/>
      <c r="L44" s="158">
        <f t="shared" ref="L44:L53" si="12">IF(AND(D44="",SUM(E44:K44)&gt;0),"Debe redactar la actividad",IF(AND(SUM(F44:K44)&gt;0,E44=0),"NO DETERMINO PESO PORCENTUAL EN TAREA",IF(AND(SUM(F44:K44)=0,E44=0),0,IF(SUM(F44:K44)&lt;&gt;100,"La sumatoría debe ser = 100%",100))))</f>
        <v>0</v>
      </c>
      <c r="M44" s="156"/>
      <c r="N44" s="93"/>
      <c r="O44" s="93"/>
      <c r="P44" s="93"/>
      <c r="Q44" s="93"/>
      <c r="R44" s="93"/>
      <c r="S44" s="93"/>
      <c r="T44" s="93"/>
      <c r="U44" s="93"/>
      <c r="V44" s="93"/>
      <c r="W44" s="93"/>
      <c r="X44" s="93"/>
      <c r="Y44" s="93"/>
      <c r="Z44" s="160">
        <f t="shared" ref="Z44:Z53" si="13">IF(AND(D44="",SUM(M44:Y44)&gt;0),"Debe redactar la actividad",IF(AND(SUM(N44:Y44)&gt;0,M44=0),"NO DETERMINO PESO PORCENTUAL EN TAREA",IF(AND(SUM(N44:Y44)=0,M44=0),0,IF(SUM(N44:Y44)&lt;&gt;100,"La sumatoría debe ser = 100%",100))))</f>
        <v>0</v>
      </c>
      <c r="AA44" s="156"/>
      <c r="AB44" s="93"/>
      <c r="AC44" s="93"/>
      <c r="AD44" s="93"/>
      <c r="AE44" s="93"/>
      <c r="AF44" s="93"/>
      <c r="AG44" s="94"/>
      <c r="AH44" s="93"/>
      <c r="AI44" s="93"/>
      <c r="AJ44" s="93"/>
      <c r="AK44" s="93"/>
      <c r="AL44" s="93"/>
      <c r="AM44" s="93"/>
      <c r="AN44" s="160">
        <f t="shared" ref="AN44:AN53" si="14">IF(AND(D44="",SUM(AA44:AM44)&gt;0),"Debe redactar la actividad",IF(AND(SUM(AB44:AM44)&gt;0,AA44=0),"NO DETERMINO PESO PORCENTUAL EN TAREA",IF(AND(SUM(AB44:AM44)=0,AA44=0),0,IF(SUM(AB44:AM44)&lt;&gt;100,"La sumatoría debe ser = 100%",100))))</f>
        <v>0</v>
      </c>
      <c r="AO44" s="156"/>
      <c r="AP44" s="93"/>
      <c r="AQ44" s="93"/>
      <c r="AR44" s="93"/>
      <c r="AS44" s="93"/>
      <c r="AT44" s="93"/>
      <c r="AU44" s="93"/>
      <c r="AV44" s="93"/>
      <c r="AW44" s="93"/>
      <c r="AX44" s="93"/>
      <c r="AY44" s="93"/>
      <c r="AZ44" s="93"/>
      <c r="BA44" s="93"/>
      <c r="BB44" s="160">
        <f t="shared" ref="BB44:BB53" si="15">IF(AND(D44="",SUM(AO44:BA44)&gt;0),"Debe redactar la actividad",IF(AND(SUM(AP44:BA44)&gt;0,AO44=0),"NO DETERMINO PESO PORCENTUAL EN TAREA",IF(AND(SUM(AP44:BA44)=0,AO44=0),0,IF(SUM(AP44:BA44)&lt;&gt;100,"La sumatoría debe ser = 100%",100))))</f>
        <v>0</v>
      </c>
      <c r="BC44" s="156"/>
      <c r="BD44" s="93"/>
      <c r="BE44" s="93"/>
      <c r="BF44" s="93"/>
      <c r="BG44" s="93"/>
      <c r="BH44" s="93"/>
      <c r="BI44" s="93"/>
      <c r="BJ44" s="162">
        <f t="shared" ref="BJ44:BJ53" si="16">IF(AND(D44="",SUM(BC44:BI44)&gt;0),"Debe redactar la actividad",IF(AND(SUM(BD44:BI44)&gt;0,BC44=0),"NO DETERMINO PESO PORCENTUAL EN TAREA",IF(AND(SUM(BD44:BI44)=0,BC44=0),0,IF(SUM(BD44:BI44)&lt;&gt;100,"La sumatoría debe ser = 100%",100))))</f>
        <v>0</v>
      </c>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row>
    <row r="45" spans="2:109" ht="40.5" hidden="1" customHeight="1" x14ac:dyDescent="0.25">
      <c r="B45" s="622"/>
      <c r="C45" s="80" t="str">
        <f>IF(AND(LEN(D45)&gt;5,LEN(D44)&lt;5),"se debe reportar la información en orden estricto",IF(AND(LEN(D45)&gt;5,C44&lt;&gt;""),C44+1,""))</f>
        <v/>
      </c>
      <c r="D45" s="79"/>
      <c r="E45" s="157"/>
      <c r="F45" s="82"/>
      <c r="G45" s="82"/>
      <c r="H45" s="82"/>
      <c r="I45" s="82"/>
      <c r="J45" s="82"/>
      <c r="K45" s="82"/>
      <c r="L45" s="159">
        <f t="shared" si="12"/>
        <v>0</v>
      </c>
      <c r="M45" s="157"/>
      <c r="N45" s="82"/>
      <c r="O45" s="82"/>
      <c r="P45" s="82"/>
      <c r="Q45" s="82"/>
      <c r="R45" s="82"/>
      <c r="S45" s="82"/>
      <c r="T45" s="82"/>
      <c r="U45" s="82"/>
      <c r="V45" s="82"/>
      <c r="W45" s="82"/>
      <c r="X45" s="82"/>
      <c r="Y45" s="82"/>
      <c r="Z45" s="161">
        <f t="shared" si="13"/>
        <v>0</v>
      </c>
      <c r="AA45" s="157"/>
      <c r="AB45" s="82"/>
      <c r="AC45" s="82"/>
      <c r="AD45" s="82"/>
      <c r="AE45" s="82"/>
      <c r="AF45" s="82"/>
      <c r="AG45" s="84"/>
      <c r="AH45" s="82"/>
      <c r="AI45" s="82"/>
      <c r="AJ45" s="82"/>
      <c r="AK45" s="82"/>
      <c r="AL45" s="82"/>
      <c r="AM45" s="82"/>
      <c r="AN45" s="161">
        <f t="shared" si="14"/>
        <v>0</v>
      </c>
      <c r="AO45" s="157"/>
      <c r="AP45" s="82"/>
      <c r="AQ45" s="82"/>
      <c r="AR45" s="82"/>
      <c r="AS45" s="82"/>
      <c r="AT45" s="82"/>
      <c r="AU45" s="82"/>
      <c r="AV45" s="82"/>
      <c r="AW45" s="82"/>
      <c r="AX45" s="82"/>
      <c r="AY45" s="82"/>
      <c r="AZ45" s="82"/>
      <c r="BA45" s="82"/>
      <c r="BB45" s="161">
        <f t="shared" si="15"/>
        <v>0</v>
      </c>
      <c r="BC45" s="157"/>
      <c r="BD45" s="82"/>
      <c r="BE45" s="82"/>
      <c r="BF45" s="82"/>
      <c r="BG45" s="82"/>
      <c r="BH45" s="82"/>
      <c r="BI45" s="82"/>
      <c r="BJ45" s="163">
        <f t="shared" si="16"/>
        <v>0</v>
      </c>
    </row>
    <row r="46" spans="2:109" ht="40.5" hidden="1" customHeight="1" x14ac:dyDescent="0.25">
      <c r="B46" s="622"/>
      <c r="C46" s="80" t="str">
        <f>IF(AND(LEN(D46)&gt;5,LEN(D45)&lt;5),"se debe reportar la información en orden estricto",IF(AND(LEN(D46)&gt;5,C45&lt;&gt;""),C45+1,""))</f>
        <v/>
      </c>
      <c r="D46" s="79"/>
      <c r="E46" s="157"/>
      <c r="F46" s="82"/>
      <c r="G46" s="82"/>
      <c r="H46" s="82"/>
      <c r="I46" s="82"/>
      <c r="J46" s="82"/>
      <c r="K46" s="82"/>
      <c r="L46" s="159">
        <f t="shared" si="12"/>
        <v>0</v>
      </c>
      <c r="M46" s="157"/>
      <c r="N46" s="82"/>
      <c r="O46" s="82"/>
      <c r="P46" s="82"/>
      <c r="Q46" s="82"/>
      <c r="R46" s="82"/>
      <c r="S46" s="82"/>
      <c r="T46" s="82"/>
      <c r="U46" s="82"/>
      <c r="V46" s="82"/>
      <c r="W46" s="82"/>
      <c r="X46" s="82"/>
      <c r="Y46" s="82"/>
      <c r="Z46" s="161">
        <f t="shared" si="13"/>
        <v>0</v>
      </c>
      <c r="AA46" s="157"/>
      <c r="AB46" s="82"/>
      <c r="AC46" s="82"/>
      <c r="AD46" s="82"/>
      <c r="AE46" s="82"/>
      <c r="AF46" s="82"/>
      <c r="AG46" s="82"/>
      <c r="AH46" s="82"/>
      <c r="AI46" s="82"/>
      <c r="AJ46" s="82"/>
      <c r="AK46" s="84"/>
      <c r="AL46" s="82"/>
      <c r="AM46" s="82"/>
      <c r="AN46" s="161">
        <f t="shared" si="14"/>
        <v>0</v>
      </c>
      <c r="AO46" s="157"/>
      <c r="AP46" s="82"/>
      <c r="AQ46" s="82"/>
      <c r="AR46" s="82"/>
      <c r="AS46" s="82"/>
      <c r="AT46" s="82"/>
      <c r="AU46" s="82"/>
      <c r="AV46" s="82"/>
      <c r="AW46" s="82"/>
      <c r="AX46" s="82"/>
      <c r="AY46" s="82"/>
      <c r="AZ46" s="82"/>
      <c r="BA46" s="82"/>
      <c r="BB46" s="161">
        <f t="shared" si="15"/>
        <v>0</v>
      </c>
      <c r="BC46" s="157"/>
      <c r="BD46" s="82"/>
      <c r="BE46" s="82"/>
      <c r="BF46" s="82"/>
      <c r="BG46" s="82"/>
      <c r="BH46" s="82"/>
      <c r="BI46" s="82"/>
      <c r="BJ46" s="163">
        <f t="shared" si="16"/>
        <v>0</v>
      </c>
    </row>
    <row r="47" spans="2:109" ht="40.5" hidden="1" customHeight="1" x14ac:dyDescent="0.25">
      <c r="B47" s="622"/>
      <c r="C47" s="80" t="str">
        <f>IF(AND(LEN(D47)&gt;5,LEN(D46)&lt;5),"se debe reportar la información en orden estricto",IF(AND(LEN(D47)&gt;5,C46&lt;&gt;""),C46+1,""))</f>
        <v/>
      </c>
      <c r="D47" s="79"/>
      <c r="E47" s="157"/>
      <c r="F47" s="82"/>
      <c r="G47" s="82"/>
      <c r="H47" s="82"/>
      <c r="I47" s="82"/>
      <c r="J47" s="82"/>
      <c r="K47" s="82"/>
      <c r="L47" s="159">
        <f t="shared" si="12"/>
        <v>0</v>
      </c>
      <c r="M47" s="157"/>
      <c r="N47" s="82"/>
      <c r="O47" s="82"/>
      <c r="P47" s="82"/>
      <c r="Q47" s="82"/>
      <c r="R47" s="82"/>
      <c r="S47" s="82"/>
      <c r="T47" s="82"/>
      <c r="U47" s="82"/>
      <c r="V47" s="82"/>
      <c r="W47" s="82"/>
      <c r="X47" s="82"/>
      <c r="Y47" s="82"/>
      <c r="Z47" s="161">
        <f t="shared" si="13"/>
        <v>0</v>
      </c>
      <c r="AA47" s="157"/>
      <c r="AB47" s="82"/>
      <c r="AC47" s="82"/>
      <c r="AD47" s="82"/>
      <c r="AE47" s="82"/>
      <c r="AF47" s="82"/>
      <c r="AG47" s="82"/>
      <c r="AH47" s="82"/>
      <c r="AI47" s="82"/>
      <c r="AJ47" s="82"/>
      <c r="AK47" s="84"/>
      <c r="AL47" s="82"/>
      <c r="AM47" s="82"/>
      <c r="AN47" s="161">
        <f t="shared" si="14"/>
        <v>0</v>
      </c>
      <c r="AO47" s="157"/>
      <c r="AP47" s="82"/>
      <c r="AQ47" s="82"/>
      <c r="AR47" s="82"/>
      <c r="AS47" s="82"/>
      <c r="AT47" s="82"/>
      <c r="AU47" s="82"/>
      <c r="AV47" s="82"/>
      <c r="AW47" s="82"/>
      <c r="AX47" s="82"/>
      <c r="AY47" s="82"/>
      <c r="AZ47" s="82"/>
      <c r="BA47" s="82"/>
      <c r="BB47" s="161">
        <f t="shared" si="15"/>
        <v>0</v>
      </c>
      <c r="BC47" s="157"/>
      <c r="BD47" s="82"/>
      <c r="BE47" s="82"/>
      <c r="BF47" s="82"/>
      <c r="BG47" s="82"/>
      <c r="BH47" s="82"/>
      <c r="BI47" s="82"/>
      <c r="BJ47" s="163">
        <f t="shared" si="16"/>
        <v>0</v>
      </c>
    </row>
    <row r="48" spans="2:109" ht="40.5" hidden="1" customHeight="1" x14ac:dyDescent="0.25">
      <c r="B48" s="622"/>
      <c r="C48" s="80" t="str">
        <f>IF(AND(LEN(D48)&gt;5,LEN(D47)&lt;5),"se debe reportar la información en orden estricto",IF(AND(LEN(D48)&gt;5,C47&lt;&gt;""),C47+1,""))</f>
        <v/>
      </c>
      <c r="D48" s="79"/>
      <c r="E48" s="157"/>
      <c r="F48" s="82"/>
      <c r="G48" s="82"/>
      <c r="H48" s="82"/>
      <c r="I48" s="82"/>
      <c r="J48" s="82"/>
      <c r="K48" s="82"/>
      <c r="L48" s="159">
        <f t="shared" si="12"/>
        <v>0</v>
      </c>
      <c r="M48" s="157"/>
      <c r="N48" s="82"/>
      <c r="O48" s="82"/>
      <c r="P48" s="82"/>
      <c r="Q48" s="82"/>
      <c r="R48" s="82"/>
      <c r="S48" s="82"/>
      <c r="T48" s="82"/>
      <c r="U48" s="82"/>
      <c r="V48" s="82"/>
      <c r="W48" s="82"/>
      <c r="X48" s="82"/>
      <c r="Y48" s="82"/>
      <c r="Z48" s="161">
        <f t="shared" si="13"/>
        <v>0</v>
      </c>
      <c r="AA48" s="157"/>
      <c r="AB48" s="82"/>
      <c r="AC48" s="82"/>
      <c r="AD48" s="82"/>
      <c r="AE48" s="82"/>
      <c r="AF48" s="82"/>
      <c r="AG48" s="82"/>
      <c r="AH48" s="82"/>
      <c r="AI48" s="82"/>
      <c r="AJ48" s="82"/>
      <c r="AK48" s="82"/>
      <c r="AL48" s="82"/>
      <c r="AM48" s="82"/>
      <c r="AN48" s="161">
        <f t="shared" si="14"/>
        <v>0</v>
      </c>
      <c r="AO48" s="157"/>
      <c r="AP48" s="82"/>
      <c r="AQ48" s="82"/>
      <c r="AR48" s="82"/>
      <c r="AS48" s="82"/>
      <c r="AT48" s="82"/>
      <c r="AU48" s="82"/>
      <c r="AV48" s="82"/>
      <c r="AW48" s="82"/>
      <c r="AX48" s="82"/>
      <c r="AY48" s="82"/>
      <c r="AZ48" s="82"/>
      <c r="BA48" s="82"/>
      <c r="BB48" s="161">
        <f t="shared" si="15"/>
        <v>0</v>
      </c>
      <c r="BC48" s="157"/>
      <c r="BD48" s="82"/>
      <c r="BE48" s="82"/>
      <c r="BF48" s="82"/>
      <c r="BG48" s="82"/>
      <c r="BH48" s="82"/>
      <c r="BI48" s="82"/>
      <c r="BJ48" s="163">
        <f t="shared" si="16"/>
        <v>0</v>
      </c>
    </row>
    <row r="49" spans="2:109" ht="40.5" hidden="1" customHeight="1" x14ac:dyDescent="0.25">
      <c r="B49" s="622"/>
      <c r="C49" s="80" t="str">
        <f>IF(AND(LEN(D49)&gt;5,LEN(D48)&lt;5),"se debe reportar la información en orden estricto",IF(AND(LEN(D49)&gt;5,C48&lt;&gt;""),C48+1,""))</f>
        <v/>
      </c>
      <c r="D49" s="79"/>
      <c r="E49" s="157"/>
      <c r="F49" s="82"/>
      <c r="G49" s="82"/>
      <c r="H49" s="82"/>
      <c r="I49" s="82"/>
      <c r="J49" s="82"/>
      <c r="K49" s="82"/>
      <c r="L49" s="159">
        <f t="shared" si="12"/>
        <v>0</v>
      </c>
      <c r="M49" s="157"/>
      <c r="N49" s="82"/>
      <c r="O49" s="82"/>
      <c r="P49" s="82"/>
      <c r="Q49" s="82"/>
      <c r="R49" s="82"/>
      <c r="S49" s="82"/>
      <c r="T49" s="82"/>
      <c r="U49" s="82"/>
      <c r="V49" s="82"/>
      <c r="W49" s="82"/>
      <c r="X49" s="82"/>
      <c r="Y49" s="82"/>
      <c r="Z49" s="161">
        <f t="shared" si="13"/>
        <v>0</v>
      </c>
      <c r="AA49" s="157"/>
      <c r="AB49" s="82"/>
      <c r="AC49" s="82"/>
      <c r="AD49" s="82"/>
      <c r="AE49" s="82"/>
      <c r="AF49" s="82"/>
      <c r="AG49" s="82"/>
      <c r="AH49" s="82"/>
      <c r="AI49" s="82"/>
      <c r="AJ49" s="82"/>
      <c r="AK49" s="82"/>
      <c r="AL49" s="82"/>
      <c r="AM49" s="82"/>
      <c r="AN49" s="161">
        <f t="shared" si="14"/>
        <v>0</v>
      </c>
      <c r="AO49" s="157"/>
      <c r="AP49" s="82"/>
      <c r="AQ49" s="82"/>
      <c r="AR49" s="82"/>
      <c r="AS49" s="82"/>
      <c r="AT49" s="82"/>
      <c r="AU49" s="82"/>
      <c r="AV49" s="82"/>
      <c r="AW49" s="82"/>
      <c r="AX49" s="82"/>
      <c r="AY49" s="82"/>
      <c r="AZ49" s="82"/>
      <c r="BA49" s="82"/>
      <c r="BB49" s="161">
        <f t="shared" si="15"/>
        <v>0</v>
      </c>
      <c r="BC49" s="157"/>
      <c r="BD49" s="82"/>
      <c r="BE49" s="82"/>
      <c r="BF49" s="82"/>
      <c r="BG49" s="82"/>
      <c r="BH49" s="82"/>
      <c r="BI49" s="82"/>
      <c r="BJ49" s="163">
        <f t="shared" si="16"/>
        <v>0</v>
      </c>
    </row>
    <row r="50" spans="2:109" ht="40.5" hidden="1" customHeight="1" x14ac:dyDescent="0.25">
      <c r="B50" s="622"/>
      <c r="C50" s="80" t="str">
        <f>IF(AND(LEN(D50)&gt;5,LEN(D48)&lt;5),"se debe reportar la información en orden estricto",IF(AND(LEN(D50)&gt;5,C48&lt;&gt;""),C48+1,""))</f>
        <v/>
      </c>
      <c r="D50" s="79"/>
      <c r="E50" s="157"/>
      <c r="F50" s="82"/>
      <c r="G50" s="82"/>
      <c r="H50" s="82"/>
      <c r="I50" s="82"/>
      <c r="J50" s="82"/>
      <c r="K50" s="82"/>
      <c r="L50" s="159">
        <f t="shared" si="12"/>
        <v>0</v>
      </c>
      <c r="M50" s="157"/>
      <c r="N50" s="82"/>
      <c r="O50" s="82"/>
      <c r="P50" s="82"/>
      <c r="Q50" s="82"/>
      <c r="R50" s="82"/>
      <c r="S50" s="82"/>
      <c r="T50" s="82"/>
      <c r="U50" s="82"/>
      <c r="V50" s="82"/>
      <c r="W50" s="82"/>
      <c r="X50" s="82"/>
      <c r="Y50" s="82"/>
      <c r="Z50" s="161">
        <f t="shared" si="13"/>
        <v>0</v>
      </c>
      <c r="AA50" s="157"/>
      <c r="AB50" s="82"/>
      <c r="AC50" s="82"/>
      <c r="AD50" s="82"/>
      <c r="AE50" s="82"/>
      <c r="AF50" s="82"/>
      <c r="AG50" s="82"/>
      <c r="AH50" s="82"/>
      <c r="AI50" s="82"/>
      <c r="AJ50" s="82"/>
      <c r="AK50" s="82"/>
      <c r="AL50" s="82"/>
      <c r="AM50" s="82"/>
      <c r="AN50" s="161">
        <f t="shared" si="14"/>
        <v>0</v>
      </c>
      <c r="AO50" s="157"/>
      <c r="AP50" s="82"/>
      <c r="AQ50" s="82"/>
      <c r="AR50" s="82"/>
      <c r="AS50" s="82"/>
      <c r="AT50" s="82"/>
      <c r="AU50" s="82"/>
      <c r="AV50" s="82"/>
      <c r="AW50" s="82"/>
      <c r="AX50" s="82"/>
      <c r="AY50" s="82"/>
      <c r="AZ50" s="82"/>
      <c r="BA50" s="82"/>
      <c r="BB50" s="161">
        <f t="shared" si="15"/>
        <v>0</v>
      </c>
      <c r="BC50" s="157"/>
      <c r="BD50" s="82"/>
      <c r="BE50" s="82"/>
      <c r="BF50" s="82"/>
      <c r="BG50" s="82"/>
      <c r="BH50" s="82"/>
      <c r="BI50" s="82"/>
      <c r="BJ50" s="163">
        <f t="shared" si="16"/>
        <v>0</v>
      </c>
    </row>
    <row r="51" spans="2:109" ht="40.5" hidden="1" customHeight="1" x14ac:dyDescent="0.25">
      <c r="B51" s="622"/>
      <c r="C51" s="80" t="str">
        <f>IF(AND(LEN(D51)&gt;5,LEN(D49)&lt;5),"se debe reportar la información en orden estricto",IF(AND(LEN(D51)&gt;5,C49&lt;&gt;""),C49+1,""))</f>
        <v/>
      </c>
      <c r="D51" s="79"/>
      <c r="E51" s="157"/>
      <c r="F51" s="82"/>
      <c r="G51" s="82"/>
      <c r="H51" s="82"/>
      <c r="I51" s="82"/>
      <c r="J51" s="82"/>
      <c r="K51" s="82"/>
      <c r="L51" s="159">
        <f t="shared" si="12"/>
        <v>0</v>
      </c>
      <c r="M51" s="157"/>
      <c r="N51" s="82"/>
      <c r="O51" s="82"/>
      <c r="P51" s="82"/>
      <c r="Q51" s="82"/>
      <c r="R51" s="82"/>
      <c r="S51" s="82"/>
      <c r="T51" s="82"/>
      <c r="U51" s="82"/>
      <c r="V51" s="82"/>
      <c r="W51" s="82"/>
      <c r="X51" s="82"/>
      <c r="Y51" s="82"/>
      <c r="Z51" s="161">
        <f t="shared" si="13"/>
        <v>0</v>
      </c>
      <c r="AA51" s="157"/>
      <c r="AB51" s="82"/>
      <c r="AC51" s="82"/>
      <c r="AD51" s="82"/>
      <c r="AE51" s="82"/>
      <c r="AF51" s="82"/>
      <c r="AG51" s="82"/>
      <c r="AH51" s="82"/>
      <c r="AI51" s="82"/>
      <c r="AJ51" s="82"/>
      <c r="AK51" s="82"/>
      <c r="AL51" s="82"/>
      <c r="AM51" s="82"/>
      <c r="AN51" s="161">
        <f t="shared" si="14"/>
        <v>0</v>
      </c>
      <c r="AO51" s="157"/>
      <c r="AP51" s="82"/>
      <c r="AQ51" s="82"/>
      <c r="AR51" s="82"/>
      <c r="AS51" s="82"/>
      <c r="AT51" s="82"/>
      <c r="AU51" s="82"/>
      <c r="AV51" s="82"/>
      <c r="AW51" s="82"/>
      <c r="AX51" s="82"/>
      <c r="AY51" s="82"/>
      <c r="AZ51" s="82"/>
      <c r="BA51" s="82"/>
      <c r="BB51" s="161">
        <f t="shared" si="15"/>
        <v>0</v>
      </c>
      <c r="BC51" s="157"/>
      <c r="BD51" s="82"/>
      <c r="BE51" s="82"/>
      <c r="BF51" s="82"/>
      <c r="BG51" s="82"/>
      <c r="BH51" s="82"/>
      <c r="BI51" s="82"/>
      <c r="BJ51" s="163">
        <f t="shared" si="16"/>
        <v>0</v>
      </c>
    </row>
    <row r="52" spans="2:109" ht="40.5" hidden="1" customHeight="1" x14ac:dyDescent="0.25">
      <c r="B52" s="622"/>
      <c r="C52" s="80" t="str">
        <f>IF(AND(LEN(D52)&gt;5,LEN(D50)&lt;5),"se debe reportar la información en orden estricto",IF(AND(LEN(D52)&gt;5,C50&lt;&gt;""),C50+1,""))</f>
        <v/>
      </c>
      <c r="D52" s="79"/>
      <c r="E52" s="157"/>
      <c r="F52" s="82"/>
      <c r="G52" s="82"/>
      <c r="H52" s="82"/>
      <c r="I52" s="82"/>
      <c r="J52" s="82"/>
      <c r="K52" s="82"/>
      <c r="L52" s="159">
        <f t="shared" si="12"/>
        <v>0</v>
      </c>
      <c r="M52" s="157"/>
      <c r="N52" s="82"/>
      <c r="O52" s="82"/>
      <c r="P52" s="82"/>
      <c r="Q52" s="82"/>
      <c r="R52" s="82"/>
      <c r="S52" s="82"/>
      <c r="T52" s="82"/>
      <c r="U52" s="82"/>
      <c r="V52" s="82"/>
      <c r="W52" s="82"/>
      <c r="X52" s="82"/>
      <c r="Y52" s="82"/>
      <c r="Z52" s="161">
        <f t="shared" si="13"/>
        <v>0</v>
      </c>
      <c r="AA52" s="157"/>
      <c r="AB52" s="82"/>
      <c r="AC52" s="82"/>
      <c r="AD52" s="82"/>
      <c r="AE52" s="82"/>
      <c r="AF52" s="82"/>
      <c r="AG52" s="82"/>
      <c r="AH52" s="82"/>
      <c r="AI52" s="82"/>
      <c r="AJ52" s="82"/>
      <c r="AK52" s="82"/>
      <c r="AL52" s="82"/>
      <c r="AM52" s="82"/>
      <c r="AN52" s="161">
        <f t="shared" si="14"/>
        <v>0</v>
      </c>
      <c r="AO52" s="157"/>
      <c r="AP52" s="82"/>
      <c r="AQ52" s="82"/>
      <c r="AR52" s="82"/>
      <c r="AS52" s="82"/>
      <c r="AT52" s="82"/>
      <c r="AU52" s="82"/>
      <c r="AV52" s="82"/>
      <c r="AW52" s="82"/>
      <c r="AX52" s="82"/>
      <c r="AY52" s="82"/>
      <c r="AZ52" s="82"/>
      <c r="BA52" s="82"/>
      <c r="BB52" s="161">
        <f t="shared" si="15"/>
        <v>0</v>
      </c>
      <c r="BC52" s="157"/>
      <c r="BD52" s="82"/>
      <c r="BE52" s="82"/>
      <c r="BF52" s="82"/>
      <c r="BG52" s="82"/>
      <c r="BH52" s="82"/>
      <c r="BI52" s="82"/>
      <c r="BJ52" s="163">
        <f t="shared" si="16"/>
        <v>0</v>
      </c>
    </row>
    <row r="53" spans="2:109" ht="40.5" hidden="1" customHeight="1" x14ac:dyDescent="0.25">
      <c r="B53" s="622"/>
      <c r="C53" s="80" t="str">
        <f>IF(AND(LEN(D53)&gt;5,LEN(D51)&lt;5),"se debe reportar la información en orden estricto",IF(AND(LEN(D53)&gt;5,C51&lt;&gt;""),C51+1,""))</f>
        <v/>
      </c>
      <c r="D53" s="79"/>
      <c r="E53" s="157"/>
      <c r="F53" s="82"/>
      <c r="G53" s="82"/>
      <c r="H53" s="82"/>
      <c r="I53" s="82"/>
      <c r="J53" s="82"/>
      <c r="K53" s="82"/>
      <c r="L53" s="159">
        <f t="shared" si="12"/>
        <v>0</v>
      </c>
      <c r="M53" s="157"/>
      <c r="N53" s="82"/>
      <c r="O53" s="82"/>
      <c r="P53" s="82"/>
      <c r="Q53" s="82"/>
      <c r="R53" s="82"/>
      <c r="S53" s="82"/>
      <c r="T53" s="82"/>
      <c r="U53" s="82"/>
      <c r="V53" s="82"/>
      <c r="W53" s="82"/>
      <c r="X53" s="82"/>
      <c r="Y53" s="82"/>
      <c r="Z53" s="161">
        <f t="shared" si="13"/>
        <v>0</v>
      </c>
      <c r="AA53" s="157"/>
      <c r="AB53" s="82"/>
      <c r="AC53" s="82"/>
      <c r="AD53" s="82"/>
      <c r="AE53" s="82"/>
      <c r="AF53" s="82"/>
      <c r="AG53" s="82"/>
      <c r="AH53" s="82"/>
      <c r="AI53" s="82"/>
      <c r="AJ53" s="82"/>
      <c r="AK53" s="82"/>
      <c r="AL53" s="82"/>
      <c r="AM53" s="82"/>
      <c r="AN53" s="161">
        <f t="shared" si="14"/>
        <v>0</v>
      </c>
      <c r="AO53" s="157"/>
      <c r="AP53" s="82"/>
      <c r="AQ53" s="82"/>
      <c r="AR53" s="82"/>
      <c r="AS53" s="82"/>
      <c r="AT53" s="82"/>
      <c r="AU53" s="82"/>
      <c r="AV53" s="82"/>
      <c r="AW53" s="82"/>
      <c r="AX53" s="82"/>
      <c r="AY53" s="82"/>
      <c r="AZ53" s="82"/>
      <c r="BA53" s="82"/>
      <c r="BB53" s="161">
        <f t="shared" si="15"/>
        <v>0</v>
      </c>
      <c r="BC53" s="157"/>
      <c r="BD53" s="82"/>
      <c r="BE53" s="82"/>
      <c r="BF53" s="82"/>
      <c r="BG53" s="82"/>
      <c r="BH53" s="82"/>
      <c r="BI53" s="82"/>
      <c r="BJ53" s="163">
        <f t="shared" si="16"/>
        <v>0</v>
      </c>
    </row>
    <row r="54" spans="2:109" ht="55.5" hidden="1" customHeight="1" thickBot="1" x14ac:dyDescent="0.3">
      <c r="B54" s="623"/>
      <c r="C54" s="86"/>
      <c r="D54" s="85" t="s">
        <v>28</v>
      </c>
      <c r="E54" s="87" t="str">
        <f>IF(SUM(E44:E53)=100,SUM(E44:E53),"OJO, el valor debe ser = 100%")</f>
        <v>OJO, el valor debe ser = 100%</v>
      </c>
      <c r="F54" s="618"/>
      <c r="G54" s="619"/>
      <c r="H54" s="619"/>
      <c r="I54" s="619"/>
      <c r="J54" s="619"/>
      <c r="K54" s="620"/>
      <c r="L54" s="88"/>
      <c r="M54" s="87" t="str">
        <f>IF(SUM(M44:M53)=100,SUM(M44:M53),"OJO, el valor debe ser = 100%")</f>
        <v>OJO, el valor debe ser = 100%</v>
      </c>
      <c r="N54" s="618"/>
      <c r="O54" s="619"/>
      <c r="P54" s="619"/>
      <c r="Q54" s="619"/>
      <c r="R54" s="619"/>
      <c r="S54" s="619"/>
      <c r="T54" s="619"/>
      <c r="U54" s="619"/>
      <c r="V54" s="619"/>
      <c r="W54" s="620"/>
      <c r="X54" s="89"/>
      <c r="Y54" s="89"/>
      <c r="Z54" s="88"/>
      <c r="AA54" s="87"/>
      <c r="AB54" s="618"/>
      <c r="AC54" s="619"/>
      <c r="AD54" s="619"/>
      <c r="AE54" s="619"/>
      <c r="AF54" s="619"/>
      <c r="AG54" s="619"/>
      <c r="AH54" s="619"/>
      <c r="AI54" s="619"/>
      <c r="AJ54" s="619"/>
      <c r="AK54" s="619"/>
      <c r="AL54" s="619"/>
      <c r="AM54" s="620"/>
      <c r="AN54" s="88"/>
      <c r="AO54" s="87"/>
      <c r="AP54" s="618"/>
      <c r="AQ54" s="619"/>
      <c r="AR54" s="619"/>
      <c r="AS54" s="619"/>
      <c r="AT54" s="619"/>
      <c r="AU54" s="619"/>
      <c r="AV54" s="619"/>
      <c r="AW54" s="619"/>
      <c r="AX54" s="619"/>
      <c r="AY54" s="619"/>
      <c r="AZ54" s="619"/>
      <c r="BA54" s="620"/>
      <c r="BB54" s="88"/>
      <c r="BC54" s="87" t="str">
        <f>IF(SUM(BC44:BC53)=100,SUM(BC44:BC53),"OJO, el valor debe ser = 100%")</f>
        <v>OJO, el valor debe ser = 100%</v>
      </c>
      <c r="BD54" s="618"/>
      <c r="BE54" s="619"/>
      <c r="BF54" s="619"/>
      <c r="BG54" s="619"/>
      <c r="BH54" s="619"/>
      <c r="BI54" s="620"/>
      <c r="BJ54" s="90"/>
    </row>
    <row r="55" spans="2:109" ht="40.5" hidden="1" customHeight="1" x14ac:dyDescent="0.25">
      <c r="B55" s="621" t="e">
        <f>+Componentes!#REF!</f>
        <v>#REF!</v>
      </c>
      <c r="C55" s="92" t="str">
        <f>IF(LEN(D55)&gt;5,1,"")</f>
        <v/>
      </c>
      <c r="D55" s="91"/>
      <c r="E55" s="156"/>
      <c r="F55" s="93"/>
      <c r="G55" s="93"/>
      <c r="H55" s="93"/>
      <c r="I55" s="93"/>
      <c r="J55" s="93"/>
      <c r="K55" s="93"/>
      <c r="L55" s="158">
        <f t="shared" ref="L55:L64" si="17">IF(AND(D55="",SUM(E55:K55)&gt;0),"Debe redactar la actividad",IF(AND(SUM(F55:K55)&gt;0,E55=0),"NO DETERMINO PESO PORCENTUAL EN TAREA",IF(AND(SUM(F55:K55)=0,E55=0),0,IF(SUM(F55:K55)&lt;&gt;100,"La sumatoría debe ser = 100%",100))))</f>
        <v>0</v>
      </c>
      <c r="M55" s="156"/>
      <c r="N55" s="93"/>
      <c r="O55" s="93"/>
      <c r="P55" s="93"/>
      <c r="Q55" s="93"/>
      <c r="R55" s="93"/>
      <c r="S55" s="93"/>
      <c r="T55" s="93"/>
      <c r="U55" s="93"/>
      <c r="V55" s="93"/>
      <c r="W55" s="93"/>
      <c r="X55" s="93"/>
      <c r="Y55" s="93"/>
      <c r="Z55" s="160">
        <f t="shared" ref="Z55:Z64" si="18">IF(AND(D55="",SUM(M55:Y55)&gt;0),"Debe redactar la actividad",IF(AND(SUM(N55:Y55)&gt;0,M55=0),"NO DETERMINO PESO PORCENTUAL EN TAREA",IF(AND(SUM(N55:Y55)=0,M55=0),0,IF(SUM(N55:Y55)&lt;&gt;100,"La sumatoría debe ser = 100%",100))))</f>
        <v>0</v>
      </c>
      <c r="AA55" s="156"/>
      <c r="AB55" s="93"/>
      <c r="AC55" s="93"/>
      <c r="AD55" s="93"/>
      <c r="AE55" s="93"/>
      <c r="AF55" s="93"/>
      <c r="AG55" s="94"/>
      <c r="AH55" s="93"/>
      <c r="AI55" s="93"/>
      <c r="AJ55" s="93"/>
      <c r="AK55" s="93"/>
      <c r="AL55" s="93"/>
      <c r="AM55" s="93"/>
      <c r="AN55" s="160">
        <f t="shared" ref="AN55:AN64" si="19">IF(AND(D55="",SUM(AA55:AM55)&gt;0),"Debe redactar la actividad",IF(AND(SUM(AB55:AM55)&gt;0,AA55=0),"NO DETERMINO PESO PORCENTUAL EN TAREA",IF(AND(SUM(AB55:AM55)=0,AA55=0),0,IF(SUM(AB55:AM55)&lt;&gt;100,"La sumatoría debe ser = 100%",100))))</f>
        <v>0</v>
      </c>
      <c r="AO55" s="156"/>
      <c r="AP55" s="93"/>
      <c r="AQ55" s="93"/>
      <c r="AR55" s="93"/>
      <c r="AS55" s="93"/>
      <c r="AT55" s="93"/>
      <c r="AU55" s="93"/>
      <c r="AV55" s="93"/>
      <c r="AW55" s="93"/>
      <c r="AX55" s="93"/>
      <c r="AY55" s="93"/>
      <c r="AZ55" s="93"/>
      <c r="BA55" s="93"/>
      <c r="BB55" s="160">
        <f t="shared" ref="BB55:BB64" si="20">IF(AND(D55="",SUM(AO55:BA55)&gt;0),"Debe redactar la actividad",IF(AND(SUM(AP55:BA55)&gt;0,AO55=0),"NO DETERMINO PESO PORCENTUAL EN TAREA",IF(AND(SUM(AP55:BA55)=0,AO55=0),0,IF(SUM(AP55:BA55)&lt;&gt;100,"La sumatoría debe ser = 100%",100))))</f>
        <v>0</v>
      </c>
      <c r="BC55" s="156"/>
      <c r="BD55" s="93"/>
      <c r="BE55" s="93"/>
      <c r="BF55" s="93"/>
      <c r="BG55" s="93"/>
      <c r="BH55" s="93"/>
      <c r="BI55" s="93"/>
      <c r="BJ55" s="162">
        <f t="shared" ref="BJ55:BJ64" si="21">IF(AND(D55="",SUM(BC55:BI55)&gt;0),"Debe redactar la actividad",IF(AND(SUM(BD55:BI55)&gt;0,BC55=0),"NO DETERMINO PESO PORCENTUAL EN TAREA",IF(AND(SUM(BD55:BI55)=0,BC55=0),0,IF(SUM(BD55:BI55)&lt;&gt;100,"La sumatoría debe ser = 100%",100))))</f>
        <v>0</v>
      </c>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row>
    <row r="56" spans="2:109" ht="40.5" hidden="1" customHeight="1" x14ac:dyDescent="0.25">
      <c r="B56" s="622"/>
      <c r="C56" s="80" t="str">
        <f>IF(AND(LEN(D56)&gt;5,LEN(D55)&lt;5),"se debe reportar la información en orden estricto",IF(AND(LEN(D56)&gt;5,C55&lt;&gt;""),C55+1,""))</f>
        <v/>
      </c>
      <c r="D56" s="79"/>
      <c r="E56" s="157"/>
      <c r="F56" s="82"/>
      <c r="G56" s="82"/>
      <c r="H56" s="82"/>
      <c r="I56" s="82"/>
      <c r="J56" s="82"/>
      <c r="K56" s="82"/>
      <c r="L56" s="159">
        <f t="shared" si="17"/>
        <v>0</v>
      </c>
      <c r="M56" s="157"/>
      <c r="N56" s="82"/>
      <c r="O56" s="82"/>
      <c r="P56" s="82"/>
      <c r="Q56" s="82"/>
      <c r="R56" s="82"/>
      <c r="S56" s="82"/>
      <c r="T56" s="82"/>
      <c r="U56" s="82"/>
      <c r="V56" s="82"/>
      <c r="W56" s="82"/>
      <c r="X56" s="82"/>
      <c r="Y56" s="82"/>
      <c r="Z56" s="161">
        <f t="shared" si="18"/>
        <v>0</v>
      </c>
      <c r="AA56" s="157"/>
      <c r="AB56" s="82"/>
      <c r="AC56" s="82"/>
      <c r="AD56" s="82"/>
      <c r="AE56" s="82"/>
      <c r="AF56" s="82"/>
      <c r="AG56" s="84"/>
      <c r="AH56" s="82"/>
      <c r="AI56" s="82"/>
      <c r="AJ56" s="82"/>
      <c r="AK56" s="82"/>
      <c r="AL56" s="82"/>
      <c r="AM56" s="82"/>
      <c r="AN56" s="161">
        <f t="shared" si="19"/>
        <v>0</v>
      </c>
      <c r="AO56" s="157"/>
      <c r="AP56" s="82"/>
      <c r="AQ56" s="82"/>
      <c r="AR56" s="82"/>
      <c r="AS56" s="82"/>
      <c r="AT56" s="82"/>
      <c r="AU56" s="82"/>
      <c r="AV56" s="82"/>
      <c r="AW56" s="82"/>
      <c r="AX56" s="82"/>
      <c r="AY56" s="82"/>
      <c r="AZ56" s="82"/>
      <c r="BA56" s="82"/>
      <c r="BB56" s="161">
        <f t="shared" si="20"/>
        <v>0</v>
      </c>
      <c r="BC56" s="157"/>
      <c r="BD56" s="82"/>
      <c r="BE56" s="82"/>
      <c r="BF56" s="82"/>
      <c r="BG56" s="82"/>
      <c r="BH56" s="82"/>
      <c r="BI56" s="82"/>
      <c r="BJ56" s="163">
        <f t="shared" si="21"/>
        <v>0</v>
      </c>
    </row>
    <row r="57" spans="2:109" ht="40.5" hidden="1" customHeight="1" x14ac:dyDescent="0.25">
      <c r="B57" s="622"/>
      <c r="C57" s="80" t="str">
        <f>IF(AND(LEN(D57)&gt;5,LEN(D56)&lt;5),"se debe reportar la información en orden estricto",IF(AND(LEN(D57)&gt;5,C56&lt;&gt;""),C56+1,""))</f>
        <v/>
      </c>
      <c r="D57" s="79"/>
      <c r="E57" s="157"/>
      <c r="F57" s="82"/>
      <c r="G57" s="82"/>
      <c r="H57" s="82"/>
      <c r="I57" s="82"/>
      <c r="J57" s="82"/>
      <c r="K57" s="82"/>
      <c r="L57" s="159">
        <f t="shared" si="17"/>
        <v>0</v>
      </c>
      <c r="M57" s="157"/>
      <c r="N57" s="82"/>
      <c r="O57" s="82"/>
      <c r="P57" s="82"/>
      <c r="Q57" s="82"/>
      <c r="R57" s="82"/>
      <c r="S57" s="82"/>
      <c r="T57" s="82"/>
      <c r="U57" s="82"/>
      <c r="V57" s="82"/>
      <c r="W57" s="82"/>
      <c r="X57" s="82"/>
      <c r="Y57" s="82"/>
      <c r="Z57" s="161">
        <f t="shared" si="18"/>
        <v>0</v>
      </c>
      <c r="AA57" s="157"/>
      <c r="AB57" s="82"/>
      <c r="AC57" s="82"/>
      <c r="AD57" s="82"/>
      <c r="AE57" s="82"/>
      <c r="AF57" s="82"/>
      <c r="AG57" s="82"/>
      <c r="AH57" s="82"/>
      <c r="AI57" s="82"/>
      <c r="AJ57" s="82"/>
      <c r="AK57" s="84"/>
      <c r="AL57" s="82"/>
      <c r="AM57" s="82"/>
      <c r="AN57" s="161">
        <f t="shared" si="19"/>
        <v>0</v>
      </c>
      <c r="AO57" s="157"/>
      <c r="AP57" s="82"/>
      <c r="AQ57" s="82"/>
      <c r="AR57" s="82"/>
      <c r="AS57" s="82"/>
      <c r="AT57" s="82"/>
      <c r="AU57" s="82"/>
      <c r="AV57" s="82"/>
      <c r="AW57" s="82"/>
      <c r="AX57" s="82"/>
      <c r="AY57" s="82"/>
      <c r="AZ57" s="82"/>
      <c r="BA57" s="82"/>
      <c r="BB57" s="161">
        <f t="shared" si="20"/>
        <v>0</v>
      </c>
      <c r="BC57" s="157"/>
      <c r="BD57" s="82"/>
      <c r="BE57" s="82"/>
      <c r="BF57" s="82"/>
      <c r="BG57" s="82"/>
      <c r="BH57" s="82"/>
      <c r="BI57" s="82"/>
      <c r="BJ57" s="163">
        <f t="shared" si="21"/>
        <v>0</v>
      </c>
    </row>
    <row r="58" spans="2:109" ht="40.5" hidden="1" customHeight="1" x14ac:dyDescent="0.25">
      <c r="B58" s="622"/>
      <c r="C58" s="80" t="str">
        <f>IF(AND(LEN(D58)&gt;5,LEN(D57)&lt;5),"se debe reportar la información en orden estricto",IF(AND(LEN(D58)&gt;5,C57&lt;&gt;""),C57+1,""))</f>
        <v/>
      </c>
      <c r="D58" s="79"/>
      <c r="E58" s="157"/>
      <c r="F58" s="82"/>
      <c r="G58" s="82"/>
      <c r="H58" s="82"/>
      <c r="I58" s="82"/>
      <c r="J58" s="82"/>
      <c r="K58" s="82"/>
      <c r="L58" s="159">
        <f t="shared" si="17"/>
        <v>0</v>
      </c>
      <c r="M58" s="157"/>
      <c r="N58" s="82"/>
      <c r="O58" s="82"/>
      <c r="P58" s="82"/>
      <c r="Q58" s="82"/>
      <c r="R58" s="82"/>
      <c r="S58" s="82"/>
      <c r="T58" s="82"/>
      <c r="U58" s="82"/>
      <c r="V58" s="82"/>
      <c r="W58" s="82"/>
      <c r="X58" s="82"/>
      <c r="Y58" s="82"/>
      <c r="Z58" s="161">
        <f t="shared" si="18"/>
        <v>0</v>
      </c>
      <c r="AA58" s="157"/>
      <c r="AB58" s="82"/>
      <c r="AC58" s="82"/>
      <c r="AD58" s="82"/>
      <c r="AE58" s="82"/>
      <c r="AF58" s="82"/>
      <c r="AG58" s="82"/>
      <c r="AH58" s="82"/>
      <c r="AI58" s="82"/>
      <c r="AJ58" s="82"/>
      <c r="AK58" s="84"/>
      <c r="AL58" s="82"/>
      <c r="AM58" s="82"/>
      <c r="AN58" s="161">
        <f t="shared" si="19"/>
        <v>0</v>
      </c>
      <c r="AO58" s="157"/>
      <c r="AP58" s="82"/>
      <c r="AQ58" s="82"/>
      <c r="AR58" s="82"/>
      <c r="AS58" s="82"/>
      <c r="AT58" s="82"/>
      <c r="AU58" s="82"/>
      <c r="AV58" s="82"/>
      <c r="AW58" s="82"/>
      <c r="AX58" s="82"/>
      <c r="AY58" s="82"/>
      <c r="AZ58" s="82"/>
      <c r="BA58" s="82"/>
      <c r="BB58" s="161">
        <f t="shared" si="20"/>
        <v>0</v>
      </c>
      <c r="BC58" s="157"/>
      <c r="BD58" s="82"/>
      <c r="BE58" s="82"/>
      <c r="BF58" s="82"/>
      <c r="BG58" s="82"/>
      <c r="BH58" s="82"/>
      <c r="BI58" s="82"/>
      <c r="BJ58" s="163">
        <f t="shared" si="21"/>
        <v>0</v>
      </c>
    </row>
    <row r="59" spans="2:109" ht="40.5" hidden="1" customHeight="1" x14ac:dyDescent="0.25">
      <c r="B59" s="622"/>
      <c r="C59" s="80" t="str">
        <f>IF(AND(LEN(D59)&gt;5,LEN(D58)&lt;5),"se debe reportar la información en orden estricto",IF(AND(LEN(D59)&gt;5,C58&lt;&gt;""),C58+1,""))</f>
        <v/>
      </c>
      <c r="D59" s="79"/>
      <c r="E59" s="157"/>
      <c r="F59" s="82"/>
      <c r="G59" s="82"/>
      <c r="H59" s="82"/>
      <c r="I59" s="82"/>
      <c r="J59" s="82"/>
      <c r="K59" s="82"/>
      <c r="L59" s="159">
        <f t="shared" si="17"/>
        <v>0</v>
      </c>
      <c r="M59" s="157"/>
      <c r="N59" s="82"/>
      <c r="O59" s="82"/>
      <c r="P59" s="82"/>
      <c r="Q59" s="82"/>
      <c r="R59" s="82"/>
      <c r="S59" s="82"/>
      <c r="T59" s="82"/>
      <c r="U59" s="82"/>
      <c r="V59" s="82"/>
      <c r="W59" s="82"/>
      <c r="X59" s="82"/>
      <c r="Y59" s="82"/>
      <c r="Z59" s="161">
        <f t="shared" si="18"/>
        <v>0</v>
      </c>
      <c r="AA59" s="157"/>
      <c r="AB59" s="82"/>
      <c r="AC59" s="82"/>
      <c r="AD59" s="82"/>
      <c r="AE59" s="82"/>
      <c r="AF59" s="82"/>
      <c r="AG59" s="82"/>
      <c r="AH59" s="82"/>
      <c r="AI59" s="82"/>
      <c r="AJ59" s="82"/>
      <c r="AK59" s="82"/>
      <c r="AL59" s="82"/>
      <c r="AM59" s="82"/>
      <c r="AN59" s="161">
        <f t="shared" si="19"/>
        <v>0</v>
      </c>
      <c r="AO59" s="157"/>
      <c r="AP59" s="82"/>
      <c r="AQ59" s="82"/>
      <c r="AR59" s="82"/>
      <c r="AS59" s="82"/>
      <c r="AT59" s="82"/>
      <c r="AU59" s="82"/>
      <c r="AV59" s="82"/>
      <c r="AW59" s="82"/>
      <c r="AX59" s="82"/>
      <c r="AY59" s="82"/>
      <c r="AZ59" s="82"/>
      <c r="BA59" s="82"/>
      <c r="BB59" s="161">
        <f t="shared" si="20"/>
        <v>0</v>
      </c>
      <c r="BC59" s="157"/>
      <c r="BD59" s="82"/>
      <c r="BE59" s="82"/>
      <c r="BF59" s="82"/>
      <c r="BG59" s="82"/>
      <c r="BH59" s="82"/>
      <c r="BI59" s="82"/>
      <c r="BJ59" s="163">
        <f t="shared" si="21"/>
        <v>0</v>
      </c>
    </row>
    <row r="60" spans="2:109" ht="40.5" hidden="1" customHeight="1" x14ac:dyDescent="0.25">
      <c r="B60" s="622"/>
      <c r="C60" s="80" t="str">
        <f>IF(AND(LEN(D60)&gt;5,LEN(D59)&lt;5),"se debe reportar la información en orden estricto",IF(AND(LEN(D60)&gt;5,C59&lt;&gt;""),C59+1,""))</f>
        <v/>
      </c>
      <c r="D60" s="79"/>
      <c r="E60" s="157"/>
      <c r="F60" s="82"/>
      <c r="G60" s="82"/>
      <c r="H60" s="82"/>
      <c r="I60" s="82"/>
      <c r="J60" s="82"/>
      <c r="K60" s="82"/>
      <c r="L60" s="159">
        <f t="shared" si="17"/>
        <v>0</v>
      </c>
      <c r="M60" s="157"/>
      <c r="N60" s="82"/>
      <c r="O60" s="82"/>
      <c r="P60" s="82"/>
      <c r="Q60" s="82"/>
      <c r="R60" s="82"/>
      <c r="S60" s="82"/>
      <c r="T60" s="82"/>
      <c r="U60" s="82"/>
      <c r="V60" s="82"/>
      <c r="W60" s="82"/>
      <c r="X60" s="82"/>
      <c r="Y60" s="82"/>
      <c r="Z60" s="161">
        <f t="shared" si="18"/>
        <v>0</v>
      </c>
      <c r="AA60" s="157"/>
      <c r="AB60" s="82"/>
      <c r="AC60" s="82"/>
      <c r="AD60" s="82"/>
      <c r="AE60" s="82"/>
      <c r="AF60" s="82"/>
      <c r="AG60" s="82"/>
      <c r="AH60" s="82"/>
      <c r="AI60" s="82"/>
      <c r="AJ60" s="82"/>
      <c r="AK60" s="82"/>
      <c r="AL60" s="82"/>
      <c r="AM60" s="82"/>
      <c r="AN60" s="161">
        <f t="shared" si="19"/>
        <v>0</v>
      </c>
      <c r="AO60" s="157"/>
      <c r="AP60" s="82"/>
      <c r="AQ60" s="82"/>
      <c r="AR60" s="82"/>
      <c r="AS60" s="82"/>
      <c r="AT60" s="82"/>
      <c r="AU60" s="82"/>
      <c r="AV60" s="82"/>
      <c r="AW60" s="82"/>
      <c r="AX60" s="82"/>
      <c r="AY60" s="82"/>
      <c r="AZ60" s="82"/>
      <c r="BA60" s="82"/>
      <c r="BB60" s="161">
        <f t="shared" si="20"/>
        <v>0</v>
      </c>
      <c r="BC60" s="157"/>
      <c r="BD60" s="82"/>
      <c r="BE60" s="82"/>
      <c r="BF60" s="82"/>
      <c r="BG60" s="82"/>
      <c r="BH60" s="82"/>
      <c r="BI60" s="82"/>
      <c r="BJ60" s="163">
        <f t="shared" si="21"/>
        <v>0</v>
      </c>
    </row>
    <row r="61" spans="2:109" ht="40.5" hidden="1" customHeight="1" x14ac:dyDescent="0.25">
      <c r="B61" s="622"/>
      <c r="C61" s="80" t="str">
        <f>IF(AND(LEN(D61)&gt;5,LEN(D59)&lt;5),"se debe reportar la información en orden estricto",IF(AND(LEN(D61)&gt;5,C59&lt;&gt;""),C59+1,""))</f>
        <v/>
      </c>
      <c r="D61" s="79"/>
      <c r="E61" s="157"/>
      <c r="F61" s="82"/>
      <c r="G61" s="82"/>
      <c r="H61" s="82"/>
      <c r="I61" s="82"/>
      <c r="J61" s="82"/>
      <c r="K61" s="82"/>
      <c r="L61" s="159">
        <f t="shared" si="17"/>
        <v>0</v>
      </c>
      <c r="M61" s="157"/>
      <c r="N61" s="82"/>
      <c r="O61" s="82"/>
      <c r="P61" s="82"/>
      <c r="Q61" s="82"/>
      <c r="R61" s="82"/>
      <c r="S61" s="82"/>
      <c r="T61" s="82"/>
      <c r="U61" s="82"/>
      <c r="V61" s="82"/>
      <c r="W61" s="82"/>
      <c r="X61" s="82"/>
      <c r="Y61" s="82"/>
      <c r="Z61" s="161">
        <f t="shared" si="18"/>
        <v>0</v>
      </c>
      <c r="AA61" s="157"/>
      <c r="AB61" s="82"/>
      <c r="AC61" s="82"/>
      <c r="AD61" s="82"/>
      <c r="AE61" s="82"/>
      <c r="AF61" s="82"/>
      <c r="AG61" s="82"/>
      <c r="AH61" s="82"/>
      <c r="AI61" s="82"/>
      <c r="AJ61" s="82"/>
      <c r="AK61" s="82"/>
      <c r="AL61" s="82"/>
      <c r="AM61" s="82"/>
      <c r="AN61" s="161">
        <f t="shared" si="19"/>
        <v>0</v>
      </c>
      <c r="AO61" s="157"/>
      <c r="AP61" s="82"/>
      <c r="AQ61" s="82"/>
      <c r="AR61" s="82"/>
      <c r="AS61" s="82"/>
      <c r="AT61" s="82"/>
      <c r="AU61" s="82"/>
      <c r="AV61" s="82"/>
      <c r="AW61" s="82"/>
      <c r="AX61" s="82"/>
      <c r="AY61" s="82"/>
      <c r="AZ61" s="82"/>
      <c r="BA61" s="82"/>
      <c r="BB61" s="161">
        <f t="shared" si="20"/>
        <v>0</v>
      </c>
      <c r="BC61" s="157"/>
      <c r="BD61" s="82"/>
      <c r="BE61" s="82"/>
      <c r="BF61" s="82"/>
      <c r="BG61" s="82"/>
      <c r="BH61" s="82"/>
      <c r="BI61" s="82"/>
      <c r="BJ61" s="163">
        <f t="shared" si="21"/>
        <v>0</v>
      </c>
    </row>
    <row r="62" spans="2:109" ht="40.5" hidden="1" customHeight="1" x14ac:dyDescent="0.25">
      <c r="B62" s="622"/>
      <c r="C62" s="80" t="str">
        <f>IF(AND(LEN(D62)&gt;5,LEN(D60)&lt;5),"se debe reportar la información en orden estricto",IF(AND(LEN(D62)&gt;5,C60&lt;&gt;""),C60+1,""))</f>
        <v/>
      </c>
      <c r="D62" s="79"/>
      <c r="E62" s="157"/>
      <c r="F62" s="82"/>
      <c r="G62" s="82"/>
      <c r="H62" s="82"/>
      <c r="I62" s="82"/>
      <c r="J62" s="82"/>
      <c r="K62" s="82"/>
      <c r="L62" s="159">
        <f t="shared" si="17"/>
        <v>0</v>
      </c>
      <c r="M62" s="157"/>
      <c r="N62" s="82"/>
      <c r="O62" s="82"/>
      <c r="P62" s="82"/>
      <c r="Q62" s="82"/>
      <c r="R62" s="82"/>
      <c r="S62" s="82"/>
      <c r="T62" s="82"/>
      <c r="U62" s="82"/>
      <c r="V62" s="82"/>
      <c r="W62" s="82"/>
      <c r="X62" s="82"/>
      <c r="Y62" s="82"/>
      <c r="Z62" s="161">
        <f t="shared" si="18"/>
        <v>0</v>
      </c>
      <c r="AA62" s="157"/>
      <c r="AB62" s="82"/>
      <c r="AC62" s="82"/>
      <c r="AD62" s="82"/>
      <c r="AE62" s="82"/>
      <c r="AF62" s="82"/>
      <c r="AG62" s="82"/>
      <c r="AH62" s="82"/>
      <c r="AI62" s="82"/>
      <c r="AJ62" s="82"/>
      <c r="AK62" s="82"/>
      <c r="AL62" s="82"/>
      <c r="AM62" s="82"/>
      <c r="AN62" s="161">
        <f t="shared" si="19"/>
        <v>0</v>
      </c>
      <c r="AO62" s="157"/>
      <c r="AP62" s="82"/>
      <c r="AQ62" s="82"/>
      <c r="AR62" s="82"/>
      <c r="AS62" s="82"/>
      <c r="AT62" s="82"/>
      <c r="AU62" s="82"/>
      <c r="AV62" s="82"/>
      <c r="AW62" s="82"/>
      <c r="AX62" s="82"/>
      <c r="AY62" s="82"/>
      <c r="AZ62" s="82"/>
      <c r="BA62" s="82"/>
      <c r="BB62" s="161">
        <f t="shared" si="20"/>
        <v>0</v>
      </c>
      <c r="BC62" s="157"/>
      <c r="BD62" s="82"/>
      <c r="BE62" s="82"/>
      <c r="BF62" s="82"/>
      <c r="BG62" s="82"/>
      <c r="BH62" s="82"/>
      <c r="BI62" s="82"/>
      <c r="BJ62" s="163">
        <f t="shared" si="21"/>
        <v>0</v>
      </c>
    </row>
    <row r="63" spans="2:109" ht="40.5" hidden="1" customHeight="1" x14ac:dyDescent="0.25">
      <c r="B63" s="622"/>
      <c r="C63" s="80" t="str">
        <f>IF(AND(LEN(D63)&gt;5,LEN(D61)&lt;5),"se debe reportar la información en orden estricto",IF(AND(LEN(D63)&gt;5,C61&lt;&gt;""),C61+1,""))</f>
        <v/>
      </c>
      <c r="D63" s="79"/>
      <c r="E63" s="157"/>
      <c r="F63" s="82"/>
      <c r="G63" s="82"/>
      <c r="H63" s="82"/>
      <c r="I63" s="82"/>
      <c r="J63" s="82"/>
      <c r="K63" s="82"/>
      <c r="L63" s="159">
        <f t="shared" si="17"/>
        <v>0</v>
      </c>
      <c r="M63" s="157"/>
      <c r="N63" s="82"/>
      <c r="O63" s="82"/>
      <c r="P63" s="82"/>
      <c r="Q63" s="82"/>
      <c r="R63" s="82"/>
      <c r="S63" s="82"/>
      <c r="T63" s="82"/>
      <c r="U63" s="82"/>
      <c r="V63" s="82"/>
      <c r="W63" s="82"/>
      <c r="X63" s="82"/>
      <c r="Y63" s="82"/>
      <c r="Z63" s="161">
        <f t="shared" si="18"/>
        <v>0</v>
      </c>
      <c r="AA63" s="157"/>
      <c r="AB63" s="82"/>
      <c r="AC63" s="82"/>
      <c r="AD63" s="82"/>
      <c r="AE63" s="82"/>
      <c r="AF63" s="82"/>
      <c r="AG63" s="82"/>
      <c r="AH63" s="82"/>
      <c r="AI63" s="82"/>
      <c r="AJ63" s="82"/>
      <c r="AK63" s="82"/>
      <c r="AL63" s="82"/>
      <c r="AM63" s="82"/>
      <c r="AN63" s="161">
        <f t="shared" si="19"/>
        <v>0</v>
      </c>
      <c r="AO63" s="157"/>
      <c r="AP63" s="82"/>
      <c r="AQ63" s="82"/>
      <c r="AR63" s="82"/>
      <c r="AS63" s="82"/>
      <c r="AT63" s="82"/>
      <c r="AU63" s="82"/>
      <c r="AV63" s="82"/>
      <c r="AW63" s="82"/>
      <c r="AX63" s="82"/>
      <c r="AY63" s="82"/>
      <c r="AZ63" s="82"/>
      <c r="BA63" s="82"/>
      <c r="BB63" s="161">
        <f t="shared" si="20"/>
        <v>0</v>
      </c>
      <c r="BC63" s="157"/>
      <c r="BD63" s="82"/>
      <c r="BE63" s="82"/>
      <c r="BF63" s="82"/>
      <c r="BG63" s="82"/>
      <c r="BH63" s="82"/>
      <c r="BI63" s="82"/>
      <c r="BJ63" s="163">
        <f t="shared" si="21"/>
        <v>0</v>
      </c>
    </row>
    <row r="64" spans="2:109" ht="40.5" hidden="1" customHeight="1" x14ac:dyDescent="0.25">
      <c r="B64" s="622"/>
      <c r="C64" s="80" t="str">
        <f>IF(AND(LEN(D64)&gt;5,LEN(D62)&lt;5),"se debe reportar la información en orden estricto",IF(AND(LEN(D64)&gt;5,C62&lt;&gt;""),C62+1,""))</f>
        <v/>
      </c>
      <c r="D64" s="79"/>
      <c r="E64" s="157"/>
      <c r="F64" s="82"/>
      <c r="G64" s="82"/>
      <c r="H64" s="82"/>
      <c r="I64" s="82"/>
      <c r="J64" s="82"/>
      <c r="K64" s="82"/>
      <c r="L64" s="159">
        <f t="shared" si="17"/>
        <v>0</v>
      </c>
      <c r="M64" s="157"/>
      <c r="N64" s="82"/>
      <c r="O64" s="82"/>
      <c r="P64" s="82"/>
      <c r="Q64" s="82"/>
      <c r="R64" s="82"/>
      <c r="S64" s="82"/>
      <c r="T64" s="82"/>
      <c r="U64" s="82"/>
      <c r="V64" s="82"/>
      <c r="W64" s="82"/>
      <c r="X64" s="82"/>
      <c r="Y64" s="82"/>
      <c r="Z64" s="161">
        <f t="shared" si="18"/>
        <v>0</v>
      </c>
      <c r="AA64" s="157"/>
      <c r="AB64" s="82"/>
      <c r="AC64" s="82"/>
      <c r="AD64" s="82"/>
      <c r="AE64" s="82"/>
      <c r="AF64" s="82"/>
      <c r="AG64" s="82"/>
      <c r="AH64" s="82"/>
      <c r="AI64" s="82"/>
      <c r="AJ64" s="82"/>
      <c r="AK64" s="82"/>
      <c r="AL64" s="82"/>
      <c r="AM64" s="82"/>
      <c r="AN64" s="161">
        <f t="shared" si="19"/>
        <v>0</v>
      </c>
      <c r="AO64" s="157"/>
      <c r="AP64" s="82"/>
      <c r="AQ64" s="82"/>
      <c r="AR64" s="82"/>
      <c r="AS64" s="82"/>
      <c r="AT64" s="82"/>
      <c r="AU64" s="82"/>
      <c r="AV64" s="82"/>
      <c r="AW64" s="82"/>
      <c r="AX64" s="82"/>
      <c r="AY64" s="82"/>
      <c r="AZ64" s="82"/>
      <c r="BA64" s="82"/>
      <c r="BB64" s="161">
        <f t="shared" si="20"/>
        <v>0</v>
      </c>
      <c r="BC64" s="157"/>
      <c r="BD64" s="82"/>
      <c r="BE64" s="82"/>
      <c r="BF64" s="82"/>
      <c r="BG64" s="82"/>
      <c r="BH64" s="82"/>
      <c r="BI64" s="82"/>
      <c r="BJ64" s="163">
        <f t="shared" si="21"/>
        <v>0</v>
      </c>
    </row>
    <row r="65" spans="2:109" ht="40.5" hidden="1" customHeight="1" thickBot="1" x14ac:dyDescent="0.3">
      <c r="B65" s="623"/>
      <c r="C65" s="86"/>
      <c r="D65" s="85" t="s">
        <v>28</v>
      </c>
      <c r="E65" s="87" t="str">
        <f>IF(SUM(E55:E64)=100,SUM(E55:E64),"OJO, el valor debe ser = 100%")</f>
        <v>OJO, el valor debe ser = 100%</v>
      </c>
      <c r="F65" s="618"/>
      <c r="G65" s="619"/>
      <c r="H65" s="619"/>
      <c r="I65" s="619"/>
      <c r="J65" s="619"/>
      <c r="K65" s="620"/>
      <c r="L65" s="88"/>
      <c r="M65" s="87" t="str">
        <f>IF(SUM(M55:M64)=100,SUM(M55:M64),"OJO, el valor debe ser = 100%")</f>
        <v>OJO, el valor debe ser = 100%</v>
      </c>
      <c r="N65" s="618"/>
      <c r="O65" s="619"/>
      <c r="P65" s="619"/>
      <c r="Q65" s="619"/>
      <c r="R65" s="619"/>
      <c r="S65" s="619"/>
      <c r="T65" s="619"/>
      <c r="U65" s="619"/>
      <c r="V65" s="619"/>
      <c r="W65" s="620"/>
      <c r="X65" s="89"/>
      <c r="Y65" s="89"/>
      <c r="Z65" s="88"/>
      <c r="AA65" s="87"/>
      <c r="AB65" s="618"/>
      <c r="AC65" s="619"/>
      <c r="AD65" s="619"/>
      <c r="AE65" s="619"/>
      <c r="AF65" s="619"/>
      <c r="AG65" s="619"/>
      <c r="AH65" s="619"/>
      <c r="AI65" s="619"/>
      <c r="AJ65" s="619"/>
      <c r="AK65" s="619"/>
      <c r="AL65" s="619"/>
      <c r="AM65" s="620"/>
      <c r="AN65" s="88"/>
      <c r="AO65" s="87"/>
      <c r="AP65" s="618"/>
      <c r="AQ65" s="619"/>
      <c r="AR65" s="619"/>
      <c r="AS65" s="619"/>
      <c r="AT65" s="619"/>
      <c r="AU65" s="619"/>
      <c r="AV65" s="619"/>
      <c r="AW65" s="619"/>
      <c r="AX65" s="619"/>
      <c r="AY65" s="619"/>
      <c r="AZ65" s="619"/>
      <c r="BA65" s="620"/>
      <c r="BB65" s="88"/>
      <c r="BC65" s="87" t="str">
        <f>IF(SUM(BC55:BC64)=100,SUM(BC55:BC64),"OJO, el valor debe ser = 100%")</f>
        <v>OJO, el valor debe ser = 100%</v>
      </c>
      <c r="BD65" s="618"/>
      <c r="BE65" s="619"/>
      <c r="BF65" s="619"/>
      <c r="BG65" s="619"/>
      <c r="BH65" s="619"/>
      <c r="BI65" s="620"/>
      <c r="BJ65" s="90"/>
    </row>
    <row r="66" spans="2:109" ht="40.5" hidden="1" customHeight="1" x14ac:dyDescent="0.25">
      <c r="B66" s="621" t="e">
        <f>+Componentes!#REF!</f>
        <v>#REF!</v>
      </c>
      <c r="C66" s="115"/>
      <c r="D66" s="91"/>
      <c r="E66" s="156"/>
      <c r="F66" s="93"/>
      <c r="G66" s="93"/>
      <c r="H66" s="93"/>
      <c r="I66" s="93"/>
      <c r="J66" s="93"/>
      <c r="K66" s="93"/>
      <c r="L66" s="158">
        <f t="shared" ref="L66:L75" si="22">IF(AND(D66="",SUM(E66:K66)&gt;0),"Debe redactar la actividad",IF(AND(SUM(F66:K66)&gt;0,E66=0),"NO DETERMINO PESO PORCENTUAL EN TAREA",IF(AND(SUM(F66:K66)=0,E66=0),0,IF(SUM(F66:K66)&lt;&gt;100,"La sumatoría debe ser = 100%",100))))</f>
        <v>0</v>
      </c>
      <c r="M66" s="156"/>
      <c r="N66" s="93"/>
      <c r="O66" s="93"/>
      <c r="P66" s="93"/>
      <c r="Q66" s="93"/>
      <c r="R66" s="93"/>
      <c r="S66" s="93"/>
      <c r="T66" s="93"/>
      <c r="U66" s="93"/>
      <c r="V66" s="93"/>
      <c r="W66" s="93"/>
      <c r="X66" s="93"/>
      <c r="Y66" s="93"/>
      <c r="Z66" s="160">
        <f t="shared" ref="Z66:Z75" si="23">IF(AND(D66="",SUM(M66:Y66)&gt;0),"Debe redactar la actividad",IF(AND(SUM(N66:Y66)&gt;0,M66=0),"NO DETERMINO PESO PORCENTUAL EN TAREA",IF(AND(SUM(N66:Y66)=0,M66=0),0,IF(SUM(N66:Y66)&lt;&gt;100,"La sumatoría debe ser = 100%",100))))</f>
        <v>0</v>
      </c>
      <c r="AA66" s="156"/>
      <c r="AB66" s="93"/>
      <c r="AC66" s="93"/>
      <c r="AD66" s="93"/>
      <c r="AE66" s="93"/>
      <c r="AF66" s="93"/>
      <c r="AG66" s="94"/>
      <c r="AH66" s="93"/>
      <c r="AI66" s="93"/>
      <c r="AJ66" s="93"/>
      <c r="AK66" s="93"/>
      <c r="AL66" s="93"/>
      <c r="AM66" s="93"/>
      <c r="AN66" s="160">
        <f t="shared" ref="AN66:AN75" si="24">IF(AND(D66="",SUM(AA66:AM66)&gt;0),"Debe redactar la actividad",IF(AND(SUM(AB66:AM66)&gt;0,AA66=0),"NO DETERMINO PESO PORCENTUAL EN TAREA",IF(AND(SUM(AB66:AM66)=0,AA66=0),0,IF(SUM(AB66:AM66)&lt;&gt;100,"La sumatoría debe ser = 100%",100))))</f>
        <v>0</v>
      </c>
      <c r="AO66" s="156"/>
      <c r="AP66" s="93"/>
      <c r="AQ66" s="93"/>
      <c r="AR66" s="93"/>
      <c r="AS66" s="93"/>
      <c r="AT66" s="93"/>
      <c r="AU66" s="93"/>
      <c r="AV66" s="93"/>
      <c r="AW66" s="93"/>
      <c r="AX66" s="93"/>
      <c r="AY66" s="93"/>
      <c r="AZ66" s="93"/>
      <c r="BA66" s="93"/>
      <c r="BB66" s="160">
        <f t="shared" ref="BB66:BB75" si="25">IF(AND(D66="",SUM(AO66:BA66)&gt;0),"Debe redactar la actividad",IF(AND(SUM(AP66:BA66)&gt;0,AO66=0),"NO DETERMINO PESO PORCENTUAL EN TAREA",IF(AND(SUM(AP66:BA66)=0,AO66=0),0,IF(SUM(AP66:BA66)&lt;&gt;100,"La sumatoría debe ser = 100%",100))))</f>
        <v>0</v>
      </c>
      <c r="BC66" s="156"/>
      <c r="BD66" s="93"/>
      <c r="BE66" s="93"/>
      <c r="BF66" s="93"/>
      <c r="BG66" s="93"/>
      <c r="BH66" s="93"/>
      <c r="BI66" s="93"/>
      <c r="BJ66" s="162">
        <f t="shared" ref="BJ66:BJ75" si="26">IF(AND(D66="",SUM(BC66:BI66)&gt;0),"Debe redactar la actividad",IF(AND(SUM(BD66:BI66)&gt;0,BC66=0),"NO DETERMINO PESO PORCENTUAL EN TAREA",IF(AND(SUM(BD66:BI66)=0,BC66=0),0,IF(SUM(BD66:BI66)&lt;&gt;100,"La sumatoría debe ser = 100%",100))))</f>
        <v>0</v>
      </c>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row>
    <row r="67" spans="2:109" ht="40.5" hidden="1" customHeight="1" x14ac:dyDescent="0.25">
      <c r="B67" s="622"/>
      <c r="C67" s="116"/>
      <c r="D67" s="79"/>
      <c r="E67" s="157"/>
      <c r="F67" s="82"/>
      <c r="G67" s="82"/>
      <c r="H67" s="82"/>
      <c r="I67" s="82"/>
      <c r="J67" s="82"/>
      <c r="K67" s="82"/>
      <c r="L67" s="159">
        <f t="shared" si="22"/>
        <v>0</v>
      </c>
      <c r="M67" s="157"/>
      <c r="N67" s="82"/>
      <c r="O67" s="82"/>
      <c r="P67" s="82"/>
      <c r="Q67" s="82"/>
      <c r="R67" s="82"/>
      <c r="S67" s="82"/>
      <c r="T67" s="82"/>
      <c r="U67" s="82"/>
      <c r="V67" s="82"/>
      <c r="W67" s="82"/>
      <c r="X67" s="82"/>
      <c r="Y67" s="82"/>
      <c r="Z67" s="161">
        <f t="shared" si="23"/>
        <v>0</v>
      </c>
      <c r="AA67" s="157"/>
      <c r="AB67" s="82"/>
      <c r="AC67" s="82"/>
      <c r="AD67" s="82"/>
      <c r="AE67" s="82"/>
      <c r="AF67" s="82"/>
      <c r="AG67" s="84"/>
      <c r="AH67" s="82"/>
      <c r="AI67" s="82"/>
      <c r="AJ67" s="82"/>
      <c r="AK67" s="82"/>
      <c r="AL67" s="82"/>
      <c r="AM67" s="82"/>
      <c r="AN67" s="161">
        <f t="shared" si="24"/>
        <v>0</v>
      </c>
      <c r="AO67" s="157"/>
      <c r="AP67" s="82"/>
      <c r="AQ67" s="82"/>
      <c r="AR67" s="82"/>
      <c r="AS67" s="82"/>
      <c r="AT67" s="82"/>
      <c r="AU67" s="82"/>
      <c r="AV67" s="82"/>
      <c r="AW67" s="82"/>
      <c r="AX67" s="82"/>
      <c r="AY67" s="82"/>
      <c r="AZ67" s="82"/>
      <c r="BA67" s="82"/>
      <c r="BB67" s="161">
        <f t="shared" si="25"/>
        <v>0</v>
      </c>
      <c r="BC67" s="157"/>
      <c r="BD67" s="82"/>
      <c r="BE67" s="82"/>
      <c r="BF67" s="82"/>
      <c r="BG67" s="82"/>
      <c r="BH67" s="82"/>
      <c r="BI67" s="82"/>
      <c r="BJ67" s="163">
        <f t="shared" si="26"/>
        <v>0</v>
      </c>
    </row>
    <row r="68" spans="2:109" ht="40.5" hidden="1" customHeight="1" x14ac:dyDescent="0.25">
      <c r="B68" s="622"/>
      <c r="C68" s="116"/>
      <c r="D68" s="79"/>
      <c r="E68" s="157"/>
      <c r="F68" s="82"/>
      <c r="G68" s="82"/>
      <c r="H68" s="82"/>
      <c r="I68" s="82"/>
      <c r="J68" s="82"/>
      <c r="K68" s="82"/>
      <c r="L68" s="159">
        <f t="shared" si="22"/>
        <v>0</v>
      </c>
      <c r="M68" s="157"/>
      <c r="N68" s="82"/>
      <c r="O68" s="82"/>
      <c r="P68" s="82"/>
      <c r="Q68" s="82"/>
      <c r="R68" s="82"/>
      <c r="S68" s="82"/>
      <c r="T68" s="82"/>
      <c r="U68" s="82"/>
      <c r="V68" s="82"/>
      <c r="W68" s="82"/>
      <c r="X68" s="82"/>
      <c r="Y68" s="82"/>
      <c r="Z68" s="161">
        <f t="shared" si="23"/>
        <v>0</v>
      </c>
      <c r="AA68" s="157"/>
      <c r="AB68" s="82"/>
      <c r="AC68" s="82"/>
      <c r="AD68" s="82"/>
      <c r="AE68" s="82"/>
      <c r="AF68" s="82"/>
      <c r="AG68" s="82"/>
      <c r="AH68" s="82"/>
      <c r="AI68" s="82"/>
      <c r="AJ68" s="82"/>
      <c r="AK68" s="84"/>
      <c r="AL68" s="82"/>
      <c r="AM68" s="82"/>
      <c r="AN68" s="161">
        <f t="shared" si="24"/>
        <v>0</v>
      </c>
      <c r="AO68" s="157"/>
      <c r="AP68" s="82"/>
      <c r="AQ68" s="82"/>
      <c r="AR68" s="82"/>
      <c r="AS68" s="82"/>
      <c r="AT68" s="82"/>
      <c r="AU68" s="82"/>
      <c r="AV68" s="82"/>
      <c r="AW68" s="82"/>
      <c r="AX68" s="82"/>
      <c r="AY68" s="82"/>
      <c r="AZ68" s="82"/>
      <c r="BA68" s="82"/>
      <c r="BB68" s="161">
        <f t="shared" si="25"/>
        <v>0</v>
      </c>
      <c r="BC68" s="157"/>
      <c r="BD68" s="82"/>
      <c r="BE68" s="82"/>
      <c r="BF68" s="82"/>
      <c r="BG68" s="82"/>
      <c r="BH68" s="82"/>
      <c r="BI68" s="82"/>
      <c r="BJ68" s="163">
        <f t="shared" si="26"/>
        <v>0</v>
      </c>
    </row>
    <row r="69" spans="2:109" ht="40.5" hidden="1" customHeight="1" x14ac:dyDescent="0.25">
      <c r="B69" s="622"/>
      <c r="C69" s="116"/>
      <c r="D69" s="79"/>
      <c r="E69" s="157"/>
      <c r="F69" s="82"/>
      <c r="G69" s="82"/>
      <c r="H69" s="82"/>
      <c r="I69" s="82"/>
      <c r="J69" s="82"/>
      <c r="K69" s="82"/>
      <c r="L69" s="159">
        <f t="shared" si="22"/>
        <v>0</v>
      </c>
      <c r="M69" s="157"/>
      <c r="N69" s="82"/>
      <c r="O69" s="82"/>
      <c r="P69" s="82"/>
      <c r="Q69" s="82"/>
      <c r="R69" s="82"/>
      <c r="S69" s="82"/>
      <c r="T69" s="82"/>
      <c r="U69" s="82"/>
      <c r="V69" s="82"/>
      <c r="W69" s="82"/>
      <c r="X69" s="82"/>
      <c r="Y69" s="82"/>
      <c r="Z69" s="161">
        <f t="shared" si="23"/>
        <v>0</v>
      </c>
      <c r="AA69" s="157"/>
      <c r="AB69" s="82"/>
      <c r="AC69" s="82"/>
      <c r="AD69" s="82"/>
      <c r="AE69" s="82"/>
      <c r="AF69" s="82"/>
      <c r="AG69" s="82"/>
      <c r="AH69" s="82"/>
      <c r="AI69" s="82"/>
      <c r="AJ69" s="82"/>
      <c r="AK69" s="84"/>
      <c r="AL69" s="82"/>
      <c r="AM69" s="82"/>
      <c r="AN69" s="161">
        <f t="shared" si="24"/>
        <v>0</v>
      </c>
      <c r="AO69" s="157"/>
      <c r="AP69" s="82"/>
      <c r="AQ69" s="82"/>
      <c r="AR69" s="82"/>
      <c r="AS69" s="82"/>
      <c r="AT69" s="82"/>
      <c r="AU69" s="82"/>
      <c r="AV69" s="82"/>
      <c r="AW69" s="82"/>
      <c r="AX69" s="82"/>
      <c r="AY69" s="82"/>
      <c r="AZ69" s="82"/>
      <c r="BA69" s="82"/>
      <c r="BB69" s="161">
        <f t="shared" si="25"/>
        <v>0</v>
      </c>
      <c r="BC69" s="157"/>
      <c r="BD69" s="82"/>
      <c r="BE69" s="82"/>
      <c r="BF69" s="82"/>
      <c r="BG69" s="82"/>
      <c r="BH69" s="82"/>
      <c r="BI69" s="82"/>
      <c r="BJ69" s="163">
        <f t="shared" si="26"/>
        <v>0</v>
      </c>
    </row>
    <row r="70" spans="2:109" ht="40.5" hidden="1" customHeight="1" x14ac:dyDescent="0.25">
      <c r="B70" s="622"/>
      <c r="C70" s="116"/>
      <c r="D70" s="79"/>
      <c r="E70" s="157"/>
      <c r="F70" s="82"/>
      <c r="G70" s="82"/>
      <c r="H70" s="82"/>
      <c r="I70" s="82"/>
      <c r="J70" s="82"/>
      <c r="K70" s="82"/>
      <c r="L70" s="159">
        <f t="shared" si="22"/>
        <v>0</v>
      </c>
      <c r="M70" s="157"/>
      <c r="N70" s="82"/>
      <c r="O70" s="82"/>
      <c r="P70" s="82"/>
      <c r="Q70" s="82"/>
      <c r="R70" s="82"/>
      <c r="S70" s="82"/>
      <c r="T70" s="82"/>
      <c r="U70" s="82"/>
      <c r="V70" s="82"/>
      <c r="W70" s="82"/>
      <c r="X70" s="82"/>
      <c r="Y70" s="82"/>
      <c r="Z70" s="161">
        <f t="shared" si="23"/>
        <v>0</v>
      </c>
      <c r="AA70" s="157"/>
      <c r="AB70" s="82"/>
      <c r="AC70" s="82"/>
      <c r="AD70" s="82"/>
      <c r="AE70" s="82"/>
      <c r="AF70" s="82"/>
      <c r="AG70" s="82"/>
      <c r="AH70" s="82"/>
      <c r="AI70" s="82"/>
      <c r="AJ70" s="82"/>
      <c r="AK70" s="82"/>
      <c r="AL70" s="82"/>
      <c r="AM70" s="82"/>
      <c r="AN70" s="161">
        <f t="shared" si="24"/>
        <v>0</v>
      </c>
      <c r="AO70" s="157"/>
      <c r="AP70" s="82"/>
      <c r="AQ70" s="82"/>
      <c r="AR70" s="82"/>
      <c r="AS70" s="82"/>
      <c r="AT70" s="82"/>
      <c r="AU70" s="82"/>
      <c r="AV70" s="82"/>
      <c r="AW70" s="82"/>
      <c r="AX70" s="82"/>
      <c r="AY70" s="82"/>
      <c r="AZ70" s="82"/>
      <c r="BA70" s="82"/>
      <c r="BB70" s="161">
        <f t="shared" si="25"/>
        <v>0</v>
      </c>
      <c r="BC70" s="157"/>
      <c r="BD70" s="82"/>
      <c r="BE70" s="82"/>
      <c r="BF70" s="82"/>
      <c r="BG70" s="82"/>
      <c r="BH70" s="82"/>
      <c r="BI70" s="82"/>
      <c r="BJ70" s="163">
        <f t="shared" si="26"/>
        <v>0</v>
      </c>
    </row>
    <row r="71" spans="2:109" ht="40.5" hidden="1" customHeight="1" x14ac:dyDescent="0.25">
      <c r="B71" s="622"/>
      <c r="C71" s="116"/>
      <c r="D71" s="79"/>
      <c r="E71" s="157"/>
      <c r="F71" s="82"/>
      <c r="G71" s="82"/>
      <c r="H71" s="82"/>
      <c r="I71" s="82"/>
      <c r="J71" s="82"/>
      <c r="K71" s="82"/>
      <c r="L71" s="159">
        <f t="shared" si="22"/>
        <v>0</v>
      </c>
      <c r="M71" s="157"/>
      <c r="N71" s="82"/>
      <c r="O71" s="82"/>
      <c r="P71" s="82"/>
      <c r="Q71" s="82"/>
      <c r="R71" s="82"/>
      <c r="S71" s="82"/>
      <c r="T71" s="82"/>
      <c r="U71" s="82"/>
      <c r="V71" s="82"/>
      <c r="W71" s="82"/>
      <c r="X71" s="82"/>
      <c r="Y71" s="82"/>
      <c r="Z71" s="161">
        <f t="shared" si="23"/>
        <v>0</v>
      </c>
      <c r="AA71" s="157"/>
      <c r="AB71" s="82"/>
      <c r="AC71" s="82"/>
      <c r="AD71" s="82"/>
      <c r="AE71" s="82"/>
      <c r="AF71" s="82"/>
      <c r="AG71" s="82"/>
      <c r="AH71" s="82"/>
      <c r="AI71" s="82"/>
      <c r="AJ71" s="82"/>
      <c r="AK71" s="82"/>
      <c r="AL71" s="82"/>
      <c r="AM71" s="82"/>
      <c r="AN71" s="161">
        <f t="shared" si="24"/>
        <v>0</v>
      </c>
      <c r="AO71" s="157"/>
      <c r="AP71" s="82"/>
      <c r="AQ71" s="82"/>
      <c r="AR71" s="82"/>
      <c r="AS71" s="82"/>
      <c r="AT71" s="82"/>
      <c r="AU71" s="82"/>
      <c r="AV71" s="82"/>
      <c r="AW71" s="82"/>
      <c r="AX71" s="82"/>
      <c r="AY71" s="82"/>
      <c r="AZ71" s="82"/>
      <c r="BA71" s="82"/>
      <c r="BB71" s="161">
        <f t="shared" si="25"/>
        <v>0</v>
      </c>
      <c r="BC71" s="157"/>
      <c r="BD71" s="82"/>
      <c r="BE71" s="82"/>
      <c r="BF71" s="82"/>
      <c r="BG71" s="82"/>
      <c r="BH71" s="82"/>
      <c r="BI71" s="82"/>
      <c r="BJ71" s="163">
        <f t="shared" si="26"/>
        <v>0</v>
      </c>
    </row>
    <row r="72" spans="2:109" ht="40.5" hidden="1" customHeight="1" x14ac:dyDescent="0.25">
      <c r="B72" s="622"/>
      <c r="C72" s="116"/>
      <c r="D72" s="79"/>
      <c r="E72" s="157"/>
      <c r="F72" s="82"/>
      <c r="G72" s="82"/>
      <c r="H72" s="82"/>
      <c r="I72" s="82"/>
      <c r="J72" s="82"/>
      <c r="K72" s="82"/>
      <c r="L72" s="159">
        <f t="shared" si="22"/>
        <v>0</v>
      </c>
      <c r="M72" s="157"/>
      <c r="N72" s="82"/>
      <c r="O72" s="82"/>
      <c r="P72" s="82"/>
      <c r="Q72" s="82"/>
      <c r="R72" s="82"/>
      <c r="S72" s="82"/>
      <c r="T72" s="82"/>
      <c r="U72" s="82"/>
      <c r="V72" s="82"/>
      <c r="W72" s="82"/>
      <c r="X72" s="82"/>
      <c r="Y72" s="82"/>
      <c r="Z72" s="161">
        <f t="shared" si="23"/>
        <v>0</v>
      </c>
      <c r="AA72" s="157"/>
      <c r="AB72" s="82"/>
      <c r="AC72" s="82"/>
      <c r="AD72" s="82"/>
      <c r="AE72" s="82"/>
      <c r="AF72" s="82"/>
      <c r="AG72" s="82"/>
      <c r="AH72" s="82"/>
      <c r="AI72" s="82"/>
      <c r="AJ72" s="82"/>
      <c r="AK72" s="82"/>
      <c r="AL72" s="82"/>
      <c r="AM72" s="82"/>
      <c r="AN72" s="161">
        <f t="shared" si="24"/>
        <v>0</v>
      </c>
      <c r="AO72" s="157"/>
      <c r="AP72" s="82"/>
      <c r="AQ72" s="82"/>
      <c r="AR72" s="82"/>
      <c r="AS72" s="82"/>
      <c r="AT72" s="82"/>
      <c r="AU72" s="82"/>
      <c r="AV72" s="82"/>
      <c r="AW72" s="82"/>
      <c r="AX72" s="82"/>
      <c r="AY72" s="82"/>
      <c r="AZ72" s="82"/>
      <c r="BA72" s="82"/>
      <c r="BB72" s="161">
        <f t="shared" si="25"/>
        <v>0</v>
      </c>
      <c r="BC72" s="157"/>
      <c r="BD72" s="82"/>
      <c r="BE72" s="82"/>
      <c r="BF72" s="82"/>
      <c r="BG72" s="82"/>
      <c r="BH72" s="82"/>
      <c r="BI72" s="82"/>
      <c r="BJ72" s="163">
        <f t="shared" si="26"/>
        <v>0</v>
      </c>
    </row>
    <row r="73" spans="2:109" ht="40.5" hidden="1" customHeight="1" x14ac:dyDescent="0.25">
      <c r="B73" s="622"/>
      <c r="C73" s="116"/>
      <c r="D73" s="79"/>
      <c r="E73" s="157"/>
      <c r="F73" s="82"/>
      <c r="G73" s="82"/>
      <c r="H73" s="82"/>
      <c r="I73" s="82"/>
      <c r="J73" s="82"/>
      <c r="K73" s="82"/>
      <c r="L73" s="159">
        <f t="shared" si="22"/>
        <v>0</v>
      </c>
      <c r="M73" s="157"/>
      <c r="N73" s="82"/>
      <c r="O73" s="82"/>
      <c r="P73" s="82"/>
      <c r="Q73" s="82"/>
      <c r="R73" s="82"/>
      <c r="S73" s="82"/>
      <c r="T73" s="82"/>
      <c r="U73" s="82"/>
      <c r="V73" s="82"/>
      <c r="W73" s="82"/>
      <c r="X73" s="82"/>
      <c r="Y73" s="82"/>
      <c r="Z73" s="161">
        <f t="shared" si="23"/>
        <v>0</v>
      </c>
      <c r="AA73" s="157"/>
      <c r="AB73" s="82"/>
      <c r="AC73" s="82"/>
      <c r="AD73" s="82"/>
      <c r="AE73" s="82"/>
      <c r="AF73" s="82"/>
      <c r="AG73" s="82"/>
      <c r="AH73" s="82"/>
      <c r="AI73" s="82"/>
      <c r="AJ73" s="82"/>
      <c r="AK73" s="82"/>
      <c r="AL73" s="82"/>
      <c r="AM73" s="82"/>
      <c r="AN73" s="161">
        <f t="shared" si="24"/>
        <v>0</v>
      </c>
      <c r="AO73" s="157"/>
      <c r="AP73" s="82"/>
      <c r="AQ73" s="82"/>
      <c r="AR73" s="82"/>
      <c r="AS73" s="82"/>
      <c r="AT73" s="82"/>
      <c r="AU73" s="82"/>
      <c r="AV73" s="82"/>
      <c r="AW73" s="82"/>
      <c r="AX73" s="82"/>
      <c r="AY73" s="82"/>
      <c r="AZ73" s="82"/>
      <c r="BA73" s="82"/>
      <c r="BB73" s="161">
        <f t="shared" si="25"/>
        <v>0</v>
      </c>
      <c r="BC73" s="157"/>
      <c r="BD73" s="82"/>
      <c r="BE73" s="82"/>
      <c r="BF73" s="82"/>
      <c r="BG73" s="82"/>
      <c r="BH73" s="82"/>
      <c r="BI73" s="82"/>
      <c r="BJ73" s="163">
        <f t="shared" si="26"/>
        <v>0</v>
      </c>
    </row>
    <row r="74" spans="2:109" ht="40.5" hidden="1" customHeight="1" x14ac:dyDescent="0.25">
      <c r="B74" s="622"/>
      <c r="C74" s="116"/>
      <c r="D74" s="79"/>
      <c r="E74" s="157"/>
      <c r="F74" s="82"/>
      <c r="G74" s="82"/>
      <c r="H74" s="82"/>
      <c r="I74" s="82"/>
      <c r="J74" s="82"/>
      <c r="K74" s="82"/>
      <c r="L74" s="159">
        <f t="shared" si="22"/>
        <v>0</v>
      </c>
      <c r="M74" s="157"/>
      <c r="N74" s="82"/>
      <c r="O74" s="82"/>
      <c r="P74" s="82"/>
      <c r="Q74" s="82"/>
      <c r="R74" s="82"/>
      <c r="S74" s="82"/>
      <c r="T74" s="82"/>
      <c r="U74" s="82"/>
      <c r="V74" s="82"/>
      <c r="W74" s="82"/>
      <c r="X74" s="82"/>
      <c r="Y74" s="82"/>
      <c r="Z74" s="161">
        <f t="shared" si="23"/>
        <v>0</v>
      </c>
      <c r="AA74" s="157"/>
      <c r="AB74" s="82"/>
      <c r="AC74" s="82"/>
      <c r="AD74" s="82"/>
      <c r="AE74" s="82"/>
      <c r="AF74" s="82"/>
      <c r="AG74" s="82"/>
      <c r="AH74" s="82"/>
      <c r="AI74" s="82"/>
      <c r="AJ74" s="82"/>
      <c r="AK74" s="82"/>
      <c r="AL74" s="82"/>
      <c r="AM74" s="82"/>
      <c r="AN74" s="161">
        <f t="shared" si="24"/>
        <v>0</v>
      </c>
      <c r="AO74" s="157"/>
      <c r="AP74" s="82"/>
      <c r="AQ74" s="82"/>
      <c r="AR74" s="82"/>
      <c r="AS74" s="82"/>
      <c r="AT74" s="82"/>
      <c r="AU74" s="82"/>
      <c r="AV74" s="82"/>
      <c r="AW74" s="82"/>
      <c r="AX74" s="82"/>
      <c r="AY74" s="82"/>
      <c r="AZ74" s="82"/>
      <c r="BA74" s="82"/>
      <c r="BB74" s="161">
        <f t="shared" si="25"/>
        <v>0</v>
      </c>
      <c r="BC74" s="157"/>
      <c r="BD74" s="82"/>
      <c r="BE74" s="82"/>
      <c r="BF74" s="82"/>
      <c r="BG74" s="82"/>
      <c r="BH74" s="82"/>
      <c r="BI74" s="82"/>
      <c r="BJ74" s="163">
        <f t="shared" si="26"/>
        <v>0</v>
      </c>
    </row>
    <row r="75" spans="2:109" ht="40.5" hidden="1" customHeight="1" x14ac:dyDescent="0.25">
      <c r="B75" s="622"/>
      <c r="C75" s="116"/>
      <c r="D75" s="79"/>
      <c r="E75" s="157"/>
      <c r="F75" s="82"/>
      <c r="G75" s="82"/>
      <c r="H75" s="82"/>
      <c r="I75" s="82"/>
      <c r="J75" s="82"/>
      <c r="K75" s="82"/>
      <c r="L75" s="159">
        <f t="shared" si="22"/>
        <v>0</v>
      </c>
      <c r="M75" s="157"/>
      <c r="N75" s="82"/>
      <c r="O75" s="82"/>
      <c r="P75" s="82"/>
      <c r="Q75" s="82"/>
      <c r="R75" s="82"/>
      <c r="S75" s="82"/>
      <c r="T75" s="82"/>
      <c r="U75" s="82"/>
      <c r="V75" s="82"/>
      <c r="W75" s="82"/>
      <c r="X75" s="82"/>
      <c r="Y75" s="82"/>
      <c r="Z75" s="161">
        <f t="shared" si="23"/>
        <v>0</v>
      </c>
      <c r="AA75" s="157"/>
      <c r="AB75" s="82"/>
      <c r="AC75" s="82"/>
      <c r="AD75" s="82"/>
      <c r="AE75" s="82"/>
      <c r="AF75" s="82"/>
      <c r="AG75" s="82"/>
      <c r="AH75" s="82"/>
      <c r="AI75" s="82"/>
      <c r="AJ75" s="82"/>
      <c r="AK75" s="82"/>
      <c r="AL75" s="82"/>
      <c r="AM75" s="82"/>
      <c r="AN75" s="161">
        <f t="shared" si="24"/>
        <v>0</v>
      </c>
      <c r="AO75" s="157"/>
      <c r="AP75" s="82"/>
      <c r="AQ75" s="82"/>
      <c r="AR75" s="82"/>
      <c r="AS75" s="82"/>
      <c r="AT75" s="82"/>
      <c r="AU75" s="82"/>
      <c r="AV75" s="82"/>
      <c r="AW75" s="82"/>
      <c r="AX75" s="82"/>
      <c r="AY75" s="82"/>
      <c r="AZ75" s="82"/>
      <c r="BA75" s="82"/>
      <c r="BB75" s="161">
        <f t="shared" si="25"/>
        <v>0</v>
      </c>
      <c r="BC75" s="157"/>
      <c r="BD75" s="82"/>
      <c r="BE75" s="82"/>
      <c r="BF75" s="82"/>
      <c r="BG75" s="82"/>
      <c r="BH75" s="82"/>
      <c r="BI75" s="82"/>
      <c r="BJ75" s="163">
        <f t="shared" si="26"/>
        <v>0</v>
      </c>
    </row>
    <row r="76" spans="2:109" ht="40.5" hidden="1" customHeight="1" thickBot="1" x14ac:dyDescent="0.3">
      <c r="B76" s="623"/>
      <c r="C76" s="117"/>
      <c r="D76" s="85" t="s">
        <v>28</v>
      </c>
      <c r="E76" s="87" t="str">
        <f>IF(SUM(E66:E75)=100,SUM(E66:E75),"OJO, el valor debe ser = 100%")</f>
        <v>OJO, el valor debe ser = 100%</v>
      </c>
      <c r="F76" s="618"/>
      <c r="G76" s="619"/>
      <c r="H76" s="619"/>
      <c r="I76" s="619"/>
      <c r="J76" s="619"/>
      <c r="K76" s="620"/>
      <c r="L76" s="88"/>
      <c r="M76" s="87" t="str">
        <f>IF(SUM(M66:M75)=100,SUM(M66:M75),"OJO, el valor debe ser = 100%")</f>
        <v>OJO, el valor debe ser = 100%</v>
      </c>
      <c r="N76" s="618"/>
      <c r="O76" s="619"/>
      <c r="P76" s="619"/>
      <c r="Q76" s="619"/>
      <c r="R76" s="619"/>
      <c r="S76" s="619"/>
      <c r="T76" s="619"/>
      <c r="U76" s="619"/>
      <c r="V76" s="619"/>
      <c r="W76" s="620"/>
      <c r="X76" s="89"/>
      <c r="Y76" s="89"/>
      <c r="Z76" s="88"/>
      <c r="AA76" s="87"/>
      <c r="AB76" s="618"/>
      <c r="AC76" s="619"/>
      <c r="AD76" s="619"/>
      <c r="AE76" s="619"/>
      <c r="AF76" s="619"/>
      <c r="AG76" s="619"/>
      <c r="AH76" s="619"/>
      <c r="AI76" s="619"/>
      <c r="AJ76" s="619"/>
      <c r="AK76" s="619"/>
      <c r="AL76" s="619"/>
      <c r="AM76" s="620"/>
      <c r="AN76" s="88"/>
      <c r="AO76" s="87"/>
      <c r="AP76" s="618"/>
      <c r="AQ76" s="619"/>
      <c r="AR76" s="619"/>
      <c r="AS76" s="619"/>
      <c r="AT76" s="619"/>
      <c r="AU76" s="619"/>
      <c r="AV76" s="619"/>
      <c r="AW76" s="619"/>
      <c r="AX76" s="619"/>
      <c r="AY76" s="619"/>
      <c r="AZ76" s="619"/>
      <c r="BA76" s="620"/>
      <c r="BB76" s="88"/>
      <c r="BC76" s="87" t="str">
        <f>IF(SUM(BC66:BC75)=100,SUM(BC66:BC75),"OJO, el valor debe ser = 100%")</f>
        <v>OJO, el valor debe ser = 100%</v>
      </c>
      <c r="BD76" s="618"/>
      <c r="BE76" s="619"/>
      <c r="BF76" s="619"/>
      <c r="BG76" s="619"/>
      <c r="BH76" s="619"/>
      <c r="BI76" s="620"/>
      <c r="BJ76" s="90"/>
    </row>
    <row r="77" spans="2:109" ht="40.5" hidden="1" customHeight="1" x14ac:dyDescent="0.25">
      <c r="B77" s="621" t="e">
        <f>+Componentes!#REF!</f>
        <v>#REF!</v>
      </c>
      <c r="C77" s="115"/>
      <c r="D77" s="91"/>
      <c r="E77" s="156"/>
      <c r="F77" s="93"/>
      <c r="G77" s="93"/>
      <c r="H77" s="93"/>
      <c r="I77" s="93"/>
      <c r="J77" s="93"/>
      <c r="K77" s="93"/>
      <c r="L77" s="158">
        <f t="shared" ref="L77:L86" si="27">IF(AND(D77="",SUM(E77:K77)&gt;0),"Debe redactar la actividad",IF(AND(SUM(F77:K77)&gt;0,E77=0),"NO DETERMINO PESO PORCENTUAL EN TAREA",IF(AND(SUM(F77:K77)=0,E77=0),0,IF(SUM(F77:K77)&lt;&gt;100,"La sumatoría debe ser = 100%",100))))</f>
        <v>0</v>
      </c>
      <c r="M77" s="156"/>
      <c r="N77" s="93"/>
      <c r="O77" s="93"/>
      <c r="P77" s="93"/>
      <c r="Q77" s="93"/>
      <c r="R77" s="93"/>
      <c r="S77" s="93"/>
      <c r="T77" s="93"/>
      <c r="U77" s="93"/>
      <c r="V77" s="93"/>
      <c r="W77" s="93"/>
      <c r="X77" s="93"/>
      <c r="Y77" s="93"/>
      <c r="Z77" s="160">
        <f t="shared" ref="Z77:Z86" si="28">IF(AND(D77="",SUM(M77:Y77)&gt;0),"Debe redactar la actividad",IF(AND(SUM(N77:Y77)&gt;0,M77=0),"NO DETERMINO PESO PORCENTUAL EN TAREA",IF(AND(SUM(N77:Y77)=0,M77=0),0,IF(SUM(N77:Y77)&lt;&gt;100,"La sumatoría debe ser = 100%",100))))</f>
        <v>0</v>
      </c>
      <c r="AA77" s="156"/>
      <c r="AB77" s="93"/>
      <c r="AC77" s="93"/>
      <c r="AD77" s="93"/>
      <c r="AE77" s="93"/>
      <c r="AF77" s="93"/>
      <c r="AG77" s="94"/>
      <c r="AH77" s="93"/>
      <c r="AI77" s="93"/>
      <c r="AJ77" s="93"/>
      <c r="AK77" s="93"/>
      <c r="AL77" s="93"/>
      <c r="AM77" s="93"/>
      <c r="AN77" s="160">
        <f t="shared" ref="AN77:AN86" si="29">IF(AND(D77="",SUM(AA77:AM77)&gt;0),"Debe redactar la actividad",IF(AND(SUM(AB77:AM77)&gt;0,AA77=0),"NO DETERMINO PESO PORCENTUAL EN TAREA",IF(AND(SUM(AB77:AM77)=0,AA77=0),0,IF(SUM(AB77:AM77)&lt;&gt;100,"La sumatoría debe ser = 100%",100))))</f>
        <v>0</v>
      </c>
      <c r="AO77" s="156"/>
      <c r="AP77" s="93"/>
      <c r="AQ77" s="93"/>
      <c r="AR77" s="93"/>
      <c r="AS77" s="93"/>
      <c r="AT77" s="93"/>
      <c r="AU77" s="93"/>
      <c r="AV77" s="93"/>
      <c r="AW77" s="93"/>
      <c r="AX77" s="93"/>
      <c r="AY77" s="93"/>
      <c r="AZ77" s="93"/>
      <c r="BA77" s="93"/>
      <c r="BB77" s="160">
        <f t="shared" ref="BB77:BB86" si="30">IF(AND(D77="",SUM(AO77:BA77)&gt;0),"Debe redactar la actividad",IF(AND(SUM(AP77:BA77)&gt;0,AO77=0),"NO DETERMINO PESO PORCENTUAL EN TAREA",IF(AND(SUM(AP77:BA77)=0,AO77=0),0,IF(SUM(AP77:BA77)&lt;&gt;100,"La sumatoría debe ser = 100%",100))))</f>
        <v>0</v>
      </c>
      <c r="BC77" s="156"/>
      <c r="BD77" s="93"/>
      <c r="BE77" s="93"/>
      <c r="BF77" s="93"/>
      <c r="BG77" s="93"/>
      <c r="BH77" s="93"/>
      <c r="BI77" s="93"/>
      <c r="BJ77" s="162">
        <f t="shared" ref="BJ77:BJ86" si="31">IF(AND(D77="",SUM(BC77:BI77)&gt;0),"Debe redactar la actividad",IF(AND(SUM(BD77:BI77)&gt;0,BC77=0),"NO DETERMINO PESO PORCENTUAL EN TAREA",IF(AND(SUM(BD77:BI77)=0,BC77=0),0,IF(SUM(BD77:BI77)&lt;&gt;100,"La sumatoría debe ser = 100%",100))))</f>
        <v>0</v>
      </c>
      <c r="BK77" s="72"/>
      <c r="BL77" s="72"/>
      <c r="BM77" s="72"/>
      <c r="BN77" s="72"/>
      <c r="BO77" s="72"/>
      <c r="BP77" s="72"/>
      <c r="BQ77" s="72"/>
      <c r="BR77" s="72"/>
      <c r="BS77" s="72"/>
      <c r="BT77" s="72"/>
      <c r="BU77" s="72"/>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c r="CW77" s="72"/>
      <c r="CX77" s="72"/>
      <c r="CY77" s="72"/>
      <c r="CZ77" s="72"/>
      <c r="DA77" s="72"/>
      <c r="DB77" s="72"/>
      <c r="DC77" s="72"/>
      <c r="DD77" s="72"/>
      <c r="DE77" s="72"/>
    </row>
    <row r="78" spans="2:109" ht="40.5" hidden="1" customHeight="1" x14ac:dyDescent="0.25">
      <c r="B78" s="622"/>
      <c r="C78" s="116"/>
      <c r="D78" s="79"/>
      <c r="E78" s="157"/>
      <c r="F78" s="82"/>
      <c r="G78" s="82"/>
      <c r="H78" s="82"/>
      <c r="I78" s="82"/>
      <c r="J78" s="82"/>
      <c r="K78" s="82"/>
      <c r="L78" s="159">
        <f t="shared" si="27"/>
        <v>0</v>
      </c>
      <c r="M78" s="157"/>
      <c r="N78" s="82"/>
      <c r="O78" s="82"/>
      <c r="P78" s="82"/>
      <c r="Q78" s="82"/>
      <c r="R78" s="82"/>
      <c r="S78" s="82"/>
      <c r="T78" s="82"/>
      <c r="U78" s="82"/>
      <c r="V78" s="82"/>
      <c r="W78" s="82"/>
      <c r="X78" s="82"/>
      <c r="Y78" s="82"/>
      <c r="Z78" s="161">
        <f t="shared" si="28"/>
        <v>0</v>
      </c>
      <c r="AA78" s="157"/>
      <c r="AB78" s="82"/>
      <c r="AC78" s="82"/>
      <c r="AD78" s="82"/>
      <c r="AE78" s="82"/>
      <c r="AF78" s="82"/>
      <c r="AG78" s="84"/>
      <c r="AH78" s="82"/>
      <c r="AI78" s="82"/>
      <c r="AJ78" s="82"/>
      <c r="AK78" s="82"/>
      <c r="AL78" s="82"/>
      <c r="AM78" s="82"/>
      <c r="AN78" s="161">
        <f t="shared" si="29"/>
        <v>0</v>
      </c>
      <c r="AO78" s="157"/>
      <c r="AP78" s="82"/>
      <c r="AQ78" s="82"/>
      <c r="AR78" s="82"/>
      <c r="AS78" s="82"/>
      <c r="AT78" s="82"/>
      <c r="AU78" s="82"/>
      <c r="AV78" s="82"/>
      <c r="AW78" s="82"/>
      <c r="AX78" s="82"/>
      <c r="AY78" s="82"/>
      <c r="AZ78" s="82"/>
      <c r="BA78" s="82"/>
      <c r="BB78" s="161">
        <f t="shared" si="30"/>
        <v>0</v>
      </c>
      <c r="BC78" s="157"/>
      <c r="BD78" s="82"/>
      <c r="BE78" s="82"/>
      <c r="BF78" s="82"/>
      <c r="BG78" s="82"/>
      <c r="BH78" s="82"/>
      <c r="BI78" s="82"/>
      <c r="BJ78" s="163">
        <f t="shared" si="31"/>
        <v>0</v>
      </c>
    </row>
    <row r="79" spans="2:109" ht="40.5" hidden="1" customHeight="1" x14ac:dyDescent="0.25">
      <c r="B79" s="622"/>
      <c r="C79" s="116"/>
      <c r="D79" s="79"/>
      <c r="E79" s="157"/>
      <c r="F79" s="82"/>
      <c r="G79" s="82"/>
      <c r="H79" s="82"/>
      <c r="I79" s="82"/>
      <c r="J79" s="82"/>
      <c r="K79" s="82"/>
      <c r="L79" s="159">
        <f t="shared" si="27"/>
        <v>0</v>
      </c>
      <c r="M79" s="157"/>
      <c r="N79" s="82"/>
      <c r="O79" s="82"/>
      <c r="P79" s="82"/>
      <c r="Q79" s="82"/>
      <c r="R79" s="82"/>
      <c r="S79" s="82"/>
      <c r="T79" s="82"/>
      <c r="U79" s="82"/>
      <c r="V79" s="82"/>
      <c r="W79" s="82"/>
      <c r="X79" s="82"/>
      <c r="Y79" s="82"/>
      <c r="Z79" s="161">
        <f t="shared" si="28"/>
        <v>0</v>
      </c>
      <c r="AA79" s="157"/>
      <c r="AB79" s="82"/>
      <c r="AC79" s="82"/>
      <c r="AD79" s="82"/>
      <c r="AE79" s="82"/>
      <c r="AF79" s="82"/>
      <c r="AG79" s="82"/>
      <c r="AH79" s="82"/>
      <c r="AI79" s="82"/>
      <c r="AJ79" s="82"/>
      <c r="AK79" s="84"/>
      <c r="AL79" s="82"/>
      <c r="AM79" s="82"/>
      <c r="AN79" s="161">
        <f t="shared" si="29"/>
        <v>0</v>
      </c>
      <c r="AO79" s="157"/>
      <c r="AP79" s="82"/>
      <c r="AQ79" s="82"/>
      <c r="AR79" s="82"/>
      <c r="AS79" s="82"/>
      <c r="AT79" s="82"/>
      <c r="AU79" s="82"/>
      <c r="AV79" s="82"/>
      <c r="AW79" s="82"/>
      <c r="AX79" s="82"/>
      <c r="AY79" s="82"/>
      <c r="AZ79" s="82"/>
      <c r="BA79" s="82"/>
      <c r="BB79" s="161">
        <f t="shared" si="30"/>
        <v>0</v>
      </c>
      <c r="BC79" s="157"/>
      <c r="BD79" s="82"/>
      <c r="BE79" s="82"/>
      <c r="BF79" s="82"/>
      <c r="BG79" s="82"/>
      <c r="BH79" s="82"/>
      <c r="BI79" s="82"/>
      <c r="BJ79" s="163">
        <f t="shared" si="31"/>
        <v>0</v>
      </c>
    </row>
    <row r="80" spans="2:109" ht="40.5" hidden="1" customHeight="1" x14ac:dyDescent="0.25">
      <c r="B80" s="622"/>
      <c r="C80" s="116"/>
      <c r="D80" s="79"/>
      <c r="E80" s="157"/>
      <c r="F80" s="82"/>
      <c r="G80" s="82"/>
      <c r="H80" s="82"/>
      <c r="I80" s="82"/>
      <c r="J80" s="82"/>
      <c r="K80" s="82"/>
      <c r="L80" s="159">
        <f t="shared" si="27"/>
        <v>0</v>
      </c>
      <c r="M80" s="157"/>
      <c r="N80" s="82"/>
      <c r="O80" s="82"/>
      <c r="P80" s="82"/>
      <c r="Q80" s="82"/>
      <c r="R80" s="82"/>
      <c r="S80" s="82"/>
      <c r="T80" s="82"/>
      <c r="U80" s="82"/>
      <c r="V80" s="82"/>
      <c r="W80" s="82"/>
      <c r="X80" s="82"/>
      <c r="Y80" s="82"/>
      <c r="Z80" s="161">
        <f t="shared" si="28"/>
        <v>0</v>
      </c>
      <c r="AA80" s="157"/>
      <c r="AB80" s="82"/>
      <c r="AC80" s="82"/>
      <c r="AD80" s="82"/>
      <c r="AE80" s="82"/>
      <c r="AF80" s="82"/>
      <c r="AG80" s="82"/>
      <c r="AH80" s="82"/>
      <c r="AI80" s="82"/>
      <c r="AJ80" s="82"/>
      <c r="AK80" s="84"/>
      <c r="AL80" s="82"/>
      <c r="AM80" s="82"/>
      <c r="AN80" s="161">
        <f t="shared" si="29"/>
        <v>0</v>
      </c>
      <c r="AO80" s="157"/>
      <c r="AP80" s="82"/>
      <c r="AQ80" s="82"/>
      <c r="AR80" s="82"/>
      <c r="AS80" s="82"/>
      <c r="AT80" s="82"/>
      <c r="AU80" s="82"/>
      <c r="AV80" s="82"/>
      <c r="AW80" s="82"/>
      <c r="AX80" s="82"/>
      <c r="AY80" s="82"/>
      <c r="AZ80" s="82"/>
      <c r="BA80" s="82"/>
      <c r="BB80" s="161">
        <f t="shared" si="30"/>
        <v>0</v>
      </c>
      <c r="BC80" s="157"/>
      <c r="BD80" s="82"/>
      <c r="BE80" s="82"/>
      <c r="BF80" s="82"/>
      <c r="BG80" s="82"/>
      <c r="BH80" s="82"/>
      <c r="BI80" s="82"/>
      <c r="BJ80" s="163">
        <f t="shared" si="31"/>
        <v>0</v>
      </c>
    </row>
    <row r="81" spans="2:109" ht="40.5" hidden="1" customHeight="1" x14ac:dyDescent="0.25">
      <c r="B81" s="622"/>
      <c r="C81" s="116"/>
      <c r="D81" s="79"/>
      <c r="E81" s="157"/>
      <c r="F81" s="82"/>
      <c r="G81" s="82"/>
      <c r="H81" s="82"/>
      <c r="I81" s="82"/>
      <c r="J81" s="82"/>
      <c r="K81" s="82"/>
      <c r="L81" s="159">
        <f t="shared" si="27"/>
        <v>0</v>
      </c>
      <c r="M81" s="157"/>
      <c r="N81" s="82"/>
      <c r="O81" s="82"/>
      <c r="P81" s="82"/>
      <c r="Q81" s="82"/>
      <c r="R81" s="82"/>
      <c r="S81" s="82"/>
      <c r="T81" s="82"/>
      <c r="U81" s="82"/>
      <c r="V81" s="82"/>
      <c r="W81" s="82"/>
      <c r="X81" s="82"/>
      <c r="Y81" s="82"/>
      <c r="Z81" s="161">
        <f t="shared" si="28"/>
        <v>0</v>
      </c>
      <c r="AA81" s="157"/>
      <c r="AB81" s="82"/>
      <c r="AC81" s="82"/>
      <c r="AD81" s="82"/>
      <c r="AE81" s="82"/>
      <c r="AF81" s="82"/>
      <c r="AG81" s="82"/>
      <c r="AH81" s="82"/>
      <c r="AI81" s="82"/>
      <c r="AJ81" s="82"/>
      <c r="AK81" s="82"/>
      <c r="AL81" s="82"/>
      <c r="AM81" s="82"/>
      <c r="AN81" s="161">
        <f t="shared" si="29"/>
        <v>0</v>
      </c>
      <c r="AO81" s="157"/>
      <c r="AP81" s="82"/>
      <c r="AQ81" s="82"/>
      <c r="AR81" s="82"/>
      <c r="AS81" s="82"/>
      <c r="AT81" s="82"/>
      <c r="AU81" s="82"/>
      <c r="AV81" s="82"/>
      <c r="AW81" s="82"/>
      <c r="AX81" s="82"/>
      <c r="AY81" s="82"/>
      <c r="AZ81" s="82"/>
      <c r="BA81" s="82"/>
      <c r="BB81" s="161">
        <f t="shared" si="30"/>
        <v>0</v>
      </c>
      <c r="BC81" s="157"/>
      <c r="BD81" s="82"/>
      <c r="BE81" s="82"/>
      <c r="BF81" s="82"/>
      <c r="BG81" s="82"/>
      <c r="BH81" s="82"/>
      <c r="BI81" s="82"/>
      <c r="BJ81" s="163">
        <f t="shared" si="31"/>
        <v>0</v>
      </c>
    </row>
    <row r="82" spans="2:109" ht="40.5" hidden="1" customHeight="1" x14ac:dyDescent="0.25">
      <c r="B82" s="622"/>
      <c r="C82" s="116"/>
      <c r="D82" s="79"/>
      <c r="E82" s="157"/>
      <c r="F82" s="82"/>
      <c r="G82" s="82"/>
      <c r="H82" s="82"/>
      <c r="I82" s="82"/>
      <c r="J82" s="82"/>
      <c r="K82" s="82"/>
      <c r="L82" s="159">
        <f t="shared" si="27"/>
        <v>0</v>
      </c>
      <c r="M82" s="157"/>
      <c r="N82" s="82"/>
      <c r="O82" s="82"/>
      <c r="P82" s="82"/>
      <c r="Q82" s="82"/>
      <c r="R82" s="82"/>
      <c r="S82" s="82"/>
      <c r="T82" s="82"/>
      <c r="U82" s="82"/>
      <c r="V82" s="82"/>
      <c r="W82" s="82"/>
      <c r="X82" s="82"/>
      <c r="Y82" s="82"/>
      <c r="Z82" s="161">
        <f t="shared" si="28"/>
        <v>0</v>
      </c>
      <c r="AA82" s="157"/>
      <c r="AB82" s="82"/>
      <c r="AC82" s="82"/>
      <c r="AD82" s="82"/>
      <c r="AE82" s="82"/>
      <c r="AF82" s="82"/>
      <c r="AG82" s="82"/>
      <c r="AH82" s="82"/>
      <c r="AI82" s="82"/>
      <c r="AJ82" s="82"/>
      <c r="AK82" s="82"/>
      <c r="AL82" s="82"/>
      <c r="AM82" s="82"/>
      <c r="AN82" s="161">
        <f t="shared" si="29"/>
        <v>0</v>
      </c>
      <c r="AO82" s="157"/>
      <c r="AP82" s="82"/>
      <c r="AQ82" s="82"/>
      <c r="AR82" s="82"/>
      <c r="AS82" s="82"/>
      <c r="AT82" s="82"/>
      <c r="AU82" s="82"/>
      <c r="AV82" s="82"/>
      <c r="AW82" s="82"/>
      <c r="AX82" s="82"/>
      <c r="AY82" s="82"/>
      <c r="AZ82" s="82"/>
      <c r="BA82" s="82"/>
      <c r="BB82" s="161">
        <f t="shared" si="30"/>
        <v>0</v>
      </c>
      <c r="BC82" s="157"/>
      <c r="BD82" s="82"/>
      <c r="BE82" s="82"/>
      <c r="BF82" s="82"/>
      <c r="BG82" s="82"/>
      <c r="BH82" s="82"/>
      <c r="BI82" s="82"/>
      <c r="BJ82" s="163">
        <f t="shared" si="31"/>
        <v>0</v>
      </c>
    </row>
    <row r="83" spans="2:109" ht="40.5" hidden="1" customHeight="1" x14ac:dyDescent="0.25">
      <c r="B83" s="622"/>
      <c r="C83" s="116"/>
      <c r="D83" s="79"/>
      <c r="E83" s="157"/>
      <c r="F83" s="82"/>
      <c r="G83" s="82"/>
      <c r="H83" s="82"/>
      <c r="I83" s="82"/>
      <c r="J83" s="82"/>
      <c r="K83" s="82"/>
      <c r="L83" s="159">
        <f t="shared" si="27"/>
        <v>0</v>
      </c>
      <c r="M83" s="157"/>
      <c r="N83" s="82"/>
      <c r="O83" s="82"/>
      <c r="P83" s="82"/>
      <c r="Q83" s="82"/>
      <c r="R83" s="82"/>
      <c r="S83" s="82"/>
      <c r="T83" s="82"/>
      <c r="U83" s="82"/>
      <c r="V83" s="82"/>
      <c r="W83" s="82"/>
      <c r="X83" s="82"/>
      <c r="Y83" s="82"/>
      <c r="Z83" s="161">
        <f t="shared" si="28"/>
        <v>0</v>
      </c>
      <c r="AA83" s="157"/>
      <c r="AB83" s="82"/>
      <c r="AC83" s="82"/>
      <c r="AD83" s="82"/>
      <c r="AE83" s="82"/>
      <c r="AF83" s="82"/>
      <c r="AG83" s="82"/>
      <c r="AH83" s="82"/>
      <c r="AI83" s="82"/>
      <c r="AJ83" s="82"/>
      <c r="AK83" s="82"/>
      <c r="AL83" s="82"/>
      <c r="AM83" s="82"/>
      <c r="AN83" s="161">
        <f t="shared" si="29"/>
        <v>0</v>
      </c>
      <c r="AO83" s="157"/>
      <c r="AP83" s="82"/>
      <c r="AQ83" s="82"/>
      <c r="AR83" s="82"/>
      <c r="AS83" s="82"/>
      <c r="AT83" s="82"/>
      <c r="AU83" s="82"/>
      <c r="AV83" s="82"/>
      <c r="AW83" s="82"/>
      <c r="AX83" s="82"/>
      <c r="AY83" s="82"/>
      <c r="AZ83" s="82"/>
      <c r="BA83" s="82"/>
      <c r="BB83" s="161">
        <f t="shared" si="30"/>
        <v>0</v>
      </c>
      <c r="BC83" s="157"/>
      <c r="BD83" s="82"/>
      <c r="BE83" s="82"/>
      <c r="BF83" s="82"/>
      <c r="BG83" s="82"/>
      <c r="BH83" s="82"/>
      <c r="BI83" s="82"/>
      <c r="BJ83" s="163">
        <f t="shared" si="31"/>
        <v>0</v>
      </c>
    </row>
    <row r="84" spans="2:109" ht="40.5" hidden="1" customHeight="1" x14ac:dyDescent="0.25">
      <c r="B84" s="622"/>
      <c r="C84" s="116"/>
      <c r="D84" s="79"/>
      <c r="E84" s="157"/>
      <c r="F84" s="82"/>
      <c r="G84" s="82"/>
      <c r="H84" s="82"/>
      <c r="I84" s="82"/>
      <c r="J84" s="82"/>
      <c r="K84" s="82"/>
      <c r="L84" s="159">
        <f t="shared" si="27"/>
        <v>0</v>
      </c>
      <c r="M84" s="157"/>
      <c r="N84" s="82"/>
      <c r="O84" s="82"/>
      <c r="P84" s="82"/>
      <c r="Q84" s="82"/>
      <c r="R84" s="82"/>
      <c r="S84" s="82"/>
      <c r="T84" s="82"/>
      <c r="U84" s="82"/>
      <c r="V84" s="82"/>
      <c r="W84" s="82"/>
      <c r="X84" s="82"/>
      <c r="Y84" s="82"/>
      <c r="Z84" s="161">
        <f t="shared" si="28"/>
        <v>0</v>
      </c>
      <c r="AA84" s="157"/>
      <c r="AB84" s="82"/>
      <c r="AC84" s="82"/>
      <c r="AD84" s="82"/>
      <c r="AE84" s="82"/>
      <c r="AF84" s="82"/>
      <c r="AG84" s="82"/>
      <c r="AH84" s="82"/>
      <c r="AI84" s="82"/>
      <c r="AJ84" s="82"/>
      <c r="AK84" s="82"/>
      <c r="AL84" s="82"/>
      <c r="AM84" s="82"/>
      <c r="AN84" s="161">
        <f t="shared" si="29"/>
        <v>0</v>
      </c>
      <c r="AO84" s="157"/>
      <c r="AP84" s="82"/>
      <c r="AQ84" s="82"/>
      <c r="AR84" s="82"/>
      <c r="AS84" s="82"/>
      <c r="AT84" s="82"/>
      <c r="AU84" s="82"/>
      <c r="AV84" s="82"/>
      <c r="AW84" s="82"/>
      <c r="AX84" s="82"/>
      <c r="AY84" s="82"/>
      <c r="AZ84" s="82"/>
      <c r="BA84" s="82"/>
      <c r="BB84" s="161">
        <f t="shared" si="30"/>
        <v>0</v>
      </c>
      <c r="BC84" s="157"/>
      <c r="BD84" s="82"/>
      <c r="BE84" s="82"/>
      <c r="BF84" s="82"/>
      <c r="BG84" s="82"/>
      <c r="BH84" s="82"/>
      <c r="BI84" s="82"/>
      <c r="BJ84" s="163">
        <f t="shared" si="31"/>
        <v>0</v>
      </c>
    </row>
    <row r="85" spans="2:109" ht="40.5" hidden="1" customHeight="1" x14ac:dyDescent="0.25">
      <c r="B85" s="622"/>
      <c r="C85" s="116"/>
      <c r="D85" s="79"/>
      <c r="E85" s="157"/>
      <c r="F85" s="82"/>
      <c r="G85" s="82"/>
      <c r="H85" s="82"/>
      <c r="I85" s="82"/>
      <c r="J85" s="82"/>
      <c r="K85" s="82"/>
      <c r="L85" s="159">
        <f t="shared" si="27"/>
        <v>0</v>
      </c>
      <c r="M85" s="157"/>
      <c r="N85" s="82"/>
      <c r="O85" s="82"/>
      <c r="P85" s="82"/>
      <c r="Q85" s="82"/>
      <c r="R85" s="82"/>
      <c r="S85" s="82"/>
      <c r="T85" s="82"/>
      <c r="U85" s="82"/>
      <c r="V85" s="82"/>
      <c r="W85" s="82"/>
      <c r="X85" s="82"/>
      <c r="Y85" s="82"/>
      <c r="Z85" s="161">
        <f t="shared" si="28"/>
        <v>0</v>
      </c>
      <c r="AA85" s="157"/>
      <c r="AB85" s="82"/>
      <c r="AC85" s="82"/>
      <c r="AD85" s="82"/>
      <c r="AE85" s="82"/>
      <c r="AF85" s="82"/>
      <c r="AG85" s="82"/>
      <c r="AH85" s="82"/>
      <c r="AI85" s="82"/>
      <c r="AJ85" s="82"/>
      <c r="AK85" s="82"/>
      <c r="AL85" s="82"/>
      <c r="AM85" s="82"/>
      <c r="AN85" s="161">
        <f t="shared" si="29"/>
        <v>0</v>
      </c>
      <c r="AO85" s="157"/>
      <c r="AP85" s="82"/>
      <c r="AQ85" s="82"/>
      <c r="AR85" s="82"/>
      <c r="AS85" s="82"/>
      <c r="AT85" s="82"/>
      <c r="AU85" s="82"/>
      <c r="AV85" s="82"/>
      <c r="AW85" s="82"/>
      <c r="AX85" s="82"/>
      <c r="AY85" s="82"/>
      <c r="AZ85" s="82"/>
      <c r="BA85" s="82"/>
      <c r="BB85" s="161">
        <f t="shared" si="30"/>
        <v>0</v>
      </c>
      <c r="BC85" s="157"/>
      <c r="BD85" s="82"/>
      <c r="BE85" s="82"/>
      <c r="BF85" s="82"/>
      <c r="BG85" s="82"/>
      <c r="BH85" s="82"/>
      <c r="BI85" s="82"/>
      <c r="BJ85" s="163">
        <f t="shared" si="31"/>
        <v>0</v>
      </c>
    </row>
    <row r="86" spans="2:109" ht="40.5" hidden="1" customHeight="1" x14ac:dyDescent="0.25">
      <c r="B86" s="622"/>
      <c r="C86" s="116"/>
      <c r="D86" s="79"/>
      <c r="E86" s="157"/>
      <c r="F86" s="82"/>
      <c r="G86" s="82"/>
      <c r="H86" s="82"/>
      <c r="I86" s="82"/>
      <c r="J86" s="82"/>
      <c r="K86" s="82"/>
      <c r="L86" s="159">
        <f t="shared" si="27"/>
        <v>0</v>
      </c>
      <c r="M86" s="157"/>
      <c r="N86" s="82"/>
      <c r="O86" s="82"/>
      <c r="P86" s="82"/>
      <c r="Q86" s="82"/>
      <c r="R86" s="82"/>
      <c r="S86" s="82"/>
      <c r="T86" s="82"/>
      <c r="U86" s="82"/>
      <c r="V86" s="82"/>
      <c r="W86" s="82"/>
      <c r="X86" s="82"/>
      <c r="Y86" s="82"/>
      <c r="Z86" s="161">
        <f t="shared" si="28"/>
        <v>0</v>
      </c>
      <c r="AA86" s="157"/>
      <c r="AB86" s="82"/>
      <c r="AC86" s="82"/>
      <c r="AD86" s="82"/>
      <c r="AE86" s="82"/>
      <c r="AF86" s="82"/>
      <c r="AG86" s="82"/>
      <c r="AH86" s="82"/>
      <c r="AI86" s="82"/>
      <c r="AJ86" s="82"/>
      <c r="AK86" s="82"/>
      <c r="AL86" s="82"/>
      <c r="AM86" s="82"/>
      <c r="AN86" s="161">
        <f t="shared" si="29"/>
        <v>0</v>
      </c>
      <c r="AO86" s="157"/>
      <c r="AP86" s="82"/>
      <c r="AQ86" s="82"/>
      <c r="AR86" s="82"/>
      <c r="AS86" s="82"/>
      <c r="AT86" s="82"/>
      <c r="AU86" s="82"/>
      <c r="AV86" s="82"/>
      <c r="AW86" s="82"/>
      <c r="AX86" s="82"/>
      <c r="AY86" s="82"/>
      <c r="AZ86" s="82"/>
      <c r="BA86" s="82"/>
      <c r="BB86" s="161">
        <f t="shared" si="30"/>
        <v>0</v>
      </c>
      <c r="BC86" s="157"/>
      <c r="BD86" s="82"/>
      <c r="BE86" s="82"/>
      <c r="BF86" s="82"/>
      <c r="BG86" s="82"/>
      <c r="BH86" s="82"/>
      <c r="BI86" s="82"/>
      <c r="BJ86" s="163">
        <f t="shared" si="31"/>
        <v>0</v>
      </c>
    </row>
    <row r="87" spans="2:109" ht="40.5" hidden="1" customHeight="1" thickBot="1" x14ac:dyDescent="0.3">
      <c r="B87" s="623"/>
      <c r="C87" s="117"/>
      <c r="D87" s="85" t="s">
        <v>28</v>
      </c>
      <c r="E87" s="87" t="str">
        <f>IF(SUM(E77:E86)=100,SUM(E77:E86),"OJO, el valor debe ser = 100%")</f>
        <v>OJO, el valor debe ser = 100%</v>
      </c>
      <c r="F87" s="618"/>
      <c r="G87" s="619"/>
      <c r="H87" s="619"/>
      <c r="I87" s="619"/>
      <c r="J87" s="619"/>
      <c r="K87" s="620"/>
      <c r="L87" s="88"/>
      <c r="M87" s="87" t="str">
        <f>IF(SUM(M77:M86)=100,SUM(M77:M86),"OJO, el valor debe ser = 100%")</f>
        <v>OJO, el valor debe ser = 100%</v>
      </c>
      <c r="N87" s="618"/>
      <c r="O87" s="619"/>
      <c r="P87" s="619"/>
      <c r="Q87" s="619"/>
      <c r="R87" s="619"/>
      <c r="S87" s="619"/>
      <c r="T87" s="619"/>
      <c r="U87" s="619"/>
      <c r="V87" s="619"/>
      <c r="W87" s="620"/>
      <c r="X87" s="89"/>
      <c r="Y87" s="89"/>
      <c r="Z87" s="88"/>
      <c r="AA87" s="87"/>
      <c r="AB87" s="618"/>
      <c r="AC87" s="619"/>
      <c r="AD87" s="619"/>
      <c r="AE87" s="619"/>
      <c r="AF87" s="619"/>
      <c r="AG87" s="619"/>
      <c r="AH87" s="619"/>
      <c r="AI87" s="619"/>
      <c r="AJ87" s="619"/>
      <c r="AK87" s="619"/>
      <c r="AL87" s="619"/>
      <c r="AM87" s="620"/>
      <c r="AN87" s="88"/>
      <c r="AO87" s="87"/>
      <c r="AP87" s="618"/>
      <c r="AQ87" s="619"/>
      <c r="AR87" s="619"/>
      <c r="AS87" s="619"/>
      <c r="AT87" s="619"/>
      <c r="AU87" s="619"/>
      <c r="AV87" s="619"/>
      <c r="AW87" s="619"/>
      <c r="AX87" s="619"/>
      <c r="AY87" s="619"/>
      <c r="AZ87" s="619"/>
      <c r="BA87" s="620"/>
      <c r="BB87" s="88"/>
      <c r="BC87" s="87" t="str">
        <f>IF(SUM(BC77:BC86)=100,SUM(BC77:BC86),"OJO, el valor debe ser = 100%")</f>
        <v>OJO, el valor debe ser = 100%</v>
      </c>
      <c r="BD87" s="618"/>
      <c r="BE87" s="619"/>
      <c r="BF87" s="619"/>
      <c r="BG87" s="619"/>
      <c r="BH87" s="619"/>
      <c r="BI87" s="620"/>
      <c r="BJ87" s="90"/>
    </row>
    <row r="88" spans="2:109" ht="40.5" hidden="1" customHeight="1" x14ac:dyDescent="0.25">
      <c r="B88" s="621" t="e">
        <f>+Componentes!#REF!</f>
        <v>#REF!</v>
      </c>
      <c r="C88" s="115"/>
      <c r="D88" s="91"/>
      <c r="E88" s="156"/>
      <c r="F88" s="93"/>
      <c r="G88" s="93"/>
      <c r="H88" s="93"/>
      <c r="I88" s="93"/>
      <c r="J88" s="93"/>
      <c r="K88" s="93"/>
      <c r="L88" s="158">
        <f t="shared" ref="L88:L97" si="32">IF(AND(D88="",SUM(E88:K88)&gt;0),"Debe redactar la actividad",IF(AND(SUM(F88:K88)&gt;0,E88=0),"NO DETERMINO PESO PORCENTUAL EN TAREA",IF(AND(SUM(F88:K88)=0,E88=0),0,IF(SUM(F88:K88)&lt;&gt;100,"La sumatoría debe ser = 100%",100))))</f>
        <v>0</v>
      </c>
      <c r="M88" s="156"/>
      <c r="N88" s="93"/>
      <c r="O88" s="93"/>
      <c r="P88" s="93"/>
      <c r="Q88" s="93"/>
      <c r="R88" s="93"/>
      <c r="S88" s="93"/>
      <c r="T88" s="93"/>
      <c r="U88" s="93"/>
      <c r="V88" s="93"/>
      <c r="W88" s="93"/>
      <c r="X88" s="93"/>
      <c r="Y88" s="93"/>
      <c r="Z88" s="160">
        <f t="shared" ref="Z88:Z97" si="33">IF(AND(D88="",SUM(M88:Y88)&gt;0),"Debe redactar la actividad",IF(AND(SUM(N88:Y88)&gt;0,M88=0),"NO DETERMINO PESO PORCENTUAL EN TAREA",IF(AND(SUM(N88:Y88)=0,M88=0),0,IF(SUM(N88:Y88)&lt;&gt;100,"La sumatoría debe ser = 100%",100))))</f>
        <v>0</v>
      </c>
      <c r="AA88" s="156"/>
      <c r="AB88" s="93"/>
      <c r="AC88" s="93"/>
      <c r="AD88" s="93"/>
      <c r="AE88" s="93"/>
      <c r="AF88" s="93"/>
      <c r="AG88" s="94"/>
      <c r="AH88" s="93"/>
      <c r="AI88" s="93"/>
      <c r="AJ88" s="93"/>
      <c r="AK88" s="93"/>
      <c r="AL88" s="93"/>
      <c r="AM88" s="93"/>
      <c r="AN88" s="160">
        <f t="shared" ref="AN88:AN97" si="34">IF(AND(D88="",SUM(AA88:AM88)&gt;0),"Debe redactar la actividad",IF(AND(SUM(AB88:AM88)&gt;0,AA88=0),"NO DETERMINO PESO PORCENTUAL EN TAREA",IF(AND(SUM(AB88:AM88)=0,AA88=0),0,IF(SUM(AB88:AM88)&lt;&gt;100,"La sumatoría debe ser = 100%",100))))</f>
        <v>0</v>
      </c>
      <c r="AO88" s="156"/>
      <c r="AP88" s="93"/>
      <c r="AQ88" s="93"/>
      <c r="AR88" s="93"/>
      <c r="AS88" s="93"/>
      <c r="AT88" s="93"/>
      <c r="AU88" s="93"/>
      <c r="AV88" s="93"/>
      <c r="AW88" s="93"/>
      <c r="AX88" s="93"/>
      <c r="AY88" s="93"/>
      <c r="AZ88" s="93"/>
      <c r="BA88" s="93"/>
      <c r="BB88" s="160">
        <f t="shared" ref="BB88:BB97" si="35">IF(AND(D88="",SUM(AO88:BA88)&gt;0),"Debe redactar la actividad",IF(AND(SUM(AP88:BA88)&gt;0,AO88=0),"NO DETERMINO PESO PORCENTUAL EN TAREA",IF(AND(SUM(AP88:BA88)=0,AO88=0),0,IF(SUM(AP88:BA88)&lt;&gt;100,"La sumatoría debe ser = 100%",100))))</f>
        <v>0</v>
      </c>
      <c r="BC88" s="156"/>
      <c r="BD88" s="93"/>
      <c r="BE88" s="93"/>
      <c r="BF88" s="93"/>
      <c r="BG88" s="93"/>
      <c r="BH88" s="93"/>
      <c r="BI88" s="93"/>
      <c r="BJ88" s="162">
        <f t="shared" ref="BJ88:BJ97" si="36">IF(AND(D88="",SUM(BC88:BI88)&gt;0),"Debe redactar la actividad",IF(AND(SUM(BD88:BI88)&gt;0,BC88=0),"NO DETERMINO PESO PORCENTUAL EN TAREA",IF(AND(SUM(BD88:BI88)=0,BC88=0),0,IF(SUM(BD88:BI88)&lt;&gt;100,"La sumatoría debe ser = 100%",100))))</f>
        <v>0</v>
      </c>
      <c r="BK88" s="72"/>
      <c r="BL88" s="72"/>
      <c r="BM88" s="72"/>
      <c r="BN88" s="72"/>
      <c r="BO88" s="72"/>
      <c r="BP88" s="72"/>
      <c r="BQ88" s="72"/>
      <c r="BR88" s="72"/>
      <c r="BS88" s="72"/>
      <c r="BT88" s="72"/>
      <c r="BU88" s="72"/>
      <c r="BV88" s="72"/>
      <c r="BW88" s="72"/>
      <c r="BX88" s="72"/>
      <c r="BY88" s="72"/>
      <c r="BZ88" s="72"/>
      <c r="CA88" s="72"/>
      <c r="CB88" s="72"/>
      <c r="CC88" s="72"/>
      <c r="CD88" s="72"/>
      <c r="CE88" s="72"/>
      <c r="CF88" s="72"/>
      <c r="CG88" s="72"/>
      <c r="CH88" s="72"/>
      <c r="CI88" s="72"/>
      <c r="CJ88" s="72"/>
      <c r="CK88" s="72"/>
      <c r="CL88" s="72"/>
      <c r="CM88" s="72"/>
      <c r="CN88" s="72"/>
      <c r="CO88" s="72"/>
      <c r="CP88" s="72"/>
      <c r="CQ88" s="72"/>
      <c r="CR88" s="72"/>
      <c r="CS88" s="72"/>
      <c r="CT88" s="72"/>
      <c r="CU88" s="72"/>
      <c r="CV88" s="72"/>
      <c r="CW88" s="72"/>
      <c r="CX88" s="72"/>
      <c r="CY88" s="72"/>
      <c r="CZ88" s="72"/>
      <c r="DA88" s="72"/>
      <c r="DB88" s="72"/>
      <c r="DC88" s="72"/>
      <c r="DD88" s="72"/>
      <c r="DE88" s="72"/>
    </row>
    <row r="89" spans="2:109" ht="40.5" hidden="1" customHeight="1" x14ac:dyDescent="0.25">
      <c r="B89" s="622"/>
      <c r="C89" s="116"/>
      <c r="D89" s="79"/>
      <c r="E89" s="157"/>
      <c r="F89" s="82"/>
      <c r="G89" s="82"/>
      <c r="H89" s="82"/>
      <c r="I89" s="82"/>
      <c r="J89" s="82"/>
      <c r="K89" s="82"/>
      <c r="L89" s="159">
        <f t="shared" si="32"/>
        <v>0</v>
      </c>
      <c r="M89" s="157"/>
      <c r="N89" s="82"/>
      <c r="O89" s="82"/>
      <c r="P89" s="82"/>
      <c r="Q89" s="82"/>
      <c r="R89" s="82"/>
      <c r="S89" s="82"/>
      <c r="T89" s="82"/>
      <c r="U89" s="82"/>
      <c r="V89" s="82"/>
      <c r="W89" s="82"/>
      <c r="X89" s="82"/>
      <c r="Y89" s="82"/>
      <c r="Z89" s="161">
        <f t="shared" si="33"/>
        <v>0</v>
      </c>
      <c r="AA89" s="157"/>
      <c r="AB89" s="82"/>
      <c r="AC89" s="82"/>
      <c r="AD89" s="82"/>
      <c r="AE89" s="82"/>
      <c r="AF89" s="82"/>
      <c r="AG89" s="84"/>
      <c r="AH89" s="82"/>
      <c r="AI89" s="82"/>
      <c r="AJ89" s="82"/>
      <c r="AK89" s="82"/>
      <c r="AL89" s="82"/>
      <c r="AM89" s="82"/>
      <c r="AN89" s="161">
        <f t="shared" si="34"/>
        <v>0</v>
      </c>
      <c r="AO89" s="157"/>
      <c r="AP89" s="82"/>
      <c r="AQ89" s="82"/>
      <c r="AR89" s="82"/>
      <c r="AS89" s="82"/>
      <c r="AT89" s="82"/>
      <c r="AU89" s="82"/>
      <c r="AV89" s="82"/>
      <c r="AW89" s="82"/>
      <c r="AX89" s="82"/>
      <c r="AY89" s="82"/>
      <c r="AZ89" s="82"/>
      <c r="BA89" s="82"/>
      <c r="BB89" s="161">
        <f t="shared" si="35"/>
        <v>0</v>
      </c>
      <c r="BC89" s="157"/>
      <c r="BD89" s="82"/>
      <c r="BE89" s="82"/>
      <c r="BF89" s="82"/>
      <c r="BG89" s="82"/>
      <c r="BH89" s="82"/>
      <c r="BI89" s="82"/>
      <c r="BJ89" s="163">
        <f t="shared" si="36"/>
        <v>0</v>
      </c>
    </row>
    <row r="90" spans="2:109" ht="40.5" hidden="1" customHeight="1" x14ac:dyDescent="0.25">
      <c r="B90" s="622"/>
      <c r="C90" s="116"/>
      <c r="D90" s="79"/>
      <c r="E90" s="157"/>
      <c r="F90" s="82"/>
      <c r="G90" s="82"/>
      <c r="H90" s="82"/>
      <c r="I90" s="82"/>
      <c r="J90" s="82"/>
      <c r="K90" s="82"/>
      <c r="L90" s="159">
        <f t="shared" si="32"/>
        <v>0</v>
      </c>
      <c r="M90" s="157"/>
      <c r="N90" s="82"/>
      <c r="O90" s="82"/>
      <c r="P90" s="82"/>
      <c r="Q90" s="82"/>
      <c r="R90" s="82"/>
      <c r="S90" s="82"/>
      <c r="T90" s="82"/>
      <c r="U90" s="82"/>
      <c r="V90" s="82"/>
      <c r="W90" s="82"/>
      <c r="X90" s="82"/>
      <c r="Y90" s="82"/>
      <c r="Z90" s="161">
        <f t="shared" si="33"/>
        <v>0</v>
      </c>
      <c r="AA90" s="157"/>
      <c r="AB90" s="82"/>
      <c r="AC90" s="82"/>
      <c r="AD90" s="82"/>
      <c r="AE90" s="82"/>
      <c r="AF90" s="82"/>
      <c r="AG90" s="82"/>
      <c r="AH90" s="82"/>
      <c r="AI90" s="82"/>
      <c r="AJ90" s="82"/>
      <c r="AK90" s="84"/>
      <c r="AL90" s="82"/>
      <c r="AM90" s="82"/>
      <c r="AN90" s="161">
        <f t="shared" si="34"/>
        <v>0</v>
      </c>
      <c r="AO90" s="157"/>
      <c r="AP90" s="82"/>
      <c r="AQ90" s="82"/>
      <c r="AR90" s="82"/>
      <c r="AS90" s="82"/>
      <c r="AT90" s="82"/>
      <c r="AU90" s="82"/>
      <c r="AV90" s="82"/>
      <c r="AW90" s="82"/>
      <c r="AX90" s="82"/>
      <c r="AY90" s="82"/>
      <c r="AZ90" s="82"/>
      <c r="BA90" s="82"/>
      <c r="BB90" s="161">
        <f t="shared" si="35"/>
        <v>0</v>
      </c>
      <c r="BC90" s="157"/>
      <c r="BD90" s="82"/>
      <c r="BE90" s="82"/>
      <c r="BF90" s="82"/>
      <c r="BG90" s="82"/>
      <c r="BH90" s="82"/>
      <c r="BI90" s="82"/>
      <c r="BJ90" s="163">
        <f t="shared" si="36"/>
        <v>0</v>
      </c>
    </row>
    <row r="91" spans="2:109" ht="40.5" hidden="1" customHeight="1" x14ac:dyDescent="0.25">
      <c r="B91" s="622"/>
      <c r="C91" s="116"/>
      <c r="D91" s="79"/>
      <c r="E91" s="157"/>
      <c r="F91" s="82"/>
      <c r="G91" s="82"/>
      <c r="H91" s="82"/>
      <c r="I91" s="82"/>
      <c r="J91" s="82"/>
      <c r="K91" s="82"/>
      <c r="L91" s="159">
        <f t="shared" si="32"/>
        <v>0</v>
      </c>
      <c r="M91" s="157"/>
      <c r="N91" s="82"/>
      <c r="O91" s="82"/>
      <c r="P91" s="82"/>
      <c r="Q91" s="82"/>
      <c r="R91" s="82"/>
      <c r="S91" s="82"/>
      <c r="T91" s="82"/>
      <c r="U91" s="82"/>
      <c r="V91" s="82"/>
      <c r="W91" s="82"/>
      <c r="X91" s="82"/>
      <c r="Y91" s="82"/>
      <c r="Z91" s="161">
        <f t="shared" si="33"/>
        <v>0</v>
      </c>
      <c r="AA91" s="157"/>
      <c r="AB91" s="82"/>
      <c r="AC91" s="82"/>
      <c r="AD91" s="82"/>
      <c r="AE91" s="82"/>
      <c r="AF91" s="82"/>
      <c r="AG91" s="82"/>
      <c r="AH91" s="82"/>
      <c r="AI91" s="82"/>
      <c r="AJ91" s="82"/>
      <c r="AK91" s="84"/>
      <c r="AL91" s="82"/>
      <c r="AM91" s="82"/>
      <c r="AN91" s="161">
        <f t="shared" si="34"/>
        <v>0</v>
      </c>
      <c r="AO91" s="157"/>
      <c r="AP91" s="82"/>
      <c r="AQ91" s="82"/>
      <c r="AR91" s="82"/>
      <c r="AS91" s="82"/>
      <c r="AT91" s="82"/>
      <c r="AU91" s="82"/>
      <c r="AV91" s="82"/>
      <c r="AW91" s="82"/>
      <c r="AX91" s="82"/>
      <c r="AY91" s="82"/>
      <c r="AZ91" s="82"/>
      <c r="BA91" s="82"/>
      <c r="BB91" s="161">
        <f t="shared" si="35"/>
        <v>0</v>
      </c>
      <c r="BC91" s="157"/>
      <c r="BD91" s="82"/>
      <c r="BE91" s="82"/>
      <c r="BF91" s="82"/>
      <c r="BG91" s="82"/>
      <c r="BH91" s="82"/>
      <c r="BI91" s="82"/>
      <c r="BJ91" s="163">
        <f t="shared" si="36"/>
        <v>0</v>
      </c>
    </row>
    <row r="92" spans="2:109" ht="40.5" hidden="1" customHeight="1" x14ac:dyDescent="0.25">
      <c r="B92" s="622"/>
      <c r="C92" s="116"/>
      <c r="D92" s="79"/>
      <c r="E92" s="157"/>
      <c r="F92" s="82"/>
      <c r="G92" s="82"/>
      <c r="H92" s="82"/>
      <c r="I92" s="82"/>
      <c r="J92" s="82"/>
      <c r="K92" s="82"/>
      <c r="L92" s="159">
        <f t="shared" si="32"/>
        <v>0</v>
      </c>
      <c r="M92" s="157"/>
      <c r="N92" s="82"/>
      <c r="O92" s="82"/>
      <c r="P92" s="82"/>
      <c r="Q92" s="82"/>
      <c r="R92" s="82"/>
      <c r="S92" s="82"/>
      <c r="T92" s="82"/>
      <c r="U92" s="82"/>
      <c r="V92" s="82"/>
      <c r="W92" s="82"/>
      <c r="X92" s="82"/>
      <c r="Y92" s="82"/>
      <c r="Z92" s="161">
        <f t="shared" si="33"/>
        <v>0</v>
      </c>
      <c r="AA92" s="157"/>
      <c r="AB92" s="82"/>
      <c r="AC92" s="82"/>
      <c r="AD92" s="82"/>
      <c r="AE92" s="82"/>
      <c r="AF92" s="82"/>
      <c r="AG92" s="82"/>
      <c r="AH92" s="82"/>
      <c r="AI92" s="82"/>
      <c r="AJ92" s="82"/>
      <c r="AK92" s="82"/>
      <c r="AL92" s="82"/>
      <c r="AM92" s="82"/>
      <c r="AN92" s="161">
        <f t="shared" si="34"/>
        <v>0</v>
      </c>
      <c r="AO92" s="157"/>
      <c r="AP92" s="82"/>
      <c r="AQ92" s="82"/>
      <c r="AR92" s="82"/>
      <c r="AS92" s="82"/>
      <c r="AT92" s="82"/>
      <c r="AU92" s="82"/>
      <c r="AV92" s="82"/>
      <c r="AW92" s="82"/>
      <c r="AX92" s="82"/>
      <c r="AY92" s="82"/>
      <c r="AZ92" s="82"/>
      <c r="BA92" s="82"/>
      <c r="BB92" s="161">
        <f t="shared" si="35"/>
        <v>0</v>
      </c>
      <c r="BC92" s="157"/>
      <c r="BD92" s="82"/>
      <c r="BE92" s="82"/>
      <c r="BF92" s="82"/>
      <c r="BG92" s="82"/>
      <c r="BH92" s="82"/>
      <c r="BI92" s="82"/>
      <c r="BJ92" s="163">
        <f t="shared" si="36"/>
        <v>0</v>
      </c>
    </row>
    <row r="93" spans="2:109" ht="40.5" hidden="1" customHeight="1" x14ac:dyDescent="0.25">
      <c r="B93" s="622"/>
      <c r="C93" s="116"/>
      <c r="D93" s="79"/>
      <c r="E93" s="157"/>
      <c r="F93" s="82"/>
      <c r="G93" s="82"/>
      <c r="H93" s="82"/>
      <c r="I93" s="82"/>
      <c r="J93" s="82"/>
      <c r="K93" s="82"/>
      <c r="L93" s="159">
        <f t="shared" si="32"/>
        <v>0</v>
      </c>
      <c r="M93" s="157"/>
      <c r="N93" s="82"/>
      <c r="O93" s="82"/>
      <c r="P93" s="82"/>
      <c r="Q93" s="82"/>
      <c r="R93" s="82"/>
      <c r="S93" s="82"/>
      <c r="T93" s="82"/>
      <c r="U93" s="82"/>
      <c r="V93" s="82"/>
      <c r="W93" s="82"/>
      <c r="X93" s="82"/>
      <c r="Y93" s="82"/>
      <c r="Z93" s="161">
        <f t="shared" si="33"/>
        <v>0</v>
      </c>
      <c r="AA93" s="157"/>
      <c r="AB93" s="82"/>
      <c r="AC93" s="82"/>
      <c r="AD93" s="82"/>
      <c r="AE93" s="82"/>
      <c r="AF93" s="82"/>
      <c r="AG93" s="82"/>
      <c r="AH93" s="82"/>
      <c r="AI93" s="82"/>
      <c r="AJ93" s="82"/>
      <c r="AK93" s="82"/>
      <c r="AL93" s="82"/>
      <c r="AM93" s="82"/>
      <c r="AN93" s="161">
        <f t="shared" si="34"/>
        <v>0</v>
      </c>
      <c r="AO93" s="157"/>
      <c r="AP93" s="82"/>
      <c r="AQ93" s="82"/>
      <c r="AR93" s="82"/>
      <c r="AS93" s="82"/>
      <c r="AT93" s="82"/>
      <c r="AU93" s="82"/>
      <c r="AV93" s="82"/>
      <c r="AW93" s="82"/>
      <c r="AX93" s="82"/>
      <c r="AY93" s="82"/>
      <c r="AZ93" s="82"/>
      <c r="BA93" s="82"/>
      <c r="BB93" s="161">
        <f t="shared" si="35"/>
        <v>0</v>
      </c>
      <c r="BC93" s="157"/>
      <c r="BD93" s="82"/>
      <c r="BE93" s="82"/>
      <c r="BF93" s="82"/>
      <c r="BG93" s="82"/>
      <c r="BH93" s="82"/>
      <c r="BI93" s="82"/>
      <c r="BJ93" s="163">
        <f t="shared" si="36"/>
        <v>0</v>
      </c>
    </row>
    <row r="94" spans="2:109" ht="40.5" hidden="1" customHeight="1" x14ac:dyDescent="0.25">
      <c r="B94" s="622"/>
      <c r="C94" s="116"/>
      <c r="D94" s="79"/>
      <c r="E94" s="157"/>
      <c r="F94" s="82"/>
      <c r="G94" s="82"/>
      <c r="H94" s="82"/>
      <c r="I94" s="82"/>
      <c r="J94" s="82"/>
      <c r="K94" s="82"/>
      <c r="L94" s="159">
        <f t="shared" si="32"/>
        <v>0</v>
      </c>
      <c r="M94" s="157"/>
      <c r="N94" s="82"/>
      <c r="O94" s="82"/>
      <c r="P94" s="82"/>
      <c r="Q94" s="82"/>
      <c r="R94" s="82"/>
      <c r="S94" s="82"/>
      <c r="T94" s="82"/>
      <c r="U94" s="82"/>
      <c r="V94" s="82"/>
      <c r="W94" s="82"/>
      <c r="X94" s="82"/>
      <c r="Y94" s="82"/>
      <c r="Z94" s="161">
        <f t="shared" si="33"/>
        <v>0</v>
      </c>
      <c r="AA94" s="157"/>
      <c r="AB94" s="82"/>
      <c r="AC94" s="82"/>
      <c r="AD94" s="82"/>
      <c r="AE94" s="82"/>
      <c r="AF94" s="82"/>
      <c r="AG94" s="82"/>
      <c r="AH94" s="82"/>
      <c r="AI94" s="82"/>
      <c r="AJ94" s="82"/>
      <c r="AK94" s="82"/>
      <c r="AL94" s="82"/>
      <c r="AM94" s="82"/>
      <c r="AN94" s="161">
        <f t="shared" si="34"/>
        <v>0</v>
      </c>
      <c r="AO94" s="157"/>
      <c r="AP94" s="82"/>
      <c r="AQ94" s="82"/>
      <c r="AR94" s="82"/>
      <c r="AS94" s="82"/>
      <c r="AT94" s="82"/>
      <c r="AU94" s="82"/>
      <c r="AV94" s="82"/>
      <c r="AW94" s="82"/>
      <c r="AX94" s="82"/>
      <c r="AY94" s="82"/>
      <c r="AZ94" s="82"/>
      <c r="BA94" s="82"/>
      <c r="BB94" s="161">
        <f t="shared" si="35"/>
        <v>0</v>
      </c>
      <c r="BC94" s="157"/>
      <c r="BD94" s="82"/>
      <c r="BE94" s="82"/>
      <c r="BF94" s="82"/>
      <c r="BG94" s="82"/>
      <c r="BH94" s="82"/>
      <c r="BI94" s="82"/>
      <c r="BJ94" s="163">
        <f t="shared" si="36"/>
        <v>0</v>
      </c>
    </row>
    <row r="95" spans="2:109" ht="40.5" hidden="1" customHeight="1" x14ac:dyDescent="0.25">
      <c r="B95" s="622"/>
      <c r="C95" s="116"/>
      <c r="D95" s="79"/>
      <c r="E95" s="157"/>
      <c r="F95" s="82"/>
      <c r="G95" s="82"/>
      <c r="H95" s="82"/>
      <c r="I95" s="82"/>
      <c r="J95" s="82"/>
      <c r="K95" s="82"/>
      <c r="L95" s="159">
        <f t="shared" si="32"/>
        <v>0</v>
      </c>
      <c r="M95" s="157"/>
      <c r="N95" s="82"/>
      <c r="O95" s="82"/>
      <c r="P95" s="82"/>
      <c r="Q95" s="82"/>
      <c r="R95" s="82"/>
      <c r="S95" s="82"/>
      <c r="T95" s="82"/>
      <c r="U95" s="82"/>
      <c r="V95" s="82"/>
      <c r="W95" s="82"/>
      <c r="X95" s="82"/>
      <c r="Y95" s="82"/>
      <c r="Z95" s="161">
        <f t="shared" si="33"/>
        <v>0</v>
      </c>
      <c r="AA95" s="157"/>
      <c r="AB95" s="82"/>
      <c r="AC95" s="82"/>
      <c r="AD95" s="82"/>
      <c r="AE95" s="82"/>
      <c r="AF95" s="82"/>
      <c r="AG95" s="82"/>
      <c r="AH95" s="82"/>
      <c r="AI95" s="82"/>
      <c r="AJ95" s="82"/>
      <c r="AK95" s="82"/>
      <c r="AL95" s="82"/>
      <c r="AM95" s="82"/>
      <c r="AN95" s="161">
        <f t="shared" si="34"/>
        <v>0</v>
      </c>
      <c r="AO95" s="157"/>
      <c r="AP95" s="82"/>
      <c r="AQ95" s="82"/>
      <c r="AR95" s="82"/>
      <c r="AS95" s="82"/>
      <c r="AT95" s="82"/>
      <c r="AU95" s="82"/>
      <c r="AV95" s="82"/>
      <c r="AW95" s="82"/>
      <c r="AX95" s="82"/>
      <c r="AY95" s="82"/>
      <c r="AZ95" s="82"/>
      <c r="BA95" s="82"/>
      <c r="BB95" s="161">
        <f t="shared" si="35"/>
        <v>0</v>
      </c>
      <c r="BC95" s="157"/>
      <c r="BD95" s="82"/>
      <c r="BE95" s="82"/>
      <c r="BF95" s="82"/>
      <c r="BG95" s="82"/>
      <c r="BH95" s="82"/>
      <c r="BI95" s="82"/>
      <c r="BJ95" s="163">
        <f t="shared" si="36"/>
        <v>0</v>
      </c>
    </row>
    <row r="96" spans="2:109" ht="40.5" hidden="1" customHeight="1" x14ac:dyDescent="0.25">
      <c r="B96" s="622"/>
      <c r="C96" s="116"/>
      <c r="D96" s="79"/>
      <c r="E96" s="157"/>
      <c r="F96" s="82"/>
      <c r="G96" s="82"/>
      <c r="H96" s="82"/>
      <c r="I96" s="82"/>
      <c r="J96" s="82"/>
      <c r="K96" s="82"/>
      <c r="L96" s="159">
        <f t="shared" si="32"/>
        <v>0</v>
      </c>
      <c r="M96" s="157"/>
      <c r="N96" s="82"/>
      <c r="O96" s="82"/>
      <c r="P96" s="82"/>
      <c r="Q96" s="82"/>
      <c r="R96" s="82"/>
      <c r="S96" s="82"/>
      <c r="T96" s="82"/>
      <c r="U96" s="82"/>
      <c r="V96" s="82"/>
      <c r="W96" s="82"/>
      <c r="X96" s="82"/>
      <c r="Y96" s="82"/>
      <c r="Z96" s="161">
        <f t="shared" si="33"/>
        <v>0</v>
      </c>
      <c r="AA96" s="157"/>
      <c r="AB96" s="82"/>
      <c r="AC96" s="82"/>
      <c r="AD96" s="82"/>
      <c r="AE96" s="82"/>
      <c r="AF96" s="82"/>
      <c r="AG96" s="82"/>
      <c r="AH96" s="82"/>
      <c r="AI96" s="82"/>
      <c r="AJ96" s="82"/>
      <c r="AK96" s="82"/>
      <c r="AL96" s="82"/>
      <c r="AM96" s="82"/>
      <c r="AN96" s="161">
        <f t="shared" si="34"/>
        <v>0</v>
      </c>
      <c r="AO96" s="157"/>
      <c r="AP96" s="82"/>
      <c r="AQ96" s="82"/>
      <c r="AR96" s="82"/>
      <c r="AS96" s="82"/>
      <c r="AT96" s="82"/>
      <c r="AU96" s="82"/>
      <c r="AV96" s="82"/>
      <c r="AW96" s="82"/>
      <c r="AX96" s="82"/>
      <c r="AY96" s="82"/>
      <c r="AZ96" s="82"/>
      <c r="BA96" s="82"/>
      <c r="BB96" s="161">
        <f t="shared" si="35"/>
        <v>0</v>
      </c>
      <c r="BC96" s="157"/>
      <c r="BD96" s="82"/>
      <c r="BE96" s="82"/>
      <c r="BF96" s="82"/>
      <c r="BG96" s="82"/>
      <c r="BH96" s="82"/>
      <c r="BI96" s="82"/>
      <c r="BJ96" s="163">
        <f t="shared" si="36"/>
        <v>0</v>
      </c>
    </row>
    <row r="97" spans="2:109" ht="40.5" hidden="1" customHeight="1" x14ac:dyDescent="0.25">
      <c r="B97" s="622"/>
      <c r="C97" s="116"/>
      <c r="D97" s="79"/>
      <c r="E97" s="157"/>
      <c r="F97" s="82"/>
      <c r="G97" s="82"/>
      <c r="H97" s="82"/>
      <c r="I97" s="82"/>
      <c r="J97" s="82"/>
      <c r="K97" s="82"/>
      <c r="L97" s="159">
        <f t="shared" si="32"/>
        <v>0</v>
      </c>
      <c r="M97" s="157"/>
      <c r="N97" s="82"/>
      <c r="O97" s="82"/>
      <c r="P97" s="82"/>
      <c r="Q97" s="82"/>
      <c r="R97" s="82"/>
      <c r="S97" s="82"/>
      <c r="T97" s="82"/>
      <c r="U97" s="82"/>
      <c r="V97" s="82"/>
      <c r="W97" s="82"/>
      <c r="X97" s="82"/>
      <c r="Y97" s="82"/>
      <c r="Z97" s="161">
        <f t="shared" si="33"/>
        <v>0</v>
      </c>
      <c r="AA97" s="157"/>
      <c r="AB97" s="82"/>
      <c r="AC97" s="82"/>
      <c r="AD97" s="82"/>
      <c r="AE97" s="82"/>
      <c r="AF97" s="82"/>
      <c r="AG97" s="82"/>
      <c r="AH97" s="82"/>
      <c r="AI97" s="82"/>
      <c r="AJ97" s="82"/>
      <c r="AK97" s="82"/>
      <c r="AL97" s="82"/>
      <c r="AM97" s="82"/>
      <c r="AN97" s="161">
        <f t="shared" si="34"/>
        <v>0</v>
      </c>
      <c r="AO97" s="157"/>
      <c r="AP97" s="82"/>
      <c r="AQ97" s="82"/>
      <c r="AR97" s="82"/>
      <c r="AS97" s="82"/>
      <c r="AT97" s="82"/>
      <c r="AU97" s="82"/>
      <c r="AV97" s="82"/>
      <c r="AW97" s="82"/>
      <c r="AX97" s="82"/>
      <c r="AY97" s="82"/>
      <c r="AZ97" s="82"/>
      <c r="BA97" s="82"/>
      <c r="BB97" s="161">
        <f t="shared" si="35"/>
        <v>0</v>
      </c>
      <c r="BC97" s="157"/>
      <c r="BD97" s="82"/>
      <c r="BE97" s="82"/>
      <c r="BF97" s="82"/>
      <c r="BG97" s="82"/>
      <c r="BH97" s="82"/>
      <c r="BI97" s="82"/>
      <c r="BJ97" s="163">
        <f t="shared" si="36"/>
        <v>0</v>
      </c>
    </row>
    <row r="98" spans="2:109" ht="40.5" hidden="1" customHeight="1" thickBot="1" x14ac:dyDescent="0.3">
      <c r="B98" s="623"/>
      <c r="C98" s="117"/>
      <c r="D98" s="85" t="s">
        <v>28</v>
      </c>
      <c r="E98" s="87" t="str">
        <f>IF(SUM(E88:E97)=100,SUM(E88:E97),"OJO, el valor debe ser = 100%")</f>
        <v>OJO, el valor debe ser = 100%</v>
      </c>
      <c r="F98" s="618"/>
      <c r="G98" s="619"/>
      <c r="H98" s="619"/>
      <c r="I98" s="619"/>
      <c r="J98" s="619"/>
      <c r="K98" s="620"/>
      <c r="L98" s="88"/>
      <c r="M98" s="87" t="str">
        <f>IF(SUM(M88:M97)=100,SUM(M88:M97),"OJO, el valor debe ser = 100%")</f>
        <v>OJO, el valor debe ser = 100%</v>
      </c>
      <c r="N98" s="618"/>
      <c r="O98" s="619"/>
      <c r="P98" s="619"/>
      <c r="Q98" s="619"/>
      <c r="R98" s="619"/>
      <c r="S98" s="619"/>
      <c r="T98" s="619"/>
      <c r="U98" s="619"/>
      <c r="V98" s="619"/>
      <c r="W98" s="620"/>
      <c r="X98" s="89"/>
      <c r="Y98" s="89"/>
      <c r="Z98" s="88"/>
      <c r="AA98" s="87"/>
      <c r="AB98" s="618"/>
      <c r="AC98" s="619"/>
      <c r="AD98" s="619"/>
      <c r="AE98" s="619"/>
      <c r="AF98" s="619"/>
      <c r="AG98" s="619"/>
      <c r="AH98" s="619"/>
      <c r="AI98" s="619"/>
      <c r="AJ98" s="619"/>
      <c r="AK98" s="619"/>
      <c r="AL98" s="619"/>
      <c r="AM98" s="620"/>
      <c r="AN98" s="88"/>
      <c r="AO98" s="87"/>
      <c r="AP98" s="618"/>
      <c r="AQ98" s="619"/>
      <c r="AR98" s="619"/>
      <c r="AS98" s="619"/>
      <c r="AT98" s="619"/>
      <c r="AU98" s="619"/>
      <c r="AV98" s="619"/>
      <c r="AW98" s="619"/>
      <c r="AX98" s="619"/>
      <c r="AY98" s="619"/>
      <c r="AZ98" s="619"/>
      <c r="BA98" s="620"/>
      <c r="BB98" s="88"/>
      <c r="BC98" s="87" t="str">
        <f>IF(SUM(BC88:BC97)=100,SUM(BC88:BC97),"OJO, el valor debe ser = 100%")</f>
        <v>OJO, el valor debe ser = 100%</v>
      </c>
      <c r="BD98" s="618"/>
      <c r="BE98" s="619"/>
      <c r="BF98" s="619"/>
      <c r="BG98" s="619"/>
      <c r="BH98" s="619"/>
      <c r="BI98" s="620"/>
      <c r="BJ98" s="90"/>
    </row>
    <row r="99" spans="2:109" ht="40.5" hidden="1" customHeight="1" x14ac:dyDescent="0.25">
      <c r="B99" s="621" t="e">
        <f>+Componentes!#REF!</f>
        <v>#REF!</v>
      </c>
      <c r="C99" s="115"/>
      <c r="D99" s="91"/>
      <c r="E99" s="156"/>
      <c r="F99" s="93"/>
      <c r="G99" s="93"/>
      <c r="H99" s="93"/>
      <c r="I99" s="93"/>
      <c r="J99" s="93"/>
      <c r="K99" s="93"/>
      <c r="L99" s="158">
        <f t="shared" ref="L99:L108" si="37">IF(AND(D99="",SUM(E99:K99)&gt;0),"Debe redactar la actividad",IF(AND(SUM(F99:K99)&gt;0,E99=0),"NO DETERMINO PESO PORCENTUAL EN TAREA",IF(AND(SUM(F99:K99)=0,E99=0),0,IF(SUM(F99:K99)&lt;&gt;100,"La sumatoría debe ser = 100%",100))))</f>
        <v>0</v>
      </c>
      <c r="M99" s="156"/>
      <c r="N99" s="93"/>
      <c r="O99" s="93"/>
      <c r="P99" s="93"/>
      <c r="Q99" s="93"/>
      <c r="R99" s="93"/>
      <c r="S99" s="93"/>
      <c r="T99" s="93"/>
      <c r="U99" s="93"/>
      <c r="V99" s="93"/>
      <c r="W99" s="93"/>
      <c r="X99" s="93"/>
      <c r="Y99" s="93"/>
      <c r="Z99" s="160">
        <f t="shared" ref="Z99:Z108" si="38">IF(AND(D99="",SUM(M99:Y99)&gt;0),"Debe redactar la actividad",IF(AND(SUM(N99:Y99)&gt;0,M99=0),"NO DETERMINO PESO PORCENTUAL EN TAREA",IF(AND(SUM(N99:Y99)=0,M99=0),0,IF(SUM(N99:Y99)&lt;&gt;100,"La sumatoría debe ser = 100%",100))))</f>
        <v>0</v>
      </c>
      <c r="AA99" s="156"/>
      <c r="AB99" s="93"/>
      <c r="AC99" s="93"/>
      <c r="AD99" s="93"/>
      <c r="AE99" s="93"/>
      <c r="AF99" s="93"/>
      <c r="AG99" s="94"/>
      <c r="AH99" s="93"/>
      <c r="AI99" s="93"/>
      <c r="AJ99" s="93"/>
      <c r="AK99" s="93"/>
      <c r="AL99" s="93"/>
      <c r="AM99" s="93"/>
      <c r="AN99" s="160">
        <f t="shared" ref="AN99:AN108" si="39">IF(AND(D99="",SUM(AA99:AM99)&gt;0),"Debe redactar la actividad",IF(AND(SUM(AB99:AM99)&gt;0,AA99=0),"NO DETERMINO PESO PORCENTUAL EN TAREA",IF(AND(SUM(AB99:AM99)=0,AA99=0),0,IF(SUM(AB99:AM99)&lt;&gt;100,"La sumatoría debe ser = 100%",100))))</f>
        <v>0</v>
      </c>
      <c r="AO99" s="156"/>
      <c r="AP99" s="93"/>
      <c r="AQ99" s="93"/>
      <c r="AR99" s="93"/>
      <c r="AS99" s="93"/>
      <c r="AT99" s="93"/>
      <c r="AU99" s="93"/>
      <c r="AV99" s="93"/>
      <c r="AW99" s="93"/>
      <c r="AX99" s="93"/>
      <c r="AY99" s="93"/>
      <c r="AZ99" s="93"/>
      <c r="BA99" s="93"/>
      <c r="BB99" s="160">
        <f t="shared" ref="BB99:BB108" si="40">IF(AND(D99="",SUM(AO99:BA99)&gt;0),"Debe redactar la actividad",IF(AND(SUM(AP99:BA99)&gt;0,AO99=0),"NO DETERMINO PESO PORCENTUAL EN TAREA",IF(AND(SUM(AP99:BA99)=0,AO99=0),0,IF(SUM(AP99:BA99)&lt;&gt;100,"La sumatoría debe ser = 100%",100))))</f>
        <v>0</v>
      </c>
      <c r="BC99" s="156"/>
      <c r="BD99" s="93"/>
      <c r="BE99" s="93"/>
      <c r="BF99" s="93"/>
      <c r="BG99" s="93"/>
      <c r="BH99" s="93"/>
      <c r="BI99" s="93"/>
      <c r="BJ99" s="162">
        <f t="shared" ref="BJ99:BJ108" si="41">IF(AND(D99="",SUM(BC99:BI99)&gt;0),"Debe redactar la actividad",IF(AND(SUM(BD99:BI99)&gt;0,BC99=0),"NO DETERMINO PESO PORCENTUAL EN TAREA",IF(AND(SUM(BD99:BI99)=0,BC99=0),0,IF(SUM(BD99:BI99)&lt;&gt;100,"La sumatoría debe ser = 100%",100))))</f>
        <v>0</v>
      </c>
      <c r="BK99" s="72"/>
      <c r="BL99" s="72"/>
      <c r="BM99" s="72"/>
      <c r="BN99" s="72"/>
      <c r="BO99" s="72"/>
      <c r="BP99" s="72"/>
      <c r="BQ99" s="72"/>
      <c r="BR99" s="72"/>
      <c r="BS99" s="72"/>
      <c r="BT99" s="72"/>
      <c r="BU99" s="72"/>
      <c r="BV99" s="72"/>
      <c r="BW99" s="72"/>
      <c r="BX99" s="72"/>
      <c r="BY99" s="72"/>
      <c r="BZ99" s="72"/>
      <c r="CA99" s="72"/>
      <c r="CB99" s="72"/>
      <c r="CC99" s="72"/>
      <c r="CD99" s="72"/>
      <c r="CE99" s="72"/>
      <c r="CF99" s="72"/>
      <c r="CG99" s="72"/>
      <c r="CH99" s="72"/>
      <c r="CI99" s="72"/>
      <c r="CJ99" s="72"/>
      <c r="CK99" s="72"/>
      <c r="CL99" s="72"/>
      <c r="CM99" s="72"/>
      <c r="CN99" s="72"/>
      <c r="CO99" s="72"/>
      <c r="CP99" s="72"/>
      <c r="CQ99" s="72"/>
      <c r="CR99" s="72"/>
      <c r="CS99" s="72"/>
      <c r="CT99" s="72"/>
      <c r="CU99" s="72"/>
      <c r="CV99" s="72"/>
      <c r="CW99" s="72"/>
      <c r="CX99" s="72"/>
      <c r="CY99" s="72"/>
      <c r="CZ99" s="72"/>
      <c r="DA99" s="72"/>
      <c r="DB99" s="72"/>
      <c r="DC99" s="72"/>
      <c r="DD99" s="72"/>
      <c r="DE99" s="72"/>
    </row>
    <row r="100" spans="2:109" ht="40.5" hidden="1" customHeight="1" x14ac:dyDescent="0.25">
      <c r="B100" s="622"/>
      <c r="C100" s="116"/>
      <c r="D100" s="79"/>
      <c r="E100" s="157"/>
      <c r="F100" s="82"/>
      <c r="G100" s="82"/>
      <c r="H100" s="82"/>
      <c r="I100" s="82"/>
      <c r="J100" s="82"/>
      <c r="K100" s="82"/>
      <c r="L100" s="159">
        <f t="shared" si="37"/>
        <v>0</v>
      </c>
      <c r="M100" s="157"/>
      <c r="N100" s="82"/>
      <c r="O100" s="82"/>
      <c r="P100" s="82"/>
      <c r="Q100" s="82"/>
      <c r="R100" s="82"/>
      <c r="S100" s="82"/>
      <c r="T100" s="82"/>
      <c r="U100" s="82"/>
      <c r="V100" s="82"/>
      <c r="W100" s="82"/>
      <c r="X100" s="82"/>
      <c r="Y100" s="82"/>
      <c r="Z100" s="161">
        <f t="shared" si="38"/>
        <v>0</v>
      </c>
      <c r="AA100" s="157"/>
      <c r="AB100" s="82"/>
      <c r="AC100" s="82"/>
      <c r="AD100" s="82"/>
      <c r="AE100" s="82"/>
      <c r="AF100" s="82"/>
      <c r="AG100" s="84"/>
      <c r="AH100" s="82"/>
      <c r="AI100" s="82"/>
      <c r="AJ100" s="82"/>
      <c r="AK100" s="82"/>
      <c r="AL100" s="82"/>
      <c r="AM100" s="82"/>
      <c r="AN100" s="161">
        <f t="shared" si="39"/>
        <v>0</v>
      </c>
      <c r="AO100" s="157"/>
      <c r="AP100" s="82"/>
      <c r="AQ100" s="82"/>
      <c r="AR100" s="82"/>
      <c r="AS100" s="82"/>
      <c r="AT100" s="82"/>
      <c r="AU100" s="82"/>
      <c r="AV100" s="82"/>
      <c r="AW100" s="82"/>
      <c r="AX100" s="82"/>
      <c r="AY100" s="82"/>
      <c r="AZ100" s="82"/>
      <c r="BA100" s="82"/>
      <c r="BB100" s="161">
        <f t="shared" si="40"/>
        <v>0</v>
      </c>
      <c r="BC100" s="157"/>
      <c r="BD100" s="82"/>
      <c r="BE100" s="82"/>
      <c r="BF100" s="82"/>
      <c r="BG100" s="82"/>
      <c r="BH100" s="82"/>
      <c r="BI100" s="82"/>
      <c r="BJ100" s="163">
        <f t="shared" si="41"/>
        <v>0</v>
      </c>
    </row>
    <row r="101" spans="2:109" ht="40.5" hidden="1" customHeight="1" x14ac:dyDescent="0.25">
      <c r="B101" s="622"/>
      <c r="C101" s="116"/>
      <c r="D101" s="79"/>
      <c r="E101" s="157"/>
      <c r="F101" s="82"/>
      <c r="G101" s="82"/>
      <c r="H101" s="82"/>
      <c r="I101" s="82"/>
      <c r="J101" s="82"/>
      <c r="K101" s="82"/>
      <c r="L101" s="159">
        <f t="shared" si="37"/>
        <v>0</v>
      </c>
      <c r="M101" s="157"/>
      <c r="N101" s="82"/>
      <c r="O101" s="82"/>
      <c r="P101" s="82"/>
      <c r="Q101" s="82"/>
      <c r="R101" s="82"/>
      <c r="S101" s="82"/>
      <c r="T101" s="82"/>
      <c r="U101" s="82"/>
      <c r="V101" s="82"/>
      <c r="W101" s="82"/>
      <c r="X101" s="82"/>
      <c r="Y101" s="82"/>
      <c r="Z101" s="161">
        <f t="shared" si="38"/>
        <v>0</v>
      </c>
      <c r="AA101" s="157"/>
      <c r="AB101" s="82"/>
      <c r="AC101" s="82"/>
      <c r="AD101" s="82"/>
      <c r="AE101" s="82"/>
      <c r="AF101" s="82"/>
      <c r="AG101" s="82"/>
      <c r="AH101" s="82"/>
      <c r="AI101" s="82"/>
      <c r="AJ101" s="82"/>
      <c r="AK101" s="84"/>
      <c r="AL101" s="82"/>
      <c r="AM101" s="82"/>
      <c r="AN101" s="161">
        <f t="shared" si="39"/>
        <v>0</v>
      </c>
      <c r="AO101" s="157"/>
      <c r="AP101" s="82"/>
      <c r="AQ101" s="82"/>
      <c r="AR101" s="82"/>
      <c r="AS101" s="82"/>
      <c r="AT101" s="82"/>
      <c r="AU101" s="82"/>
      <c r="AV101" s="82"/>
      <c r="AW101" s="82"/>
      <c r="AX101" s="82"/>
      <c r="AY101" s="82"/>
      <c r="AZ101" s="82"/>
      <c r="BA101" s="82"/>
      <c r="BB101" s="161">
        <f t="shared" si="40"/>
        <v>0</v>
      </c>
      <c r="BC101" s="157"/>
      <c r="BD101" s="82"/>
      <c r="BE101" s="82"/>
      <c r="BF101" s="82"/>
      <c r="BG101" s="82"/>
      <c r="BH101" s="82"/>
      <c r="BI101" s="82"/>
      <c r="BJ101" s="163">
        <f t="shared" si="41"/>
        <v>0</v>
      </c>
    </row>
    <row r="102" spans="2:109" ht="40.5" hidden="1" customHeight="1" x14ac:dyDescent="0.25">
      <c r="B102" s="622"/>
      <c r="C102" s="116"/>
      <c r="D102" s="79"/>
      <c r="E102" s="157"/>
      <c r="F102" s="82"/>
      <c r="G102" s="82"/>
      <c r="H102" s="82"/>
      <c r="I102" s="82"/>
      <c r="J102" s="82"/>
      <c r="K102" s="82"/>
      <c r="L102" s="159">
        <f t="shared" si="37"/>
        <v>0</v>
      </c>
      <c r="M102" s="157"/>
      <c r="N102" s="82"/>
      <c r="O102" s="82"/>
      <c r="P102" s="82"/>
      <c r="Q102" s="82"/>
      <c r="R102" s="82"/>
      <c r="S102" s="82"/>
      <c r="T102" s="82"/>
      <c r="U102" s="82"/>
      <c r="V102" s="82"/>
      <c r="W102" s="82"/>
      <c r="X102" s="82"/>
      <c r="Y102" s="82"/>
      <c r="Z102" s="161">
        <f t="shared" si="38"/>
        <v>0</v>
      </c>
      <c r="AA102" s="157"/>
      <c r="AB102" s="82"/>
      <c r="AC102" s="82"/>
      <c r="AD102" s="82"/>
      <c r="AE102" s="82"/>
      <c r="AF102" s="82"/>
      <c r="AG102" s="82"/>
      <c r="AH102" s="82"/>
      <c r="AI102" s="82"/>
      <c r="AJ102" s="82"/>
      <c r="AK102" s="84"/>
      <c r="AL102" s="82"/>
      <c r="AM102" s="82"/>
      <c r="AN102" s="161">
        <f t="shared" si="39"/>
        <v>0</v>
      </c>
      <c r="AO102" s="157"/>
      <c r="AP102" s="82"/>
      <c r="AQ102" s="82"/>
      <c r="AR102" s="82"/>
      <c r="AS102" s="82"/>
      <c r="AT102" s="82"/>
      <c r="AU102" s="82"/>
      <c r="AV102" s="82"/>
      <c r="AW102" s="82"/>
      <c r="AX102" s="82"/>
      <c r="AY102" s="82"/>
      <c r="AZ102" s="82"/>
      <c r="BA102" s="82"/>
      <c r="BB102" s="161">
        <f t="shared" si="40"/>
        <v>0</v>
      </c>
      <c r="BC102" s="157"/>
      <c r="BD102" s="82"/>
      <c r="BE102" s="82"/>
      <c r="BF102" s="82"/>
      <c r="BG102" s="82"/>
      <c r="BH102" s="82"/>
      <c r="BI102" s="82"/>
      <c r="BJ102" s="163">
        <f t="shared" si="41"/>
        <v>0</v>
      </c>
    </row>
    <row r="103" spans="2:109" ht="40.5" hidden="1" customHeight="1" x14ac:dyDescent="0.25">
      <c r="B103" s="622"/>
      <c r="C103" s="116"/>
      <c r="D103" s="79"/>
      <c r="E103" s="157"/>
      <c r="F103" s="82"/>
      <c r="G103" s="82"/>
      <c r="H103" s="82"/>
      <c r="I103" s="82"/>
      <c r="J103" s="82"/>
      <c r="K103" s="82"/>
      <c r="L103" s="159">
        <f t="shared" si="37"/>
        <v>0</v>
      </c>
      <c r="M103" s="157"/>
      <c r="N103" s="82"/>
      <c r="O103" s="82"/>
      <c r="P103" s="82"/>
      <c r="Q103" s="82"/>
      <c r="R103" s="82"/>
      <c r="S103" s="82"/>
      <c r="T103" s="82"/>
      <c r="U103" s="82"/>
      <c r="V103" s="82"/>
      <c r="W103" s="82"/>
      <c r="X103" s="82"/>
      <c r="Y103" s="82"/>
      <c r="Z103" s="161">
        <f t="shared" si="38"/>
        <v>0</v>
      </c>
      <c r="AA103" s="157"/>
      <c r="AB103" s="82"/>
      <c r="AC103" s="82"/>
      <c r="AD103" s="82"/>
      <c r="AE103" s="82"/>
      <c r="AF103" s="82"/>
      <c r="AG103" s="82"/>
      <c r="AH103" s="82"/>
      <c r="AI103" s="82"/>
      <c r="AJ103" s="82"/>
      <c r="AK103" s="82"/>
      <c r="AL103" s="82"/>
      <c r="AM103" s="82"/>
      <c r="AN103" s="161">
        <f t="shared" si="39"/>
        <v>0</v>
      </c>
      <c r="AO103" s="157"/>
      <c r="AP103" s="82"/>
      <c r="AQ103" s="82"/>
      <c r="AR103" s="82"/>
      <c r="AS103" s="82"/>
      <c r="AT103" s="82"/>
      <c r="AU103" s="82"/>
      <c r="AV103" s="82"/>
      <c r="AW103" s="82"/>
      <c r="AX103" s="82"/>
      <c r="AY103" s="82"/>
      <c r="AZ103" s="82"/>
      <c r="BA103" s="82"/>
      <c r="BB103" s="161">
        <f t="shared" si="40"/>
        <v>0</v>
      </c>
      <c r="BC103" s="157"/>
      <c r="BD103" s="82"/>
      <c r="BE103" s="82"/>
      <c r="BF103" s="82"/>
      <c r="BG103" s="82"/>
      <c r="BH103" s="82"/>
      <c r="BI103" s="82"/>
      <c r="BJ103" s="163">
        <f t="shared" si="41"/>
        <v>0</v>
      </c>
    </row>
    <row r="104" spans="2:109" ht="40.5" hidden="1" customHeight="1" x14ac:dyDescent="0.25">
      <c r="B104" s="622"/>
      <c r="C104" s="116"/>
      <c r="D104" s="79"/>
      <c r="E104" s="157"/>
      <c r="F104" s="82"/>
      <c r="G104" s="82"/>
      <c r="H104" s="82"/>
      <c r="I104" s="82"/>
      <c r="J104" s="82"/>
      <c r="K104" s="82"/>
      <c r="L104" s="159">
        <f t="shared" si="37"/>
        <v>0</v>
      </c>
      <c r="M104" s="157"/>
      <c r="N104" s="82"/>
      <c r="O104" s="82"/>
      <c r="P104" s="82"/>
      <c r="Q104" s="82"/>
      <c r="R104" s="82"/>
      <c r="S104" s="82"/>
      <c r="T104" s="82"/>
      <c r="U104" s="82"/>
      <c r="V104" s="82"/>
      <c r="W104" s="82"/>
      <c r="X104" s="82"/>
      <c r="Y104" s="82"/>
      <c r="Z104" s="161">
        <f t="shared" si="38"/>
        <v>0</v>
      </c>
      <c r="AA104" s="157"/>
      <c r="AB104" s="82"/>
      <c r="AC104" s="82"/>
      <c r="AD104" s="82"/>
      <c r="AE104" s="82"/>
      <c r="AF104" s="82"/>
      <c r="AG104" s="82"/>
      <c r="AH104" s="82"/>
      <c r="AI104" s="82"/>
      <c r="AJ104" s="82"/>
      <c r="AK104" s="82"/>
      <c r="AL104" s="82"/>
      <c r="AM104" s="82"/>
      <c r="AN104" s="161">
        <f t="shared" si="39"/>
        <v>0</v>
      </c>
      <c r="AO104" s="157"/>
      <c r="AP104" s="82"/>
      <c r="AQ104" s="82"/>
      <c r="AR104" s="82"/>
      <c r="AS104" s="82"/>
      <c r="AT104" s="82"/>
      <c r="AU104" s="82"/>
      <c r="AV104" s="82"/>
      <c r="AW104" s="82"/>
      <c r="AX104" s="82"/>
      <c r="AY104" s="82"/>
      <c r="AZ104" s="82"/>
      <c r="BA104" s="82"/>
      <c r="BB104" s="161">
        <f t="shared" si="40"/>
        <v>0</v>
      </c>
      <c r="BC104" s="157"/>
      <c r="BD104" s="82"/>
      <c r="BE104" s="82"/>
      <c r="BF104" s="82"/>
      <c r="BG104" s="82"/>
      <c r="BH104" s="82"/>
      <c r="BI104" s="82"/>
      <c r="BJ104" s="163">
        <f t="shared" si="41"/>
        <v>0</v>
      </c>
    </row>
    <row r="105" spans="2:109" ht="40.5" hidden="1" customHeight="1" x14ac:dyDescent="0.25">
      <c r="B105" s="622"/>
      <c r="C105" s="116"/>
      <c r="D105" s="79"/>
      <c r="E105" s="157"/>
      <c r="F105" s="82"/>
      <c r="G105" s="82"/>
      <c r="H105" s="82"/>
      <c r="I105" s="82"/>
      <c r="J105" s="82"/>
      <c r="K105" s="82"/>
      <c r="L105" s="159">
        <f t="shared" si="37"/>
        <v>0</v>
      </c>
      <c r="M105" s="157"/>
      <c r="N105" s="82"/>
      <c r="O105" s="82"/>
      <c r="P105" s="82"/>
      <c r="Q105" s="82"/>
      <c r="R105" s="82"/>
      <c r="S105" s="82"/>
      <c r="T105" s="82"/>
      <c r="U105" s="82"/>
      <c r="V105" s="82"/>
      <c r="W105" s="82"/>
      <c r="X105" s="82"/>
      <c r="Y105" s="82"/>
      <c r="Z105" s="161">
        <f t="shared" si="38"/>
        <v>0</v>
      </c>
      <c r="AA105" s="157"/>
      <c r="AB105" s="82"/>
      <c r="AC105" s="82"/>
      <c r="AD105" s="82"/>
      <c r="AE105" s="82"/>
      <c r="AF105" s="82"/>
      <c r="AG105" s="82"/>
      <c r="AH105" s="82"/>
      <c r="AI105" s="82"/>
      <c r="AJ105" s="82"/>
      <c r="AK105" s="82"/>
      <c r="AL105" s="82"/>
      <c r="AM105" s="82"/>
      <c r="AN105" s="161">
        <f t="shared" si="39"/>
        <v>0</v>
      </c>
      <c r="AO105" s="157"/>
      <c r="AP105" s="82"/>
      <c r="AQ105" s="82"/>
      <c r="AR105" s="82"/>
      <c r="AS105" s="82"/>
      <c r="AT105" s="82"/>
      <c r="AU105" s="82"/>
      <c r="AV105" s="82"/>
      <c r="AW105" s="82"/>
      <c r="AX105" s="82"/>
      <c r="AY105" s="82"/>
      <c r="AZ105" s="82"/>
      <c r="BA105" s="82"/>
      <c r="BB105" s="161">
        <f t="shared" si="40"/>
        <v>0</v>
      </c>
      <c r="BC105" s="157"/>
      <c r="BD105" s="82"/>
      <c r="BE105" s="82"/>
      <c r="BF105" s="82"/>
      <c r="BG105" s="82"/>
      <c r="BH105" s="82"/>
      <c r="BI105" s="82"/>
      <c r="BJ105" s="163">
        <f t="shared" si="41"/>
        <v>0</v>
      </c>
    </row>
    <row r="106" spans="2:109" ht="40.5" hidden="1" customHeight="1" x14ac:dyDescent="0.25">
      <c r="B106" s="622"/>
      <c r="C106" s="116"/>
      <c r="D106" s="79"/>
      <c r="E106" s="157"/>
      <c r="F106" s="82"/>
      <c r="G106" s="82"/>
      <c r="H106" s="82"/>
      <c r="I106" s="82"/>
      <c r="J106" s="82"/>
      <c r="K106" s="82"/>
      <c r="L106" s="159">
        <f t="shared" si="37"/>
        <v>0</v>
      </c>
      <c r="M106" s="157"/>
      <c r="N106" s="82"/>
      <c r="O106" s="82"/>
      <c r="P106" s="82"/>
      <c r="Q106" s="82"/>
      <c r="R106" s="82"/>
      <c r="S106" s="82"/>
      <c r="T106" s="82"/>
      <c r="U106" s="82"/>
      <c r="V106" s="82"/>
      <c r="W106" s="82"/>
      <c r="X106" s="82"/>
      <c r="Y106" s="82"/>
      <c r="Z106" s="161">
        <f t="shared" si="38"/>
        <v>0</v>
      </c>
      <c r="AA106" s="157"/>
      <c r="AB106" s="82"/>
      <c r="AC106" s="82"/>
      <c r="AD106" s="82"/>
      <c r="AE106" s="82"/>
      <c r="AF106" s="82"/>
      <c r="AG106" s="82"/>
      <c r="AH106" s="82"/>
      <c r="AI106" s="82"/>
      <c r="AJ106" s="82"/>
      <c r="AK106" s="82"/>
      <c r="AL106" s="82"/>
      <c r="AM106" s="82"/>
      <c r="AN106" s="161">
        <f t="shared" si="39"/>
        <v>0</v>
      </c>
      <c r="AO106" s="157"/>
      <c r="AP106" s="82"/>
      <c r="AQ106" s="82"/>
      <c r="AR106" s="82"/>
      <c r="AS106" s="82"/>
      <c r="AT106" s="82"/>
      <c r="AU106" s="82"/>
      <c r="AV106" s="82"/>
      <c r="AW106" s="82"/>
      <c r="AX106" s="82"/>
      <c r="AY106" s="82"/>
      <c r="AZ106" s="82"/>
      <c r="BA106" s="82"/>
      <c r="BB106" s="161">
        <f t="shared" si="40"/>
        <v>0</v>
      </c>
      <c r="BC106" s="157"/>
      <c r="BD106" s="82"/>
      <c r="BE106" s="82"/>
      <c r="BF106" s="82"/>
      <c r="BG106" s="82"/>
      <c r="BH106" s="82"/>
      <c r="BI106" s="82"/>
      <c r="BJ106" s="163">
        <f t="shared" si="41"/>
        <v>0</v>
      </c>
    </row>
    <row r="107" spans="2:109" ht="40.5" hidden="1" customHeight="1" x14ac:dyDescent="0.25">
      <c r="B107" s="622"/>
      <c r="C107" s="116"/>
      <c r="D107" s="79"/>
      <c r="E107" s="157"/>
      <c r="F107" s="82"/>
      <c r="G107" s="82"/>
      <c r="H107" s="82"/>
      <c r="I107" s="82"/>
      <c r="J107" s="82"/>
      <c r="K107" s="82"/>
      <c r="L107" s="159">
        <f t="shared" si="37"/>
        <v>0</v>
      </c>
      <c r="M107" s="157"/>
      <c r="N107" s="82"/>
      <c r="O107" s="82"/>
      <c r="P107" s="82"/>
      <c r="Q107" s="82"/>
      <c r="R107" s="82"/>
      <c r="S107" s="82"/>
      <c r="T107" s="82"/>
      <c r="U107" s="82"/>
      <c r="V107" s="82"/>
      <c r="W107" s="82"/>
      <c r="X107" s="82"/>
      <c r="Y107" s="82"/>
      <c r="Z107" s="161">
        <f t="shared" si="38"/>
        <v>0</v>
      </c>
      <c r="AA107" s="157"/>
      <c r="AB107" s="82"/>
      <c r="AC107" s="82"/>
      <c r="AD107" s="82"/>
      <c r="AE107" s="82"/>
      <c r="AF107" s="82"/>
      <c r="AG107" s="82"/>
      <c r="AH107" s="82"/>
      <c r="AI107" s="82"/>
      <c r="AJ107" s="82"/>
      <c r="AK107" s="82"/>
      <c r="AL107" s="82"/>
      <c r="AM107" s="82"/>
      <c r="AN107" s="161">
        <f t="shared" si="39"/>
        <v>0</v>
      </c>
      <c r="AO107" s="157"/>
      <c r="AP107" s="82"/>
      <c r="AQ107" s="82"/>
      <c r="AR107" s="82"/>
      <c r="AS107" s="82"/>
      <c r="AT107" s="82"/>
      <c r="AU107" s="82"/>
      <c r="AV107" s="82"/>
      <c r="AW107" s="82"/>
      <c r="AX107" s="82"/>
      <c r="AY107" s="82"/>
      <c r="AZ107" s="82"/>
      <c r="BA107" s="82"/>
      <c r="BB107" s="161">
        <f t="shared" si="40"/>
        <v>0</v>
      </c>
      <c r="BC107" s="157"/>
      <c r="BD107" s="82"/>
      <c r="BE107" s="82"/>
      <c r="BF107" s="82"/>
      <c r="BG107" s="82"/>
      <c r="BH107" s="82"/>
      <c r="BI107" s="82"/>
      <c r="BJ107" s="163">
        <f t="shared" si="41"/>
        <v>0</v>
      </c>
    </row>
    <row r="108" spans="2:109" ht="40.5" hidden="1" customHeight="1" x14ac:dyDescent="0.25">
      <c r="B108" s="622"/>
      <c r="C108" s="116"/>
      <c r="D108" s="79"/>
      <c r="E108" s="157"/>
      <c r="F108" s="82"/>
      <c r="G108" s="82"/>
      <c r="H108" s="82"/>
      <c r="I108" s="82"/>
      <c r="J108" s="82"/>
      <c r="K108" s="82"/>
      <c r="L108" s="159">
        <f t="shared" si="37"/>
        <v>0</v>
      </c>
      <c r="M108" s="157"/>
      <c r="N108" s="82"/>
      <c r="O108" s="82"/>
      <c r="P108" s="82"/>
      <c r="Q108" s="82"/>
      <c r="R108" s="82"/>
      <c r="S108" s="82"/>
      <c r="T108" s="82"/>
      <c r="U108" s="82"/>
      <c r="V108" s="82"/>
      <c r="W108" s="82"/>
      <c r="X108" s="82"/>
      <c r="Y108" s="82"/>
      <c r="Z108" s="161">
        <f t="shared" si="38"/>
        <v>0</v>
      </c>
      <c r="AA108" s="157"/>
      <c r="AB108" s="82"/>
      <c r="AC108" s="82"/>
      <c r="AD108" s="82"/>
      <c r="AE108" s="82"/>
      <c r="AF108" s="82"/>
      <c r="AG108" s="82"/>
      <c r="AH108" s="82"/>
      <c r="AI108" s="82"/>
      <c r="AJ108" s="82"/>
      <c r="AK108" s="82"/>
      <c r="AL108" s="82"/>
      <c r="AM108" s="82"/>
      <c r="AN108" s="161">
        <f t="shared" si="39"/>
        <v>0</v>
      </c>
      <c r="AO108" s="157"/>
      <c r="AP108" s="82"/>
      <c r="AQ108" s="82"/>
      <c r="AR108" s="82"/>
      <c r="AS108" s="82"/>
      <c r="AT108" s="82"/>
      <c r="AU108" s="82"/>
      <c r="AV108" s="82"/>
      <c r="AW108" s="82"/>
      <c r="AX108" s="82"/>
      <c r="AY108" s="82"/>
      <c r="AZ108" s="82"/>
      <c r="BA108" s="82"/>
      <c r="BB108" s="161">
        <f t="shared" si="40"/>
        <v>0</v>
      </c>
      <c r="BC108" s="157"/>
      <c r="BD108" s="82"/>
      <c r="BE108" s="82"/>
      <c r="BF108" s="82"/>
      <c r="BG108" s="82"/>
      <c r="BH108" s="82"/>
      <c r="BI108" s="82"/>
      <c r="BJ108" s="163">
        <f t="shared" si="41"/>
        <v>0</v>
      </c>
    </row>
    <row r="109" spans="2:109" ht="40.5" hidden="1" customHeight="1" thickBot="1" x14ac:dyDescent="0.3">
      <c r="B109" s="623"/>
      <c r="C109" s="117"/>
      <c r="D109" s="85" t="s">
        <v>28</v>
      </c>
      <c r="E109" s="87" t="str">
        <f>IF(SUM(E99:E108)=100,SUM(E99:E108),"OJO, el valor debe ser = 100%")</f>
        <v>OJO, el valor debe ser = 100%</v>
      </c>
      <c r="F109" s="618"/>
      <c r="G109" s="619"/>
      <c r="H109" s="619"/>
      <c r="I109" s="619"/>
      <c r="J109" s="619"/>
      <c r="K109" s="620"/>
      <c r="L109" s="88"/>
      <c r="M109" s="87" t="str">
        <f>IF(SUM(M99:M108)=100,SUM(M99:M108),"OJO, el valor debe ser = 100%")</f>
        <v>OJO, el valor debe ser = 100%</v>
      </c>
      <c r="N109" s="618"/>
      <c r="O109" s="619"/>
      <c r="P109" s="619"/>
      <c r="Q109" s="619"/>
      <c r="R109" s="619"/>
      <c r="S109" s="619"/>
      <c r="T109" s="619"/>
      <c r="U109" s="619"/>
      <c r="V109" s="619"/>
      <c r="W109" s="620"/>
      <c r="X109" s="89"/>
      <c r="Y109" s="89"/>
      <c r="Z109" s="88"/>
      <c r="AA109" s="87"/>
      <c r="AB109" s="618"/>
      <c r="AC109" s="619"/>
      <c r="AD109" s="619"/>
      <c r="AE109" s="619"/>
      <c r="AF109" s="619"/>
      <c r="AG109" s="619"/>
      <c r="AH109" s="619"/>
      <c r="AI109" s="619"/>
      <c r="AJ109" s="619"/>
      <c r="AK109" s="619"/>
      <c r="AL109" s="619"/>
      <c r="AM109" s="620"/>
      <c r="AN109" s="88"/>
      <c r="AO109" s="87"/>
      <c r="AP109" s="618"/>
      <c r="AQ109" s="619"/>
      <c r="AR109" s="619"/>
      <c r="AS109" s="619"/>
      <c r="AT109" s="619"/>
      <c r="AU109" s="619"/>
      <c r="AV109" s="619"/>
      <c r="AW109" s="619"/>
      <c r="AX109" s="619"/>
      <c r="AY109" s="619"/>
      <c r="AZ109" s="619"/>
      <c r="BA109" s="620"/>
      <c r="BB109" s="88"/>
      <c r="BC109" s="87" t="str">
        <f>IF(SUM(BC99:BC108)=100,SUM(BC99:BC108),"OJO, el valor debe ser = 100%")</f>
        <v>OJO, el valor debe ser = 100%</v>
      </c>
      <c r="BD109" s="618"/>
      <c r="BE109" s="619"/>
      <c r="BF109" s="619"/>
      <c r="BG109" s="619"/>
      <c r="BH109" s="619"/>
      <c r="BI109" s="620"/>
      <c r="BJ109" s="90"/>
    </row>
    <row r="110" spans="2:109" ht="40.5" hidden="1" customHeight="1" x14ac:dyDescent="0.25">
      <c r="B110" s="621" t="e">
        <f>+Componentes!#REF!</f>
        <v>#REF!</v>
      </c>
      <c r="C110" s="115"/>
      <c r="D110" s="91"/>
      <c r="E110" s="156"/>
      <c r="F110" s="93"/>
      <c r="G110" s="93"/>
      <c r="H110" s="93"/>
      <c r="I110" s="93"/>
      <c r="J110" s="93"/>
      <c r="K110" s="93"/>
      <c r="L110" s="158">
        <f t="shared" ref="L110:L119" si="42">IF(AND(D110="",SUM(E110:K110)&gt;0),"Debe redactar la actividad",IF(AND(SUM(F110:K110)&gt;0,E110=0),"NO DETERMINO PESO PORCENTUAL EN TAREA",IF(AND(SUM(F110:K110)=0,E110=0),0,IF(SUM(F110:K110)&lt;&gt;100,"La sumatoría debe ser = 100%",100))))</f>
        <v>0</v>
      </c>
      <c r="M110" s="156"/>
      <c r="N110" s="93"/>
      <c r="O110" s="93"/>
      <c r="P110" s="93"/>
      <c r="Q110" s="93"/>
      <c r="R110" s="93"/>
      <c r="S110" s="93"/>
      <c r="T110" s="93"/>
      <c r="U110" s="93"/>
      <c r="V110" s="93"/>
      <c r="W110" s="93"/>
      <c r="X110" s="93"/>
      <c r="Y110" s="93"/>
      <c r="Z110" s="160">
        <f t="shared" ref="Z110:Z119" si="43">IF(AND(D110="",SUM(M110:Y110)&gt;0),"Debe redactar la actividad",IF(AND(SUM(N110:Y110)&gt;0,M110=0),"NO DETERMINO PESO PORCENTUAL EN TAREA",IF(AND(SUM(N110:Y110)=0,M110=0),0,IF(SUM(N110:Y110)&lt;&gt;100,"La sumatoría debe ser = 100%",100))))</f>
        <v>0</v>
      </c>
      <c r="AA110" s="156"/>
      <c r="AB110" s="93"/>
      <c r="AC110" s="93"/>
      <c r="AD110" s="93"/>
      <c r="AE110" s="93"/>
      <c r="AF110" s="93"/>
      <c r="AG110" s="94"/>
      <c r="AH110" s="93"/>
      <c r="AI110" s="93"/>
      <c r="AJ110" s="93"/>
      <c r="AK110" s="93"/>
      <c r="AL110" s="93"/>
      <c r="AM110" s="93"/>
      <c r="AN110" s="160">
        <f t="shared" ref="AN110:AN119" si="44">IF(AND(D110="",SUM(AA110:AM110)&gt;0),"Debe redactar la actividad",IF(AND(SUM(AB110:AM110)&gt;0,AA110=0),"NO DETERMINO PESO PORCENTUAL EN TAREA",IF(AND(SUM(AB110:AM110)=0,AA110=0),0,IF(SUM(AB110:AM110)&lt;&gt;100,"La sumatoría debe ser = 100%",100))))</f>
        <v>0</v>
      </c>
      <c r="AO110" s="156"/>
      <c r="AP110" s="93"/>
      <c r="AQ110" s="93"/>
      <c r="AR110" s="93"/>
      <c r="AS110" s="93"/>
      <c r="AT110" s="93"/>
      <c r="AU110" s="93"/>
      <c r="AV110" s="93"/>
      <c r="AW110" s="93"/>
      <c r="AX110" s="93"/>
      <c r="AY110" s="93"/>
      <c r="AZ110" s="93"/>
      <c r="BA110" s="93"/>
      <c r="BB110" s="160">
        <f t="shared" ref="BB110:BB119" si="45">IF(AND(D110="",SUM(AO110:BA110)&gt;0),"Debe redactar la actividad",IF(AND(SUM(AP110:BA110)&gt;0,AO110=0),"NO DETERMINO PESO PORCENTUAL EN TAREA",IF(AND(SUM(AP110:BA110)=0,AO110=0),0,IF(SUM(AP110:BA110)&lt;&gt;100,"La sumatoría debe ser = 100%",100))))</f>
        <v>0</v>
      </c>
      <c r="BC110" s="156"/>
      <c r="BD110" s="93"/>
      <c r="BE110" s="93"/>
      <c r="BF110" s="93"/>
      <c r="BG110" s="93"/>
      <c r="BH110" s="93"/>
      <c r="BI110" s="93"/>
      <c r="BJ110" s="162">
        <f t="shared" ref="BJ110:BJ119" si="46">IF(AND(D110="",SUM(BC110:BI110)&gt;0),"Debe redactar la actividad",IF(AND(SUM(BD110:BI110)&gt;0,BC110=0),"NO DETERMINO PESO PORCENTUAL EN TAREA",IF(AND(SUM(BD110:BI110)=0,BC110=0),0,IF(SUM(BD110:BI110)&lt;&gt;100,"La sumatoría debe ser = 100%",100))))</f>
        <v>0</v>
      </c>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row>
    <row r="111" spans="2:109" ht="40.5" hidden="1" customHeight="1" x14ac:dyDescent="0.25">
      <c r="B111" s="622"/>
      <c r="C111" s="116"/>
      <c r="D111" s="79"/>
      <c r="E111" s="157"/>
      <c r="F111" s="82"/>
      <c r="G111" s="82"/>
      <c r="H111" s="82"/>
      <c r="I111" s="82"/>
      <c r="J111" s="82"/>
      <c r="K111" s="82"/>
      <c r="L111" s="159">
        <f t="shared" si="42"/>
        <v>0</v>
      </c>
      <c r="M111" s="157"/>
      <c r="N111" s="82"/>
      <c r="O111" s="82"/>
      <c r="P111" s="82"/>
      <c r="Q111" s="82"/>
      <c r="R111" s="82"/>
      <c r="S111" s="82"/>
      <c r="T111" s="82"/>
      <c r="U111" s="82"/>
      <c r="V111" s="82"/>
      <c r="W111" s="82"/>
      <c r="X111" s="82"/>
      <c r="Y111" s="82"/>
      <c r="Z111" s="161">
        <f t="shared" si="43"/>
        <v>0</v>
      </c>
      <c r="AA111" s="157"/>
      <c r="AB111" s="82"/>
      <c r="AC111" s="82"/>
      <c r="AD111" s="82"/>
      <c r="AE111" s="82"/>
      <c r="AF111" s="82"/>
      <c r="AG111" s="84"/>
      <c r="AH111" s="82"/>
      <c r="AI111" s="82"/>
      <c r="AJ111" s="82"/>
      <c r="AK111" s="82"/>
      <c r="AL111" s="82"/>
      <c r="AM111" s="82"/>
      <c r="AN111" s="161">
        <f t="shared" si="44"/>
        <v>0</v>
      </c>
      <c r="AO111" s="157"/>
      <c r="AP111" s="82"/>
      <c r="AQ111" s="82"/>
      <c r="AR111" s="82"/>
      <c r="AS111" s="82"/>
      <c r="AT111" s="82"/>
      <c r="AU111" s="82"/>
      <c r="AV111" s="82"/>
      <c r="AW111" s="82"/>
      <c r="AX111" s="82"/>
      <c r="AY111" s="82"/>
      <c r="AZ111" s="82"/>
      <c r="BA111" s="82"/>
      <c r="BB111" s="161">
        <f t="shared" si="45"/>
        <v>0</v>
      </c>
      <c r="BC111" s="157"/>
      <c r="BD111" s="82"/>
      <c r="BE111" s="82"/>
      <c r="BF111" s="82"/>
      <c r="BG111" s="82"/>
      <c r="BH111" s="82"/>
      <c r="BI111" s="82"/>
      <c r="BJ111" s="163">
        <f t="shared" si="46"/>
        <v>0</v>
      </c>
    </row>
    <row r="112" spans="2:109" ht="40.5" hidden="1" customHeight="1" x14ac:dyDescent="0.25">
      <c r="B112" s="622"/>
      <c r="C112" s="116"/>
      <c r="D112" s="79"/>
      <c r="E112" s="157"/>
      <c r="F112" s="82"/>
      <c r="G112" s="82"/>
      <c r="H112" s="82"/>
      <c r="I112" s="82"/>
      <c r="J112" s="82"/>
      <c r="K112" s="82"/>
      <c r="L112" s="159">
        <f t="shared" si="42"/>
        <v>0</v>
      </c>
      <c r="M112" s="157"/>
      <c r="N112" s="82"/>
      <c r="O112" s="82"/>
      <c r="P112" s="82"/>
      <c r="Q112" s="82"/>
      <c r="R112" s="82"/>
      <c r="S112" s="82"/>
      <c r="T112" s="82"/>
      <c r="U112" s="82"/>
      <c r="V112" s="82"/>
      <c r="W112" s="82"/>
      <c r="X112" s="82"/>
      <c r="Y112" s="82"/>
      <c r="Z112" s="161">
        <f t="shared" si="43"/>
        <v>0</v>
      </c>
      <c r="AA112" s="157"/>
      <c r="AB112" s="82"/>
      <c r="AC112" s="82"/>
      <c r="AD112" s="82"/>
      <c r="AE112" s="82"/>
      <c r="AF112" s="82"/>
      <c r="AG112" s="82"/>
      <c r="AH112" s="82"/>
      <c r="AI112" s="82"/>
      <c r="AJ112" s="82"/>
      <c r="AK112" s="84"/>
      <c r="AL112" s="82"/>
      <c r="AM112" s="82"/>
      <c r="AN112" s="161">
        <f t="shared" si="44"/>
        <v>0</v>
      </c>
      <c r="AO112" s="157"/>
      <c r="AP112" s="82"/>
      <c r="AQ112" s="82"/>
      <c r="AR112" s="82"/>
      <c r="AS112" s="82"/>
      <c r="AT112" s="82"/>
      <c r="AU112" s="82"/>
      <c r="AV112" s="82"/>
      <c r="AW112" s="82"/>
      <c r="AX112" s="82"/>
      <c r="AY112" s="82"/>
      <c r="AZ112" s="82"/>
      <c r="BA112" s="82"/>
      <c r="BB112" s="161">
        <f t="shared" si="45"/>
        <v>0</v>
      </c>
      <c r="BC112" s="157"/>
      <c r="BD112" s="82"/>
      <c r="BE112" s="82"/>
      <c r="BF112" s="82"/>
      <c r="BG112" s="82"/>
      <c r="BH112" s="82"/>
      <c r="BI112" s="82"/>
      <c r="BJ112" s="163">
        <f t="shared" si="46"/>
        <v>0</v>
      </c>
    </row>
    <row r="113" spans="1:109" ht="40.5" hidden="1" customHeight="1" x14ac:dyDescent="0.25">
      <c r="B113" s="622"/>
      <c r="C113" s="116"/>
      <c r="D113" s="79"/>
      <c r="E113" s="157"/>
      <c r="F113" s="82"/>
      <c r="G113" s="82"/>
      <c r="H113" s="82"/>
      <c r="I113" s="82"/>
      <c r="J113" s="82"/>
      <c r="K113" s="82"/>
      <c r="L113" s="159">
        <f t="shared" si="42"/>
        <v>0</v>
      </c>
      <c r="M113" s="157"/>
      <c r="N113" s="82"/>
      <c r="O113" s="82"/>
      <c r="P113" s="82"/>
      <c r="Q113" s="82"/>
      <c r="R113" s="82"/>
      <c r="S113" s="82"/>
      <c r="T113" s="82"/>
      <c r="U113" s="82"/>
      <c r="V113" s="82"/>
      <c r="W113" s="82"/>
      <c r="X113" s="82"/>
      <c r="Y113" s="82"/>
      <c r="Z113" s="161">
        <f t="shared" si="43"/>
        <v>0</v>
      </c>
      <c r="AA113" s="157"/>
      <c r="AB113" s="82"/>
      <c r="AC113" s="82"/>
      <c r="AD113" s="82"/>
      <c r="AE113" s="82"/>
      <c r="AF113" s="82"/>
      <c r="AG113" s="82"/>
      <c r="AH113" s="82"/>
      <c r="AI113" s="82"/>
      <c r="AJ113" s="82"/>
      <c r="AK113" s="84"/>
      <c r="AL113" s="82"/>
      <c r="AM113" s="82"/>
      <c r="AN113" s="161">
        <f t="shared" si="44"/>
        <v>0</v>
      </c>
      <c r="AO113" s="157"/>
      <c r="AP113" s="82"/>
      <c r="AQ113" s="82"/>
      <c r="AR113" s="82"/>
      <c r="AS113" s="82"/>
      <c r="AT113" s="82"/>
      <c r="AU113" s="82"/>
      <c r="AV113" s="82"/>
      <c r="AW113" s="82"/>
      <c r="AX113" s="82"/>
      <c r="AY113" s="82"/>
      <c r="AZ113" s="82"/>
      <c r="BA113" s="82"/>
      <c r="BB113" s="161">
        <f t="shared" si="45"/>
        <v>0</v>
      </c>
      <c r="BC113" s="157"/>
      <c r="BD113" s="82"/>
      <c r="BE113" s="82"/>
      <c r="BF113" s="82"/>
      <c r="BG113" s="82"/>
      <c r="BH113" s="82"/>
      <c r="BI113" s="82"/>
      <c r="BJ113" s="163">
        <f t="shared" si="46"/>
        <v>0</v>
      </c>
    </row>
    <row r="114" spans="1:109" ht="40.5" hidden="1" customHeight="1" x14ac:dyDescent="0.25">
      <c r="B114" s="622"/>
      <c r="C114" s="116"/>
      <c r="D114" s="79"/>
      <c r="E114" s="157"/>
      <c r="F114" s="82"/>
      <c r="G114" s="82"/>
      <c r="H114" s="82"/>
      <c r="I114" s="82"/>
      <c r="J114" s="82"/>
      <c r="K114" s="82"/>
      <c r="L114" s="159">
        <f t="shared" si="42"/>
        <v>0</v>
      </c>
      <c r="M114" s="157"/>
      <c r="N114" s="82"/>
      <c r="O114" s="82"/>
      <c r="P114" s="82"/>
      <c r="Q114" s="82"/>
      <c r="R114" s="82"/>
      <c r="S114" s="82"/>
      <c r="T114" s="82"/>
      <c r="U114" s="82"/>
      <c r="V114" s="82"/>
      <c r="W114" s="82"/>
      <c r="X114" s="82"/>
      <c r="Y114" s="82"/>
      <c r="Z114" s="161">
        <f t="shared" si="43"/>
        <v>0</v>
      </c>
      <c r="AA114" s="157"/>
      <c r="AB114" s="82"/>
      <c r="AC114" s="82"/>
      <c r="AD114" s="82"/>
      <c r="AE114" s="82"/>
      <c r="AF114" s="82"/>
      <c r="AG114" s="82"/>
      <c r="AH114" s="82"/>
      <c r="AI114" s="82"/>
      <c r="AJ114" s="82"/>
      <c r="AK114" s="82"/>
      <c r="AL114" s="82"/>
      <c r="AM114" s="82"/>
      <c r="AN114" s="161">
        <f t="shared" si="44"/>
        <v>0</v>
      </c>
      <c r="AO114" s="157"/>
      <c r="AP114" s="82"/>
      <c r="AQ114" s="82"/>
      <c r="AR114" s="82"/>
      <c r="AS114" s="82"/>
      <c r="AT114" s="82"/>
      <c r="AU114" s="82"/>
      <c r="AV114" s="82"/>
      <c r="AW114" s="82"/>
      <c r="AX114" s="82"/>
      <c r="AY114" s="82"/>
      <c r="AZ114" s="82"/>
      <c r="BA114" s="82"/>
      <c r="BB114" s="161">
        <f t="shared" si="45"/>
        <v>0</v>
      </c>
      <c r="BC114" s="157"/>
      <c r="BD114" s="82"/>
      <c r="BE114" s="82"/>
      <c r="BF114" s="82"/>
      <c r="BG114" s="82"/>
      <c r="BH114" s="82"/>
      <c r="BI114" s="82"/>
      <c r="BJ114" s="163">
        <f t="shared" si="46"/>
        <v>0</v>
      </c>
    </row>
    <row r="115" spans="1:109" ht="40.5" hidden="1" customHeight="1" x14ac:dyDescent="0.25">
      <c r="B115" s="622"/>
      <c r="C115" s="116"/>
      <c r="D115" s="79"/>
      <c r="E115" s="157"/>
      <c r="F115" s="82"/>
      <c r="G115" s="82"/>
      <c r="H115" s="82"/>
      <c r="I115" s="82"/>
      <c r="J115" s="82"/>
      <c r="K115" s="82"/>
      <c r="L115" s="159">
        <f t="shared" si="42"/>
        <v>0</v>
      </c>
      <c r="M115" s="157"/>
      <c r="N115" s="82"/>
      <c r="O115" s="82"/>
      <c r="P115" s="82"/>
      <c r="Q115" s="82"/>
      <c r="R115" s="82"/>
      <c r="S115" s="82"/>
      <c r="T115" s="82"/>
      <c r="U115" s="82"/>
      <c r="V115" s="82"/>
      <c r="W115" s="82"/>
      <c r="X115" s="82"/>
      <c r="Y115" s="82"/>
      <c r="Z115" s="161">
        <f t="shared" si="43"/>
        <v>0</v>
      </c>
      <c r="AA115" s="157"/>
      <c r="AB115" s="82"/>
      <c r="AC115" s="82"/>
      <c r="AD115" s="82"/>
      <c r="AE115" s="82"/>
      <c r="AF115" s="82"/>
      <c r="AG115" s="82"/>
      <c r="AH115" s="82"/>
      <c r="AI115" s="82"/>
      <c r="AJ115" s="82"/>
      <c r="AK115" s="82"/>
      <c r="AL115" s="82"/>
      <c r="AM115" s="82"/>
      <c r="AN115" s="161">
        <f t="shared" si="44"/>
        <v>0</v>
      </c>
      <c r="AO115" s="157"/>
      <c r="AP115" s="82"/>
      <c r="AQ115" s="82"/>
      <c r="AR115" s="82"/>
      <c r="AS115" s="82"/>
      <c r="AT115" s="82"/>
      <c r="AU115" s="82"/>
      <c r="AV115" s="82"/>
      <c r="AW115" s="82"/>
      <c r="AX115" s="82"/>
      <c r="AY115" s="82"/>
      <c r="AZ115" s="82"/>
      <c r="BA115" s="82"/>
      <c r="BB115" s="161">
        <f t="shared" si="45"/>
        <v>0</v>
      </c>
      <c r="BC115" s="157"/>
      <c r="BD115" s="82"/>
      <c r="BE115" s="82"/>
      <c r="BF115" s="82"/>
      <c r="BG115" s="82"/>
      <c r="BH115" s="82"/>
      <c r="BI115" s="82"/>
      <c r="BJ115" s="163">
        <f t="shared" si="46"/>
        <v>0</v>
      </c>
    </row>
    <row r="116" spans="1:109" ht="40.5" hidden="1" customHeight="1" x14ac:dyDescent="0.25">
      <c r="B116" s="622"/>
      <c r="C116" s="116"/>
      <c r="D116" s="79"/>
      <c r="E116" s="157"/>
      <c r="F116" s="82"/>
      <c r="G116" s="82"/>
      <c r="H116" s="82"/>
      <c r="I116" s="82"/>
      <c r="J116" s="82"/>
      <c r="K116" s="82"/>
      <c r="L116" s="159">
        <f t="shared" si="42"/>
        <v>0</v>
      </c>
      <c r="M116" s="157"/>
      <c r="N116" s="82"/>
      <c r="O116" s="82"/>
      <c r="P116" s="82"/>
      <c r="Q116" s="82"/>
      <c r="R116" s="82"/>
      <c r="S116" s="82"/>
      <c r="T116" s="82"/>
      <c r="U116" s="82"/>
      <c r="V116" s="82"/>
      <c r="W116" s="82"/>
      <c r="X116" s="82"/>
      <c r="Y116" s="82"/>
      <c r="Z116" s="161">
        <f t="shared" si="43"/>
        <v>0</v>
      </c>
      <c r="AA116" s="157"/>
      <c r="AB116" s="82"/>
      <c r="AC116" s="82"/>
      <c r="AD116" s="82"/>
      <c r="AE116" s="82"/>
      <c r="AF116" s="82"/>
      <c r="AG116" s="82"/>
      <c r="AH116" s="82"/>
      <c r="AI116" s="82"/>
      <c r="AJ116" s="82"/>
      <c r="AK116" s="82"/>
      <c r="AL116" s="82"/>
      <c r="AM116" s="82"/>
      <c r="AN116" s="161">
        <f t="shared" si="44"/>
        <v>0</v>
      </c>
      <c r="AO116" s="157"/>
      <c r="AP116" s="82"/>
      <c r="AQ116" s="82"/>
      <c r="AR116" s="82"/>
      <c r="AS116" s="82"/>
      <c r="AT116" s="82"/>
      <c r="AU116" s="82"/>
      <c r="AV116" s="82"/>
      <c r="AW116" s="82"/>
      <c r="AX116" s="82"/>
      <c r="AY116" s="82"/>
      <c r="AZ116" s="82"/>
      <c r="BA116" s="82"/>
      <c r="BB116" s="161">
        <f t="shared" si="45"/>
        <v>0</v>
      </c>
      <c r="BC116" s="157"/>
      <c r="BD116" s="82"/>
      <c r="BE116" s="82"/>
      <c r="BF116" s="82"/>
      <c r="BG116" s="82"/>
      <c r="BH116" s="82"/>
      <c r="BI116" s="82"/>
      <c r="BJ116" s="163">
        <f t="shared" si="46"/>
        <v>0</v>
      </c>
    </row>
    <row r="117" spans="1:109" ht="40.5" hidden="1" customHeight="1" x14ac:dyDescent="0.25">
      <c r="B117" s="622"/>
      <c r="C117" s="116"/>
      <c r="D117" s="79"/>
      <c r="E117" s="157"/>
      <c r="F117" s="82"/>
      <c r="G117" s="82"/>
      <c r="H117" s="82"/>
      <c r="I117" s="82"/>
      <c r="J117" s="82"/>
      <c r="K117" s="82"/>
      <c r="L117" s="159">
        <f t="shared" si="42"/>
        <v>0</v>
      </c>
      <c r="M117" s="157"/>
      <c r="N117" s="82"/>
      <c r="O117" s="82"/>
      <c r="P117" s="82"/>
      <c r="Q117" s="82"/>
      <c r="R117" s="82"/>
      <c r="S117" s="82"/>
      <c r="T117" s="82"/>
      <c r="U117" s="82"/>
      <c r="V117" s="82"/>
      <c r="W117" s="82"/>
      <c r="X117" s="82"/>
      <c r="Y117" s="82"/>
      <c r="Z117" s="161">
        <f t="shared" si="43"/>
        <v>0</v>
      </c>
      <c r="AA117" s="157"/>
      <c r="AB117" s="82"/>
      <c r="AC117" s="82"/>
      <c r="AD117" s="82"/>
      <c r="AE117" s="82"/>
      <c r="AF117" s="82"/>
      <c r="AG117" s="82"/>
      <c r="AH117" s="82"/>
      <c r="AI117" s="82"/>
      <c r="AJ117" s="82"/>
      <c r="AK117" s="82"/>
      <c r="AL117" s="82"/>
      <c r="AM117" s="82"/>
      <c r="AN117" s="161">
        <f t="shared" si="44"/>
        <v>0</v>
      </c>
      <c r="AO117" s="157"/>
      <c r="AP117" s="82"/>
      <c r="AQ117" s="82"/>
      <c r="AR117" s="82"/>
      <c r="AS117" s="82"/>
      <c r="AT117" s="82"/>
      <c r="AU117" s="82"/>
      <c r="AV117" s="82"/>
      <c r="AW117" s="82"/>
      <c r="AX117" s="82"/>
      <c r="AY117" s="82"/>
      <c r="AZ117" s="82"/>
      <c r="BA117" s="82"/>
      <c r="BB117" s="161">
        <f t="shared" si="45"/>
        <v>0</v>
      </c>
      <c r="BC117" s="157"/>
      <c r="BD117" s="82"/>
      <c r="BE117" s="82"/>
      <c r="BF117" s="82"/>
      <c r="BG117" s="82"/>
      <c r="BH117" s="82"/>
      <c r="BI117" s="82"/>
      <c r="BJ117" s="163">
        <f t="shared" si="46"/>
        <v>0</v>
      </c>
    </row>
    <row r="118" spans="1:109" ht="40.5" hidden="1" customHeight="1" x14ac:dyDescent="0.25">
      <c r="B118" s="622"/>
      <c r="C118" s="116"/>
      <c r="D118" s="79"/>
      <c r="E118" s="157"/>
      <c r="F118" s="82"/>
      <c r="G118" s="82"/>
      <c r="H118" s="82"/>
      <c r="I118" s="82"/>
      <c r="J118" s="82"/>
      <c r="K118" s="82"/>
      <c r="L118" s="159">
        <f t="shared" si="42"/>
        <v>0</v>
      </c>
      <c r="M118" s="157"/>
      <c r="N118" s="82"/>
      <c r="O118" s="82"/>
      <c r="P118" s="82"/>
      <c r="Q118" s="82"/>
      <c r="R118" s="82"/>
      <c r="S118" s="82"/>
      <c r="T118" s="82"/>
      <c r="U118" s="82"/>
      <c r="V118" s="82"/>
      <c r="W118" s="82"/>
      <c r="X118" s="82"/>
      <c r="Y118" s="82"/>
      <c r="Z118" s="161">
        <f t="shared" si="43"/>
        <v>0</v>
      </c>
      <c r="AA118" s="157"/>
      <c r="AB118" s="82"/>
      <c r="AC118" s="82"/>
      <c r="AD118" s="82"/>
      <c r="AE118" s="82"/>
      <c r="AF118" s="82"/>
      <c r="AG118" s="82"/>
      <c r="AH118" s="82"/>
      <c r="AI118" s="82"/>
      <c r="AJ118" s="82"/>
      <c r="AK118" s="82"/>
      <c r="AL118" s="82"/>
      <c r="AM118" s="82"/>
      <c r="AN118" s="161">
        <f t="shared" si="44"/>
        <v>0</v>
      </c>
      <c r="AO118" s="157"/>
      <c r="AP118" s="82"/>
      <c r="AQ118" s="82"/>
      <c r="AR118" s="82"/>
      <c r="AS118" s="82"/>
      <c r="AT118" s="82"/>
      <c r="AU118" s="82"/>
      <c r="AV118" s="82"/>
      <c r="AW118" s="82"/>
      <c r="AX118" s="82"/>
      <c r="AY118" s="82"/>
      <c r="AZ118" s="82"/>
      <c r="BA118" s="82"/>
      <c r="BB118" s="161">
        <f t="shared" si="45"/>
        <v>0</v>
      </c>
      <c r="BC118" s="157"/>
      <c r="BD118" s="82"/>
      <c r="BE118" s="82"/>
      <c r="BF118" s="82"/>
      <c r="BG118" s="82"/>
      <c r="BH118" s="82"/>
      <c r="BI118" s="82"/>
      <c r="BJ118" s="163">
        <f t="shared" si="46"/>
        <v>0</v>
      </c>
    </row>
    <row r="119" spans="1:109" ht="40.5" hidden="1" customHeight="1" x14ac:dyDescent="0.25">
      <c r="B119" s="622"/>
      <c r="C119" s="116"/>
      <c r="D119" s="79"/>
      <c r="E119" s="157"/>
      <c r="F119" s="82"/>
      <c r="G119" s="82"/>
      <c r="H119" s="82"/>
      <c r="I119" s="82"/>
      <c r="J119" s="82"/>
      <c r="K119" s="82"/>
      <c r="L119" s="159">
        <f t="shared" si="42"/>
        <v>0</v>
      </c>
      <c r="M119" s="157"/>
      <c r="N119" s="82"/>
      <c r="O119" s="82"/>
      <c r="P119" s="82"/>
      <c r="Q119" s="82"/>
      <c r="R119" s="82"/>
      <c r="S119" s="82"/>
      <c r="T119" s="82"/>
      <c r="U119" s="82"/>
      <c r="V119" s="82"/>
      <c r="W119" s="82"/>
      <c r="X119" s="82"/>
      <c r="Y119" s="82"/>
      <c r="Z119" s="161">
        <f t="shared" si="43"/>
        <v>0</v>
      </c>
      <c r="AA119" s="157"/>
      <c r="AB119" s="82"/>
      <c r="AC119" s="82"/>
      <c r="AD119" s="82"/>
      <c r="AE119" s="82"/>
      <c r="AF119" s="82"/>
      <c r="AG119" s="82"/>
      <c r="AH119" s="82"/>
      <c r="AI119" s="82"/>
      <c r="AJ119" s="82"/>
      <c r="AK119" s="82"/>
      <c r="AL119" s="82"/>
      <c r="AM119" s="82"/>
      <c r="AN119" s="161">
        <f t="shared" si="44"/>
        <v>0</v>
      </c>
      <c r="AO119" s="157"/>
      <c r="AP119" s="82"/>
      <c r="AQ119" s="82"/>
      <c r="AR119" s="82"/>
      <c r="AS119" s="82"/>
      <c r="AT119" s="82"/>
      <c r="AU119" s="82"/>
      <c r="AV119" s="82"/>
      <c r="AW119" s="82"/>
      <c r="AX119" s="82"/>
      <c r="AY119" s="82"/>
      <c r="AZ119" s="82"/>
      <c r="BA119" s="82"/>
      <c r="BB119" s="161">
        <f t="shared" si="45"/>
        <v>0</v>
      </c>
      <c r="BC119" s="157"/>
      <c r="BD119" s="82"/>
      <c r="BE119" s="82"/>
      <c r="BF119" s="82"/>
      <c r="BG119" s="82"/>
      <c r="BH119" s="82"/>
      <c r="BI119" s="82"/>
      <c r="BJ119" s="163">
        <f t="shared" si="46"/>
        <v>0</v>
      </c>
    </row>
    <row r="120" spans="1:109" ht="40.5" hidden="1" customHeight="1" thickBot="1" x14ac:dyDescent="0.3">
      <c r="B120" s="623"/>
      <c r="C120" s="117"/>
      <c r="D120" s="85" t="s">
        <v>28</v>
      </c>
      <c r="E120" s="87" t="str">
        <f>IF(SUM(E110:E119)=100,SUM(E110:E119),"OJO, el valor debe ser = 100%")</f>
        <v>OJO, el valor debe ser = 100%</v>
      </c>
      <c r="F120" s="602"/>
      <c r="G120" s="602"/>
      <c r="H120" s="602"/>
      <c r="I120" s="602"/>
      <c r="J120" s="602"/>
      <c r="K120" s="602"/>
      <c r="L120" s="88"/>
      <c r="M120" s="87" t="str">
        <f>IF(SUM(M110:M119)=100,SUM(M110:M119),"OJO, el valor debe ser = 100%")</f>
        <v>OJO, el valor debe ser = 100%</v>
      </c>
      <c r="N120" s="602"/>
      <c r="O120" s="602"/>
      <c r="P120" s="602"/>
      <c r="Q120" s="602"/>
      <c r="R120" s="602"/>
      <c r="S120" s="602"/>
      <c r="T120" s="602"/>
      <c r="U120" s="602"/>
      <c r="V120" s="602"/>
      <c r="W120" s="602"/>
      <c r="X120" s="89"/>
      <c r="Y120" s="89"/>
      <c r="Z120" s="88"/>
      <c r="AA120" s="87"/>
      <c r="AB120" s="602"/>
      <c r="AC120" s="602"/>
      <c r="AD120" s="602"/>
      <c r="AE120" s="602"/>
      <c r="AF120" s="602"/>
      <c r="AG120" s="602"/>
      <c r="AH120" s="602"/>
      <c r="AI120" s="602"/>
      <c r="AJ120" s="602"/>
      <c r="AK120" s="602"/>
      <c r="AL120" s="602"/>
      <c r="AM120" s="602"/>
      <c r="AN120" s="88"/>
      <c r="AO120" s="87"/>
      <c r="AP120" s="602"/>
      <c r="AQ120" s="602"/>
      <c r="AR120" s="602"/>
      <c r="AS120" s="602"/>
      <c r="AT120" s="602"/>
      <c r="AU120" s="602"/>
      <c r="AV120" s="602"/>
      <c r="AW120" s="602"/>
      <c r="AX120" s="602"/>
      <c r="AY120" s="602"/>
      <c r="AZ120" s="602"/>
      <c r="BA120" s="602"/>
      <c r="BB120" s="88"/>
      <c r="BC120" s="87" t="str">
        <f>IF(SUM(BC110:BC119)=100,SUM(BC110:BC119),"OJO, el valor debe ser = 100%")</f>
        <v>OJO, el valor debe ser = 100%</v>
      </c>
      <c r="BD120" s="602"/>
      <c r="BE120" s="602"/>
      <c r="BF120" s="602"/>
      <c r="BG120" s="602"/>
      <c r="BH120" s="602"/>
      <c r="BI120" s="602"/>
      <c r="BJ120" s="90"/>
    </row>
    <row r="121" spans="1:109" s="78" customFormat="1" ht="15.75" x14ac:dyDescent="0.25">
      <c r="A121" s="73"/>
      <c r="B121" s="74"/>
      <c r="C121" s="74"/>
      <c r="D121" s="75"/>
      <c r="E121" s="76"/>
      <c r="F121" s="75"/>
      <c r="G121" s="75"/>
      <c r="H121" s="75"/>
      <c r="I121" s="75"/>
      <c r="J121" s="75"/>
      <c r="K121" s="75"/>
      <c r="L121" s="77"/>
      <c r="M121" s="76"/>
      <c r="N121" s="75"/>
      <c r="O121" s="75"/>
      <c r="P121" s="75"/>
      <c r="Q121" s="75"/>
      <c r="R121" s="75"/>
      <c r="S121" s="75"/>
      <c r="T121" s="75"/>
      <c r="U121" s="75"/>
      <c r="V121" s="75"/>
      <c r="W121" s="75"/>
      <c r="X121" s="75"/>
      <c r="Y121" s="75"/>
      <c r="Z121" s="77"/>
      <c r="AA121" s="76"/>
      <c r="AB121" s="75"/>
      <c r="AC121" s="75"/>
      <c r="AD121" s="75"/>
      <c r="AE121" s="75"/>
      <c r="AF121" s="75"/>
      <c r="AG121" s="75"/>
      <c r="AH121" s="75"/>
      <c r="AI121" s="75"/>
      <c r="AJ121" s="75"/>
      <c r="AK121" s="75"/>
      <c r="AL121" s="75"/>
      <c r="AM121" s="75"/>
      <c r="AN121" s="77"/>
      <c r="AO121" s="76"/>
      <c r="AP121" s="75"/>
      <c r="AQ121" s="75"/>
      <c r="AR121" s="75"/>
      <c r="AS121" s="75"/>
      <c r="AT121" s="75"/>
      <c r="AU121" s="75"/>
      <c r="AV121" s="75"/>
      <c r="AW121" s="75"/>
      <c r="AX121" s="75"/>
      <c r="AY121" s="75"/>
      <c r="AZ121" s="75"/>
      <c r="BA121" s="75"/>
      <c r="BB121" s="77"/>
      <c r="BC121" s="76"/>
      <c r="BD121" s="75"/>
      <c r="BE121" s="75"/>
      <c r="BF121" s="75"/>
      <c r="BG121" s="75"/>
      <c r="BH121" s="75"/>
      <c r="BI121" s="75"/>
      <c r="BJ121" s="77"/>
      <c r="BK121" s="75"/>
      <c r="BL121" s="75"/>
      <c r="BM121" s="75"/>
      <c r="BN121" s="75"/>
      <c r="BO121" s="75"/>
      <c r="BP121" s="75"/>
      <c r="BQ121" s="75"/>
      <c r="BR121" s="75"/>
      <c r="BS121" s="75"/>
      <c r="BT121" s="75"/>
      <c r="BU121" s="75"/>
      <c r="BV121" s="75"/>
      <c r="BW121" s="75"/>
      <c r="BX121" s="75"/>
      <c r="BY121" s="75"/>
      <c r="BZ121" s="75"/>
      <c r="CA121" s="75"/>
      <c r="CB121" s="75"/>
      <c r="CC121" s="75"/>
      <c r="CD121" s="75"/>
      <c r="CE121" s="75"/>
      <c r="CF121" s="75"/>
      <c r="CG121" s="75"/>
      <c r="CH121" s="75"/>
      <c r="CI121" s="75"/>
      <c r="CJ121" s="75"/>
      <c r="CK121" s="75"/>
      <c r="CL121" s="75"/>
      <c r="CM121" s="75"/>
      <c r="CN121" s="75"/>
      <c r="CO121" s="75"/>
      <c r="CP121" s="75"/>
      <c r="CQ121" s="75"/>
      <c r="CR121" s="75"/>
      <c r="CS121" s="75"/>
      <c r="CT121" s="75"/>
      <c r="CU121" s="75"/>
      <c r="CV121" s="75"/>
      <c r="CW121" s="75"/>
      <c r="CX121" s="75"/>
      <c r="CY121" s="75"/>
      <c r="CZ121" s="75"/>
      <c r="DA121" s="75"/>
      <c r="DB121" s="75"/>
      <c r="DC121" s="75"/>
      <c r="DD121" s="75"/>
      <c r="DE121" s="75"/>
    </row>
  </sheetData>
  <mergeCells count="81">
    <mergeCell ref="C2:Z2"/>
    <mergeCell ref="AT3:BJ3"/>
    <mergeCell ref="AA2:AF4"/>
    <mergeCell ref="AG2:BJ2"/>
    <mergeCell ref="AG3:AS3"/>
    <mergeCell ref="AG4:BJ4"/>
    <mergeCell ref="BD120:BI120"/>
    <mergeCell ref="B7:E7"/>
    <mergeCell ref="B2:B4"/>
    <mergeCell ref="D3:I3"/>
    <mergeCell ref="D4:Z4"/>
    <mergeCell ref="J3:Z3"/>
    <mergeCell ref="B110:B120"/>
    <mergeCell ref="F120:K120"/>
    <mergeCell ref="N120:W120"/>
    <mergeCell ref="AB120:AM120"/>
    <mergeCell ref="AP120:BA120"/>
    <mergeCell ref="BD98:BI98"/>
    <mergeCell ref="B99:B109"/>
    <mergeCell ref="F109:K109"/>
    <mergeCell ref="N109:W109"/>
    <mergeCell ref="AB109:AM109"/>
    <mergeCell ref="AP109:BA109"/>
    <mergeCell ref="BD109:BI109"/>
    <mergeCell ref="B88:B98"/>
    <mergeCell ref="F98:K98"/>
    <mergeCell ref="N98:W98"/>
    <mergeCell ref="AB98:AM98"/>
    <mergeCell ref="AP98:BA98"/>
    <mergeCell ref="BD76:BI76"/>
    <mergeCell ref="B77:B87"/>
    <mergeCell ref="F87:K87"/>
    <mergeCell ref="N87:W87"/>
    <mergeCell ref="AB87:AM87"/>
    <mergeCell ref="AP87:BA87"/>
    <mergeCell ref="BD87:BI87"/>
    <mergeCell ref="B66:B76"/>
    <mergeCell ref="F76:K76"/>
    <mergeCell ref="N76:W76"/>
    <mergeCell ref="AB76:AM76"/>
    <mergeCell ref="AP76:BA76"/>
    <mergeCell ref="BD54:BI54"/>
    <mergeCell ref="B55:B65"/>
    <mergeCell ref="F65:K65"/>
    <mergeCell ref="N65:W65"/>
    <mergeCell ref="AB65:AM65"/>
    <mergeCell ref="AP65:BA65"/>
    <mergeCell ref="BD65:BI65"/>
    <mergeCell ref="B44:B54"/>
    <mergeCell ref="F54:K54"/>
    <mergeCell ref="N54:W54"/>
    <mergeCell ref="AB54:AM54"/>
    <mergeCell ref="AP54:BA54"/>
    <mergeCell ref="BD32:BI32"/>
    <mergeCell ref="B33:B43"/>
    <mergeCell ref="F43:K43"/>
    <mergeCell ref="N43:W43"/>
    <mergeCell ref="AB43:AM43"/>
    <mergeCell ref="AP43:BA43"/>
    <mergeCell ref="BD43:BI43"/>
    <mergeCell ref="B22:B32"/>
    <mergeCell ref="F32:K32"/>
    <mergeCell ref="N32:W32"/>
    <mergeCell ref="AB32:AM32"/>
    <mergeCell ref="AP32:BA32"/>
    <mergeCell ref="BC9:BJ9"/>
    <mergeCell ref="B6:BJ6"/>
    <mergeCell ref="B9:D9"/>
    <mergeCell ref="E9:L9"/>
    <mergeCell ref="M9:W9"/>
    <mergeCell ref="AA9:AN9"/>
    <mergeCell ref="AO9:BB9"/>
    <mergeCell ref="F7:Z7"/>
    <mergeCell ref="AP7:BJ7"/>
    <mergeCell ref="AA7:AO7"/>
    <mergeCell ref="B11:B21"/>
    <mergeCell ref="N21:W21"/>
    <mergeCell ref="AB21:AM21"/>
    <mergeCell ref="AP21:BA21"/>
    <mergeCell ref="BD21:BI21"/>
    <mergeCell ref="F21:K21"/>
  </mergeCells>
  <dataValidations count="7">
    <dataValidation type="whole" operator="lessThanOrEqual" allowBlank="1" showInputMessage="1" showErrorMessage="1" error="Los valores no pueden ser superiores a 100%" sqref="AI13:AJ14 AC13:AH18 AL13:AM18 AI15:AK18 AA13:AB20 AA11:AF12 L21 AC19:AM20 AA112:AB119 L32 BC11:BI20 AH11:AM12 Z21:BJ21 AA110:AF111 AO110:BA119 AC118:AM119 Z32:BJ32 BC22:BI31 AO30:AO31 L54 AI35:AJ36 AC35:AH40 AL35:AM40 AI37:AK40 AA35:AB42 AA33:AF34 L43 AC41:AM42 Z54:BJ54 BC33:BI42 AH33:AM34 AH22:AM23 Z43:BJ43 AI46:AJ47 AC46:AH51 AL46:AM51 AI48:AK51 AA46:AB53 AA44:AF45 AO44:BA53 AC52:AM53 BC44:BI53 AH44:AM45 L98 AI57:AJ58 AC57:AH62 AL57:AM62 AI59:AK62 AA57:AB64 AA55:AF56 L65 AC63:AM64 L76 BC55:BI64 AH55:AM56 AO55:BA64 Z65:BJ65 AI68:AJ69 AC68:AH73 AL68:AM73 AI70:AK73 AA68:AB75 AA66:AF67 Z76:BJ76 AC74:AM75 BC66:BI75 AH66:AM67 AO66:BA75 Z98:BJ98 AI79:AJ80 AC79:AH84 AL79:AM84 AI81:AK84 AA79:AB86 AA77:AF78 L87 AC85:AM86 AH88:AM89 BC77:BI86 AH77:AM78 AO77:BA86 Z87:BJ87 AI90:AJ91 AC90:AH95 AL90:AM95 AI92:AK95 AA90:AB97 AA88:AF89 AO88:BA97 AC96:AM97 BC88:BI97 BC110:BI119 L120 Z120:BJ120 AI101:AJ102 AC101:AH106 AL101:AM106 AI103:AK106 AA101:AB108 AA99:AF100 L109 AC107:AM108 AH110:AM111 BC99:BI108 AH99:AM100 AO99:BA108 Z109:BJ109 AI112:AJ113 AC112:AH117 AL112:AM117 AI114:AK117 AI24:AJ25 AA22:AF23 AO11:BA20 AI26:AK26 AP22:BA31 E11:K120 M11:Y120 AC24:AH26 AL24:AM26 AA24:AB31 AC27:AM31 AO27 AO33:BA42" xr:uid="{00000000-0002-0000-0B00-000000000000}">
      <formula1>100</formula1>
    </dataValidation>
    <dataValidation type="textLength" allowBlank="1" showInputMessage="1" showErrorMessage="1" sqref="D11 D110 D22 D44 D55 D66 D77 D88 D99 D33" xr:uid="{00000000-0002-0000-0B00-000001000000}">
      <formula1>20</formula1>
      <formula2>500</formula2>
    </dataValidation>
    <dataValidation type="custom" showInputMessage="1" showErrorMessage="1" errorTitle="Atención" error="Las actividades se deben crear en orden estricto para que se genere el número de actividad" sqref="D12:D20 D111:D119 D45:D53 D56:D64 D67:D75 D78:D86 D89:D97 D100:D108 D34:D42" xr:uid="{00000000-0002-0000-0B00-000002000000}">
      <formula1>D11&lt;&gt;""</formula1>
    </dataValidation>
    <dataValidation type="textLength" operator="lessThan" allowBlank="1" showErrorMessage="1" errorTitle="LIMITE DE TEXTO" error="En esta Celda solo se permite diligenciar un largo de 1200 caracteres" sqref="J3 D3:D4 AT3 AG3:AG4" xr:uid="{00000000-0002-0000-0B00-000003000000}">
      <formula1>1200</formula1>
    </dataValidation>
    <dataValidation allowBlank="1" showInputMessage="1" sqref="AP7 AA7 B7:F7" xr:uid="{00000000-0002-0000-0B00-000004000000}"/>
    <dataValidation showInputMessage="1" showErrorMessage="1" errorTitle="Atención" error="Las actividades se deben crear en orden estricto para que se genere el número de actividad" sqref="D26:D30" xr:uid="{00000000-0002-0000-0B00-000005000000}"/>
    <dataValidation operator="lessThanOrEqual" allowBlank="1" showInputMessage="1" showErrorMessage="1" error="Los valores no pueden ser superiores a 100%" sqref="AO22:AO26 AO28:AO29" xr:uid="{00000000-0002-0000-0B00-000007000000}"/>
  </dataValidations>
  <printOptions horizontalCentered="1" verticalCentered="1"/>
  <pageMargins left="0.11811023622047245" right="0.11811023622047245" top="0.15748031496062992" bottom="0.15748031496062992" header="0.11811023622047245" footer="0.11811023622047245"/>
  <pageSetup scale="32" fitToWidth="2" fitToHeight="3" orientation="landscape" r:id="rId1"/>
  <headerFooter>
    <oddFooter xml:space="preserve">&amp;LCalle 26 No. 57-41 Torre 8, Pisos 7 y 8 CEMSA – C.P. 111321
PBX. 3779555  - Información: Línea 195
www.umv.gov.co&amp;CPES-FM-008
Página &amp;P de &amp;N
</oddFooter>
  </headerFooter>
  <colBreaks count="1" manualBreakCount="1">
    <brk id="26" max="120" man="1"/>
  </colBreaks>
  <ignoredErrors>
    <ignoredError sqref="C22" unlockedFormula="1"/>
  </ignoredErrors>
  <drawing r:id="rId2"/>
  <legacyDrawing r:id="rId3"/>
  <extLst>
    <ext xmlns:x14="http://schemas.microsoft.com/office/spreadsheetml/2009/9/main" uri="{CCE6A557-97BC-4b89-ADB6-D9C93CAAB3DF}">
      <x14:dataValidations xmlns:xm="http://schemas.microsoft.com/office/excel/2006/main" count="1">
        <x14:dataValidation type="custom" showInputMessage="1" showErrorMessage="1" errorTitle="Atención" error="Las actividades se deben crear en orden estricto para que se genere el número de actividad" xr:uid="{00000000-0002-0000-0B00-000008000000}">
          <x14:formula1>
            <xm:f>'C:\Users\yuly.gonzalez\Documents\UMV\SIT\Reporte Proyecto 1117\[Ponderaciones PA.xlsx]Hoja1'!#REF!&lt;&gt;""</xm:f>
          </x14:formula1>
          <xm:sqref>D31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H20"/>
  <sheetViews>
    <sheetView view="pageBreakPreview" zoomScaleNormal="100" zoomScaleSheetLayoutView="100" zoomScalePageLayoutView="70" workbookViewId="0">
      <selection activeCell="E18" sqref="E18:F18"/>
    </sheetView>
  </sheetViews>
  <sheetFormatPr baseColWidth="10" defaultColWidth="0" defaultRowHeight="12.75" x14ac:dyDescent="0.25"/>
  <cols>
    <col min="1" max="1" width="3" style="70" customWidth="1"/>
    <col min="2" max="2" width="3.85546875" style="70" customWidth="1"/>
    <col min="3" max="3" width="18.85546875" style="70" customWidth="1"/>
    <col min="4" max="4" width="22" style="70" customWidth="1"/>
    <col min="5" max="5" width="38.140625" style="70" customWidth="1"/>
    <col min="6" max="6" width="29.140625" style="70" customWidth="1"/>
    <col min="7" max="7" width="2.85546875" style="70" customWidth="1"/>
    <col min="8" max="8" width="3" style="70" customWidth="1"/>
    <col min="9" max="16384" width="11.42578125" style="70" hidden="1"/>
  </cols>
  <sheetData>
    <row r="2" spans="1:7" ht="42" customHeight="1" x14ac:dyDescent="0.25">
      <c r="B2" s="402"/>
      <c r="C2" s="402"/>
      <c r="D2" s="636" t="s">
        <v>72</v>
      </c>
      <c r="E2" s="636"/>
      <c r="F2" s="636"/>
      <c r="G2" s="636"/>
    </row>
    <row r="3" spans="1:7" ht="21.75" customHeight="1" x14ac:dyDescent="0.25">
      <c r="B3" s="402"/>
      <c r="C3" s="402"/>
      <c r="D3" s="637" t="s">
        <v>113</v>
      </c>
      <c r="E3" s="637"/>
      <c r="F3" s="637" t="s">
        <v>115</v>
      </c>
      <c r="G3" s="637"/>
    </row>
    <row r="4" spans="1:7" ht="21.75" customHeight="1" x14ac:dyDescent="0.25">
      <c r="B4" s="402"/>
      <c r="C4" s="402"/>
      <c r="D4" s="637" t="s">
        <v>114</v>
      </c>
      <c r="E4" s="637"/>
      <c r="F4" s="637"/>
      <c r="G4" s="637"/>
    </row>
    <row r="5" spans="1:7" ht="13.5" thickBot="1" x14ac:dyDescent="0.3"/>
    <row r="6" spans="1:7" ht="28.5" customHeight="1" thickBot="1" x14ac:dyDescent="0.3">
      <c r="B6" s="638" t="s">
        <v>77</v>
      </c>
      <c r="C6" s="639"/>
      <c r="D6" s="639"/>
      <c r="E6" s="311" t="str">
        <f>+Antecedentes!D16</f>
        <v>1117-Fortalecimiento y adecuación de la plataforma tecnológica de la UAERMV</v>
      </c>
      <c r="F6" s="311"/>
      <c r="G6" s="312"/>
    </row>
    <row r="7" spans="1:7" ht="21" customHeight="1" thickBot="1" x14ac:dyDescent="0.3">
      <c r="A7" s="114"/>
      <c r="B7" s="628" t="s">
        <v>126</v>
      </c>
      <c r="C7" s="629"/>
      <c r="D7" s="629"/>
      <c r="E7" s="629"/>
      <c r="F7" s="629"/>
      <c r="G7" s="630"/>
    </row>
    <row r="8" spans="1:7" x14ac:dyDescent="0.25">
      <c r="B8" s="103"/>
      <c r="C8" s="104"/>
      <c r="D8" s="104"/>
      <c r="E8" s="104"/>
      <c r="F8" s="104"/>
      <c r="G8" s="105"/>
    </row>
    <row r="9" spans="1:7" ht="27" customHeight="1" x14ac:dyDescent="0.25">
      <c r="B9" s="631"/>
      <c r="C9" s="111" t="s">
        <v>51</v>
      </c>
      <c r="D9" s="403" t="s">
        <v>411</v>
      </c>
      <c r="E9" s="403"/>
      <c r="F9" s="403"/>
      <c r="G9" s="110"/>
    </row>
    <row r="10" spans="1:7" ht="27" customHeight="1" x14ac:dyDescent="0.25">
      <c r="B10" s="631"/>
      <c r="C10" s="111" t="s">
        <v>52</v>
      </c>
      <c r="D10" s="403" t="s">
        <v>318</v>
      </c>
      <c r="E10" s="403"/>
      <c r="F10" s="403"/>
      <c r="G10" s="110"/>
    </row>
    <row r="11" spans="1:7" ht="27" customHeight="1" x14ac:dyDescent="0.25">
      <c r="B11" s="106"/>
      <c r="C11" s="111" t="s">
        <v>53</v>
      </c>
      <c r="D11" s="403" t="s">
        <v>319</v>
      </c>
      <c r="E11" s="403"/>
      <c r="F11" s="403"/>
      <c r="G11" s="110"/>
    </row>
    <row r="12" spans="1:7" ht="27" customHeight="1" x14ac:dyDescent="0.25">
      <c r="B12" s="106"/>
      <c r="C12" s="111" t="s">
        <v>54</v>
      </c>
      <c r="D12" s="403" t="s">
        <v>320</v>
      </c>
      <c r="E12" s="403"/>
      <c r="F12" s="403"/>
      <c r="G12" s="110"/>
    </row>
    <row r="13" spans="1:7" ht="27" customHeight="1" x14ac:dyDescent="0.25">
      <c r="B13" s="106"/>
      <c r="C13" s="111" t="s">
        <v>55</v>
      </c>
      <c r="D13" s="403" t="s">
        <v>134</v>
      </c>
      <c r="E13" s="403"/>
      <c r="F13" s="403"/>
      <c r="G13" s="110"/>
    </row>
    <row r="14" spans="1:7" ht="13.5" thickBot="1" x14ac:dyDescent="0.3">
      <c r="B14" s="107"/>
      <c r="C14" s="108"/>
      <c r="D14" s="108"/>
      <c r="E14" s="108"/>
      <c r="F14" s="108"/>
      <c r="G14" s="109"/>
    </row>
    <row r="15" spans="1:7" x14ac:dyDescent="0.25">
      <c r="B15" s="100"/>
      <c r="C15" s="100"/>
      <c r="D15" s="100"/>
      <c r="E15" s="100"/>
      <c r="F15" s="100"/>
      <c r="G15" s="100"/>
    </row>
    <row r="16" spans="1:7" x14ac:dyDescent="0.25">
      <c r="B16" s="100"/>
      <c r="C16" s="100"/>
      <c r="D16" s="100"/>
      <c r="E16" s="100"/>
      <c r="F16" s="100"/>
      <c r="G16" s="100"/>
    </row>
    <row r="17" spans="2:7" x14ac:dyDescent="0.25">
      <c r="B17" s="57"/>
      <c r="C17" s="57"/>
      <c r="D17" s="57"/>
      <c r="E17" s="633"/>
      <c r="F17" s="633"/>
      <c r="G17" s="633"/>
    </row>
    <row r="18" spans="2:7" ht="16.5" thickBot="1" x14ac:dyDescent="0.3">
      <c r="B18" s="634" t="s">
        <v>56</v>
      </c>
      <c r="C18" s="634"/>
      <c r="D18" s="634"/>
      <c r="E18" s="635"/>
      <c r="F18" s="635"/>
      <c r="G18" s="101"/>
    </row>
    <row r="19" spans="2:7" x14ac:dyDescent="0.25">
      <c r="B19" s="57"/>
      <c r="C19" s="57"/>
      <c r="D19" s="57"/>
      <c r="E19" s="632"/>
      <c r="F19" s="632"/>
      <c r="G19" s="102"/>
    </row>
    <row r="20" spans="2:7" x14ac:dyDescent="0.25">
      <c r="B20" s="57"/>
      <c r="C20" s="57"/>
      <c r="D20" s="57"/>
      <c r="E20" s="57"/>
      <c r="F20" s="57"/>
      <c r="G20" s="57"/>
    </row>
  </sheetData>
  <mergeCells count="18">
    <mergeCell ref="B6:D6"/>
    <mergeCell ref="E6:G6"/>
    <mergeCell ref="D13:F13"/>
    <mergeCell ref="D12:F12"/>
    <mergeCell ref="D11:F11"/>
    <mergeCell ref="D10:F10"/>
    <mergeCell ref="D9:F9"/>
    <mergeCell ref="B2:C4"/>
    <mergeCell ref="D2:G2"/>
    <mergeCell ref="D3:E3"/>
    <mergeCell ref="F3:G3"/>
    <mergeCell ref="D4:G4"/>
    <mergeCell ref="B7:G7"/>
    <mergeCell ref="B9:B10"/>
    <mergeCell ref="E19:F19"/>
    <mergeCell ref="E17:G17"/>
    <mergeCell ref="B18:D18"/>
    <mergeCell ref="E18:F18"/>
  </mergeCells>
  <dataValidations count="2">
    <dataValidation allowBlank="1" showErrorMessage="1" sqref="B7:B9 E7:G8 G11:G65511 F20:F65511 F14:F18 D14:E65511 C7:C65511 B11:B65511 D7:D13" xr:uid="{00000000-0002-0000-0C00-000000000000}"/>
    <dataValidation type="textLength" operator="lessThan" allowBlank="1" showErrorMessage="1" errorTitle="LIMITE DE TEXTO" error="En esta Celda solo se permite diligenciar un largo de 1200 caracteres" sqref="D3:D4 F3" xr:uid="{00000000-0002-0000-0C00-000001000000}">
      <formula1>1200</formula1>
    </dataValidation>
  </dataValidations>
  <printOptions horizontalCentered="1" verticalCentered="1"/>
  <pageMargins left="0.31496062992125984" right="0.31496062992125984" top="0.35433070866141736" bottom="0.35433070866141736" header="0.11811023622047245" footer="0.11811023622047245"/>
  <pageSetup orientation="landscape" verticalDpi="300" r:id="rId1"/>
  <headerFooter>
    <oddFooter xml:space="preserve">&amp;LCalle 26 No. 57-41 Torre 8, Pisos 7 y 8 CEMSA – C.P. 111321
PBX. 3779555  - Información: Línea 195
www.umv.gov.co&amp;CPES-FM-008
Página &amp;P de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73"/>
  <sheetViews>
    <sheetView showGridLines="0" view="pageBreakPreview" zoomScale="40" zoomScaleNormal="80" zoomScaleSheetLayoutView="40" zoomScalePageLayoutView="55" workbookViewId="0"/>
  </sheetViews>
  <sheetFormatPr baseColWidth="10" defaultColWidth="0" defaultRowHeight="12.75" zeroHeight="1" x14ac:dyDescent="0.25"/>
  <cols>
    <col min="1" max="1" width="2.85546875" style="1" customWidth="1"/>
    <col min="2" max="2" width="9.140625" style="1" customWidth="1"/>
    <col min="3" max="3" width="9.28515625" style="1" customWidth="1"/>
    <col min="4" max="11" width="23.28515625" style="1" customWidth="1"/>
    <col min="12" max="12" width="2.85546875" style="1" customWidth="1"/>
    <col min="13" max="16383" width="11.5703125" style="1" hidden="1"/>
    <col min="16384" max="16384" width="3.7109375" style="1" hidden="1"/>
  </cols>
  <sheetData>
    <row r="1" spans="2:11" ht="16.899999999999999" customHeight="1" x14ac:dyDescent="0.25"/>
    <row r="2" spans="2:11" ht="50.45" customHeight="1" x14ac:dyDescent="0.25">
      <c r="B2" s="271"/>
      <c r="C2" s="271"/>
      <c r="D2" s="272" t="s">
        <v>72</v>
      </c>
      <c r="E2" s="272"/>
      <c r="F2" s="272"/>
      <c r="G2" s="272"/>
      <c r="H2" s="272"/>
      <c r="I2" s="272"/>
      <c r="J2" s="272"/>
      <c r="K2" s="272"/>
    </row>
    <row r="3" spans="2:11" ht="17.45" customHeight="1" x14ac:dyDescent="0.25">
      <c r="B3" s="271"/>
      <c r="C3" s="271"/>
      <c r="D3" s="273" t="s">
        <v>113</v>
      </c>
      <c r="E3" s="273"/>
      <c r="F3" s="273"/>
      <c r="G3" s="273"/>
      <c r="H3" s="273" t="s">
        <v>115</v>
      </c>
      <c r="I3" s="273"/>
      <c r="J3" s="273"/>
      <c r="K3" s="273"/>
    </row>
    <row r="4" spans="2:11" ht="17.45" customHeight="1" x14ac:dyDescent="0.25">
      <c r="B4" s="271"/>
      <c r="C4" s="271"/>
      <c r="D4" s="273" t="s">
        <v>114</v>
      </c>
      <c r="E4" s="273"/>
      <c r="F4" s="273"/>
      <c r="G4" s="273"/>
      <c r="H4" s="273"/>
      <c r="I4" s="273"/>
      <c r="J4" s="273"/>
      <c r="K4" s="273"/>
    </row>
    <row r="5" spans="2:11" ht="13.5" thickBot="1" x14ac:dyDescent="0.3"/>
    <row r="6" spans="2:11" s="4" customFormat="1" ht="26.45" customHeight="1" thickBot="1" x14ac:dyDescent="0.3">
      <c r="B6" s="309" t="s">
        <v>77</v>
      </c>
      <c r="C6" s="310"/>
      <c r="D6" s="310"/>
      <c r="E6" s="310"/>
      <c r="F6" s="311" t="str">
        <f>+Antecedentes!D16</f>
        <v>1117-Fortalecimiento y adecuación de la plataforma tecnológica de la UAERMV</v>
      </c>
      <c r="G6" s="311"/>
      <c r="H6" s="311"/>
      <c r="I6" s="311"/>
      <c r="J6" s="311"/>
      <c r="K6" s="312"/>
    </row>
    <row r="7" spans="2:11" ht="23.45" customHeight="1" thickBot="1" x14ac:dyDescent="0.3">
      <c r="B7" s="332" t="s">
        <v>79</v>
      </c>
      <c r="C7" s="333"/>
      <c r="D7" s="333"/>
      <c r="E7" s="333"/>
      <c r="F7" s="333"/>
      <c r="G7" s="333"/>
      <c r="H7" s="333"/>
      <c r="I7" s="333"/>
      <c r="J7" s="333"/>
      <c r="K7" s="334"/>
    </row>
    <row r="8" spans="2:11" ht="100.15" customHeight="1" x14ac:dyDescent="0.25">
      <c r="B8" s="326" t="s">
        <v>80</v>
      </c>
      <c r="C8" s="120" t="s">
        <v>0</v>
      </c>
      <c r="D8" s="335" t="s">
        <v>137</v>
      </c>
      <c r="E8" s="336"/>
      <c r="F8" s="336"/>
      <c r="G8" s="336"/>
      <c r="H8" s="336"/>
      <c r="I8" s="336"/>
      <c r="J8" s="336"/>
      <c r="K8" s="337"/>
    </row>
    <row r="9" spans="2:11" ht="17.45" customHeight="1" x14ac:dyDescent="0.25">
      <c r="B9" s="327"/>
      <c r="C9" s="315" t="s">
        <v>1</v>
      </c>
      <c r="D9" s="340"/>
      <c r="E9" s="341"/>
      <c r="F9" s="341"/>
      <c r="G9" s="342"/>
      <c r="H9" s="343"/>
      <c r="I9" s="344"/>
      <c r="J9" s="344"/>
      <c r="K9" s="345"/>
    </row>
    <row r="10" spans="2:11" s="5" customFormat="1" ht="100.15" customHeight="1" x14ac:dyDescent="0.3">
      <c r="B10" s="327"/>
      <c r="C10" s="315"/>
      <c r="D10" s="338" t="s">
        <v>327</v>
      </c>
      <c r="E10" s="339"/>
      <c r="F10" s="313" t="s">
        <v>138</v>
      </c>
      <c r="G10" s="313"/>
      <c r="H10" s="313" t="s">
        <v>139</v>
      </c>
      <c r="I10" s="314"/>
      <c r="J10" s="330" t="s">
        <v>148</v>
      </c>
      <c r="K10" s="331"/>
    </row>
    <row r="11" spans="2:11" ht="17.45" customHeight="1" x14ac:dyDescent="0.25">
      <c r="B11" s="327"/>
      <c r="C11" s="315" t="s">
        <v>2</v>
      </c>
      <c r="D11" s="233"/>
      <c r="E11" s="234"/>
      <c r="F11" s="233"/>
      <c r="G11" s="234"/>
      <c r="H11" s="233"/>
      <c r="I11" s="234"/>
      <c r="J11" s="233"/>
      <c r="K11" s="235"/>
    </row>
    <row r="12" spans="2:11" ht="100.15" customHeight="1" thickBot="1" x14ac:dyDescent="0.35">
      <c r="B12" s="328"/>
      <c r="C12" s="316"/>
      <c r="D12" s="317" t="s">
        <v>140</v>
      </c>
      <c r="E12" s="317"/>
      <c r="F12" s="317" t="s">
        <v>141</v>
      </c>
      <c r="G12" s="317"/>
      <c r="H12" s="317" t="s">
        <v>329</v>
      </c>
      <c r="I12" s="318"/>
      <c r="J12" s="319" t="s">
        <v>148</v>
      </c>
      <c r="K12" s="320"/>
    </row>
    <row r="13" spans="2:11" ht="118.9" customHeight="1" thickBot="1" x14ac:dyDescent="0.3">
      <c r="B13" s="321" t="s">
        <v>81</v>
      </c>
      <c r="C13" s="322"/>
      <c r="D13" s="323" t="s">
        <v>142</v>
      </c>
      <c r="E13" s="324"/>
      <c r="F13" s="324"/>
      <c r="G13" s="324"/>
      <c r="H13" s="324"/>
      <c r="I13" s="324"/>
      <c r="J13" s="324"/>
      <c r="K13" s="325"/>
    </row>
    <row r="14" spans="2:11" ht="17.45" customHeight="1" x14ac:dyDescent="0.25">
      <c r="B14" s="326" t="s">
        <v>82</v>
      </c>
      <c r="C14" s="329" t="s">
        <v>3</v>
      </c>
      <c r="D14" s="121"/>
      <c r="E14" s="122"/>
      <c r="F14" s="121"/>
      <c r="G14" s="122"/>
      <c r="H14" s="121"/>
      <c r="I14" s="122"/>
      <c r="J14" s="121"/>
      <c r="K14" s="123"/>
    </row>
    <row r="15" spans="2:11" ht="100.15" customHeight="1" x14ac:dyDescent="0.3">
      <c r="B15" s="327"/>
      <c r="C15" s="315"/>
      <c r="D15" s="313" t="s">
        <v>143</v>
      </c>
      <c r="E15" s="313"/>
      <c r="F15" s="313" t="s">
        <v>144</v>
      </c>
      <c r="G15" s="313"/>
      <c r="H15" s="313" t="s">
        <v>145</v>
      </c>
      <c r="I15" s="314"/>
      <c r="J15" s="330" t="s">
        <v>148</v>
      </c>
      <c r="K15" s="331"/>
    </row>
    <row r="16" spans="2:11" ht="17.45" customHeight="1" x14ac:dyDescent="0.25">
      <c r="B16" s="327"/>
      <c r="C16" s="315" t="s">
        <v>4</v>
      </c>
      <c r="D16" s="233"/>
      <c r="E16" s="234"/>
      <c r="F16" s="233"/>
      <c r="G16" s="234"/>
      <c r="H16" s="233"/>
      <c r="I16" s="234"/>
      <c r="J16" s="233"/>
      <c r="K16" s="235"/>
    </row>
    <row r="17" spans="2:11" ht="100.15" customHeight="1" thickBot="1" x14ac:dyDescent="0.35">
      <c r="B17" s="328"/>
      <c r="C17" s="316"/>
      <c r="D17" s="317" t="s">
        <v>146</v>
      </c>
      <c r="E17" s="317"/>
      <c r="F17" s="317" t="s">
        <v>328</v>
      </c>
      <c r="G17" s="317"/>
      <c r="H17" s="317" t="s">
        <v>147</v>
      </c>
      <c r="I17" s="318"/>
      <c r="J17" s="319" t="s">
        <v>148</v>
      </c>
      <c r="K17" s="320"/>
    </row>
    <row r="18" spans="2:11" ht="16.899999999999999" customHeight="1" x14ac:dyDescent="0.25"/>
    <row r="19" spans="2:11" x14ac:dyDescent="0.25"/>
    <row r="20" spans="2:11" x14ac:dyDescent="0.25"/>
    <row r="21" spans="2:11" x14ac:dyDescent="0.25"/>
    <row r="22" spans="2:11" x14ac:dyDescent="0.25"/>
    <row r="23" spans="2:11" x14ac:dyDescent="0.25"/>
    <row r="24" spans="2:11" x14ac:dyDescent="0.25"/>
    <row r="25" spans="2:11" x14ac:dyDescent="0.25"/>
    <row r="26" spans="2:11" x14ac:dyDescent="0.25"/>
    <row r="27" spans="2:11" x14ac:dyDescent="0.25"/>
    <row r="28" spans="2:11" x14ac:dyDescent="0.25"/>
    <row r="29" spans="2:11" x14ac:dyDescent="0.25"/>
    <row r="30" spans="2:11" x14ac:dyDescent="0.25"/>
    <row r="31" spans="2:11" x14ac:dyDescent="0.25"/>
    <row r="32" spans="2: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sheetData>
  <mergeCells count="35">
    <mergeCell ref="H12:I12"/>
    <mergeCell ref="J12:K12"/>
    <mergeCell ref="H15:I15"/>
    <mergeCell ref="J15:K15"/>
    <mergeCell ref="B7:K7"/>
    <mergeCell ref="B8:B12"/>
    <mergeCell ref="D8:K8"/>
    <mergeCell ref="C9:C10"/>
    <mergeCell ref="D10:E10"/>
    <mergeCell ref="F10:G10"/>
    <mergeCell ref="C11:C12"/>
    <mergeCell ref="J10:K10"/>
    <mergeCell ref="D9:G9"/>
    <mergeCell ref="H9:K9"/>
    <mergeCell ref="B6:E6"/>
    <mergeCell ref="F6:K6"/>
    <mergeCell ref="H10:I10"/>
    <mergeCell ref="C16:C17"/>
    <mergeCell ref="D17:E17"/>
    <mergeCell ref="F17:G17"/>
    <mergeCell ref="H17:I17"/>
    <mergeCell ref="J17:K17"/>
    <mergeCell ref="B13:C13"/>
    <mergeCell ref="D13:K13"/>
    <mergeCell ref="B14:B17"/>
    <mergeCell ref="C14:C15"/>
    <mergeCell ref="D15:E15"/>
    <mergeCell ref="F15:G15"/>
    <mergeCell ref="D12:E12"/>
    <mergeCell ref="F12:G12"/>
    <mergeCell ref="B2:C4"/>
    <mergeCell ref="D2:K2"/>
    <mergeCell ref="H3:K3"/>
    <mergeCell ref="D3:G3"/>
    <mergeCell ref="D4:K4"/>
  </mergeCells>
  <dataValidations count="4">
    <dataValidation type="textLength" operator="lessThan" allowBlank="1" showErrorMessage="1" errorTitle="LIMITE DE TEXTO" error="En esta Celda solo se permite diligenciar un largo de 1200 caracteres" sqref="E7:K7 B6:B7 B18:IW65482 D2:D4 H3 L7:IW17 C7:C8 D7" xr:uid="{00000000-0002-0000-0100-000000000000}">
      <formula1>1200</formula1>
    </dataValidation>
    <dataValidation type="textLength" operator="lessThan" allowBlank="1" showErrorMessage="1" errorTitle="LIMITE DE TEXTO" error="En esta Celda solo se permite diligenciar un total de 1200 caracteres" sqref="B8 B13:B14" xr:uid="{00000000-0002-0000-0100-000001000000}">
      <formula1>1200</formula1>
    </dataValidation>
    <dataValidation allowBlank="1" showErrorMessage="1" sqref="A6 L6:XFD6" xr:uid="{00000000-0002-0000-0100-000002000000}"/>
    <dataValidation operator="lessThan" allowBlank="1" showErrorMessage="1" errorTitle="LIMITE DE TEXTO" error="En esta Celda solo se permite diligenciar un largo de 1200 caracteres" sqref="D8:K17" xr:uid="{00000000-0002-0000-0100-000003000000}"/>
  </dataValidations>
  <printOptions horizontalCentered="1" verticalCentered="1"/>
  <pageMargins left="0.31496062992125984" right="0.31496062992125984" top="0.35433070866141736" bottom="0.35433070866141736" header="0.11811023622047245" footer="0.11811023622047245"/>
  <pageSetup scale="62" orientation="landscape" r:id="rId1"/>
  <headerFooter>
    <oddFooter xml:space="preserve">&amp;LCalle 26 No. 57-41 Torre 8, Pisos 7 y 8 CEMSA – C.P. 111321
PBX. 3779555  - Información: Línea 195
www.umv.gov.co&amp;CPES-FM-008
Página &amp;P de &amp;N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86"/>
  <sheetViews>
    <sheetView showGridLines="0" view="pageBreakPreview" zoomScale="70" zoomScaleNormal="100" zoomScaleSheetLayoutView="70" zoomScalePageLayoutView="85" workbookViewId="0"/>
  </sheetViews>
  <sheetFormatPr baseColWidth="10" defaultColWidth="0" defaultRowHeight="12.75" zeroHeight="1" x14ac:dyDescent="0.25"/>
  <cols>
    <col min="1" max="1" width="3" style="4" customWidth="1"/>
    <col min="2" max="2" width="9.140625" style="4" customWidth="1"/>
    <col min="3" max="3" width="13" style="4" customWidth="1"/>
    <col min="4" max="4" width="32.28515625" style="4" customWidth="1"/>
    <col min="5" max="5" width="19.85546875" style="4" customWidth="1"/>
    <col min="6" max="6" width="19.7109375" style="4" customWidth="1"/>
    <col min="7" max="7" width="13.140625" style="4" customWidth="1"/>
    <col min="8" max="8" width="20" style="4" customWidth="1"/>
    <col min="9" max="9" width="3" style="4" customWidth="1"/>
    <col min="10" max="16384" width="0" style="4" hidden="1"/>
  </cols>
  <sheetData>
    <row r="1" spans="2:11" ht="16.899999999999999" customHeight="1" x14ac:dyDescent="0.25"/>
    <row r="2" spans="2:11" ht="51.6" customHeight="1" x14ac:dyDescent="0.25">
      <c r="B2" s="346"/>
      <c r="C2" s="347"/>
      <c r="D2" s="352" t="s">
        <v>72</v>
      </c>
      <c r="E2" s="353"/>
      <c r="F2" s="353"/>
      <c r="G2" s="353"/>
      <c r="H2" s="354"/>
    </row>
    <row r="3" spans="2:11" ht="17.45" customHeight="1" x14ac:dyDescent="0.25">
      <c r="B3" s="348"/>
      <c r="C3" s="349"/>
      <c r="D3" s="355" t="s">
        <v>113</v>
      </c>
      <c r="E3" s="356"/>
      <c r="F3" s="355" t="s">
        <v>115</v>
      </c>
      <c r="G3" s="357"/>
      <c r="H3" s="356"/>
    </row>
    <row r="4" spans="2:11" ht="17.45" customHeight="1" x14ac:dyDescent="0.25">
      <c r="B4" s="350"/>
      <c r="C4" s="351"/>
      <c r="D4" s="355" t="s">
        <v>114</v>
      </c>
      <c r="E4" s="357"/>
      <c r="F4" s="357"/>
      <c r="G4" s="357"/>
      <c r="H4" s="356"/>
    </row>
    <row r="5" spans="2:11" ht="13.5" thickBot="1" x14ac:dyDescent="0.3"/>
    <row r="6" spans="2:11" ht="43.15" customHeight="1" thickBot="1" x14ac:dyDescent="0.3">
      <c r="B6" s="309" t="s">
        <v>77</v>
      </c>
      <c r="C6" s="310"/>
      <c r="D6" s="310"/>
      <c r="E6" s="311" t="str">
        <f>+Antecedentes!D16</f>
        <v>1117-Fortalecimiento y adecuación de la plataforma tecnológica de la UAERMV</v>
      </c>
      <c r="F6" s="311"/>
      <c r="G6" s="311"/>
      <c r="H6" s="312"/>
      <c r="J6" s="18"/>
      <c r="K6" s="19"/>
    </row>
    <row r="7" spans="2:11" ht="22.15" customHeight="1" x14ac:dyDescent="0.25">
      <c r="B7" s="368" t="s">
        <v>87</v>
      </c>
      <c r="C7" s="369"/>
      <c r="D7" s="369"/>
      <c r="E7" s="369"/>
      <c r="F7" s="369"/>
      <c r="G7" s="369"/>
      <c r="H7" s="370"/>
    </row>
    <row r="8" spans="2:11" ht="111" customHeight="1" x14ac:dyDescent="0.25">
      <c r="B8" s="371" t="s">
        <v>83</v>
      </c>
      <c r="C8" s="372"/>
      <c r="D8" s="373" t="s">
        <v>352</v>
      </c>
      <c r="E8" s="374"/>
      <c r="F8" s="374"/>
      <c r="G8" s="374"/>
      <c r="H8" s="375"/>
    </row>
    <row r="9" spans="2:11" ht="409.5" customHeight="1" x14ac:dyDescent="0.25">
      <c r="B9" s="371" t="s">
        <v>84</v>
      </c>
      <c r="C9" s="372"/>
      <c r="D9" s="373" t="s">
        <v>353</v>
      </c>
      <c r="E9" s="374"/>
      <c r="F9" s="374"/>
      <c r="G9" s="374"/>
      <c r="H9" s="375"/>
    </row>
    <row r="10" spans="2:11" ht="22.15" customHeight="1" x14ac:dyDescent="0.25">
      <c r="B10" s="362" t="s">
        <v>149</v>
      </c>
      <c r="C10" s="363"/>
      <c r="D10" s="363"/>
      <c r="E10" s="363"/>
      <c r="F10" s="363"/>
      <c r="G10" s="363"/>
      <c r="H10" s="364"/>
    </row>
    <row r="11" spans="2:11" ht="125.25" customHeight="1" x14ac:dyDescent="0.25">
      <c r="B11" s="365" t="s">
        <v>354</v>
      </c>
      <c r="C11" s="366"/>
      <c r="D11" s="366"/>
      <c r="E11" s="366"/>
      <c r="F11" s="366"/>
      <c r="G11" s="366"/>
      <c r="H11" s="367"/>
    </row>
    <row r="12" spans="2:11" ht="22.15" customHeight="1" x14ac:dyDescent="0.25">
      <c r="B12" s="362" t="s">
        <v>86</v>
      </c>
      <c r="C12" s="363"/>
      <c r="D12" s="363"/>
      <c r="E12" s="363"/>
      <c r="F12" s="363"/>
      <c r="G12" s="363"/>
      <c r="H12" s="364"/>
    </row>
    <row r="13" spans="2:11" ht="141.75" customHeight="1" x14ac:dyDescent="0.25">
      <c r="B13" s="365" t="s">
        <v>335</v>
      </c>
      <c r="C13" s="366"/>
      <c r="D13" s="366"/>
      <c r="E13" s="366"/>
      <c r="F13" s="366"/>
      <c r="G13" s="366"/>
      <c r="H13" s="367"/>
    </row>
    <row r="14" spans="2:11" ht="22.15" customHeight="1" x14ac:dyDescent="0.25">
      <c r="B14" s="284" t="s">
        <v>85</v>
      </c>
      <c r="C14" s="285"/>
      <c r="D14" s="285"/>
      <c r="E14" s="285"/>
      <c r="F14" s="285"/>
      <c r="G14" s="285"/>
      <c r="H14" s="358"/>
    </row>
    <row r="15" spans="2:11" ht="144.75" customHeight="1" x14ac:dyDescent="0.25">
      <c r="B15" s="359" t="str">
        <f>+B13</f>
        <v>Las alternativas estudiadas para lograr los objetivos establecidos son:
1. Realizar estudios de toda la plataforma tecnológica con el fin de identificar los periféricos, equipos, dispositivos, herramientas e insumos que cumplan con las especificaciones técnicas requeridas, de acuerdo con la respectiva modalidad de contratación para lograr los objetivos propuestos en el proyecto.                                                                                                                                                                                       
2. Blindar el equipo de Sistemas de Información y Tecnología, de acuerdo con las necesidades no atendidas, contratando perfiles profesionales, para la atención de estas necesidades.</v>
      </c>
      <c r="C15" s="360"/>
      <c r="D15" s="360"/>
      <c r="E15" s="360"/>
      <c r="F15" s="360"/>
      <c r="G15" s="360"/>
      <c r="H15" s="361"/>
    </row>
    <row r="16" spans="2:11" ht="16.899999999999999" customHeight="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sheetData>
  <mergeCells count="18">
    <mergeCell ref="B7:H7"/>
    <mergeCell ref="B6:D6"/>
    <mergeCell ref="B9:C9"/>
    <mergeCell ref="B8:C8"/>
    <mergeCell ref="D8:H8"/>
    <mergeCell ref="D9:H9"/>
    <mergeCell ref="E6:H6"/>
    <mergeCell ref="B14:H14"/>
    <mergeCell ref="B15:H15"/>
    <mergeCell ref="B12:H12"/>
    <mergeCell ref="B10:H10"/>
    <mergeCell ref="B11:H11"/>
    <mergeCell ref="B13:H13"/>
    <mergeCell ref="B2:C4"/>
    <mergeCell ref="D2:H2"/>
    <mergeCell ref="D3:E3"/>
    <mergeCell ref="F3:H3"/>
    <mergeCell ref="D4:H4"/>
  </mergeCells>
  <dataValidations count="2">
    <dataValidation allowBlank="1" showErrorMessage="1" sqref="H16:IX16 B16:E16 L6:IX15" xr:uid="{00000000-0002-0000-0200-000000000000}"/>
    <dataValidation type="textLength" operator="lessThan" allowBlank="1" showErrorMessage="1" errorTitle="LIMITE DE TEXTO" error="En esta Celda solo se permite diligenciar un largo de 1200 caracteres" sqref="D3:D4 F3" xr:uid="{00000000-0002-0000-0200-000001000000}">
      <formula1>1200</formula1>
    </dataValidation>
  </dataValidations>
  <printOptions horizontalCentered="1" verticalCentered="1"/>
  <pageMargins left="0.31496062992125984" right="0.31496062992125984" top="0.35433070866141736" bottom="0.35433070866141736" header="0.11811023622047245" footer="0.11811023622047245"/>
  <pageSetup scale="63" orientation="portrait" r:id="rId1"/>
  <headerFooter>
    <oddFooter xml:space="preserve">&amp;LCalle 26 No. 57-41 Torre 8, Pisos 7 y 8 CEMSA – C.P. 111321
PBX. 3779555  - Información: Línea 195
www.umv.gov.co&amp;CPES-FM-008
Página &amp;P de &amp;N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5"/>
  <sheetViews>
    <sheetView showGridLines="0" view="pageBreakPreview" zoomScale="55" zoomScaleNormal="100" zoomScaleSheetLayoutView="55" zoomScalePageLayoutView="70" workbookViewId="0"/>
  </sheetViews>
  <sheetFormatPr baseColWidth="10" defaultColWidth="0" defaultRowHeight="12.75" x14ac:dyDescent="0.25"/>
  <cols>
    <col min="1" max="1" width="3" style="4" customWidth="1"/>
    <col min="2" max="3" width="9.140625" style="4" customWidth="1"/>
    <col min="4" max="4" width="46.7109375" style="4" customWidth="1"/>
    <col min="5" max="5" width="29.42578125" style="4" customWidth="1"/>
    <col min="6" max="7" width="13.140625" style="4" customWidth="1"/>
    <col min="8" max="8" width="20" style="4" customWidth="1"/>
    <col min="9" max="9" width="3" style="4" customWidth="1"/>
    <col min="10" max="16384" width="0" style="4" hidden="1"/>
  </cols>
  <sheetData>
    <row r="1" spans="1:8" ht="16.149999999999999" customHeight="1" x14ac:dyDescent="0.25"/>
    <row r="2" spans="1:8" ht="49.15" customHeight="1" x14ac:dyDescent="0.25">
      <c r="B2" s="346"/>
      <c r="C2" s="347"/>
      <c r="D2" s="352" t="s">
        <v>72</v>
      </c>
      <c r="E2" s="353"/>
      <c r="F2" s="353"/>
      <c r="G2" s="353"/>
      <c r="H2" s="354"/>
    </row>
    <row r="3" spans="1:8" ht="22.15" customHeight="1" x14ac:dyDescent="0.25">
      <c r="B3" s="348"/>
      <c r="C3" s="349"/>
      <c r="D3" s="355" t="s">
        <v>113</v>
      </c>
      <c r="E3" s="356"/>
      <c r="F3" s="355" t="s">
        <v>115</v>
      </c>
      <c r="G3" s="357"/>
      <c r="H3" s="356"/>
    </row>
    <row r="4" spans="1:8" ht="22.15" customHeight="1" x14ac:dyDescent="0.25">
      <c r="B4" s="350"/>
      <c r="C4" s="351"/>
      <c r="D4" s="355" t="s">
        <v>114</v>
      </c>
      <c r="E4" s="357"/>
      <c r="F4" s="357"/>
      <c r="G4" s="357"/>
      <c r="H4" s="356"/>
    </row>
    <row r="5" spans="1:8" ht="13.5" thickBot="1" x14ac:dyDescent="0.3"/>
    <row r="6" spans="1:8" ht="21" customHeight="1" thickBot="1" x14ac:dyDescent="0.3">
      <c r="B6" s="385" t="s">
        <v>77</v>
      </c>
      <c r="C6" s="386"/>
      <c r="D6" s="386"/>
      <c r="E6" s="387" t="str">
        <f>+Antecedentes!D16</f>
        <v>1117-Fortalecimiento y adecuación de la plataforma tecnológica de la UAERMV</v>
      </c>
      <c r="F6" s="387"/>
      <c r="G6" s="387"/>
      <c r="H6" s="388"/>
    </row>
    <row r="7" spans="1:8" ht="21" customHeight="1" x14ac:dyDescent="0.25">
      <c r="B7" s="368" t="s">
        <v>88</v>
      </c>
      <c r="C7" s="369"/>
      <c r="D7" s="369"/>
      <c r="E7" s="369"/>
      <c r="F7" s="369"/>
      <c r="G7" s="369"/>
      <c r="H7" s="370"/>
    </row>
    <row r="8" spans="1:8" ht="99" customHeight="1" x14ac:dyDescent="0.25">
      <c r="B8" s="392" t="s">
        <v>414</v>
      </c>
      <c r="C8" s="393"/>
      <c r="D8" s="394"/>
      <c r="E8" s="393"/>
      <c r="F8" s="393"/>
      <c r="G8" s="393"/>
      <c r="H8" s="395"/>
    </row>
    <row r="9" spans="1:8" ht="21" customHeight="1" x14ac:dyDescent="0.25">
      <c r="B9" s="389" t="s">
        <v>89</v>
      </c>
      <c r="C9" s="390"/>
      <c r="D9" s="390"/>
      <c r="E9" s="390"/>
      <c r="F9" s="390"/>
      <c r="G9" s="390"/>
      <c r="H9" s="391"/>
    </row>
    <row r="10" spans="1:8" ht="48" customHeight="1" x14ac:dyDescent="0.25">
      <c r="B10" s="382" t="s">
        <v>412</v>
      </c>
      <c r="C10" s="383"/>
      <c r="D10" s="383"/>
      <c r="E10" s="383"/>
      <c r="F10" s="383"/>
      <c r="G10" s="383"/>
      <c r="H10" s="384"/>
    </row>
    <row r="11" spans="1:8" ht="37.5" customHeight="1" x14ac:dyDescent="0.25">
      <c r="B11" s="396" t="s">
        <v>336</v>
      </c>
      <c r="C11" s="397"/>
      <c r="D11" s="397"/>
      <c r="E11" s="397"/>
      <c r="F11" s="397"/>
      <c r="G11" s="397"/>
      <c r="H11" s="398"/>
    </row>
    <row r="12" spans="1:8" ht="210.75" customHeight="1" x14ac:dyDescent="0.25">
      <c r="B12" s="379" t="s">
        <v>413</v>
      </c>
      <c r="C12" s="380"/>
      <c r="D12" s="380"/>
      <c r="E12" s="380"/>
      <c r="F12" s="380"/>
      <c r="G12" s="380"/>
      <c r="H12" s="381"/>
    </row>
    <row r="13" spans="1:8" ht="19.899999999999999" customHeight="1" x14ac:dyDescent="0.25">
      <c r="A13" s="1"/>
      <c r="B13" s="399" t="s">
        <v>129</v>
      </c>
      <c r="C13" s="400"/>
      <c r="D13" s="400"/>
      <c r="E13" s="400"/>
      <c r="F13" s="400"/>
      <c r="G13" s="400"/>
      <c r="H13" s="401"/>
    </row>
    <row r="14" spans="1:8" s="6" customFormat="1" ht="314.45" customHeight="1" thickBot="1" x14ac:dyDescent="0.3">
      <c r="B14" s="376" t="s">
        <v>360</v>
      </c>
      <c r="C14" s="377"/>
      <c r="D14" s="377"/>
      <c r="E14" s="377"/>
      <c r="F14" s="377"/>
      <c r="G14" s="377"/>
      <c r="H14" s="378"/>
    </row>
    <row r="15" spans="1:8" ht="16.149999999999999" customHeight="1" x14ac:dyDescent="0.25"/>
  </sheetData>
  <mergeCells count="15">
    <mergeCell ref="B14:H14"/>
    <mergeCell ref="B12:H12"/>
    <mergeCell ref="B10:H10"/>
    <mergeCell ref="B6:D6"/>
    <mergeCell ref="E6:H6"/>
    <mergeCell ref="B9:H9"/>
    <mergeCell ref="B7:H7"/>
    <mergeCell ref="B8:H8"/>
    <mergeCell ref="B11:H11"/>
    <mergeCell ref="B13:H13"/>
    <mergeCell ref="B2:C4"/>
    <mergeCell ref="D2:H2"/>
    <mergeCell ref="D3:E3"/>
    <mergeCell ref="F3:H3"/>
    <mergeCell ref="D4:H4"/>
  </mergeCells>
  <dataValidations count="1">
    <dataValidation type="textLength" operator="lessThan" allowBlank="1" showErrorMessage="1" errorTitle="LIMITE DE TEXTO" error="En esta Celda solo se permite diligenciar un largo de 1200 caracteres" sqref="D3:D4 F3" xr:uid="{00000000-0002-0000-0300-000000000000}">
      <formula1>1200</formula1>
    </dataValidation>
  </dataValidations>
  <printOptions horizontalCentered="1" verticalCentered="1"/>
  <pageMargins left="0.31496062992125984" right="0.31496062992125984" top="0.35433070866141736" bottom="0.35433070866141736" header="0.11811023622047245" footer="0.11811023622047245"/>
  <pageSetup scale="68" orientation="portrait" r:id="rId1"/>
  <headerFooter>
    <oddFooter xml:space="preserve">&amp;LCalle 26 No. 57-41 Torre 8, Pisos 7 y 8 CEMSA – C.P. 111321
PBX. 3779555  - Información: Línea 195
www.umv.gov.co&amp;CPES-FM-008
Página &amp;P de &amp;N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5560"/>
  <sheetViews>
    <sheetView showGridLines="0" view="pageBreakPreview" zoomScale="70" zoomScaleNormal="100" zoomScaleSheetLayoutView="70" zoomScalePageLayoutView="70" workbookViewId="0"/>
  </sheetViews>
  <sheetFormatPr baseColWidth="10" defaultColWidth="0" defaultRowHeight="12.75" zeroHeight="1" x14ac:dyDescent="0.25"/>
  <cols>
    <col min="1" max="1" width="3.5703125" style="4" customWidth="1"/>
    <col min="2" max="2" width="19.7109375" style="4" customWidth="1"/>
    <col min="3" max="3" width="7.28515625" style="4" customWidth="1"/>
    <col min="4" max="4" width="29.28515625" style="4" customWidth="1"/>
    <col min="5" max="5" width="18.85546875" style="4" customWidth="1"/>
    <col min="6" max="7" width="16.7109375" style="4" customWidth="1"/>
    <col min="8" max="9" width="16.5703125" style="4" customWidth="1"/>
    <col min="10" max="10" width="18.7109375" style="4" customWidth="1"/>
    <col min="11" max="11" width="2.7109375" style="4" customWidth="1"/>
    <col min="12" max="16384" width="11.42578125" style="4" hidden="1"/>
  </cols>
  <sheetData>
    <row r="1" spans="1:10" x14ac:dyDescent="0.25"/>
    <row r="2" spans="1:10" ht="52.9" customHeight="1" x14ac:dyDescent="0.25">
      <c r="B2" s="346"/>
      <c r="C2" s="347"/>
      <c r="D2" s="272" t="s">
        <v>72</v>
      </c>
      <c r="E2" s="272"/>
      <c r="F2" s="272"/>
      <c r="G2" s="272"/>
      <c r="H2" s="272"/>
      <c r="I2" s="272"/>
      <c r="J2" s="272"/>
    </row>
    <row r="3" spans="1:10" ht="16.899999999999999" customHeight="1" x14ac:dyDescent="0.25">
      <c r="B3" s="348"/>
      <c r="C3" s="349"/>
      <c r="D3" s="273" t="s">
        <v>113</v>
      </c>
      <c r="E3" s="273"/>
      <c r="F3" s="273"/>
      <c r="G3" s="273"/>
      <c r="H3" s="273" t="s">
        <v>115</v>
      </c>
      <c r="I3" s="273"/>
      <c r="J3" s="273"/>
    </row>
    <row r="4" spans="1:10" ht="16.899999999999999" customHeight="1" x14ac:dyDescent="0.25">
      <c r="B4" s="350"/>
      <c r="C4" s="351"/>
      <c r="D4" s="273" t="s">
        <v>133</v>
      </c>
      <c r="E4" s="273"/>
      <c r="F4" s="273"/>
      <c r="G4" s="273"/>
      <c r="H4" s="273"/>
      <c r="I4" s="273"/>
      <c r="J4" s="273"/>
    </row>
    <row r="5" spans="1:10" ht="13.5" thickBot="1" x14ac:dyDescent="0.3"/>
    <row r="6" spans="1:10" ht="13.5" thickBot="1" x14ac:dyDescent="0.3">
      <c r="A6" s="1"/>
      <c r="B6" s="452" t="s">
        <v>100</v>
      </c>
      <c r="C6" s="453"/>
      <c r="D6" s="453"/>
      <c r="E6" s="453"/>
      <c r="F6" s="453"/>
      <c r="G6" s="453"/>
      <c r="H6" s="453"/>
      <c r="I6" s="453"/>
      <c r="J6" s="454"/>
    </row>
    <row r="7" spans="1:10" ht="23.45" customHeight="1" x14ac:dyDescent="0.25">
      <c r="B7" s="457" t="s">
        <v>91</v>
      </c>
      <c r="C7" s="458"/>
      <c r="D7" s="458"/>
      <c r="E7" s="459" t="s">
        <v>321</v>
      </c>
      <c r="F7" s="459"/>
      <c r="G7" s="459"/>
      <c r="H7" s="459"/>
      <c r="I7" s="459"/>
      <c r="J7" s="460"/>
    </row>
    <row r="8" spans="1:10" ht="23.45" customHeight="1" x14ac:dyDescent="0.25">
      <c r="B8" s="420" t="s">
        <v>92</v>
      </c>
      <c r="C8" s="421"/>
      <c r="D8" s="421"/>
      <c r="E8" s="422" t="s">
        <v>322</v>
      </c>
      <c r="F8" s="422"/>
      <c r="G8" s="422"/>
      <c r="H8" s="422"/>
      <c r="I8" s="422"/>
      <c r="J8" s="423"/>
    </row>
    <row r="9" spans="1:10" ht="23.45" customHeight="1" x14ac:dyDescent="0.25">
      <c r="B9" s="420" t="s">
        <v>93</v>
      </c>
      <c r="C9" s="421"/>
      <c r="D9" s="421"/>
      <c r="E9" s="422" t="s">
        <v>323</v>
      </c>
      <c r="F9" s="422"/>
      <c r="G9" s="422"/>
      <c r="H9" s="422"/>
      <c r="I9" s="422"/>
      <c r="J9" s="423"/>
    </row>
    <row r="10" spans="1:10" ht="23.45" customHeight="1" x14ac:dyDescent="0.25">
      <c r="B10" s="420" t="s">
        <v>94</v>
      </c>
      <c r="C10" s="421"/>
      <c r="D10" s="421"/>
      <c r="E10" s="307" t="str">
        <f>+Antecedentes!D16</f>
        <v>1117-Fortalecimiento y adecuación de la plataforma tecnológica de la UAERMV</v>
      </c>
      <c r="F10" s="307"/>
      <c r="G10" s="307"/>
      <c r="H10" s="307"/>
      <c r="I10" s="307"/>
      <c r="J10" s="308"/>
    </row>
    <row r="11" spans="1:10" ht="23.45" customHeight="1" x14ac:dyDescent="0.25">
      <c r="B11" s="420" t="s">
        <v>95</v>
      </c>
      <c r="C11" s="421"/>
      <c r="D11" s="421"/>
      <c r="E11" s="422" t="s">
        <v>150</v>
      </c>
      <c r="F11" s="422"/>
      <c r="G11" s="422"/>
      <c r="H11" s="422"/>
      <c r="I11" s="422"/>
      <c r="J11" s="423"/>
    </row>
    <row r="12" spans="1:10" ht="28.15" customHeight="1" x14ac:dyDescent="0.25">
      <c r="B12" s="455" t="s">
        <v>96</v>
      </c>
      <c r="C12" s="456"/>
      <c r="D12" s="220" t="s">
        <v>97</v>
      </c>
      <c r="E12" s="220" t="s">
        <v>6</v>
      </c>
      <c r="F12" s="456" t="s">
        <v>98</v>
      </c>
      <c r="G12" s="456"/>
      <c r="H12" s="456" t="s">
        <v>99</v>
      </c>
      <c r="I12" s="456"/>
      <c r="J12" s="222" t="s">
        <v>6</v>
      </c>
    </row>
    <row r="13" spans="1:10" ht="64.150000000000006" customHeight="1" x14ac:dyDescent="0.25">
      <c r="B13" s="412" t="s">
        <v>324</v>
      </c>
      <c r="C13" s="403"/>
      <c r="D13" s="221" t="s">
        <v>325</v>
      </c>
      <c r="E13" s="236" t="s">
        <v>326</v>
      </c>
      <c r="F13" s="403" t="s">
        <v>324</v>
      </c>
      <c r="G13" s="403"/>
      <c r="H13" s="402" t="s">
        <v>325</v>
      </c>
      <c r="I13" s="402"/>
      <c r="J13" s="236" t="s">
        <v>326</v>
      </c>
    </row>
    <row r="14" spans="1:10" ht="48" customHeight="1" x14ac:dyDescent="0.25">
      <c r="B14" s="442"/>
      <c r="C14" s="443"/>
      <c r="D14" s="25"/>
      <c r="E14" s="26"/>
      <c r="F14" s="443"/>
      <c r="G14" s="443"/>
      <c r="H14" s="402"/>
      <c r="I14" s="402"/>
      <c r="J14" s="27"/>
    </row>
    <row r="15" spans="1:10" ht="48" customHeight="1" x14ac:dyDescent="0.25">
      <c r="B15" s="442"/>
      <c r="C15" s="443"/>
      <c r="D15" s="25"/>
      <c r="E15" s="26"/>
      <c r="F15" s="443"/>
      <c r="G15" s="443"/>
      <c r="H15" s="402"/>
      <c r="I15" s="402"/>
      <c r="J15" s="27"/>
    </row>
    <row r="16" spans="1:10" ht="48" customHeight="1" thickBot="1" x14ac:dyDescent="0.3">
      <c r="B16" s="461"/>
      <c r="C16" s="462"/>
      <c r="D16" s="28"/>
      <c r="E16" s="29"/>
      <c r="F16" s="462"/>
      <c r="G16" s="462"/>
      <c r="H16" s="463"/>
      <c r="I16" s="463"/>
      <c r="J16" s="30"/>
    </row>
    <row r="17" spans="2:10" ht="26.25" customHeight="1" thickBot="1" x14ac:dyDescent="0.3">
      <c r="B17" s="439" t="s">
        <v>105</v>
      </c>
      <c r="C17" s="440"/>
      <c r="D17" s="440"/>
      <c r="E17" s="440"/>
      <c r="F17" s="440"/>
      <c r="G17" s="440"/>
      <c r="H17" s="440"/>
      <c r="I17" s="440"/>
      <c r="J17" s="441"/>
    </row>
    <row r="18" spans="2:10" ht="30.75" customHeight="1" x14ac:dyDescent="0.25">
      <c r="B18" s="413" t="s">
        <v>106</v>
      </c>
      <c r="C18" s="414"/>
      <c r="D18" s="124" t="s">
        <v>107</v>
      </c>
      <c r="E18" s="124" t="s">
        <v>108</v>
      </c>
      <c r="F18" s="124" t="s">
        <v>109</v>
      </c>
      <c r="G18" s="415" t="s">
        <v>110</v>
      </c>
      <c r="H18" s="415"/>
      <c r="I18" s="415"/>
      <c r="J18" s="125" t="s">
        <v>111</v>
      </c>
    </row>
    <row r="19" spans="2:10" ht="48" customHeight="1" x14ac:dyDescent="0.25">
      <c r="B19" s="412" t="s">
        <v>324</v>
      </c>
      <c r="C19" s="403"/>
      <c r="D19" s="243" t="s">
        <v>337</v>
      </c>
      <c r="E19" s="244">
        <v>80</v>
      </c>
      <c r="F19" s="242" t="s">
        <v>338</v>
      </c>
      <c r="G19" s="403" t="s">
        <v>339</v>
      </c>
      <c r="H19" s="403"/>
      <c r="I19" s="403"/>
      <c r="J19" s="245" t="s">
        <v>340</v>
      </c>
    </row>
    <row r="20" spans="2:10" ht="48" customHeight="1" x14ac:dyDescent="0.25">
      <c r="B20" s="412"/>
      <c r="C20" s="403"/>
      <c r="D20" s="25"/>
      <c r="E20" s="26"/>
      <c r="F20" s="46"/>
      <c r="G20" s="403"/>
      <c r="H20" s="403"/>
      <c r="I20" s="403"/>
      <c r="J20" s="27"/>
    </row>
    <row r="21" spans="2:10" ht="48" customHeight="1" x14ac:dyDescent="0.25">
      <c r="B21" s="412"/>
      <c r="C21" s="403"/>
      <c r="D21" s="25"/>
      <c r="E21" s="26"/>
      <c r="F21" s="46"/>
      <c r="G21" s="403"/>
      <c r="H21" s="403"/>
      <c r="I21" s="403"/>
      <c r="J21" s="27"/>
    </row>
    <row r="22" spans="2:10" ht="48" customHeight="1" x14ac:dyDescent="0.25">
      <c r="B22" s="412"/>
      <c r="C22" s="403"/>
      <c r="D22" s="25"/>
      <c r="E22" s="26"/>
      <c r="F22" s="46"/>
      <c r="G22" s="403"/>
      <c r="H22" s="403"/>
      <c r="I22" s="403"/>
      <c r="J22" s="27"/>
    </row>
    <row r="23" spans="2:10" ht="48" customHeight="1" thickBot="1" x14ac:dyDescent="0.3">
      <c r="B23" s="410"/>
      <c r="C23" s="411"/>
      <c r="D23" s="28"/>
      <c r="E23" s="29"/>
      <c r="F23" s="47"/>
      <c r="G23" s="411"/>
      <c r="H23" s="411"/>
      <c r="I23" s="411"/>
      <c r="J23" s="30"/>
    </row>
    <row r="24" spans="2:10" ht="15.75" thickBot="1" x14ac:dyDescent="0.3">
      <c r="B24" s="449" t="s">
        <v>101</v>
      </c>
      <c r="C24" s="450"/>
      <c r="D24" s="450"/>
      <c r="E24" s="450"/>
      <c r="F24" s="450"/>
      <c r="G24" s="450"/>
      <c r="H24" s="450"/>
      <c r="I24" s="450"/>
      <c r="J24" s="451"/>
    </row>
    <row r="25" spans="2:10" x14ac:dyDescent="0.25">
      <c r="B25" s="446"/>
      <c r="C25" s="447"/>
      <c r="D25" s="447"/>
      <c r="E25" s="447"/>
      <c r="F25" s="447"/>
      <c r="G25" s="447"/>
      <c r="H25" s="447"/>
      <c r="I25" s="447"/>
      <c r="J25" s="448"/>
    </row>
    <row r="26" spans="2:10" s="8" customFormat="1" ht="15" x14ac:dyDescent="0.25">
      <c r="B26" s="126" t="s">
        <v>5</v>
      </c>
      <c r="C26" s="432"/>
      <c r="D26" s="432"/>
      <c r="E26" s="432"/>
      <c r="F26" s="13"/>
      <c r="G26" s="127" t="s">
        <v>5</v>
      </c>
      <c r="H26" s="432"/>
      <c r="I26" s="432"/>
      <c r="J26" s="433"/>
    </row>
    <row r="27" spans="2:10" s="8" customFormat="1" ht="15" x14ac:dyDescent="0.25">
      <c r="B27" s="126" t="s">
        <v>7</v>
      </c>
      <c r="C27" s="432"/>
      <c r="D27" s="432"/>
      <c r="E27" s="432"/>
      <c r="F27" s="31"/>
      <c r="G27" s="127" t="s">
        <v>7</v>
      </c>
      <c r="H27" s="432"/>
      <c r="I27" s="432"/>
      <c r="J27" s="433"/>
    </row>
    <row r="28" spans="2:10" x14ac:dyDescent="0.25">
      <c r="B28" s="36"/>
      <c r="C28" s="3"/>
      <c r="D28" s="3"/>
      <c r="E28" s="3"/>
      <c r="F28" s="7"/>
      <c r="G28" s="7"/>
      <c r="H28" s="7"/>
      <c r="I28" s="7"/>
      <c r="J28" s="37"/>
    </row>
    <row r="29" spans="2:10" x14ac:dyDescent="0.25">
      <c r="B29" s="434" t="s">
        <v>8</v>
      </c>
      <c r="C29" s="435"/>
      <c r="D29" s="435"/>
      <c r="E29" s="128" t="s">
        <v>9</v>
      </c>
      <c r="F29" s="7"/>
      <c r="G29" s="435" t="s">
        <v>8</v>
      </c>
      <c r="H29" s="435"/>
      <c r="I29" s="435"/>
      <c r="J29" s="129" t="s">
        <v>9</v>
      </c>
    </row>
    <row r="30" spans="2:10" x14ac:dyDescent="0.25">
      <c r="B30" s="429"/>
      <c r="C30" s="428"/>
      <c r="D30" s="428"/>
      <c r="E30" s="32"/>
      <c r="F30" s="7"/>
      <c r="G30" s="428"/>
      <c r="H30" s="428"/>
      <c r="I30" s="428"/>
      <c r="J30" s="38"/>
    </row>
    <row r="31" spans="2:10" x14ac:dyDescent="0.25">
      <c r="B31" s="429"/>
      <c r="C31" s="428"/>
      <c r="D31" s="428"/>
      <c r="E31" s="33"/>
      <c r="F31" s="7"/>
      <c r="G31" s="428"/>
      <c r="H31" s="428"/>
      <c r="I31" s="428"/>
      <c r="J31" s="38"/>
    </row>
    <row r="32" spans="2:10" x14ac:dyDescent="0.25">
      <c r="B32" s="36"/>
      <c r="C32" s="3"/>
      <c r="D32" s="3"/>
      <c r="E32" s="3"/>
      <c r="F32" s="7"/>
      <c r="G32" s="7"/>
      <c r="H32" s="7"/>
      <c r="I32" s="7"/>
      <c r="J32" s="37"/>
    </row>
    <row r="33" spans="1:10" s="8" customFormat="1" ht="15" x14ac:dyDescent="0.25">
      <c r="B33" s="126" t="s">
        <v>5</v>
      </c>
      <c r="C33" s="432"/>
      <c r="D33" s="432"/>
      <c r="E33" s="432"/>
      <c r="F33" s="13"/>
      <c r="G33" s="127" t="s">
        <v>5</v>
      </c>
      <c r="H33" s="432"/>
      <c r="I33" s="432"/>
      <c r="J33" s="433"/>
    </row>
    <row r="34" spans="1:10" s="8" customFormat="1" ht="15" x14ac:dyDescent="0.25">
      <c r="B34" s="126" t="s">
        <v>7</v>
      </c>
      <c r="C34" s="432"/>
      <c r="D34" s="432"/>
      <c r="E34" s="432"/>
      <c r="F34" s="31"/>
      <c r="G34" s="127" t="s">
        <v>7</v>
      </c>
      <c r="H34" s="432"/>
      <c r="I34" s="432"/>
      <c r="J34" s="433"/>
    </row>
    <row r="35" spans="1:10" x14ac:dyDescent="0.25">
      <c r="B35" s="36"/>
      <c r="C35" s="3"/>
      <c r="D35" s="3"/>
      <c r="E35" s="3"/>
      <c r="F35" s="7"/>
      <c r="G35" s="7"/>
      <c r="H35" s="7"/>
      <c r="I35" s="7"/>
      <c r="J35" s="37"/>
    </row>
    <row r="36" spans="1:10" x14ac:dyDescent="0.25">
      <c r="B36" s="434" t="s">
        <v>8</v>
      </c>
      <c r="C36" s="435"/>
      <c r="D36" s="435"/>
      <c r="E36" s="128" t="s">
        <v>9</v>
      </c>
      <c r="F36" s="7"/>
      <c r="G36" s="435" t="s">
        <v>8</v>
      </c>
      <c r="H36" s="435"/>
      <c r="I36" s="435"/>
      <c r="J36" s="129" t="s">
        <v>9</v>
      </c>
    </row>
    <row r="37" spans="1:10" x14ac:dyDescent="0.25">
      <c r="B37" s="429"/>
      <c r="C37" s="428"/>
      <c r="D37" s="428"/>
      <c r="E37" s="34"/>
      <c r="F37" s="7"/>
      <c r="G37" s="428"/>
      <c r="H37" s="428"/>
      <c r="I37" s="428"/>
      <c r="J37" s="39"/>
    </row>
    <row r="38" spans="1:10" x14ac:dyDescent="0.25">
      <c r="B38" s="429"/>
      <c r="C38" s="428"/>
      <c r="D38" s="428"/>
      <c r="E38" s="35"/>
      <c r="F38" s="7"/>
      <c r="G38" s="428"/>
      <c r="H38" s="428"/>
      <c r="I38" s="428"/>
      <c r="J38" s="39"/>
    </row>
    <row r="39" spans="1:10" ht="13.5" thickBot="1" x14ac:dyDescent="0.3">
      <c r="B39" s="40"/>
      <c r="C39" s="22"/>
      <c r="D39" s="22"/>
      <c r="E39" s="22"/>
      <c r="F39" s="41"/>
      <c r="G39" s="41"/>
      <c r="H39" s="41"/>
      <c r="I39" s="41"/>
      <c r="J39" s="42"/>
    </row>
    <row r="40" spans="1:10" s="9" customFormat="1" ht="13.5" thickBot="1" x14ac:dyDescent="0.3">
      <c r="B40" s="436" t="s">
        <v>90</v>
      </c>
      <c r="C40" s="437"/>
      <c r="D40" s="437"/>
      <c r="E40" s="437"/>
      <c r="F40" s="437"/>
      <c r="G40" s="437"/>
      <c r="H40" s="437"/>
      <c r="I40" s="437"/>
      <c r="J40" s="438"/>
    </row>
    <row r="41" spans="1:10" s="9" customFormat="1" x14ac:dyDescent="0.25">
      <c r="B41" s="430" t="s">
        <v>10</v>
      </c>
      <c r="C41" s="415"/>
      <c r="D41" s="415"/>
      <c r="E41" s="415"/>
      <c r="F41" s="415" t="s">
        <v>11</v>
      </c>
      <c r="G41" s="415"/>
      <c r="H41" s="415"/>
      <c r="I41" s="415" t="s">
        <v>12</v>
      </c>
      <c r="J41" s="431"/>
    </row>
    <row r="42" spans="1:10" s="9" customFormat="1" ht="26.25" customHeight="1" x14ac:dyDescent="0.25">
      <c r="B42" s="427" t="s">
        <v>287</v>
      </c>
      <c r="C42" s="419"/>
      <c r="D42" s="419"/>
      <c r="E42" s="419"/>
      <c r="F42" s="419" t="s">
        <v>361</v>
      </c>
      <c r="G42" s="419"/>
      <c r="H42" s="419"/>
      <c r="I42" s="427">
        <v>2013</v>
      </c>
      <c r="J42" s="419"/>
    </row>
    <row r="43" spans="1:10" s="9" customFormat="1" ht="38.25" customHeight="1" x14ac:dyDescent="0.25">
      <c r="B43" s="427" t="s">
        <v>362</v>
      </c>
      <c r="C43" s="419"/>
      <c r="D43" s="419"/>
      <c r="E43" s="419"/>
      <c r="F43" s="419" t="s">
        <v>365</v>
      </c>
      <c r="G43" s="419"/>
      <c r="H43" s="419"/>
      <c r="I43" s="418">
        <v>40023</v>
      </c>
      <c r="J43" s="419"/>
    </row>
    <row r="44" spans="1:10" s="9" customFormat="1" ht="26.25" customHeight="1" x14ac:dyDescent="0.25">
      <c r="B44" s="427" t="s">
        <v>377</v>
      </c>
      <c r="C44" s="419"/>
      <c r="D44" s="419"/>
      <c r="E44" s="419"/>
      <c r="F44" s="419" t="s">
        <v>365</v>
      </c>
      <c r="G44" s="419"/>
      <c r="H44" s="419"/>
      <c r="I44" s="418">
        <v>43295</v>
      </c>
      <c r="J44" s="419"/>
    </row>
    <row r="45" spans="1:10" s="9" customFormat="1" ht="26.25" customHeight="1" x14ac:dyDescent="0.25">
      <c r="B45" s="427" t="s">
        <v>378</v>
      </c>
      <c r="C45" s="419"/>
      <c r="D45" s="419"/>
      <c r="E45" s="419"/>
      <c r="F45" s="419" t="s">
        <v>380</v>
      </c>
      <c r="G45" s="419"/>
      <c r="H45" s="419"/>
      <c r="I45" s="418" t="s">
        <v>379</v>
      </c>
      <c r="J45" s="419"/>
    </row>
    <row r="46" spans="1:10" s="9" customFormat="1" ht="26.25" customHeight="1" x14ac:dyDescent="0.25">
      <c r="B46" s="427" t="s">
        <v>381</v>
      </c>
      <c r="C46" s="419"/>
      <c r="D46" s="419"/>
      <c r="E46" s="419"/>
      <c r="F46" s="419" t="s">
        <v>382</v>
      </c>
      <c r="G46" s="419"/>
      <c r="H46" s="419"/>
      <c r="I46" s="444">
        <v>2011</v>
      </c>
      <c r="J46" s="445"/>
    </row>
    <row r="47" spans="1:10" s="9" customFormat="1" ht="26.25" customHeight="1" x14ac:dyDescent="0.25">
      <c r="B47" s="427" t="s">
        <v>383</v>
      </c>
      <c r="C47" s="419"/>
      <c r="D47" s="419"/>
      <c r="E47" s="419"/>
      <c r="F47" s="419" t="s">
        <v>384</v>
      </c>
      <c r="G47" s="419"/>
      <c r="H47" s="419"/>
      <c r="I47" s="418">
        <v>39744</v>
      </c>
      <c r="J47" s="419"/>
    </row>
    <row r="48" spans="1:10" s="9" customFormat="1" ht="26.25" customHeight="1" x14ac:dyDescent="0.25">
      <c r="A48" s="113"/>
      <c r="B48" s="427" t="s">
        <v>363</v>
      </c>
      <c r="C48" s="419"/>
      <c r="D48" s="419"/>
      <c r="E48" s="419"/>
      <c r="F48" s="419" t="s">
        <v>166</v>
      </c>
      <c r="G48" s="419"/>
      <c r="H48" s="419"/>
      <c r="I48" s="418">
        <v>41704</v>
      </c>
      <c r="J48" s="419"/>
    </row>
    <row r="49" spans="1:10" s="9" customFormat="1" ht="26.25" customHeight="1" thickBot="1" x14ac:dyDescent="0.3">
      <c r="B49" s="416" t="s">
        <v>364</v>
      </c>
      <c r="C49" s="417"/>
      <c r="D49" s="417"/>
      <c r="E49" s="417"/>
      <c r="F49" s="417" t="s">
        <v>366</v>
      </c>
      <c r="G49" s="417"/>
      <c r="H49" s="417"/>
      <c r="I49" s="418">
        <v>42150</v>
      </c>
      <c r="J49" s="419"/>
    </row>
    <row r="50" spans="1:10" s="10" customFormat="1" ht="99.75" customHeight="1" x14ac:dyDescent="0.25">
      <c r="B50" s="368" t="s">
        <v>102</v>
      </c>
      <c r="C50" s="369"/>
      <c r="D50" s="369"/>
      <c r="E50" s="369"/>
      <c r="F50" s="369"/>
      <c r="G50" s="369"/>
      <c r="H50" s="369"/>
      <c r="I50" s="369"/>
      <c r="J50" s="370"/>
    </row>
    <row r="51" spans="1:10" s="10" customFormat="1" ht="38.25" x14ac:dyDescent="0.25">
      <c r="B51" s="424" t="s">
        <v>13</v>
      </c>
      <c r="C51" s="425"/>
      <c r="D51" s="258" t="s">
        <v>14</v>
      </c>
      <c r="E51" s="258" t="s">
        <v>15</v>
      </c>
      <c r="F51" s="258" t="s">
        <v>16</v>
      </c>
      <c r="G51" s="258" t="s">
        <v>17</v>
      </c>
      <c r="H51" s="425" t="s">
        <v>18</v>
      </c>
      <c r="I51" s="425"/>
      <c r="J51" s="130" t="s">
        <v>19</v>
      </c>
    </row>
    <row r="52" spans="1:10" s="10" customFormat="1" ht="72" customHeight="1" x14ac:dyDescent="0.25">
      <c r="B52" s="404" t="s">
        <v>385</v>
      </c>
      <c r="C52" s="405"/>
      <c r="D52" s="270" t="s">
        <v>389</v>
      </c>
      <c r="E52" s="259" t="s">
        <v>395</v>
      </c>
      <c r="F52" s="259" t="s">
        <v>399</v>
      </c>
      <c r="G52" s="259" t="s">
        <v>401</v>
      </c>
      <c r="H52" s="426" t="s">
        <v>404</v>
      </c>
      <c r="I52" s="426"/>
      <c r="J52" s="246"/>
    </row>
    <row r="53" spans="1:10" s="10" customFormat="1" ht="96.75" customHeight="1" x14ac:dyDescent="0.25">
      <c r="B53" s="404" t="s">
        <v>367</v>
      </c>
      <c r="C53" s="405"/>
      <c r="D53" s="261" t="s">
        <v>390</v>
      </c>
      <c r="E53" s="257" t="s">
        <v>394</v>
      </c>
      <c r="F53" s="259" t="s">
        <v>399</v>
      </c>
      <c r="G53" s="257" t="s">
        <v>401</v>
      </c>
      <c r="H53" s="406" t="s">
        <v>405</v>
      </c>
      <c r="I53" s="406"/>
      <c r="J53" s="246" t="s">
        <v>409</v>
      </c>
    </row>
    <row r="54" spans="1:10" s="10" customFormat="1" ht="70.5" customHeight="1" x14ac:dyDescent="0.25">
      <c r="B54" s="404" t="s">
        <v>386</v>
      </c>
      <c r="C54" s="405"/>
      <c r="D54" s="261" t="s">
        <v>391</v>
      </c>
      <c r="E54" s="257" t="s">
        <v>396</v>
      </c>
      <c r="F54" s="259" t="s">
        <v>399</v>
      </c>
      <c r="G54" s="257" t="s">
        <v>402</v>
      </c>
      <c r="H54" s="406" t="s">
        <v>406</v>
      </c>
      <c r="I54" s="406"/>
      <c r="J54" s="246" t="s">
        <v>409</v>
      </c>
    </row>
    <row r="55" spans="1:10" ht="63.75" customHeight="1" x14ac:dyDescent="0.25">
      <c r="B55" s="404" t="s">
        <v>387</v>
      </c>
      <c r="C55" s="405"/>
      <c r="D55" s="261" t="s">
        <v>392</v>
      </c>
      <c r="E55" s="257" t="s">
        <v>397</v>
      </c>
      <c r="F55" s="259" t="s">
        <v>399</v>
      </c>
      <c r="G55" s="257" t="s">
        <v>401</v>
      </c>
      <c r="H55" s="406" t="s">
        <v>407</v>
      </c>
      <c r="I55" s="406"/>
      <c r="J55" s="260" t="str">
        <f>+J54</f>
        <v>Grupo Infraestructura</v>
      </c>
    </row>
    <row r="56" spans="1:10" ht="111.75" customHeight="1" thickBot="1" x14ac:dyDescent="0.3">
      <c r="B56" s="407" t="s">
        <v>388</v>
      </c>
      <c r="C56" s="408"/>
      <c r="D56" s="43" t="s">
        <v>393</v>
      </c>
      <c r="E56" s="43" t="s">
        <v>398</v>
      </c>
      <c r="F56" s="43" t="s">
        <v>400</v>
      </c>
      <c r="G56" s="43" t="s">
        <v>403</v>
      </c>
      <c r="H56" s="409" t="s">
        <v>408</v>
      </c>
      <c r="I56" s="409"/>
      <c r="J56" s="44" t="s">
        <v>410</v>
      </c>
    </row>
    <row r="57" spans="1:10" x14ac:dyDescent="0.25"/>
    <row r="58" spans="1:10" x14ac:dyDescent="0.25"/>
    <row r="59" spans="1:10" x14ac:dyDescent="0.25"/>
    <row r="60" spans="1:10" s="6" customFormat="1" ht="12.75" customHeight="1" x14ac:dyDescent="0.25">
      <c r="B60" s="4"/>
      <c r="C60" s="4"/>
      <c r="D60" s="4"/>
      <c r="E60" s="4"/>
      <c r="F60" s="4"/>
      <c r="G60" s="4"/>
      <c r="H60" s="4"/>
      <c r="I60" s="4"/>
      <c r="J60" s="4"/>
    </row>
    <row r="61" spans="1:10" s="6" customFormat="1" ht="13.5" thickBot="1" x14ac:dyDescent="0.3">
      <c r="B61" s="4"/>
      <c r="C61" s="4"/>
      <c r="D61" s="4"/>
      <c r="E61" s="4"/>
      <c r="F61" s="4"/>
      <c r="G61" s="4"/>
      <c r="H61" s="4"/>
      <c r="I61" s="4"/>
      <c r="J61" s="4"/>
    </row>
    <row r="62" spans="1:10" s="6" customFormat="1" x14ac:dyDescent="0.25">
      <c r="A62" s="248" t="s">
        <v>34</v>
      </c>
      <c r="B62" s="249"/>
      <c r="C62" s="249"/>
      <c r="D62" s="249"/>
      <c r="E62" s="249"/>
      <c r="F62" s="249"/>
      <c r="G62" s="249"/>
      <c r="H62" s="249"/>
      <c r="I62" s="249"/>
      <c r="J62" s="250"/>
    </row>
    <row r="63" spans="1:10" s="6" customFormat="1" x14ac:dyDescent="0.25">
      <c r="A63" s="251" t="s">
        <v>35</v>
      </c>
      <c r="B63" s="252"/>
      <c r="C63" s="252"/>
      <c r="D63" s="252"/>
      <c r="E63" s="252"/>
      <c r="F63" s="252"/>
      <c r="G63" s="252"/>
      <c r="H63" s="252"/>
      <c r="I63" s="252"/>
      <c r="J63" s="253"/>
    </row>
    <row r="64" spans="1:10" s="6" customFormat="1" ht="13.5" customHeight="1" x14ac:dyDescent="0.25">
      <c r="A64" s="251" t="s">
        <v>36</v>
      </c>
      <c r="B64" s="252"/>
      <c r="C64" s="252"/>
      <c r="D64" s="252"/>
      <c r="E64" s="252"/>
      <c r="F64" s="252"/>
      <c r="G64" s="252"/>
      <c r="H64" s="252"/>
      <c r="I64" s="252"/>
      <c r="J64" s="253"/>
    </row>
    <row r="65" spans="1:10" s="6" customFormat="1" x14ac:dyDescent="0.25">
      <c r="A65" s="251" t="s">
        <v>37</v>
      </c>
      <c r="B65" s="252"/>
      <c r="C65" s="252"/>
      <c r="D65" s="252"/>
      <c r="E65" s="252"/>
      <c r="F65" s="252"/>
      <c r="G65" s="252"/>
      <c r="H65" s="252"/>
      <c r="I65" s="252"/>
      <c r="J65" s="253"/>
    </row>
    <row r="66" spans="1:10" s="6" customFormat="1" ht="13.5" thickBot="1" x14ac:dyDescent="0.3">
      <c r="A66" s="254" t="s">
        <v>38</v>
      </c>
      <c r="B66" s="255"/>
      <c r="C66" s="255"/>
      <c r="D66" s="255"/>
      <c r="E66" s="255"/>
      <c r="F66" s="255"/>
      <c r="G66" s="255"/>
      <c r="H66" s="255"/>
      <c r="I66" s="255"/>
      <c r="J66" s="256"/>
    </row>
    <row r="67" spans="1:10" x14ac:dyDescent="0.25">
      <c r="B67" s="6"/>
      <c r="C67" s="6"/>
      <c r="D67" s="6"/>
      <c r="E67" s="6"/>
      <c r="F67" s="6"/>
      <c r="G67" s="6"/>
      <c r="H67" s="6"/>
      <c r="I67" s="6"/>
      <c r="J67" s="6"/>
    </row>
    <row r="68" spans="1:10" ht="12.75" customHeight="1" x14ac:dyDescent="0.25">
      <c r="B68" s="6"/>
      <c r="C68" s="6"/>
      <c r="D68" s="6"/>
      <c r="E68" s="6"/>
      <c r="F68" s="6"/>
      <c r="G68" s="6"/>
      <c r="H68" s="6"/>
      <c r="I68" s="6"/>
      <c r="J68" s="6"/>
    </row>
    <row r="69" spans="1:10" x14ac:dyDescent="0.25"/>
    <row r="70" spans="1:10" x14ac:dyDescent="0.25"/>
    <row r="71" spans="1:10" x14ac:dyDescent="0.25"/>
    <row r="72" spans="1:10" x14ac:dyDescent="0.25"/>
    <row r="73" spans="1:10" x14ac:dyDescent="0.25"/>
    <row r="74" spans="1:10" x14ac:dyDescent="0.25"/>
    <row r="75" spans="1:10" x14ac:dyDescent="0.25"/>
    <row r="76" spans="1:10" x14ac:dyDescent="0.25"/>
    <row r="77" spans="1:10" x14ac:dyDescent="0.25"/>
    <row r="78" spans="1:10" x14ac:dyDescent="0.25"/>
    <row r="79" spans="1:10" x14ac:dyDescent="0.25"/>
    <row r="80" spans="1:1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row r="46444" x14ac:dyDescent="0.25"/>
    <row r="46445" x14ac:dyDescent="0.25"/>
    <row r="46446" x14ac:dyDescent="0.25"/>
    <row r="46447" x14ac:dyDescent="0.25"/>
    <row r="46448" x14ac:dyDescent="0.25"/>
    <row r="46449" x14ac:dyDescent="0.25"/>
    <row r="46450" x14ac:dyDescent="0.25"/>
    <row r="46451" x14ac:dyDescent="0.25"/>
    <row r="46452" x14ac:dyDescent="0.25"/>
    <row r="46453" x14ac:dyDescent="0.25"/>
    <row r="46454" x14ac:dyDescent="0.25"/>
    <row r="46455" x14ac:dyDescent="0.25"/>
    <row r="46456" x14ac:dyDescent="0.25"/>
    <row r="46457" x14ac:dyDescent="0.25"/>
    <row r="46458" x14ac:dyDescent="0.25"/>
    <row r="46459" x14ac:dyDescent="0.25"/>
    <row r="46460" x14ac:dyDescent="0.25"/>
    <row r="46461" x14ac:dyDescent="0.25"/>
    <row r="46462" x14ac:dyDescent="0.25"/>
    <row r="46463" x14ac:dyDescent="0.25"/>
    <row r="46464" x14ac:dyDescent="0.25"/>
    <row r="46465" x14ac:dyDescent="0.25"/>
    <row r="46466" x14ac:dyDescent="0.25"/>
    <row r="46467" x14ac:dyDescent="0.25"/>
    <row r="46468" x14ac:dyDescent="0.25"/>
    <row r="46469" x14ac:dyDescent="0.25"/>
    <row r="46470" x14ac:dyDescent="0.25"/>
    <row r="46471" x14ac:dyDescent="0.25"/>
    <row r="46472" x14ac:dyDescent="0.25"/>
    <row r="46473" x14ac:dyDescent="0.25"/>
    <row r="46474" x14ac:dyDescent="0.25"/>
    <row r="46475" x14ac:dyDescent="0.25"/>
    <row r="46476" x14ac:dyDescent="0.25"/>
    <row r="46477" x14ac:dyDescent="0.25"/>
    <row r="46478" x14ac:dyDescent="0.25"/>
    <row r="46479" x14ac:dyDescent="0.25"/>
    <row r="46480" x14ac:dyDescent="0.25"/>
    <row r="46481" x14ac:dyDescent="0.25"/>
    <row r="46482" x14ac:dyDescent="0.25"/>
    <row r="46483" x14ac:dyDescent="0.25"/>
    <row r="46484" x14ac:dyDescent="0.25"/>
    <row r="46485" x14ac:dyDescent="0.25"/>
    <row r="46486" x14ac:dyDescent="0.25"/>
    <row r="46487" x14ac:dyDescent="0.25"/>
    <row r="46488" x14ac:dyDescent="0.25"/>
    <row r="46489" x14ac:dyDescent="0.25"/>
    <row r="46490" x14ac:dyDescent="0.25"/>
    <row r="46491" x14ac:dyDescent="0.25"/>
    <row r="46492" x14ac:dyDescent="0.25"/>
    <row r="46493" x14ac:dyDescent="0.25"/>
    <row r="46494" x14ac:dyDescent="0.25"/>
    <row r="46495" x14ac:dyDescent="0.25"/>
    <row r="46496" x14ac:dyDescent="0.25"/>
    <row r="46497" x14ac:dyDescent="0.25"/>
    <row r="46498" x14ac:dyDescent="0.25"/>
    <row r="46499" x14ac:dyDescent="0.25"/>
    <row r="46500" x14ac:dyDescent="0.25"/>
    <row r="46501" x14ac:dyDescent="0.25"/>
    <row r="46502" x14ac:dyDescent="0.25"/>
    <row r="46503" x14ac:dyDescent="0.25"/>
    <row r="46504" x14ac:dyDescent="0.25"/>
    <row r="46505" x14ac:dyDescent="0.25"/>
    <row r="46506" x14ac:dyDescent="0.25"/>
    <row r="46507" x14ac:dyDescent="0.25"/>
    <row r="46508" x14ac:dyDescent="0.25"/>
    <row r="46509" x14ac:dyDescent="0.25"/>
    <row r="46510" x14ac:dyDescent="0.25"/>
    <row r="46511" x14ac:dyDescent="0.25"/>
    <row r="46512" x14ac:dyDescent="0.25"/>
    <row r="46513" x14ac:dyDescent="0.25"/>
    <row r="46514" x14ac:dyDescent="0.25"/>
    <row r="46515" x14ac:dyDescent="0.25"/>
    <row r="46516" x14ac:dyDescent="0.25"/>
    <row r="46517" x14ac:dyDescent="0.25"/>
    <row r="46518" x14ac:dyDescent="0.25"/>
    <row r="46519" x14ac:dyDescent="0.25"/>
    <row r="46520" x14ac:dyDescent="0.25"/>
    <row r="46521" x14ac:dyDescent="0.25"/>
    <row r="46522" x14ac:dyDescent="0.25"/>
    <row r="46523" x14ac:dyDescent="0.25"/>
    <row r="46524" x14ac:dyDescent="0.25"/>
    <row r="46525" x14ac:dyDescent="0.25"/>
    <row r="46526" x14ac:dyDescent="0.25"/>
    <row r="46527" x14ac:dyDescent="0.25"/>
    <row r="46528" x14ac:dyDescent="0.25"/>
    <row r="46529" x14ac:dyDescent="0.25"/>
    <row r="46530" x14ac:dyDescent="0.25"/>
    <row r="46531" x14ac:dyDescent="0.25"/>
    <row r="46532" x14ac:dyDescent="0.25"/>
    <row r="46533" x14ac:dyDescent="0.25"/>
    <row r="46534" x14ac:dyDescent="0.25"/>
    <row r="46535" x14ac:dyDescent="0.25"/>
    <row r="46536" x14ac:dyDescent="0.25"/>
    <row r="46537" x14ac:dyDescent="0.25"/>
    <row r="46538" x14ac:dyDescent="0.25"/>
    <row r="46539" x14ac:dyDescent="0.25"/>
    <row r="46540" x14ac:dyDescent="0.25"/>
    <row r="46541" x14ac:dyDescent="0.25"/>
    <row r="46542" x14ac:dyDescent="0.25"/>
    <row r="46543" x14ac:dyDescent="0.25"/>
    <row r="46544" x14ac:dyDescent="0.25"/>
    <row r="46545" x14ac:dyDescent="0.25"/>
    <row r="46546" x14ac:dyDescent="0.25"/>
    <row r="46547" x14ac:dyDescent="0.25"/>
    <row r="46548" x14ac:dyDescent="0.25"/>
    <row r="46549" x14ac:dyDescent="0.25"/>
    <row r="46550" x14ac:dyDescent="0.25"/>
    <row r="46551" x14ac:dyDescent="0.25"/>
    <row r="46552" x14ac:dyDescent="0.25"/>
    <row r="46553" x14ac:dyDescent="0.25"/>
    <row r="46554" x14ac:dyDescent="0.25"/>
    <row r="46555" x14ac:dyDescent="0.25"/>
    <row r="46556" x14ac:dyDescent="0.25"/>
    <row r="46557" x14ac:dyDescent="0.25"/>
    <row r="46558" x14ac:dyDescent="0.25"/>
    <row r="46559" x14ac:dyDescent="0.25"/>
    <row r="46560" x14ac:dyDescent="0.25"/>
    <row r="46561" x14ac:dyDescent="0.25"/>
    <row r="46562" x14ac:dyDescent="0.25"/>
    <row r="46563" x14ac:dyDescent="0.25"/>
    <row r="46564" x14ac:dyDescent="0.25"/>
    <row r="46565" x14ac:dyDescent="0.25"/>
    <row r="46566" x14ac:dyDescent="0.25"/>
    <row r="46567" x14ac:dyDescent="0.25"/>
    <row r="46568" x14ac:dyDescent="0.25"/>
    <row r="46569" x14ac:dyDescent="0.25"/>
    <row r="46570" x14ac:dyDescent="0.25"/>
    <row r="46571" x14ac:dyDescent="0.25"/>
    <row r="46572" x14ac:dyDescent="0.25"/>
    <row r="46573" x14ac:dyDescent="0.25"/>
    <row r="46574" x14ac:dyDescent="0.25"/>
    <row r="46575" x14ac:dyDescent="0.25"/>
    <row r="46576" x14ac:dyDescent="0.25"/>
    <row r="46577" x14ac:dyDescent="0.25"/>
    <row r="46578" x14ac:dyDescent="0.25"/>
    <row r="46579" x14ac:dyDescent="0.25"/>
    <row r="46580" x14ac:dyDescent="0.25"/>
    <row r="46581" x14ac:dyDescent="0.25"/>
    <row r="46582" x14ac:dyDescent="0.25"/>
    <row r="46583" x14ac:dyDescent="0.25"/>
    <row r="46584" x14ac:dyDescent="0.25"/>
    <row r="46585" x14ac:dyDescent="0.25"/>
    <row r="46586" x14ac:dyDescent="0.25"/>
    <row r="46587" x14ac:dyDescent="0.25"/>
    <row r="46588" x14ac:dyDescent="0.25"/>
    <row r="46589" x14ac:dyDescent="0.25"/>
    <row r="46590" x14ac:dyDescent="0.25"/>
    <row r="46591" x14ac:dyDescent="0.25"/>
    <row r="46592" x14ac:dyDescent="0.25"/>
    <row r="46593" x14ac:dyDescent="0.25"/>
    <row r="46594" x14ac:dyDescent="0.25"/>
    <row r="46595" x14ac:dyDescent="0.25"/>
    <row r="46596" x14ac:dyDescent="0.25"/>
    <row r="46597" x14ac:dyDescent="0.25"/>
    <row r="46598" x14ac:dyDescent="0.25"/>
    <row r="46599" x14ac:dyDescent="0.25"/>
    <row r="46600" x14ac:dyDescent="0.25"/>
    <row r="46601" x14ac:dyDescent="0.25"/>
    <row r="46602" x14ac:dyDescent="0.25"/>
    <row r="46603" x14ac:dyDescent="0.25"/>
    <row r="46604" x14ac:dyDescent="0.25"/>
    <row r="46605" x14ac:dyDescent="0.25"/>
    <row r="46606" x14ac:dyDescent="0.25"/>
    <row r="46607" x14ac:dyDescent="0.25"/>
    <row r="46608" x14ac:dyDescent="0.25"/>
    <row r="46609" x14ac:dyDescent="0.25"/>
    <row r="46610" x14ac:dyDescent="0.25"/>
    <row r="46611" x14ac:dyDescent="0.25"/>
    <row r="46612" x14ac:dyDescent="0.25"/>
    <row r="46613" x14ac:dyDescent="0.25"/>
    <row r="46614" x14ac:dyDescent="0.25"/>
    <row r="46615" x14ac:dyDescent="0.25"/>
    <row r="46616" x14ac:dyDescent="0.25"/>
    <row r="46617" x14ac:dyDescent="0.25"/>
    <row r="46618" x14ac:dyDescent="0.25"/>
    <row r="46619" x14ac:dyDescent="0.25"/>
    <row r="46620" x14ac:dyDescent="0.25"/>
    <row r="46621" x14ac:dyDescent="0.25"/>
    <row r="46622" x14ac:dyDescent="0.25"/>
    <row r="46623" x14ac:dyDescent="0.25"/>
    <row r="46624" x14ac:dyDescent="0.25"/>
    <row r="46625" x14ac:dyDescent="0.25"/>
    <row r="46626" x14ac:dyDescent="0.25"/>
    <row r="46627" x14ac:dyDescent="0.25"/>
    <row r="46628" x14ac:dyDescent="0.25"/>
    <row r="46629" x14ac:dyDescent="0.25"/>
    <row r="46630" x14ac:dyDescent="0.25"/>
    <row r="46631" x14ac:dyDescent="0.25"/>
    <row r="46632" x14ac:dyDescent="0.25"/>
    <row r="46633" x14ac:dyDescent="0.25"/>
    <row r="46634" x14ac:dyDescent="0.25"/>
    <row r="46635" x14ac:dyDescent="0.25"/>
    <row r="46636" x14ac:dyDescent="0.25"/>
    <row r="46637" x14ac:dyDescent="0.25"/>
    <row r="46638" x14ac:dyDescent="0.25"/>
    <row r="46639" x14ac:dyDescent="0.25"/>
    <row r="46640" x14ac:dyDescent="0.25"/>
    <row r="46641" x14ac:dyDescent="0.25"/>
    <row r="46642" x14ac:dyDescent="0.25"/>
    <row r="46643" x14ac:dyDescent="0.25"/>
    <row r="46644" x14ac:dyDescent="0.25"/>
    <row r="46645" x14ac:dyDescent="0.25"/>
    <row r="46646" x14ac:dyDescent="0.25"/>
    <row r="46647" x14ac:dyDescent="0.25"/>
    <row r="46648" x14ac:dyDescent="0.25"/>
    <row r="46649" x14ac:dyDescent="0.25"/>
    <row r="46650" x14ac:dyDescent="0.25"/>
    <row r="46651" x14ac:dyDescent="0.25"/>
    <row r="46652" x14ac:dyDescent="0.25"/>
    <row r="46653" x14ac:dyDescent="0.25"/>
    <row r="46654" x14ac:dyDescent="0.25"/>
    <row r="46655" x14ac:dyDescent="0.25"/>
    <row r="46656" x14ac:dyDescent="0.25"/>
    <row r="46657" x14ac:dyDescent="0.25"/>
    <row r="46658" x14ac:dyDescent="0.25"/>
    <row r="46659" x14ac:dyDescent="0.25"/>
    <row r="46660" x14ac:dyDescent="0.25"/>
    <row r="46661" x14ac:dyDescent="0.25"/>
    <row r="46662" x14ac:dyDescent="0.25"/>
    <row r="46663" x14ac:dyDescent="0.25"/>
    <row r="46664" x14ac:dyDescent="0.25"/>
    <row r="46665" x14ac:dyDescent="0.25"/>
    <row r="46666" x14ac:dyDescent="0.25"/>
    <row r="46667" x14ac:dyDescent="0.25"/>
    <row r="46668" x14ac:dyDescent="0.25"/>
    <row r="46669" x14ac:dyDescent="0.25"/>
    <row r="46670" x14ac:dyDescent="0.25"/>
    <row r="46671" x14ac:dyDescent="0.25"/>
    <row r="46672" x14ac:dyDescent="0.25"/>
    <row r="46673" x14ac:dyDescent="0.25"/>
    <row r="46674" x14ac:dyDescent="0.25"/>
    <row r="46675" x14ac:dyDescent="0.25"/>
    <row r="46676" x14ac:dyDescent="0.25"/>
    <row r="46677" x14ac:dyDescent="0.25"/>
    <row r="46678" x14ac:dyDescent="0.25"/>
    <row r="46679" x14ac:dyDescent="0.25"/>
    <row r="46680" x14ac:dyDescent="0.25"/>
    <row r="46681" x14ac:dyDescent="0.25"/>
    <row r="46682" x14ac:dyDescent="0.25"/>
    <row r="46683" x14ac:dyDescent="0.25"/>
    <row r="46684" x14ac:dyDescent="0.25"/>
    <row r="46685" x14ac:dyDescent="0.25"/>
    <row r="46686" x14ac:dyDescent="0.25"/>
    <row r="46687" x14ac:dyDescent="0.25"/>
    <row r="46688" x14ac:dyDescent="0.25"/>
    <row r="46689" x14ac:dyDescent="0.25"/>
    <row r="46690" x14ac:dyDescent="0.25"/>
    <row r="46691" x14ac:dyDescent="0.25"/>
    <row r="46692" x14ac:dyDescent="0.25"/>
    <row r="46693" x14ac:dyDescent="0.25"/>
    <row r="46694" x14ac:dyDescent="0.25"/>
    <row r="46695" x14ac:dyDescent="0.25"/>
    <row r="46696" x14ac:dyDescent="0.25"/>
    <row r="46697" x14ac:dyDescent="0.25"/>
    <row r="46698" x14ac:dyDescent="0.25"/>
    <row r="46699" x14ac:dyDescent="0.25"/>
    <row r="46700" x14ac:dyDescent="0.25"/>
    <row r="46701" x14ac:dyDescent="0.25"/>
    <row r="46702" x14ac:dyDescent="0.25"/>
    <row r="46703" x14ac:dyDescent="0.25"/>
    <row r="46704" x14ac:dyDescent="0.25"/>
    <row r="46705" x14ac:dyDescent="0.25"/>
    <row r="46706" x14ac:dyDescent="0.25"/>
    <row r="46707" x14ac:dyDescent="0.25"/>
    <row r="46708" x14ac:dyDescent="0.25"/>
    <row r="46709" x14ac:dyDescent="0.25"/>
    <row r="46710" x14ac:dyDescent="0.25"/>
    <row r="46711" x14ac:dyDescent="0.25"/>
    <row r="46712" x14ac:dyDescent="0.25"/>
    <row r="46713" x14ac:dyDescent="0.25"/>
    <row r="46714" x14ac:dyDescent="0.25"/>
    <row r="46715" x14ac:dyDescent="0.25"/>
    <row r="46716" x14ac:dyDescent="0.25"/>
    <row r="46717" x14ac:dyDescent="0.25"/>
    <row r="46718" x14ac:dyDescent="0.25"/>
    <row r="46719" x14ac:dyDescent="0.25"/>
    <row r="46720" x14ac:dyDescent="0.25"/>
    <row r="46721" x14ac:dyDescent="0.25"/>
    <row r="46722" x14ac:dyDescent="0.25"/>
    <row r="46723" x14ac:dyDescent="0.25"/>
    <row r="46724" x14ac:dyDescent="0.25"/>
    <row r="46725" x14ac:dyDescent="0.25"/>
    <row r="46726" x14ac:dyDescent="0.25"/>
    <row r="46727" x14ac:dyDescent="0.25"/>
    <row r="46728" x14ac:dyDescent="0.25"/>
    <row r="46729" x14ac:dyDescent="0.25"/>
    <row r="46730" x14ac:dyDescent="0.25"/>
    <row r="46731" x14ac:dyDescent="0.25"/>
    <row r="46732" x14ac:dyDescent="0.25"/>
    <row r="46733" x14ac:dyDescent="0.25"/>
    <row r="46734" x14ac:dyDescent="0.25"/>
    <row r="46735" x14ac:dyDescent="0.25"/>
    <row r="46736" x14ac:dyDescent="0.25"/>
    <row r="46737" x14ac:dyDescent="0.25"/>
    <row r="46738" x14ac:dyDescent="0.25"/>
    <row r="46739" x14ac:dyDescent="0.25"/>
    <row r="46740" x14ac:dyDescent="0.25"/>
    <row r="46741" x14ac:dyDescent="0.25"/>
    <row r="46742" x14ac:dyDescent="0.25"/>
    <row r="46743" x14ac:dyDescent="0.25"/>
    <row r="46744" x14ac:dyDescent="0.25"/>
    <row r="46745" x14ac:dyDescent="0.25"/>
    <row r="46746" x14ac:dyDescent="0.25"/>
    <row r="46747" x14ac:dyDescent="0.25"/>
    <row r="46748" x14ac:dyDescent="0.25"/>
    <row r="46749" x14ac:dyDescent="0.25"/>
    <row r="46750" x14ac:dyDescent="0.25"/>
    <row r="46751" x14ac:dyDescent="0.25"/>
    <row r="46752" x14ac:dyDescent="0.25"/>
    <row r="46753" x14ac:dyDescent="0.25"/>
    <row r="46754" x14ac:dyDescent="0.25"/>
    <row r="46755" x14ac:dyDescent="0.25"/>
    <row r="46756" x14ac:dyDescent="0.25"/>
    <row r="46757" x14ac:dyDescent="0.25"/>
    <row r="46758" x14ac:dyDescent="0.25"/>
    <row r="46759" x14ac:dyDescent="0.25"/>
    <row r="46760" x14ac:dyDescent="0.25"/>
    <row r="46761" x14ac:dyDescent="0.25"/>
    <row r="46762" x14ac:dyDescent="0.25"/>
    <row r="46763" x14ac:dyDescent="0.25"/>
    <row r="46764" x14ac:dyDescent="0.25"/>
    <row r="46765" x14ac:dyDescent="0.25"/>
    <row r="46766" x14ac:dyDescent="0.25"/>
    <row r="46767" x14ac:dyDescent="0.25"/>
    <row r="46768" x14ac:dyDescent="0.25"/>
    <row r="46769" x14ac:dyDescent="0.25"/>
    <row r="46770" x14ac:dyDescent="0.25"/>
    <row r="46771" x14ac:dyDescent="0.25"/>
    <row r="46772" x14ac:dyDescent="0.25"/>
    <row r="46773" x14ac:dyDescent="0.25"/>
    <row r="46774" x14ac:dyDescent="0.25"/>
    <row r="46775" x14ac:dyDescent="0.25"/>
    <row r="46776" x14ac:dyDescent="0.25"/>
    <row r="46777" x14ac:dyDescent="0.25"/>
    <row r="46778" x14ac:dyDescent="0.25"/>
    <row r="46779" x14ac:dyDescent="0.25"/>
    <row r="46780" x14ac:dyDescent="0.25"/>
    <row r="46781" x14ac:dyDescent="0.25"/>
    <row r="46782" x14ac:dyDescent="0.25"/>
    <row r="46783" x14ac:dyDescent="0.25"/>
    <row r="46784" x14ac:dyDescent="0.25"/>
    <row r="46785" x14ac:dyDescent="0.25"/>
    <row r="46786" x14ac:dyDescent="0.25"/>
    <row r="46787" x14ac:dyDescent="0.25"/>
    <row r="46788" x14ac:dyDescent="0.25"/>
    <row r="46789" x14ac:dyDescent="0.25"/>
    <row r="46790" x14ac:dyDescent="0.25"/>
    <row r="46791" x14ac:dyDescent="0.25"/>
    <row r="46792" x14ac:dyDescent="0.25"/>
    <row r="46793" x14ac:dyDescent="0.25"/>
    <row r="46794" x14ac:dyDescent="0.25"/>
    <row r="46795" x14ac:dyDescent="0.25"/>
    <row r="46796" x14ac:dyDescent="0.25"/>
    <row r="46797" x14ac:dyDescent="0.25"/>
    <row r="46798" x14ac:dyDescent="0.25"/>
    <row r="46799" x14ac:dyDescent="0.25"/>
    <row r="46800" x14ac:dyDescent="0.25"/>
    <row r="46801" x14ac:dyDescent="0.25"/>
    <row r="46802" x14ac:dyDescent="0.25"/>
    <row r="46803" x14ac:dyDescent="0.25"/>
    <row r="46804" x14ac:dyDescent="0.25"/>
    <row r="46805" x14ac:dyDescent="0.25"/>
    <row r="46806" x14ac:dyDescent="0.25"/>
    <row r="46807" x14ac:dyDescent="0.25"/>
    <row r="46808" x14ac:dyDescent="0.25"/>
    <row r="46809" x14ac:dyDescent="0.25"/>
    <row r="46810" x14ac:dyDescent="0.25"/>
    <row r="46811" x14ac:dyDescent="0.25"/>
    <row r="46812" x14ac:dyDescent="0.25"/>
    <row r="46813" x14ac:dyDescent="0.25"/>
    <row r="46814" x14ac:dyDescent="0.25"/>
    <row r="46815" x14ac:dyDescent="0.25"/>
    <row r="46816" x14ac:dyDescent="0.25"/>
    <row r="46817" x14ac:dyDescent="0.25"/>
    <row r="46818" x14ac:dyDescent="0.25"/>
    <row r="46819" x14ac:dyDescent="0.25"/>
    <row r="46820" x14ac:dyDescent="0.25"/>
    <row r="46821" x14ac:dyDescent="0.25"/>
    <row r="46822" x14ac:dyDescent="0.25"/>
    <row r="46823" x14ac:dyDescent="0.25"/>
    <row r="46824" x14ac:dyDescent="0.25"/>
    <row r="46825" x14ac:dyDescent="0.25"/>
    <row r="46826" x14ac:dyDescent="0.25"/>
    <row r="46827" x14ac:dyDescent="0.25"/>
    <row r="46828" x14ac:dyDescent="0.25"/>
    <row r="46829" x14ac:dyDescent="0.25"/>
    <row r="46830" x14ac:dyDescent="0.25"/>
    <row r="46831" x14ac:dyDescent="0.25"/>
    <row r="46832" x14ac:dyDescent="0.25"/>
    <row r="46833" x14ac:dyDescent="0.25"/>
    <row r="46834" x14ac:dyDescent="0.25"/>
    <row r="46835" x14ac:dyDescent="0.25"/>
    <row r="46836" x14ac:dyDescent="0.25"/>
    <row r="46837" x14ac:dyDescent="0.25"/>
    <row r="46838" x14ac:dyDescent="0.25"/>
    <row r="46839" x14ac:dyDescent="0.25"/>
    <row r="46840" x14ac:dyDescent="0.25"/>
    <row r="46841" x14ac:dyDescent="0.25"/>
    <row r="46842" x14ac:dyDescent="0.25"/>
    <row r="46843" x14ac:dyDescent="0.25"/>
    <row r="46844" x14ac:dyDescent="0.25"/>
    <row r="46845" x14ac:dyDescent="0.25"/>
    <row r="46846" x14ac:dyDescent="0.25"/>
    <row r="46847" x14ac:dyDescent="0.25"/>
    <row r="46848" x14ac:dyDescent="0.25"/>
    <row r="46849" x14ac:dyDescent="0.25"/>
    <row r="46850" x14ac:dyDescent="0.25"/>
    <row r="46851" x14ac:dyDescent="0.25"/>
    <row r="46852" x14ac:dyDescent="0.25"/>
    <row r="46853" x14ac:dyDescent="0.25"/>
    <row r="46854" x14ac:dyDescent="0.25"/>
    <row r="46855" x14ac:dyDescent="0.25"/>
    <row r="46856" x14ac:dyDescent="0.25"/>
    <row r="46857" x14ac:dyDescent="0.25"/>
    <row r="46858" x14ac:dyDescent="0.25"/>
    <row r="46859" x14ac:dyDescent="0.25"/>
    <row r="46860" x14ac:dyDescent="0.25"/>
    <row r="46861" x14ac:dyDescent="0.25"/>
    <row r="46862" x14ac:dyDescent="0.25"/>
    <row r="46863" x14ac:dyDescent="0.25"/>
    <row r="46864" x14ac:dyDescent="0.25"/>
    <row r="46865" x14ac:dyDescent="0.25"/>
    <row r="46866" x14ac:dyDescent="0.25"/>
    <row r="46867" x14ac:dyDescent="0.25"/>
    <row r="46868" x14ac:dyDescent="0.25"/>
    <row r="46869" x14ac:dyDescent="0.25"/>
    <row r="46870" x14ac:dyDescent="0.25"/>
    <row r="46871" x14ac:dyDescent="0.25"/>
    <row r="46872" x14ac:dyDescent="0.25"/>
    <row r="46873" x14ac:dyDescent="0.25"/>
    <row r="46874" x14ac:dyDescent="0.25"/>
    <row r="46875" x14ac:dyDescent="0.25"/>
    <row r="46876" x14ac:dyDescent="0.25"/>
    <row r="46877" x14ac:dyDescent="0.25"/>
    <row r="46878" x14ac:dyDescent="0.25"/>
    <row r="46879" x14ac:dyDescent="0.25"/>
    <row r="46880" x14ac:dyDescent="0.25"/>
    <row r="46881" x14ac:dyDescent="0.25"/>
    <row r="46882" x14ac:dyDescent="0.25"/>
    <row r="46883" x14ac:dyDescent="0.25"/>
    <row r="46884" x14ac:dyDescent="0.25"/>
    <row r="46885" x14ac:dyDescent="0.25"/>
    <row r="46886" x14ac:dyDescent="0.25"/>
    <row r="46887" x14ac:dyDescent="0.25"/>
    <row r="46888" x14ac:dyDescent="0.25"/>
    <row r="46889" x14ac:dyDescent="0.25"/>
    <row r="46890" x14ac:dyDescent="0.25"/>
    <row r="46891" x14ac:dyDescent="0.25"/>
    <row r="46892" x14ac:dyDescent="0.25"/>
    <row r="46893" x14ac:dyDescent="0.25"/>
    <row r="46894" x14ac:dyDescent="0.25"/>
    <row r="46895" x14ac:dyDescent="0.25"/>
    <row r="46896" x14ac:dyDescent="0.25"/>
    <row r="46897" x14ac:dyDescent="0.25"/>
    <row r="46898" x14ac:dyDescent="0.25"/>
    <row r="46899" x14ac:dyDescent="0.25"/>
    <row r="46900" x14ac:dyDescent="0.25"/>
    <row r="46901" x14ac:dyDescent="0.25"/>
    <row r="46902" x14ac:dyDescent="0.25"/>
    <row r="46903" x14ac:dyDescent="0.25"/>
    <row r="46904" x14ac:dyDescent="0.25"/>
    <row r="46905" x14ac:dyDescent="0.25"/>
    <row r="46906" x14ac:dyDescent="0.25"/>
    <row r="46907" x14ac:dyDescent="0.25"/>
    <row r="46908" x14ac:dyDescent="0.25"/>
    <row r="46909" x14ac:dyDescent="0.25"/>
    <row r="46910" x14ac:dyDescent="0.25"/>
    <row r="46911" x14ac:dyDescent="0.25"/>
    <row r="46912" x14ac:dyDescent="0.25"/>
    <row r="46913" x14ac:dyDescent="0.25"/>
    <row r="46914" x14ac:dyDescent="0.25"/>
    <row r="46915" x14ac:dyDescent="0.25"/>
    <row r="46916" x14ac:dyDescent="0.25"/>
    <row r="46917" x14ac:dyDescent="0.25"/>
    <row r="46918" x14ac:dyDescent="0.25"/>
    <row r="46919" x14ac:dyDescent="0.25"/>
    <row r="46920" x14ac:dyDescent="0.25"/>
    <row r="46921" x14ac:dyDescent="0.25"/>
    <row r="46922" x14ac:dyDescent="0.25"/>
    <row r="46923" x14ac:dyDescent="0.25"/>
    <row r="46924" x14ac:dyDescent="0.25"/>
    <row r="46925" x14ac:dyDescent="0.25"/>
    <row r="46926" x14ac:dyDescent="0.25"/>
    <row r="46927" x14ac:dyDescent="0.25"/>
    <row r="46928" x14ac:dyDescent="0.25"/>
    <row r="46929" x14ac:dyDescent="0.25"/>
    <row r="46930" x14ac:dyDescent="0.25"/>
    <row r="46931" x14ac:dyDescent="0.25"/>
    <row r="46932" x14ac:dyDescent="0.25"/>
    <row r="46933" x14ac:dyDescent="0.25"/>
    <row r="46934" x14ac:dyDescent="0.25"/>
    <row r="46935" x14ac:dyDescent="0.25"/>
    <row r="46936" x14ac:dyDescent="0.25"/>
    <row r="46937" x14ac:dyDescent="0.25"/>
    <row r="46938" x14ac:dyDescent="0.25"/>
    <row r="46939" x14ac:dyDescent="0.25"/>
    <row r="46940" x14ac:dyDescent="0.25"/>
    <row r="46941" x14ac:dyDescent="0.25"/>
    <row r="46942" x14ac:dyDescent="0.25"/>
    <row r="46943" x14ac:dyDescent="0.25"/>
    <row r="46944" x14ac:dyDescent="0.25"/>
    <row r="46945" x14ac:dyDescent="0.25"/>
    <row r="46946" x14ac:dyDescent="0.25"/>
    <row r="46947" x14ac:dyDescent="0.25"/>
    <row r="46948" x14ac:dyDescent="0.25"/>
    <row r="46949" x14ac:dyDescent="0.25"/>
    <row r="46950" x14ac:dyDescent="0.25"/>
    <row r="46951" x14ac:dyDescent="0.25"/>
    <row r="46952" x14ac:dyDescent="0.25"/>
    <row r="46953" x14ac:dyDescent="0.25"/>
    <row r="46954" x14ac:dyDescent="0.25"/>
    <row r="46955" x14ac:dyDescent="0.25"/>
    <row r="46956" x14ac:dyDescent="0.25"/>
    <row r="46957" x14ac:dyDescent="0.25"/>
    <row r="46958" x14ac:dyDescent="0.25"/>
    <row r="46959" x14ac:dyDescent="0.25"/>
    <row r="46960" x14ac:dyDescent="0.25"/>
    <row r="46961" x14ac:dyDescent="0.25"/>
    <row r="46962" x14ac:dyDescent="0.25"/>
    <row r="46963" x14ac:dyDescent="0.25"/>
    <row r="46964" x14ac:dyDescent="0.25"/>
    <row r="46965" x14ac:dyDescent="0.25"/>
    <row r="46966" x14ac:dyDescent="0.25"/>
    <row r="46967" x14ac:dyDescent="0.25"/>
    <row r="46968" x14ac:dyDescent="0.25"/>
    <row r="46969" x14ac:dyDescent="0.25"/>
    <row r="46970" x14ac:dyDescent="0.25"/>
    <row r="46971" x14ac:dyDescent="0.25"/>
    <row r="46972" x14ac:dyDescent="0.25"/>
    <row r="46973" x14ac:dyDescent="0.25"/>
    <row r="46974" x14ac:dyDescent="0.25"/>
    <row r="46975" x14ac:dyDescent="0.25"/>
    <row r="46976" x14ac:dyDescent="0.25"/>
    <row r="46977" x14ac:dyDescent="0.25"/>
    <row r="46978" x14ac:dyDescent="0.25"/>
    <row r="46979" x14ac:dyDescent="0.25"/>
    <row r="46980" x14ac:dyDescent="0.25"/>
    <row r="46981" x14ac:dyDescent="0.25"/>
    <row r="46982" x14ac:dyDescent="0.25"/>
    <row r="46983" x14ac:dyDescent="0.25"/>
    <row r="46984" x14ac:dyDescent="0.25"/>
    <row r="46985" x14ac:dyDescent="0.25"/>
    <row r="46986" x14ac:dyDescent="0.25"/>
    <row r="46987" x14ac:dyDescent="0.25"/>
    <row r="46988" x14ac:dyDescent="0.25"/>
    <row r="46989" x14ac:dyDescent="0.25"/>
    <row r="46990" x14ac:dyDescent="0.25"/>
    <row r="46991" x14ac:dyDescent="0.25"/>
    <row r="46992" x14ac:dyDescent="0.25"/>
    <row r="46993" x14ac:dyDescent="0.25"/>
    <row r="46994" x14ac:dyDescent="0.25"/>
    <row r="46995" x14ac:dyDescent="0.25"/>
    <row r="46996" x14ac:dyDescent="0.25"/>
    <row r="46997" x14ac:dyDescent="0.25"/>
    <row r="46998" x14ac:dyDescent="0.25"/>
    <row r="46999" x14ac:dyDescent="0.25"/>
    <row r="47000" x14ac:dyDescent="0.25"/>
    <row r="47001" x14ac:dyDescent="0.25"/>
    <row r="47002" x14ac:dyDescent="0.25"/>
    <row r="47003" x14ac:dyDescent="0.25"/>
    <row r="47004" x14ac:dyDescent="0.25"/>
    <row r="47005" x14ac:dyDescent="0.25"/>
    <row r="47006" x14ac:dyDescent="0.25"/>
    <row r="47007" x14ac:dyDescent="0.25"/>
    <row r="47008" x14ac:dyDescent="0.25"/>
    <row r="47009" x14ac:dyDescent="0.25"/>
    <row r="47010" x14ac:dyDescent="0.25"/>
    <row r="47011" x14ac:dyDescent="0.25"/>
    <row r="47012" x14ac:dyDescent="0.25"/>
    <row r="47013" x14ac:dyDescent="0.25"/>
    <row r="47014" x14ac:dyDescent="0.25"/>
    <row r="47015" x14ac:dyDescent="0.25"/>
    <row r="47016" x14ac:dyDescent="0.25"/>
    <row r="47017" x14ac:dyDescent="0.25"/>
    <row r="47018" x14ac:dyDescent="0.25"/>
    <row r="47019" x14ac:dyDescent="0.25"/>
    <row r="47020" x14ac:dyDescent="0.25"/>
    <row r="47021" x14ac:dyDescent="0.25"/>
    <row r="47022" x14ac:dyDescent="0.25"/>
    <row r="47023" x14ac:dyDescent="0.25"/>
    <row r="47024" x14ac:dyDescent="0.25"/>
    <row r="47025" x14ac:dyDescent="0.25"/>
    <row r="47026" x14ac:dyDescent="0.25"/>
    <row r="47027" x14ac:dyDescent="0.25"/>
    <row r="47028" x14ac:dyDescent="0.25"/>
    <row r="47029" x14ac:dyDescent="0.25"/>
    <row r="47030" x14ac:dyDescent="0.25"/>
    <row r="47031" x14ac:dyDescent="0.25"/>
    <row r="47032" x14ac:dyDescent="0.25"/>
    <row r="47033" x14ac:dyDescent="0.25"/>
    <row r="47034" x14ac:dyDescent="0.25"/>
    <row r="47035" x14ac:dyDescent="0.25"/>
    <row r="47036" x14ac:dyDescent="0.25"/>
    <row r="47037" x14ac:dyDescent="0.25"/>
    <row r="47038" x14ac:dyDescent="0.25"/>
    <row r="47039" x14ac:dyDescent="0.25"/>
    <row r="47040" x14ac:dyDescent="0.25"/>
    <row r="47041" x14ac:dyDescent="0.25"/>
    <row r="47042" x14ac:dyDescent="0.25"/>
    <row r="47043" x14ac:dyDescent="0.25"/>
    <row r="47044" x14ac:dyDescent="0.25"/>
    <row r="47045" x14ac:dyDescent="0.25"/>
    <row r="47046" x14ac:dyDescent="0.25"/>
    <row r="47047" x14ac:dyDescent="0.25"/>
    <row r="47048" x14ac:dyDescent="0.25"/>
    <row r="47049" x14ac:dyDescent="0.25"/>
    <row r="47050" x14ac:dyDescent="0.25"/>
    <row r="47051" x14ac:dyDescent="0.25"/>
    <row r="47052" x14ac:dyDescent="0.25"/>
    <row r="47053" x14ac:dyDescent="0.25"/>
    <row r="47054" x14ac:dyDescent="0.25"/>
    <row r="47055" x14ac:dyDescent="0.25"/>
    <row r="47056" x14ac:dyDescent="0.25"/>
    <row r="47057" x14ac:dyDescent="0.25"/>
    <row r="47058" x14ac:dyDescent="0.25"/>
    <row r="47059" x14ac:dyDescent="0.25"/>
    <row r="47060" x14ac:dyDescent="0.25"/>
    <row r="47061" x14ac:dyDescent="0.25"/>
    <row r="47062" x14ac:dyDescent="0.25"/>
    <row r="47063" x14ac:dyDescent="0.25"/>
    <row r="47064" x14ac:dyDescent="0.25"/>
    <row r="47065" x14ac:dyDescent="0.25"/>
    <row r="47066" x14ac:dyDescent="0.25"/>
    <row r="47067" x14ac:dyDescent="0.25"/>
    <row r="47068" x14ac:dyDescent="0.25"/>
    <row r="47069" x14ac:dyDescent="0.25"/>
    <row r="47070" x14ac:dyDescent="0.25"/>
    <row r="47071" x14ac:dyDescent="0.25"/>
    <row r="47072" x14ac:dyDescent="0.25"/>
    <row r="47073" x14ac:dyDescent="0.25"/>
    <row r="47074" x14ac:dyDescent="0.25"/>
    <row r="47075" x14ac:dyDescent="0.25"/>
    <row r="47076" x14ac:dyDescent="0.25"/>
    <row r="47077" x14ac:dyDescent="0.25"/>
    <row r="47078" x14ac:dyDescent="0.25"/>
    <row r="47079" x14ac:dyDescent="0.25"/>
    <row r="47080" x14ac:dyDescent="0.25"/>
    <row r="47081" x14ac:dyDescent="0.25"/>
    <row r="47082" x14ac:dyDescent="0.25"/>
    <row r="47083" x14ac:dyDescent="0.25"/>
    <row r="47084" x14ac:dyDescent="0.25"/>
    <row r="47085" x14ac:dyDescent="0.25"/>
    <row r="47086" x14ac:dyDescent="0.25"/>
    <row r="47087" x14ac:dyDescent="0.25"/>
    <row r="47088" x14ac:dyDescent="0.25"/>
    <row r="47089" x14ac:dyDescent="0.25"/>
    <row r="47090" x14ac:dyDescent="0.25"/>
    <row r="47091" x14ac:dyDescent="0.25"/>
    <row r="47092" x14ac:dyDescent="0.25"/>
    <row r="47093" x14ac:dyDescent="0.25"/>
    <row r="47094" x14ac:dyDescent="0.25"/>
    <row r="47095" x14ac:dyDescent="0.25"/>
    <row r="47096" x14ac:dyDescent="0.25"/>
    <row r="47097" x14ac:dyDescent="0.25"/>
    <row r="47098" x14ac:dyDescent="0.25"/>
    <row r="47099" x14ac:dyDescent="0.25"/>
    <row r="47100" x14ac:dyDescent="0.25"/>
    <row r="47101" x14ac:dyDescent="0.25"/>
    <row r="47102" x14ac:dyDescent="0.25"/>
    <row r="47103" x14ac:dyDescent="0.25"/>
    <row r="47104" x14ac:dyDescent="0.25"/>
    <row r="47105" x14ac:dyDescent="0.25"/>
    <row r="47106" x14ac:dyDescent="0.25"/>
    <row r="47107" x14ac:dyDescent="0.25"/>
    <row r="47108" x14ac:dyDescent="0.25"/>
    <row r="47109" x14ac:dyDescent="0.25"/>
    <row r="47110" x14ac:dyDescent="0.25"/>
    <row r="47111" x14ac:dyDescent="0.25"/>
    <row r="47112" x14ac:dyDescent="0.25"/>
    <row r="47113" x14ac:dyDescent="0.25"/>
    <row r="47114" x14ac:dyDescent="0.25"/>
    <row r="47115" x14ac:dyDescent="0.25"/>
    <row r="47116" x14ac:dyDescent="0.25"/>
    <row r="47117" x14ac:dyDescent="0.25"/>
    <row r="47118" x14ac:dyDescent="0.25"/>
    <row r="47119" x14ac:dyDescent="0.25"/>
    <row r="47120" x14ac:dyDescent="0.25"/>
    <row r="47121" x14ac:dyDescent="0.25"/>
    <row r="47122" x14ac:dyDescent="0.25"/>
    <row r="47123" x14ac:dyDescent="0.25"/>
    <row r="47124" x14ac:dyDescent="0.25"/>
    <row r="47125" x14ac:dyDescent="0.25"/>
    <row r="47126" x14ac:dyDescent="0.25"/>
    <row r="47127" x14ac:dyDescent="0.25"/>
    <row r="47128" x14ac:dyDescent="0.25"/>
    <row r="47129" x14ac:dyDescent="0.25"/>
    <row r="47130" x14ac:dyDescent="0.25"/>
    <row r="47131" x14ac:dyDescent="0.25"/>
    <row r="47132" x14ac:dyDescent="0.25"/>
    <row r="47133" x14ac:dyDescent="0.25"/>
    <row r="47134" x14ac:dyDescent="0.25"/>
    <row r="47135" x14ac:dyDescent="0.25"/>
    <row r="47136" x14ac:dyDescent="0.25"/>
    <row r="47137" x14ac:dyDescent="0.25"/>
    <row r="47138" x14ac:dyDescent="0.25"/>
    <row r="47139" x14ac:dyDescent="0.25"/>
    <row r="47140" x14ac:dyDescent="0.25"/>
    <row r="47141" x14ac:dyDescent="0.25"/>
    <row r="47142" x14ac:dyDescent="0.25"/>
    <row r="47143" x14ac:dyDescent="0.25"/>
    <row r="47144" x14ac:dyDescent="0.25"/>
    <row r="47145" x14ac:dyDescent="0.25"/>
    <row r="47146" x14ac:dyDescent="0.25"/>
    <row r="47147" x14ac:dyDescent="0.25"/>
    <row r="47148" x14ac:dyDescent="0.25"/>
    <row r="47149" x14ac:dyDescent="0.25"/>
    <row r="47150" x14ac:dyDescent="0.25"/>
    <row r="47151" x14ac:dyDescent="0.25"/>
    <row r="47152" x14ac:dyDescent="0.25"/>
    <row r="47153" x14ac:dyDescent="0.25"/>
    <row r="47154" x14ac:dyDescent="0.25"/>
    <row r="47155" x14ac:dyDescent="0.25"/>
    <row r="47156" x14ac:dyDescent="0.25"/>
    <row r="47157" x14ac:dyDescent="0.25"/>
    <row r="47158" x14ac:dyDescent="0.25"/>
    <row r="47159" x14ac:dyDescent="0.25"/>
    <row r="47160" x14ac:dyDescent="0.25"/>
    <row r="47161" x14ac:dyDescent="0.25"/>
    <row r="47162" x14ac:dyDescent="0.25"/>
    <row r="47163" x14ac:dyDescent="0.25"/>
    <row r="47164" x14ac:dyDescent="0.25"/>
    <row r="47165" x14ac:dyDescent="0.25"/>
    <row r="47166" x14ac:dyDescent="0.25"/>
    <row r="47167" x14ac:dyDescent="0.25"/>
    <row r="47168" x14ac:dyDescent="0.25"/>
    <row r="47169" x14ac:dyDescent="0.25"/>
    <row r="47170" x14ac:dyDescent="0.25"/>
    <row r="47171" x14ac:dyDescent="0.25"/>
    <row r="47172" x14ac:dyDescent="0.25"/>
    <row r="47173" x14ac:dyDescent="0.25"/>
    <row r="47174" x14ac:dyDescent="0.25"/>
    <row r="47175" x14ac:dyDescent="0.25"/>
    <row r="47176" x14ac:dyDescent="0.25"/>
    <row r="47177" x14ac:dyDescent="0.25"/>
    <row r="47178" x14ac:dyDescent="0.25"/>
    <row r="47179" x14ac:dyDescent="0.25"/>
    <row r="47180" x14ac:dyDescent="0.25"/>
    <row r="47181" x14ac:dyDescent="0.25"/>
    <row r="47182" x14ac:dyDescent="0.25"/>
    <row r="47183" x14ac:dyDescent="0.25"/>
    <row r="47184" x14ac:dyDescent="0.25"/>
    <row r="47185" x14ac:dyDescent="0.25"/>
    <row r="47186" x14ac:dyDescent="0.25"/>
    <row r="47187" x14ac:dyDescent="0.25"/>
    <row r="47188" x14ac:dyDescent="0.25"/>
    <row r="47189" x14ac:dyDescent="0.25"/>
    <row r="47190" x14ac:dyDescent="0.25"/>
    <row r="47191" x14ac:dyDescent="0.25"/>
    <row r="47192" x14ac:dyDescent="0.25"/>
    <row r="47193" x14ac:dyDescent="0.25"/>
    <row r="47194" x14ac:dyDescent="0.25"/>
    <row r="47195" x14ac:dyDescent="0.25"/>
    <row r="47196" x14ac:dyDescent="0.25"/>
    <row r="47197" x14ac:dyDescent="0.25"/>
    <row r="47198" x14ac:dyDescent="0.25"/>
    <row r="47199" x14ac:dyDescent="0.25"/>
    <row r="47200" x14ac:dyDescent="0.25"/>
    <row r="47201" x14ac:dyDescent="0.25"/>
    <row r="47202" x14ac:dyDescent="0.25"/>
    <row r="47203" x14ac:dyDescent="0.25"/>
    <row r="47204" x14ac:dyDescent="0.25"/>
    <row r="47205" x14ac:dyDescent="0.25"/>
    <row r="47206" x14ac:dyDescent="0.25"/>
    <row r="47207" x14ac:dyDescent="0.25"/>
    <row r="47208" x14ac:dyDescent="0.25"/>
    <row r="47209" x14ac:dyDescent="0.25"/>
    <row r="47210" x14ac:dyDescent="0.25"/>
    <row r="47211" x14ac:dyDescent="0.25"/>
    <row r="47212" x14ac:dyDescent="0.25"/>
    <row r="47213" x14ac:dyDescent="0.25"/>
    <row r="47214" x14ac:dyDescent="0.25"/>
    <row r="47215" x14ac:dyDescent="0.25"/>
    <row r="47216" x14ac:dyDescent="0.25"/>
    <row r="47217" x14ac:dyDescent="0.25"/>
    <row r="47218" x14ac:dyDescent="0.25"/>
    <row r="47219" x14ac:dyDescent="0.25"/>
    <row r="47220" x14ac:dyDescent="0.25"/>
    <row r="47221" x14ac:dyDescent="0.25"/>
    <row r="47222" x14ac:dyDescent="0.25"/>
    <row r="47223" x14ac:dyDescent="0.25"/>
    <row r="47224" x14ac:dyDescent="0.25"/>
    <row r="47225" x14ac:dyDescent="0.25"/>
    <row r="47226" x14ac:dyDescent="0.25"/>
    <row r="47227" x14ac:dyDescent="0.25"/>
    <row r="47228" x14ac:dyDescent="0.25"/>
    <row r="47229" x14ac:dyDescent="0.25"/>
    <row r="47230" x14ac:dyDescent="0.25"/>
    <row r="47231" x14ac:dyDescent="0.25"/>
    <row r="47232" x14ac:dyDescent="0.25"/>
    <row r="47233" x14ac:dyDescent="0.25"/>
    <row r="47234" x14ac:dyDescent="0.25"/>
    <row r="47235" x14ac:dyDescent="0.25"/>
    <row r="47236" x14ac:dyDescent="0.25"/>
    <row r="47237" x14ac:dyDescent="0.25"/>
    <row r="47238" x14ac:dyDescent="0.25"/>
    <row r="47239" x14ac:dyDescent="0.25"/>
    <row r="47240" x14ac:dyDescent="0.25"/>
    <row r="47241" x14ac:dyDescent="0.25"/>
    <row r="47242" x14ac:dyDescent="0.25"/>
    <row r="47243" x14ac:dyDescent="0.25"/>
    <row r="47244" x14ac:dyDescent="0.25"/>
    <row r="47245" x14ac:dyDescent="0.25"/>
    <row r="47246" x14ac:dyDescent="0.25"/>
    <row r="47247" x14ac:dyDescent="0.25"/>
    <row r="47248" x14ac:dyDescent="0.25"/>
    <row r="47249" x14ac:dyDescent="0.25"/>
    <row r="47250" x14ac:dyDescent="0.25"/>
    <row r="47251" x14ac:dyDescent="0.25"/>
    <row r="47252" x14ac:dyDescent="0.25"/>
    <row r="47253" x14ac:dyDescent="0.25"/>
    <row r="47254" x14ac:dyDescent="0.25"/>
    <row r="47255" x14ac:dyDescent="0.25"/>
    <row r="47256" x14ac:dyDescent="0.25"/>
    <row r="47257" x14ac:dyDescent="0.25"/>
    <row r="47258" x14ac:dyDescent="0.25"/>
    <row r="47259" x14ac:dyDescent="0.25"/>
    <row r="47260" x14ac:dyDescent="0.25"/>
    <row r="47261" x14ac:dyDescent="0.25"/>
    <row r="47262" x14ac:dyDescent="0.25"/>
    <row r="47263" x14ac:dyDescent="0.25"/>
    <row r="47264" x14ac:dyDescent="0.25"/>
    <row r="47265" x14ac:dyDescent="0.25"/>
    <row r="47266" x14ac:dyDescent="0.25"/>
    <row r="47267" x14ac:dyDescent="0.25"/>
    <row r="47268" x14ac:dyDescent="0.25"/>
    <row r="47269" x14ac:dyDescent="0.25"/>
    <row r="47270" x14ac:dyDescent="0.25"/>
    <row r="47271" x14ac:dyDescent="0.25"/>
    <row r="47272" x14ac:dyDescent="0.25"/>
    <row r="47273" x14ac:dyDescent="0.25"/>
    <row r="47274" x14ac:dyDescent="0.25"/>
    <row r="47275" x14ac:dyDescent="0.25"/>
    <row r="47276" x14ac:dyDescent="0.25"/>
    <row r="47277" x14ac:dyDescent="0.25"/>
    <row r="47278" x14ac:dyDescent="0.25"/>
    <row r="47279" x14ac:dyDescent="0.25"/>
    <row r="47280" x14ac:dyDescent="0.25"/>
    <row r="47281" x14ac:dyDescent="0.25"/>
    <row r="47282" x14ac:dyDescent="0.25"/>
    <row r="47283" x14ac:dyDescent="0.25"/>
    <row r="47284" x14ac:dyDescent="0.25"/>
    <row r="47285" x14ac:dyDescent="0.25"/>
    <row r="47286" x14ac:dyDescent="0.25"/>
    <row r="47287" x14ac:dyDescent="0.25"/>
    <row r="47288" x14ac:dyDescent="0.25"/>
    <row r="47289" x14ac:dyDescent="0.25"/>
    <row r="47290" x14ac:dyDescent="0.25"/>
    <row r="47291" x14ac:dyDescent="0.25"/>
    <row r="47292" x14ac:dyDescent="0.25"/>
    <row r="47293" x14ac:dyDescent="0.25"/>
    <row r="47294" x14ac:dyDescent="0.25"/>
    <row r="47295" x14ac:dyDescent="0.25"/>
    <row r="47296" x14ac:dyDescent="0.25"/>
    <row r="47297" x14ac:dyDescent="0.25"/>
    <row r="47298" x14ac:dyDescent="0.25"/>
    <row r="47299" x14ac:dyDescent="0.25"/>
    <row r="47300" x14ac:dyDescent="0.25"/>
    <row r="47301" x14ac:dyDescent="0.25"/>
    <row r="47302" x14ac:dyDescent="0.25"/>
    <row r="47303" x14ac:dyDescent="0.25"/>
    <row r="47304" x14ac:dyDescent="0.25"/>
    <row r="47305" x14ac:dyDescent="0.25"/>
    <row r="47306" x14ac:dyDescent="0.25"/>
    <row r="47307" x14ac:dyDescent="0.25"/>
    <row r="47308" x14ac:dyDescent="0.25"/>
    <row r="47309" x14ac:dyDescent="0.25"/>
    <row r="47310" x14ac:dyDescent="0.25"/>
    <row r="47311" x14ac:dyDescent="0.25"/>
    <row r="47312" x14ac:dyDescent="0.25"/>
    <row r="47313" x14ac:dyDescent="0.25"/>
    <row r="47314" x14ac:dyDescent="0.25"/>
    <row r="47315" x14ac:dyDescent="0.25"/>
    <row r="47316" x14ac:dyDescent="0.25"/>
    <row r="47317" x14ac:dyDescent="0.25"/>
    <row r="47318" x14ac:dyDescent="0.25"/>
    <row r="47319" x14ac:dyDescent="0.25"/>
    <row r="47320" x14ac:dyDescent="0.25"/>
    <row r="47321" x14ac:dyDescent="0.25"/>
    <row r="47322" x14ac:dyDescent="0.25"/>
    <row r="47323" x14ac:dyDescent="0.25"/>
    <row r="47324" x14ac:dyDescent="0.25"/>
    <row r="47325" x14ac:dyDescent="0.25"/>
    <row r="47326" x14ac:dyDescent="0.25"/>
    <row r="47327" x14ac:dyDescent="0.25"/>
    <row r="47328" x14ac:dyDescent="0.25"/>
    <row r="47329" x14ac:dyDescent="0.25"/>
    <row r="47330" x14ac:dyDescent="0.25"/>
    <row r="47331" x14ac:dyDescent="0.25"/>
    <row r="47332" x14ac:dyDescent="0.25"/>
    <row r="47333" x14ac:dyDescent="0.25"/>
    <row r="47334" x14ac:dyDescent="0.25"/>
    <row r="47335" x14ac:dyDescent="0.25"/>
    <row r="47336" x14ac:dyDescent="0.25"/>
    <row r="47337" x14ac:dyDescent="0.25"/>
    <row r="47338" x14ac:dyDescent="0.25"/>
    <row r="47339" x14ac:dyDescent="0.25"/>
    <row r="47340" x14ac:dyDescent="0.25"/>
    <row r="47341" x14ac:dyDescent="0.25"/>
    <row r="47342" x14ac:dyDescent="0.25"/>
    <row r="47343" x14ac:dyDescent="0.25"/>
    <row r="47344" x14ac:dyDescent="0.25"/>
    <row r="47345" x14ac:dyDescent="0.25"/>
    <row r="47346" x14ac:dyDescent="0.25"/>
    <row r="47347" x14ac:dyDescent="0.25"/>
    <row r="47348" x14ac:dyDescent="0.25"/>
    <row r="47349" x14ac:dyDescent="0.25"/>
    <row r="47350" x14ac:dyDescent="0.25"/>
    <row r="47351" x14ac:dyDescent="0.25"/>
    <row r="47352" x14ac:dyDescent="0.25"/>
    <row r="47353" x14ac:dyDescent="0.25"/>
    <row r="47354" x14ac:dyDescent="0.25"/>
    <row r="47355" x14ac:dyDescent="0.25"/>
    <row r="47356" x14ac:dyDescent="0.25"/>
    <row r="47357" x14ac:dyDescent="0.25"/>
    <row r="47358" x14ac:dyDescent="0.25"/>
    <row r="47359" x14ac:dyDescent="0.25"/>
    <row r="47360" x14ac:dyDescent="0.25"/>
    <row r="47361" x14ac:dyDescent="0.25"/>
    <row r="47362" x14ac:dyDescent="0.25"/>
    <row r="47363" x14ac:dyDescent="0.25"/>
    <row r="47364" x14ac:dyDescent="0.25"/>
    <row r="47365" x14ac:dyDescent="0.25"/>
    <row r="47366" x14ac:dyDescent="0.25"/>
    <row r="47367" x14ac:dyDescent="0.25"/>
    <row r="47368" x14ac:dyDescent="0.25"/>
    <row r="47369" x14ac:dyDescent="0.25"/>
    <row r="47370" x14ac:dyDescent="0.25"/>
    <row r="47371" x14ac:dyDescent="0.25"/>
    <row r="47372" x14ac:dyDescent="0.25"/>
    <row r="47373" x14ac:dyDescent="0.25"/>
    <row r="47374" x14ac:dyDescent="0.25"/>
    <row r="47375" x14ac:dyDescent="0.25"/>
    <row r="47376" x14ac:dyDescent="0.25"/>
    <row r="47377" x14ac:dyDescent="0.25"/>
    <row r="47378" x14ac:dyDescent="0.25"/>
    <row r="47379" x14ac:dyDescent="0.25"/>
    <row r="47380" x14ac:dyDescent="0.25"/>
    <row r="47381" x14ac:dyDescent="0.25"/>
    <row r="47382" x14ac:dyDescent="0.25"/>
    <row r="47383" x14ac:dyDescent="0.25"/>
    <row r="47384" x14ac:dyDescent="0.25"/>
    <row r="47385" x14ac:dyDescent="0.25"/>
    <row r="47386" x14ac:dyDescent="0.25"/>
    <row r="47387" x14ac:dyDescent="0.25"/>
    <row r="47388" x14ac:dyDescent="0.25"/>
    <row r="47389" x14ac:dyDescent="0.25"/>
    <row r="47390" x14ac:dyDescent="0.25"/>
    <row r="47391" x14ac:dyDescent="0.25"/>
    <row r="47392" x14ac:dyDescent="0.25"/>
    <row r="47393" x14ac:dyDescent="0.25"/>
    <row r="47394" x14ac:dyDescent="0.25"/>
    <row r="47395" x14ac:dyDescent="0.25"/>
    <row r="47396" x14ac:dyDescent="0.25"/>
    <row r="47397" x14ac:dyDescent="0.25"/>
    <row r="47398" x14ac:dyDescent="0.25"/>
    <row r="47399" x14ac:dyDescent="0.25"/>
    <row r="47400" x14ac:dyDescent="0.25"/>
    <row r="47401" x14ac:dyDescent="0.25"/>
    <row r="47402" x14ac:dyDescent="0.25"/>
    <row r="47403" x14ac:dyDescent="0.25"/>
    <row r="47404" x14ac:dyDescent="0.25"/>
    <row r="47405" x14ac:dyDescent="0.25"/>
    <row r="47406" x14ac:dyDescent="0.25"/>
    <row r="47407" x14ac:dyDescent="0.25"/>
    <row r="47408" x14ac:dyDescent="0.25"/>
    <row r="47409" x14ac:dyDescent="0.25"/>
    <row r="47410" x14ac:dyDescent="0.25"/>
    <row r="47411" x14ac:dyDescent="0.25"/>
    <row r="47412" x14ac:dyDescent="0.25"/>
    <row r="47413" x14ac:dyDescent="0.25"/>
    <row r="47414" x14ac:dyDescent="0.25"/>
    <row r="47415" x14ac:dyDescent="0.25"/>
    <row r="47416" x14ac:dyDescent="0.25"/>
    <row r="47417" x14ac:dyDescent="0.25"/>
    <row r="47418" x14ac:dyDescent="0.25"/>
    <row r="47419" x14ac:dyDescent="0.25"/>
    <row r="47420" x14ac:dyDescent="0.25"/>
    <row r="47421" x14ac:dyDescent="0.25"/>
    <row r="47422" x14ac:dyDescent="0.25"/>
    <row r="47423" x14ac:dyDescent="0.25"/>
    <row r="47424" x14ac:dyDescent="0.25"/>
    <row r="47425" x14ac:dyDescent="0.25"/>
    <row r="47426" x14ac:dyDescent="0.25"/>
    <row r="47427" x14ac:dyDescent="0.25"/>
    <row r="47428" x14ac:dyDescent="0.25"/>
    <row r="47429" x14ac:dyDescent="0.25"/>
    <row r="47430" x14ac:dyDescent="0.25"/>
    <row r="47431" x14ac:dyDescent="0.25"/>
    <row r="47432" x14ac:dyDescent="0.25"/>
    <row r="47433" x14ac:dyDescent="0.25"/>
    <row r="47434" x14ac:dyDescent="0.25"/>
    <row r="47435" x14ac:dyDescent="0.25"/>
    <row r="47436" x14ac:dyDescent="0.25"/>
    <row r="47437" x14ac:dyDescent="0.25"/>
    <row r="47438" x14ac:dyDescent="0.25"/>
    <row r="47439" x14ac:dyDescent="0.25"/>
    <row r="47440" x14ac:dyDescent="0.25"/>
    <row r="47441" x14ac:dyDescent="0.25"/>
    <row r="47442" x14ac:dyDescent="0.25"/>
    <row r="47443" x14ac:dyDescent="0.25"/>
    <row r="47444" x14ac:dyDescent="0.25"/>
    <row r="47445" x14ac:dyDescent="0.25"/>
    <row r="47446" x14ac:dyDescent="0.25"/>
    <row r="47447" x14ac:dyDescent="0.25"/>
    <row r="47448" x14ac:dyDescent="0.25"/>
    <row r="47449" x14ac:dyDescent="0.25"/>
    <row r="47450" x14ac:dyDescent="0.25"/>
    <row r="47451" x14ac:dyDescent="0.25"/>
    <row r="47452" x14ac:dyDescent="0.25"/>
    <row r="47453" x14ac:dyDescent="0.25"/>
    <row r="47454" x14ac:dyDescent="0.25"/>
    <row r="47455" x14ac:dyDescent="0.25"/>
    <row r="47456" x14ac:dyDescent="0.25"/>
    <row r="47457" x14ac:dyDescent="0.25"/>
    <row r="47458" x14ac:dyDescent="0.25"/>
    <row r="47459" x14ac:dyDescent="0.25"/>
    <row r="47460" x14ac:dyDescent="0.25"/>
    <row r="47461" x14ac:dyDescent="0.25"/>
    <row r="47462" x14ac:dyDescent="0.25"/>
    <row r="47463" x14ac:dyDescent="0.25"/>
    <row r="47464" x14ac:dyDescent="0.25"/>
    <row r="47465" x14ac:dyDescent="0.25"/>
    <row r="47466" x14ac:dyDescent="0.25"/>
    <row r="47467" x14ac:dyDescent="0.25"/>
    <row r="47468" x14ac:dyDescent="0.25"/>
    <row r="47469" x14ac:dyDescent="0.25"/>
    <row r="47470" x14ac:dyDescent="0.25"/>
    <row r="47471" x14ac:dyDescent="0.25"/>
    <row r="47472" x14ac:dyDescent="0.25"/>
    <row r="47473" x14ac:dyDescent="0.25"/>
    <row r="47474" x14ac:dyDescent="0.25"/>
    <row r="47475" x14ac:dyDescent="0.25"/>
    <row r="47476" x14ac:dyDescent="0.25"/>
    <row r="47477" x14ac:dyDescent="0.25"/>
    <row r="47478" x14ac:dyDescent="0.25"/>
    <row r="47479" x14ac:dyDescent="0.25"/>
    <row r="47480" x14ac:dyDescent="0.25"/>
    <row r="47481" x14ac:dyDescent="0.25"/>
    <row r="47482" x14ac:dyDescent="0.25"/>
    <row r="47483" x14ac:dyDescent="0.25"/>
    <row r="47484" x14ac:dyDescent="0.25"/>
    <row r="47485" x14ac:dyDescent="0.25"/>
    <row r="47486" x14ac:dyDescent="0.25"/>
    <row r="47487" x14ac:dyDescent="0.25"/>
    <row r="47488" x14ac:dyDescent="0.25"/>
    <row r="47489" x14ac:dyDescent="0.25"/>
    <row r="47490" x14ac:dyDescent="0.25"/>
    <row r="47491" x14ac:dyDescent="0.25"/>
    <row r="47492" x14ac:dyDescent="0.25"/>
    <row r="47493" x14ac:dyDescent="0.25"/>
    <row r="47494" x14ac:dyDescent="0.25"/>
    <row r="47495" x14ac:dyDescent="0.25"/>
    <row r="47496" x14ac:dyDescent="0.25"/>
    <row r="47497" x14ac:dyDescent="0.25"/>
    <row r="47498" x14ac:dyDescent="0.25"/>
    <row r="47499" x14ac:dyDescent="0.25"/>
    <row r="47500" x14ac:dyDescent="0.25"/>
    <row r="47501" x14ac:dyDescent="0.25"/>
    <row r="47502" x14ac:dyDescent="0.25"/>
    <row r="47503" x14ac:dyDescent="0.25"/>
    <row r="47504" x14ac:dyDescent="0.25"/>
    <row r="47505" x14ac:dyDescent="0.25"/>
    <row r="47506" x14ac:dyDescent="0.25"/>
    <row r="47507" x14ac:dyDescent="0.25"/>
    <row r="47508" x14ac:dyDescent="0.25"/>
    <row r="47509" x14ac:dyDescent="0.25"/>
    <row r="47510" x14ac:dyDescent="0.25"/>
    <row r="47511" x14ac:dyDescent="0.25"/>
    <row r="47512" x14ac:dyDescent="0.25"/>
    <row r="47513" x14ac:dyDescent="0.25"/>
    <row r="47514" x14ac:dyDescent="0.25"/>
    <row r="47515" x14ac:dyDescent="0.25"/>
    <row r="47516" x14ac:dyDescent="0.25"/>
    <row r="47517" x14ac:dyDescent="0.25"/>
    <row r="47518" x14ac:dyDescent="0.25"/>
    <row r="47519" x14ac:dyDescent="0.25"/>
    <row r="47520" x14ac:dyDescent="0.25"/>
    <row r="47521" x14ac:dyDescent="0.25"/>
    <row r="47522" x14ac:dyDescent="0.25"/>
    <row r="47523" x14ac:dyDescent="0.25"/>
    <row r="47524" x14ac:dyDescent="0.25"/>
    <row r="47525" x14ac:dyDescent="0.25"/>
    <row r="47526" x14ac:dyDescent="0.25"/>
    <row r="47527" x14ac:dyDescent="0.25"/>
    <row r="47528" x14ac:dyDescent="0.25"/>
    <row r="47529" x14ac:dyDescent="0.25"/>
    <row r="47530" x14ac:dyDescent="0.25"/>
    <row r="47531" x14ac:dyDescent="0.25"/>
    <row r="47532" x14ac:dyDescent="0.25"/>
    <row r="47533" x14ac:dyDescent="0.25"/>
    <row r="47534" x14ac:dyDescent="0.25"/>
    <row r="47535" x14ac:dyDescent="0.25"/>
    <row r="47536" x14ac:dyDescent="0.25"/>
    <row r="47537" x14ac:dyDescent="0.25"/>
    <row r="47538" x14ac:dyDescent="0.25"/>
    <row r="47539" x14ac:dyDescent="0.25"/>
    <row r="47540" x14ac:dyDescent="0.25"/>
    <row r="47541" x14ac:dyDescent="0.25"/>
    <row r="47542" x14ac:dyDescent="0.25"/>
    <row r="47543" x14ac:dyDescent="0.25"/>
    <row r="47544" x14ac:dyDescent="0.25"/>
    <row r="47545" x14ac:dyDescent="0.25"/>
    <row r="47546" x14ac:dyDescent="0.25"/>
    <row r="47547" x14ac:dyDescent="0.25"/>
    <row r="47548" x14ac:dyDescent="0.25"/>
    <row r="47549" x14ac:dyDescent="0.25"/>
    <row r="47550" x14ac:dyDescent="0.25"/>
    <row r="47551" x14ac:dyDescent="0.25"/>
    <row r="47552" x14ac:dyDescent="0.25"/>
    <row r="47553" x14ac:dyDescent="0.25"/>
    <row r="47554" x14ac:dyDescent="0.25"/>
    <row r="47555" x14ac:dyDescent="0.25"/>
    <row r="47556" x14ac:dyDescent="0.25"/>
    <row r="47557" x14ac:dyDescent="0.25"/>
    <row r="47558" x14ac:dyDescent="0.25"/>
    <row r="47559" x14ac:dyDescent="0.25"/>
    <row r="47560" x14ac:dyDescent="0.25"/>
    <row r="47561" x14ac:dyDescent="0.25"/>
    <row r="47562" x14ac:dyDescent="0.25"/>
    <row r="47563" x14ac:dyDescent="0.25"/>
    <row r="47564" x14ac:dyDescent="0.25"/>
    <row r="47565" x14ac:dyDescent="0.25"/>
    <row r="47566" x14ac:dyDescent="0.25"/>
    <row r="47567" x14ac:dyDescent="0.25"/>
    <row r="47568" x14ac:dyDescent="0.25"/>
    <row r="47569" x14ac:dyDescent="0.25"/>
    <row r="47570" x14ac:dyDescent="0.25"/>
    <row r="47571" x14ac:dyDescent="0.25"/>
    <row r="47572" x14ac:dyDescent="0.25"/>
    <row r="47573" x14ac:dyDescent="0.25"/>
    <row r="47574" x14ac:dyDescent="0.25"/>
    <row r="47575" x14ac:dyDescent="0.25"/>
    <row r="47576" x14ac:dyDescent="0.25"/>
    <row r="47577" x14ac:dyDescent="0.25"/>
    <row r="47578" x14ac:dyDescent="0.25"/>
    <row r="47579" x14ac:dyDescent="0.25"/>
    <row r="47580" x14ac:dyDescent="0.25"/>
    <row r="47581" x14ac:dyDescent="0.25"/>
    <row r="47582" x14ac:dyDescent="0.25"/>
    <row r="47583" x14ac:dyDescent="0.25"/>
    <row r="47584" x14ac:dyDescent="0.25"/>
    <row r="47585" x14ac:dyDescent="0.25"/>
    <row r="47586" x14ac:dyDescent="0.25"/>
    <row r="47587" x14ac:dyDescent="0.25"/>
    <row r="47588" x14ac:dyDescent="0.25"/>
    <row r="47589" x14ac:dyDescent="0.25"/>
    <row r="47590" x14ac:dyDescent="0.25"/>
    <row r="47591" x14ac:dyDescent="0.25"/>
    <row r="47592" x14ac:dyDescent="0.25"/>
    <row r="47593" x14ac:dyDescent="0.25"/>
    <row r="47594" x14ac:dyDescent="0.25"/>
    <row r="47595" x14ac:dyDescent="0.25"/>
    <row r="47596" x14ac:dyDescent="0.25"/>
    <row r="47597" x14ac:dyDescent="0.25"/>
    <row r="47598" x14ac:dyDescent="0.25"/>
    <row r="47599" x14ac:dyDescent="0.25"/>
    <row r="47600" x14ac:dyDescent="0.25"/>
    <row r="47601" x14ac:dyDescent="0.25"/>
    <row r="47602" x14ac:dyDescent="0.25"/>
    <row r="47603" x14ac:dyDescent="0.25"/>
    <row r="47604" x14ac:dyDescent="0.25"/>
    <row r="47605" x14ac:dyDescent="0.25"/>
    <row r="47606" x14ac:dyDescent="0.25"/>
    <row r="47607" x14ac:dyDescent="0.25"/>
    <row r="47608" x14ac:dyDescent="0.25"/>
    <row r="47609" x14ac:dyDescent="0.25"/>
    <row r="47610" x14ac:dyDescent="0.25"/>
    <row r="47611" x14ac:dyDescent="0.25"/>
    <row r="47612" x14ac:dyDescent="0.25"/>
    <row r="47613" x14ac:dyDescent="0.25"/>
    <row r="47614" x14ac:dyDescent="0.25"/>
    <row r="47615" x14ac:dyDescent="0.25"/>
    <row r="47616" x14ac:dyDescent="0.25"/>
    <row r="47617" x14ac:dyDescent="0.25"/>
    <row r="47618" x14ac:dyDescent="0.25"/>
    <row r="47619" x14ac:dyDescent="0.25"/>
    <row r="47620" x14ac:dyDescent="0.25"/>
    <row r="47621" x14ac:dyDescent="0.25"/>
    <row r="47622" x14ac:dyDescent="0.25"/>
    <row r="47623" x14ac:dyDescent="0.25"/>
    <row r="47624" x14ac:dyDescent="0.25"/>
    <row r="47625" x14ac:dyDescent="0.25"/>
    <row r="47626" x14ac:dyDescent="0.25"/>
    <row r="47627" x14ac:dyDescent="0.25"/>
    <row r="47628" x14ac:dyDescent="0.25"/>
    <row r="47629" x14ac:dyDescent="0.25"/>
    <row r="47630" x14ac:dyDescent="0.25"/>
    <row r="47631" x14ac:dyDescent="0.25"/>
    <row r="47632" x14ac:dyDescent="0.25"/>
    <row r="47633" x14ac:dyDescent="0.25"/>
    <row r="47634" x14ac:dyDescent="0.25"/>
    <row r="47635" x14ac:dyDescent="0.25"/>
    <row r="47636" x14ac:dyDescent="0.25"/>
    <row r="47637" x14ac:dyDescent="0.25"/>
    <row r="47638" x14ac:dyDescent="0.25"/>
    <row r="47639" x14ac:dyDescent="0.25"/>
    <row r="47640" x14ac:dyDescent="0.25"/>
    <row r="47641" x14ac:dyDescent="0.25"/>
    <row r="47642" x14ac:dyDescent="0.25"/>
    <row r="47643" x14ac:dyDescent="0.25"/>
    <row r="47644" x14ac:dyDescent="0.25"/>
    <row r="47645" x14ac:dyDescent="0.25"/>
    <row r="47646" x14ac:dyDescent="0.25"/>
    <row r="47647" x14ac:dyDescent="0.25"/>
    <row r="47648" x14ac:dyDescent="0.25"/>
    <row r="47649" x14ac:dyDescent="0.25"/>
    <row r="47650" x14ac:dyDescent="0.25"/>
    <row r="47651" x14ac:dyDescent="0.25"/>
    <row r="47652" x14ac:dyDescent="0.25"/>
    <row r="47653" x14ac:dyDescent="0.25"/>
    <row r="47654" x14ac:dyDescent="0.25"/>
    <row r="47655" x14ac:dyDescent="0.25"/>
    <row r="47656" x14ac:dyDescent="0.25"/>
    <row r="47657" x14ac:dyDescent="0.25"/>
    <row r="47658" x14ac:dyDescent="0.25"/>
    <row r="47659" x14ac:dyDescent="0.25"/>
    <row r="47660" x14ac:dyDescent="0.25"/>
    <row r="47661" x14ac:dyDescent="0.25"/>
    <row r="47662" x14ac:dyDescent="0.25"/>
    <row r="47663" x14ac:dyDescent="0.25"/>
    <row r="47664" x14ac:dyDescent="0.25"/>
    <row r="47665" x14ac:dyDescent="0.25"/>
    <row r="47666" x14ac:dyDescent="0.25"/>
    <row r="47667" x14ac:dyDescent="0.25"/>
    <row r="47668" x14ac:dyDescent="0.25"/>
    <row r="47669" x14ac:dyDescent="0.25"/>
    <row r="47670" x14ac:dyDescent="0.25"/>
    <row r="47671" x14ac:dyDescent="0.25"/>
    <row r="47672" x14ac:dyDescent="0.25"/>
    <row r="47673" x14ac:dyDescent="0.25"/>
    <row r="47674" x14ac:dyDescent="0.25"/>
    <row r="47675" x14ac:dyDescent="0.25"/>
    <row r="47676" x14ac:dyDescent="0.25"/>
    <row r="47677" x14ac:dyDescent="0.25"/>
    <row r="47678" x14ac:dyDescent="0.25"/>
    <row r="47679" x14ac:dyDescent="0.25"/>
    <row r="47680" x14ac:dyDescent="0.25"/>
    <row r="47681" x14ac:dyDescent="0.25"/>
    <row r="47682" x14ac:dyDescent="0.25"/>
    <row r="47683" x14ac:dyDescent="0.25"/>
    <row r="47684" x14ac:dyDescent="0.25"/>
    <row r="47685" x14ac:dyDescent="0.25"/>
    <row r="47686" x14ac:dyDescent="0.25"/>
    <row r="47687" x14ac:dyDescent="0.25"/>
    <row r="47688" x14ac:dyDescent="0.25"/>
    <row r="47689" x14ac:dyDescent="0.25"/>
    <row r="47690" x14ac:dyDescent="0.25"/>
    <row r="47691" x14ac:dyDescent="0.25"/>
    <row r="47692" x14ac:dyDescent="0.25"/>
    <row r="47693" x14ac:dyDescent="0.25"/>
    <row r="47694" x14ac:dyDescent="0.25"/>
    <row r="47695" x14ac:dyDescent="0.25"/>
    <row r="47696" x14ac:dyDescent="0.25"/>
    <row r="47697" x14ac:dyDescent="0.25"/>
    <row r="47698" x14ac:dyDescent="0.25"/>
    <row r="47699" x14ac:dyDescent="0.25"/>
    <row r="47700" x14ac:dyDescent="0.25"/>
    <row r="47701" x14ac:dyDescent="0.25"/>
    <row r="47702" x14ac:dyDescent="0.25"/>
    <row r="47703" x14ac:dyDescent="0.25"/>
    <row r="47704" x14ac:dyDescent="0.25"/>
    <row r="47705" x14ac:dyDescent="0.25"/>
    <row r="47706" x14ac:dyDescent="0.25"/>
    <row r="47707" x14ac:dyDescent="0.25"/>
    <row r="47708" x14ac:dyDescent="0.25"/>
    <row r="47709" x14ac:dyDescent="0.25"/>
    <row r="47710" x14ac:dyDescent="0.25"/>
    <row r="47711" x14ac:dyDescent="0.25"/>
    <row r="47712" x14ac:dyDescent="0.25"/>
    <row r="47713" x14ac:dyDescent="0.25"/>
    <row r="47714" x14ac:dyDescent="0.25"/>
    <row r="47715" x14ac:dyDescent="0.25"/>
    <row r="47716" x14ac:dyDescent="0.25"/>
    <row r="47717" x14ac:dyDescent="0.25"/>
    <row r="47718" x14ac:dyDescent="0.25"/>
    <row r="47719" x14ac:dyDescent="0.25"/>
    <row r="47720" x14ac:dyDescent="0.25"/>
    <row r="47721" x14ac:dyDescent="0.25"/>
    <row r="47722" x14ac:dyDescent="0.25"/>
    <row r="47723" x14ac:dyDescent="0.25"/>
    <row r="47724" x14ac:dyDescent="0.25"/>
    <row r="47725" x14ac:dyDescent="0.25"/>
    <row r="47726" x14ac:dyDescent="0.25"/>
    <row r="47727" x14ac:dyDescent="0.25"/>
    <row r="47728" x14ac:dyDescent="0.25"/>
    <row r="47729" x14ac:dyDescent="0.25"/>
    <row r="47730" x14ac:dyDescent="0.25"/>
    <row r="47731" x14ac:dyDescent="0.25"/>
    <row r="47732" x14ac:dyDescent="0.25"/>
    <row r="47733" x14ac:dyDescent="0.25"/>
    <row r="47734" x14ac:dyDescent="0.25"/>
    <row r="47735" x14ac:dyDescent="0.25"/>
    <row r="47736" x14ac:dyDescent="0.25"/>
    <row r="47737" x14ac:dyDescent="0.25"/>
    <row r="47738" x14ac:dyDescent="0.25"/>
    <row r="47739" x14ac:dyDescent="0.25"/>
    <row r="47740" x14ac:dyDescent="0.25"/>
    <row r="47741" x14ac:dyDescent="0.25"/>
    <row r="47742" x14ac:dyDescent="0.25"/>
    <row r="47743" x14ac:dyDescent="0.25"/>
    <row r="47744" x14ac:dyDescent="0.25"/>
    <row r="47745" x14ac:dyDescent="0.25"/>
    <row r="47746" x14ac:dyDescent="0.25"/>
    <row r="47747" x14ac:dyDescent="0.25"/>
    <row r="47748" x14ac:dyDescent="0.25"/>
    <row r="47749" x14ac:dyDescent="0.25"/>
    <row r="47750" x14ac:dyDescent="0.25"/>
    <row r="47751" x14ac:dyDescent="0.25"/>
    <row r="47752" x14ac:dyDescent="0.25"/>
    <row r="47753" x14ac:dyDescent="0.25"/>
    <row r="47754" x14ac:dyDescent="0.25"/>
    <row r="47755" x14ac:dyDescent="0.25"/>
    <row r="47756" x14ac:dyDescent="0.25"/>
    <row r="47757" x14ac:dyDescent="0.25"/>
    <row r="47758" x14ac:dyDescent="0.25"/>
    <row r="47759" x14ac:dyDescent="0.25"/>
    <row r="47760" x14ac:dyDescent="0.25"/>
    <row r="47761" x14ac:dyDescent="0.25"/>
    <row r="47762" x14ac:dyDescent="0.25"/>
    <row r="47763" x14ac:dyDescent="0.25"/>
    <row r="47764" x14ac:dyDescent="0.25"/>
    <row r="47765" x14ac:dyDescent="0.25"/>
    <row r="47766" x14ac:dyDescent="0.25"/>
    <row r="47767" x14ac:dyDescent="0.25"/>
    <row r="47768" x14ac:dyDescent="0.25"/>
    <row r="47769" x14ac:dyDescent="0.25"/>
    <row r="47770" x14ac:dyDescent="0.25"/>
    <row r="47771" x14ac:dyDescent="0.25"/>
    <row r="47772" x14ac:dyDescent="0.25"/>
    <row r="47773" x14ac:dyDescent="0.25"/>
    <row r="47774" x14ac:dyDescent="0.25"/>
    <row r="47775" x14ac:dyDescent="0.25"/>
    <row r="47776" x14ac:dyDescent="0.25"/>
    <row r="47777" x14ac:dyDescent="0.25"/>
    <row r="47778" x14ac:dyDescent="0.25"/>
    <row r="47779" x14ac:dyDescent="0.25"/>
    <row r="47780" x14ac:dyDescent="0.25"/>
    <row r="47781" x14ac:dyDescent="0.25"/>
    <row r="47782" x14ac:dyDescent="0.25"/>
    <row r="47783" x14ac:dyDescent="0.25"/>
    <row r="47784" x14ac:dyDescent="0.25"/>
    <row r="47785" x14ac:dyDescent="0.25"/>
    <row r="47786" x14ac:dyDescent="0.25"/>
    <row r="47787" x14ac:dyDescent="0.25"/>
    <row r="47788" x14ac:dyDescent="0.25"/>
    <row r="47789" x14ac:dyDescent="0.25"/>
    <row r="47790" x14ac:dyDescent="0.25"/>
    <row r="47791" x14ac:dyDescent="0.25"/>
    <row r="47792" x14ac:dyDescent="0.25"/>
    <row r="47793" x14ac:dyDescent="0.25"/>
    <row r="47794" x14ac:dyDescent="0.25"/>
    <row r="47795" x14ac:dyDescent="0.25"/>
    <row r="47796" x14ac:dyDescent="0.25"/>
    <row r="47797" x14ac:dyDescent="0.25"/>
    <row r="47798" x14ac:dyDescent="0.25"/>
    <row r="47799" x14ac:dyDescent="0.25"/>
    <row r="47800" x14ac:dyDescent="0.25"/>
    <row r="47801" x14ac:dyDescent="0.25"/>
    <row r="47802" x14ac:dyDescent="0.25"/>
    <row r="47803" x14ac:dyDescent="0.25"/>
    <row r="47804" x14ac:dyDescent="0.25"/>
    <row r="47805" x14ac:dyDescent="0.25"/>
    <row r="47806" x14ac:dyDescent="0.25"/>
    <row r="47807" x14ac:dyDescent="0.25"/>
    <row r="47808" x14ac:dyDescent="0.25"/>
    <row r="47809" x14ac:dyDescent="0.25"/>
    <row r="47810" x14ac:dyDescent="0.25"/>
    <row r="47811" x14ac:dyDescent="0.25"/>
    <row r="47812" x14ac:dyDescent="0.25"/>
    <row r="47813" x14ac:dyDescent="0.25"/>
    <row r="47814" x14ac:dyDescent="0.25"/>
    <row r="47815" x14ac:dyDescent="0.25"/>
    <row r="47816" x14ac:dyDescent="0.25"/>
    <row r="47817" x14ac:dyDescent="0.25"/>
    <row r="47818" x14ac:dyDescent="0.25"/>
    <row r="47819" x14ac:dyDescent="0.25"/>
    <row r="47820" x14ac:dyDescent="0.25"/>
    <row r="47821" x14ac:dyDescent="0.25"/>
    <row r="47822" x14ac:dyDescent="0.25"/>
    <row r="47823" x14ac:dyDescent="0.25"/>
    <row r="47824" x14ac:dyDescent="0.25"/>
    <row r="47825" x14ac:dyDescent="0.25"/>
    <row r="47826" x14ac:dyDescent="0.25"/>
    <row r="47827" x14ac:dyDescent="0.25"/>
    <row r="47828" x14ac:dyDescent="0.25"/>
    <row r="47829" x14ac:dyDescent="0.25"/>
    <row r="47830" x14ac:dyDescent="0.25"/>
    <row r="47831" x14ac:dyDescent="0.25"/>
    <row r="47832" x14ac:dyDescent="0.25"/>
    <row r="47833" x14ac:dyDescent="0.25"/>
    <row r="47834" x14ac:dyDescent="0.25"/>
    <row r="47835" x14ac:dyDescent="0.25"/>
    <row r="47836" x14ac:dyDescent="0.25"/>
    <row r="47837" x14ac:dyDescent="0.25"/>
    <row r="47838" x14ac:dyDescent="0.25"/>
    <row r="47839" x14ac:dyDescent="0.25"/>
    <row r="47840" x14ac:dyDescent="0.25"/>
    <row r="47841" x14ac:dyDescent="0.25"/>
    <row r="47842" x14ac:dyDescent="0.25"/>
    <row r="47843" x14ac:dyDescent="0.25"/>
    <row r="47844" x14ac:dyDescent="0.25"/>
    <row r="47845" x14ac:dyDescent="0.25"/>
    <row r="47846" x14ac:dyDescent="0.25"/>
    <row r="47847" x14ac:dyDescent="0.25"/>
    <row r="47848" x14ac:dyDescent="0.25"/>
    <row r="47849" x14ac:dyDescent="0.25"/>
    <row r="47850" x14ac:dyDescent="0.25"/>
    <row r="47851" x14ac:dyDescent="0.25"/>
    <row r="47852" x14ac:dyDescent="0.25"/>
    <row r="47853" x14ac:dyDescent="0.25"/>
    <row r="47854" x14ac:dyDescent="0.25"/>
    <row r="47855" x14ac:dyDescent="0.25"/>
    <row r="47856" x14ac:dyDescent="0.25"/>
    <row r="47857" x14ac:dyDescent="0.25"/>
    <row r="47858" x14ac:dyDescent="0.25"/>
    <row r="47859" x14ac:dyDescent="0.25"/>
    <row r="47860" x14ac:dyDescent="0.25"/>
    <row r="47861" x14ac:dyDescent="0.25"/>
    <row r="47862" x14ac:dyDescent="0.25"/>
    <row r="47863" x14ac:dyDescent="0.25"/>
    <row r="47864" x14ac:dyDescent="0.25"/>
    <row r="47865" x14ac:dyDescent="0.25"/>
    <row r="47866" x14ac:dyDescent="0.25"/>
    <row r="47867" x14ac:dyDescent="0.25"/>
    <row r="47868" x14ac:dyDescent="0.25"/>
    <row r="47869" x14ac:dyDescent="0.25"/>
    <row r="47870" x14ac:dyDescent="0.25"/>
    <row r="47871" x14ac:dyDescent="0.25"/>
    <row r="47872" x14ac:dyDescent="0.25"/>
    <row r="47873" x14ac:dyDescent="0.25"/>
    <row r="47874" x14ac:dyDescent="0.25"/>
    <row r="47875" x14ac:dyDescent="0.25"/>
    <row r="47876" x14ac:dyDescent="0.25"/>
    <row r="47877" x14ac:dyDescent="0.25"/>
    <row r="47878" x14ac:dyDescent="0.25"/>
    <row r="47879" x14ac:dyDescent="0.25"/>
    <row r="47880" x14ac:dyDescent="0.25"/>
    <row r="47881" x14ac:dyDescent="0.25"/>
    <row r="47882" x14ac:dyDescent="0.25"/>
    <row r="47883" x14ac:dyDescent="0.25"/>
    <row r="47884" x14ac:dyDescent="0.25"/>
    <row r="47885" x14ac:dyDescent="0.25"/>
    <row r="47886" x14ac:dyDescent="0.25"/>
    <row r="47887" x14ac:dyDescent="0.25"/>
    <row r="47888" x14ac:dyDescent="0.25"/>
    <row r="47889" x14ac:dyDescent="0.25"/>
    <row r="47890" x14ac:dyDescent="0.25"/>
    <row r="47891" x14ac:dyDescent="0.25"/>
    <row r="47892" x14ac:dyDescent="0.25"/>
    <row r="47893" x14ac:dyDescent="0.25"/>
    <row r="47894" x14ac:dyDescent="0.25"/>
    <row r="47895" x14ac:dyDescent="0.25"/>
    <row r="47896" x14ac:dyDescent="0.25"/>
    <row r="47897" x14ac:dyDescent="0.25"/>
    <row r="47898" x14ac:dyDescent="0.25"/>
    <row r="47899" x14ac:dyDescent="0.25"/>
    <row r="47900" x14ac:dyDescent="0.25"/>
    <row r="47901" x14ac:dyDescent="0.25"/>
    <row r="47902" x14ac:dyDescent="0.25"/>
    <row r="47903" x14ac:dyDescent="0.25"/>
    <row r="47904" x14ac:dyDescent="0.25"/>
    <row r="47905" x14ac:dyDescent="0.25"/>
    <row r="47906" x14ac:dyDescent="0.25"/>
    <row r="47907" x14ac:dyDescent="0.25"/>
    <row r="47908" x14ac:dyDescent="0.25"/>
    <row r="47909" x14ac:dyDescent="0.25"/>
    <row r="47910" x14ac:dyDescent="0.25"/>
    <row r="47911" x14ac:dyDescent="0.25"/>
    <row r="47912" x14ac:dyDescent="0.25"/>
    <row r="47913" x14ac:dyDescent="0.25"/>
    <row r="47914" x14ac:dyDescent="0.25"/>
    <row r="47915" x14ac:dyDescent="0.25"/>
    <row r="47916" x14ac:dyDescent="0.25"/>
    <row r="47917" x14ac:dyDescent="0.25"/>
    <row r="47918" x14ac:dyDescent="0.25"/>
    <row r="47919" x14ac:dyDescent="0.25"/>
    <row r="47920" x14ac:dyDescent="0.25"/>
    <row r="47921" x14ac:dyDescent="0.25"/>
    <row r="47922" x14ac:dyDescent="0.25"/>
    <row r="47923" x14ac:dyDescent="0.25"/>
    <row r="47924" x14ac:dyDescent="0.25"/>
    <row r="47925" x14ac:dyDescent="0.25"/>
    <row r="47926" x14ac:dyDescent="0.25"/>
    <row r="47927" x14ac:dyDescent="0.25"/>
    <row r="47928" x14ac:dyDescent="0.25"/>
    <row r="47929" x14ac:dyDescent="0.25"/>
    <row r="47930" x14ac:dyDescent="0.25"/>
    <row r="47931" x14ac:dyDescent="0.25"/>
    <row r="47932" x14ac:dyDescent="0.25"/>
    <row r="47933" x14ac:dyDescent="0.25"/>
    <row r="47934" x14ac:dyDescent="0.25"/>
    <row r="47935" x14ac:dyDescent="0.25"/>
    <row r="47936" x14ac:dyDescent="0.25"/>
    <row r="47937" x14ac:dyDescent="0.25"/>
    <row r="47938" x14ac:dyDescent="0.25"/>
    <row r="47939" x14ac:dyDescent="0.25"/>
    <row r="47940" x14ac:dyDescent="0.25"/>
    <row r="47941" x14ac:dyDescent="0.25"/>
    <row r="47942" x14ac:dyDescent="0.25"/>
    <row r="47943" x14ac:dyDescent="0.25"/>
    <row r="47944" x14ac:dyDescent="0.25"/>
    <row r="47945" x14ac:dyDescent="0.25"/>
    <row r="47946" x14ac:dyDescent="0.25"/>
    <row r="47947" x14ac:dyDescent="0.25"/>
    <row r="47948" x14ac:dyDescent="0.25"/>
    <row r="47949" x14ac:dyDescent="0.25"/>
    <row r="47950" x14ac:dyDescent="0.25"/>
    <row r="47951" x14ac:dyDescent="0.25"/>
    <row r="47952" x14ac:dyDescent="0.25"/>
    <row r="47953" x14ac:dyDescent="0.25"/>
    <row r="47954" x14ac:dyDescent="0.25"/>
    <row r="47955" x14ac:dyDescent="0.25"/>
    <row r="47956" x14ac:dyDescent="0.25"/>
    <row r="47957" x14ac:dyDescent="0.25"/>
    <row r="47958" x14ac:dyDescent="0.25"/>
    <row r="47959" x14ac:dyDescent="0.25"/>
    <row r="47960" x14ac:dyDescent="0.25"/>
    <row r="47961" x14ac:dyDescent="0.25"/>
    <row r="47962" x14ac:dyDescent="0.25"/>
    <row r="47963" x14ac:dyDescent="0.25"/>
    <row r="47964" x14ac:dyDescent="0.25"/>
    <row r="47965" x14ac:dyDescent="0.25"/>
    <row r="47966" x14ac:dyDescent="0.25"/>
    <row r="47967" x14ac:dyDescent="0.25"/>
    <row r="47968" x14ac:dyDescent="0.25"/>
    <row r="47969" x14ac:dyDescent="0.25"/>
    <row r="47970" x14ac:dyDescent="0.25"/>
    <row r="47971" x14ac:dyDescent="0.25"/>
    <row r="47972" x14ac:dyDescent="0.25"/>
    <row r="47973" x14ac:dyDescent="0.25"/>
    <row r="47974" x14ac:dyDescent="0.25"/>
    <row r="47975" x14ac:dyDescent="0.25"/>
    <row r="47976" x14ac:dyDescent="0.25"/>
    <row r="47977" x14ac:dyDescent="0.25"/>
    <row r="47978" x14ac:dyDescent="0.25"/>
    <row r="47979" x14ac:dyDescent="0.25"/>
    <row r="47980" x14ac:dyDescent="0.25"/>
    <row r="47981" x14ac:dyDescent="0.25"/>
    <row r="47982" x14ac:dyDescent="0.25"/>
    <row r="47983" x14ac:dyDescent="0.25"/>
    <row r="47984" x14ac:dyDescent="0.25"/>
    <row r="47985" x14ac:dyDescent="0.25"/>
    <row r="47986" x14ac:dyDescent="0.25"/>
    <row r="47987" x14ac:dyDescent="0.25"/>
    <row r="47988" x14ac:dyDescent="0.25"/>
    <row r="47989" x14ac:dyDescent="0.25"/>
    <row r="47990" x14ac:dyDescent="0.25"/>
    <row r="47991" x14ac:dyDescent="0.25"/>
    <row r="47992" x14ac:dyDescent="0.25"/>
    <row r="47993" x14ac:dyDescent="0.25"/>
    <row r="47994" x14ac:dyDescent="0.25"/>
    <row r="47995" x14ac:dyDescent="0.25"/>
    <row r="47996" x14ac:dyDescent="0.25"/>
    <row r="47997" x14ac:dyDescent="0.25"/>
    <row r="47998" x14ac:dyDescent="0.25"/>
    <row r="47999" x14ac:dyDescent="0.25"/>
    <row r="48000" x14ac:dyDescent="0.25"/>
    <row r="48001" x14ac:dyDescent="0.25"/>
    <row r="48002" x14ac:dyDescent="0.25"/>
    <row r="48003" x14ac:dyDescent="0.25"/>
    <row r="48004" x14ac:dyDescent="0.25"/>
    <row r="48005" x14ac:dyDescent="0.25"/>
    <row r="48006" x14ac:dyDescent="0.25"/>
    <row r="48007" x14ac:dyDescent="0.25"/>
    <row r="48008" x14ac:dyDescent="0.25"/>
    <row r="48009" x14ac:dyDescent="0.25"/>
    <row r="48010" x14ac:dyDescent="0.25"/>
    <row r="48011" x14ac:dyDescent="0.25"/>
    <row r="48012" x14ac:dyDescent="0.25"/>
    <row r="48013" x14ac:dyDescent="0.25"/>
    <row r="48014" x14ac:dyDescent="0.25"/>
    <row r="48015" x14ac:dyDescent="0.25"/>
    <row r="48016" x14ac:dyDescent="0.25"/>
    <row r="48017" x14ac:dyDescent="0.25"/>
    <row r="48018" x14ac:dyDescent="0.25"/>
    <row r="48019" x14ac:dyDescent="0.25"/>
    <row r="48020" x14ac:dyDescent="0.25"/>
    <row r="48021" x14ac:dyDescent="0.25"/>
    <row r="48022" x14ac:dyDescent="0.25"/>
    <row r="48023" x14ac:dyDescent="0.25"/>
    <row r="48024" x14ac:dyDescent="0.25"/>
    <row r="48025" x14ac:dyDescent="0.25"/>
    <row r="48026" x14ac:dyDescent="0.25"/>
    <row r="48027" x14ac:dyDescent="0.25"/>
    <row r="48028" x14ac:dyDescent="0.25"/>
    <row r="48029" x14ac:dyDescent="0.25"/>
    <row r="48030" x14ac:dyDescent="0.25"/>
    <row r="48031" x14ac:dyDescent="0.25"/>
    <row r="48032" x14ac:dyDescent="0.25"/>
    <row r="48033" x14ac:dyDescent="0.25"/>
    <row r="48034" x14ac:dyDescent="0.25"/>
    <row r="48035" x14ac:dyDescent="0.25"/>
    <row r="48036" x14ac:dyDescent="0.25"/>
    <row r="48037" x14ac:dyDescent="0.25"/>
    <row r="48038" x14ac:dyDescent="0.25"/>
    <row r="48039" x14ac:dyDescent="0.25"/>
    <row r="48040" x14ac:dyDescent="0.25"/>
    <row r="48041" x14ac:dyDescent="0.25"/>
    <row r="48042" x14ac:dyDescent="0.25"/>
    <row r="48043" x14ac:dyDescent="0.25"/>
    <row r="48044" x14ac:dyDescent="0.25"/>
    <row r="48045" x14ac:dyDescent="0.25"/>
    <row r="48046" x14ac:dyDescent="0.25"/>
    <row r="48047" x14ac:dyDescent="0.25"/>
    <row r="48048" x14ac:dyDescent="0.25"/>
    <row r="48049" x14ac:dyDescent="0.25"/>
    <row r="48050" x14ac:dyDescent="0.25"/>
    <row r="48051" x14ac:dyDescent="0.25"/>
    <row r="48052" x14ac:dyDescent="0.25"/>
    <row r="48053" x14ac:dyDescent="0.25"/>
    <row r="48054" x14ac:dyDescent="0.25"/>
    <row r="48055" x14ac:dyDescent="0.25"/>
    <row r="48056" x14ac:dyDescent="0.25"/>
    <row r="48057" x14ac:dyDescent="0.25"/>
    <row r="48058" x14ac:dyDescent="0.25"/>
    <row r="48059" x14ac:dyDescent="0.25"/>
    <row r="48060" x14ac:dyDescent="0.25"/>
    <row r="48061" x14ac:dyDescent="0.25"/>
    <row r="48062" x14ac:dyDescent="0.25"/>
    <row r="48063" x14ac:dyDescent="0.25"/>
    <row r="48064" x14ac:dyDescent="0.25"/>
    <row r="48065" x14ac:dyDescent="0.25"/>
    <row r="48066" x14ac:dyDescent="0.25"/>
    <row r="48067" x14ac:dyDescent="0.25"/>
    <row r="48068" x14ac:dyDescent="0.25"/>
    <row r="48069" x14ac:dyDescent="0.25"/>
    <row r="48070" x14ac:dyDescent="0.25"/>
    <row r="48071" x14ac:dyDescent="0.25"/>
    <row r="48072" x14ac:dyDescent="0.25"/>
    <row r="48073" x14ac:dyDescent="0.25"/>
    <row r="48074" x14ac:dyDescent="0.25"/>
    <row r="48075" x14ac:dyDescent="0.25"/>
    <row r="48076" x14ac:dyDescent="0.25"/>
    <row r="48077" x14ac:dyDescent="0.25"/>
    <row r="48078" x14ac:dyDescent="0.25"/>
    <row r="48079" x14ac:dyDescent="0.25"/>
    <row r="48080" x14ac:dyDescent="0.25"/>
    <row r="48081" x14ac:dyDescent="0.25"/>
    <row r="48082" x14ac:dyDescent="0.25"/>
    <row r="48083" x14ac:dyDescent="0.25"/>
    <row r="48084" x14ac:dyDescent="0.25"/>
    <row r="48085" x14ac:dyDescent="0.25"/>
    <row r="48086" x14ac:dyDescent="0.25"/>
    <row r="48087" x14ac:dyDescent="0.25"/>
    <row r="48088" x14ac:dyDescent="0.25"/>
    <row r="48089" x14ac:dyDescent="0.25"/>
    <row r="48090" x14ac:dyDescent="0.25"/>
    <row r="48091" x14ac:dyDescent="0.25"/>
    <row r="48092" x14ac:dyDescent="0.25"/>
    <row r="48093" x14ac:dyDescent="0.25"/>
    <row r="48094" x14ac:dyDescent="0.25"/>
    <row r="48095" x14ac:dyDescent="0.25"/>
    <row r="48096" x14ac:dyDescent="0.25"/>
    <row r="48097" x14ac:dyDescent="0.25"/>
    <row r="48098" x14ac:dyDescent="0.25"/>
    <row r="48099" x14ac:dyDescent="0.25"/>
    <row r="48100" x14ac:dyDescent="0.25"/>
    <row r="48101" x14ac:dyDescent="0.25"/>
    <row r="48102" x14ac:dyDescent="0.25"/>
    <row r="48103" x14ac:dyDescent="0.25"/>
    <row r="48104" x14ac:dyDescent="0.25"/>
    <row r="48105" x14ac:dyDescent="0.25"/>
    <row r="48106" x14ac:dyDescent="0.25"/>
    <row r="48107" x14ac:dyDescent="0.25"/>
    <row r="48108" x14ac:dyDescent="0.25"/>
    <row r="48109" x14ac:dyDescent="0.25"/>
    <row r="48110" x14ac:dyDescent="0.25"/>
    <row r="48111" x14ac:dyDescent="0.25"/>
    <row r="48112" x14ac:dyDescent="0.25"/>
    <row r="48113" x14ac:dyDescent="0.25"/>
    <row r="48114" x14ac:dyDescent="0.25"/>
    <row r="48115" x14ac:dyDescent="0.25"/>
    <row r="48116" x14ac:dyDescent="0.25"/>
    <row r="48117" x14ac:dyDescent="0.25"/>
    <row r="48118" x14ac:dyDescent="0.25"/>
    <row r="48119" x14ac:dyDescent="0.25"/>
    <row r="48120" x14ac:dyDescent="0.25"/>
    <row r="48121" x14ac:dyDescent="0.25"/>
    <row r="48122" x14ac:dyDescent="0.25"/>
    <row r="48123" x14ac:dyDescent="0.25"/>
    <row r="48124" x14ac:dyDescent="0.25"/>
    <row r="48125" x14ac:dyDescent="0.25"/>
    <row r="48126" x14ac:dyDescent="0.25"/>
    <row r="48127" x14ac:dyDescent="0.25"/>
    <row r="48128" x14ac:dyDescent="0.25"/>
    <row r="48129" x14ac:dyDescent="0.25"/>
    <row r="48130" x14ac:dyDescent="0.25"/>
    <row r="48131" x14ac:dyDescent="0.25"/>
    <row r="48132" x14ac:dyDescent="0.25"/>
    <row r="48133" x14ac:dyDescent="0.25"/>
    <row r="48134" x14ac:dyDescent="0.25"/>
    <row r="48135" x14ac:dyDescent="0.25"/>
    <row r="48136" x14ac:dyDescent="0.25"/>
    <row r="48137" x14ac:dyDescent="0.25"/>
    <row r="48138" x14ac:dyDescent="0.25"/>
    <row r="48139" x14ac:dyDescent="0.25"/>
    <row r="48140" x14ac:dyDescent="0.25"/>
    <row r="48141" x14ac:dyDescent="0.25"/>
    <row r="48142" x14ac:dyDescent="0.25"/>
    <row r="48143" x14ac:dyDescent="0.25"/>
    <row r="48144" x14ac:dyDescent="0.25"/>
    <row r="48145" x14ac:dyDescent="0.25"/>
    <row r="48146" x14ac:dyDescent="0.25"/>
    <row r="48147" x14ac:dyDescent="0.25"/>
    <row r="48148" x14ac:dyDescent="0.25"/>
    <row r="48149" x14ac:dyDescent="0.25"/>
    <row r="48150" x14ac:dyDescent="0.25"/>
    <row r="48151" x14ac:dyDescent="0.25"/>
    <row r="48152" x14ac:dyDescent="0.25"/>
    <row r="48153" x14ac:dyDescent="0.25"/>
    <row r="48154" x14ac:dyDescent="0.25"/>
    <row r="48155" x14ac:dyDescent="0.25"/>
    <row r="48156" x14ac:dyDescent="0.25"/>
    <row r="48157" x14ac:dyDescent="0.25"/>
    <row r="48158" x14ac:dyDescent="0.25"/>
    <row r="48159" x14ac:dyDescent="0.25"/>
    <row r="48160" x14ac:dyDescent="0.25"/>
    <row r="48161" x14ac:dyDescent="0.25"/>
    <row r="48162" x14ac:dyDescent="0.25"/>
    <row r="48163" x14ac:dyDescent="0.25"/>
    <row r="48164" x14ac:dyDescent="0.25"/>
    <row r="48165" x14ac:dyDescent="0.25"/>
    <row r="48166" x14ac:dyDescent="0.25"/>
    <row r="48167" x14ac:dyDescent="0.25"/>
    <row r="48168" x14ac:dyDescent="0.25"/>
    <row r="48169" x14ac:dyDescent="0.25"/>
    <row r="48170" x14ac:dyDescent="0.25"/>
    <row r="48171" x14ac:dyDescent="0.25"/>
    <row r="48172" x14ac:dyDescent="0.25"/>
    <row r="48173" x14ac:dyDescent="0.25"/>
    <row r="48174" x14ac:dyDescent="0.25"/>
    <row r="48175" x14ac:dyDescent="0.25"/>
    <row r="48176" x14ac:dyDescent="0.25"/>
    <row r="48177" x14ac:dyDescent="0.25"/>
    <row r="48178" x14ac:dyDescent="0.25"/>
    <row r="48179" x14ac:dyDescent="0.25"/>
    <row r="48180" x14ac:dyDescent="0.25"/>
    <row r="48181" x14ac:dyDescent="0.25"/>
    <row r="48182" x14ac:dyDescent="0.25"/>
    <row r="48183" x14ac:dyDescent="0.25"/>
    <row r="48184" x14ac:dyDescent="0.25"/>
    <row r="48185" x14ac:dyDescent="0.25"/>
    <row r="48186" x14ac:dyDescent="0.25"/>
    <row r="48187" x14ac:dyDescent="0.25"/>
    <row r="48188" x14ac:dyDescent="0.25"/>
    <row r="48189" x14ac:dyDescent="0.25"/>
    <row r="48190" x14ac:dyDescent="0.25"/>
    <row r="48191" x14ac:dyDescent="0.25"/>
    <row r="48192" x14ac:dyDescent="0.25"/>
    <row r="48193" x14ac:dyDescent="0.25"/>
    <row r="48194" x14ac:dyDescent="0.25"/>
    <row r="48195" x14ac:dyDescent="0.25"/>
    <row r="48196" x14ac:dyDescent="0.25"/>
    <row r="48197" x14ac:dyDescent="0.25"/>
    <row r="48198" x14ac:dyDescent="0.25"/>
    <row r="48199" x14ac:dyDescent="0.25"/>
    <row r="48200" x14ac:dyDescent="0.25"/>
    <row r="48201" x14ac:dyDescent="0.25"/>
    <row r="48202" x14ac:dyDescent="0.25"/>
    <row r="48203" x14ac:dyDescent="0.25"/>
    <row r="48204" x14ac:dyDescent="0.25"/>
    <row r="48205" x14ac:dyDescent="0.25"/>
    <row r="48206" x14ac:dyDescent="0.25"/>
    <row r="48207" x14ac:dyDescent="0.25"/>
    <row r="48208" x14ac:dyDescent="0.25"/>
    <row r="48209" x14ac:dyDescent="0.25"/>
    <row r="48210" x14ac:dyDescent="0.25"/>
    <row r="48211" x14ac:dyDescent="0.25"/>
    <row r="48212" x14ac:dyDescent="0.25"/>
    <row r="48213" x14ac:dyDescent="0.25"/>
    <row r="48214" x14ac:dyDescent="0.25"/>
    <row r="48215" x14ac:dyDescent="0.25"/>
    <row r="48216" x14ac:dyDescent="0.25"/>
    <row r="48217" x14ac:dyDescent="0.25"/>
    <row r="48218" x14ac:dyDescent="0.25"/>
    <row r="48219" x14ac:dyDescent="0.25"/>
    <row r="48220" x14ac:dyDescent="0.25"/>
    <row r="48221" x14ac:dyDescent="0.25"/>
    <row r="48222" x14ac:dyDescent="0.25"/>
    <row r="48223" x14ac:dyDescent="0.25"/>
    <row r="48224" x14ac:dyDescent="0.25"/>
    <row r="48225" x14ac:dyDescent="0.25"/>
    <row r="48226" x14ac:dyDescent="0.25"/>
    <row r="48227" x14ac:dyDescent="0.25"/>
    <row r="48228" x14ac:dyDescent="0.25"/>
    <row r="48229" x14ac:dyDescent="0.25"/>
    <row r="48230" x14ac:dyDescent="0.25"/>
    <row r="48231" x14ac:dyDescent="0.25"/>
    <row r="48232" x14ac:dyDescent="0.25"/>
    <row r="48233" x14ac:dyDescent="0.25"/>
    <row r="48234" x14ac:dyDescent="0.25"/>
    <row r="48235" x14ac:dyDescent="0.25"/>
    <row r="48236" x14ac:dyDescent="0.25"/>
    <row r="48237" x14ac:dyDescent="0.25"/>
    <row r="48238" x14ac:dyDescent="0.25"/>
    <row r="48239" x14ac:dyDescent="0.25"/>
    <row r="48240" x14ac:dyDescent="0.25"/>
    <row r="48241" x14ac:dyDescent="0.25"/>
    <row r="48242" x14ac:dyDescent="0.25"/>
    <row r="48243" x14ac:dyDescent="0.25"/>
    <row r="48244" x14ac:dyDescent="0.25"/>
    <row r="48245" x14ac:dyDescent="0.25"/>
    <row r="48246" x14ac:dyDescent="0.25"/>
    <row r="48247" x14ac:dyDescent="0.25"/>
    <row r="48248" x14ac:dyDescent="0.25"/>
    <row r="48249" x14ac:dyDescent="0.25"/>
    <row r="48250" x14ac:dyDescent="0.25"/>
    <row r="48251" x14ac:dyDescent="0.25"/>
    <row r="48252" x14ac:dyDescent="0.25"/>
    <row r="48253" x14ac:dyDescent="0.25"/>
    <row r="48254" x14ac:dyDescent="0.25"/>
    <row r="48255" x14ac:dyDescent="0.25"/>
    <row r="48256" x14ac:dyDescent="0.25"/>
    <row r="48257" x14ac:dyDescent="0.25"/>
    <row r="48258" x14ac:dyDescent="0.25"/>
    <row r="48259" x14ac:dyDescent="0.25"/>
    <row r="48260" x14ac:dyDescent="0.25"/>
    <row r="48261" x14ac:dyDescent="0.25"/>
    <row r="48262" x14ac:dyDescent="0.25"/>
    <row r="48263" x14ac:dyDescent="0.25"/>
    <row r="48264" x14ac:dyDescent="0.25"/>
    <row r="48265" x14ac:dyDescent="0.25"/>
    <row r="48266" x14ac:dyDescent="0.25"/>
    <row r="48267" x14ac:dyDescent="0.25"/>
    <row r="48268" x14ac:dyDescent="0.25"/>
    <row r="48269" x14ac:dyDescent="0.25"/>
    <row r="48270" x14ac:dyDescent="0.25"/>
    <row r="48271" x14ac:dyDescent="0.25"/>
    <row r="48272" x14ac:dyDescent="0.25"/>
    <row r="48273" x14ac:dyDescent="0.25"/>
    <row r="48274" x14ac:dyDescent="0.25"/>
    <row r="48275" x14ac:dyDescent="0.25"/>
    <row r="48276" x14ac:dyDescent="0.25"/>
    <row r="48277" x14ac:dyDescent="0.25"/>
    <row r="48278" x14ac:dyDescent="0.25"/>
    <row r="48279" x14ac:dyDescent="0.25"/>
    <row r="48280" x14ac:dyDescent="0.25"/>
    <row r="48281" x14ac:dyDescent="0.25"/>
    <row r="48282" x14ac:dyDescent="0.25"/>
    <row r="48283" x14ac:dyDescent="0.25"/>
    <row r="48284" x14ac:dyDescent="0.25"/>
    <row r="48285" x14ac:dyDescent="0.25"/>
    <row r="48286" x14ac:dyDescent="0.25"/>
    <row r="48287" x14ac:dyDescent="0.25"/>
    <row r="48288" x14ac:dyDescent="0.25"/>
    <row r="48289" x14ac:dyDescent="0.25"/>
    <row r="48290" x14ac:dyDescent="0.25"/>
    <row r="48291" x14ac:dyDescent="0.25"/>
    <row r="48292" x14ac:dyDescent="0.25"/>
    <row r="48293" x14ac:dyDescent="0.25"/>
    <row r="48294" x14ac:dyDescent="0.25"/>
    <row r="48295" x14ac:dyDescent="0.25"/>
    <row r="48296" x14ac:dyDescent="0.25"/>
    <row r="48297" x14ac:dyDescent="0.25"/>
    <row r="48298" x14ac:dyDescent="0.25"/>
    <row r="48299" x14ac:dyDescent="0.25"/>
    <row r="48300" x14ac:dyDescent="0.25"/>
    <row r="48301" x14ac:dyDescent="0.25"/>
    <row r="48302" x14ac:dyDescent="0.25"/>
    <row r="48303" x14ac:dyDescent="0.25"/>
    <row r="48304" x14ac:dyDescent="0.25"/>
    <row r="48305" x14ac:dyDescent="0.25"/>
    <row r="48306" x14ac:dyDescent="0.25"/>
    <row r="48307" x14ac:dyDescent="0.25"/>
    <row r="48308" x14ac:dyDescent="0.25"/>
    <row r="48309" x14ac:dyDescent="0.25"/>
    <row r="48310" x14ac:dyDescent="0.25"/>
    <row r="48311" x14ac:dyDescent="0.25"/>
    <row r="48312" x14ac:dyDescent="0.25"/>
    <row r="48313" x14ac:dyDescent="0.25"/>
    <row r="48314" x14ac:dyDescent="0.25"/>
    <row r="48315" x14ac:dyDescent="0.25"/>
    <row r="48316" x14ac:dyDescent="0.25"/>
    <row r="48317" x14ac:dyDescent="0.25"/>
    <row r="48318" x14ac:dyDescent="0.25"/>
    <row r="48319" x14ac:dyDescent="0.25"/>
    <row r="48320" x14ac:dyDescent="0.25"/>
    <row r="48321" x14ac:dyDescent="0.25"/>
    <row r="48322" x14ac:dyDescent="0.25"/>
    <row r="48323" x14ac:dyDescent="0.25"/>
    <row r="48324" x14ac:dyDescent="0.25"/>
    <row r="48325" x14ac:dyDescent="0.25"/>
    <row r="48326" x14ac:dyDescent="0.25"/>
    <row r="48327" x14ac:dyDescent="0.25"/>
    <row r="48328" x14ac:dyDescent="0.25"/>
    <row r="48329" x14ac:dyDescent="0.25"/>
    <row r="48330" x14ac:dyDescent="0.25"/>
    <row r="48331" x14ac:dyDescent="0.25"/>
    <row r="48332" x14ac:dyDescent="0.25"/>
    <row r="48333" x14ac:dyDescent="0.25"/>
    <row r="48334" x14ac:dyDescent="0.25"/>
    <row r="48335" x14ac:dyDescent="0.25"/>
    <row r="48336" x14ac:dyDescent="0.25"/>
    <row r="48337" x14ac:dyDescent="0.25"/>
    <row r="48338" x14ac:dyDescent="0.25"/>
    <row r="48339" x14ac:dyDescent="0.25"/>
    <row r="48340" x14ac:dyDescent="0.25"/>
    <row r="48341" x14ac:dyDescent="0.25"/>
    <row r="48342" x14ac:dyDescent="0.25"/>
    <row r="48343" x14ac:dyDescent="0.25"/>
    <row r="48344" x14ac:dyDescent="0.25"/>
    <row r="48345" x14ac:dyDescent="0.25"/>
    <row r="48346" x14ac:dyDescent="0.25"/>
    <row r="48347" x14ac:dyDescent="0.25"/>
    <row r="48348" x14ac:dyDescent="0.25"/>
    <row r="48349" x14ac:dyDescent="0.25"/>
    <row r="48350" x14ac:dyDescent="0.25"/>
    <row r="48351" x14ac:dyDescent="0.25"/>
    <row r="48352" x14ac:dyDescent="0.25"/>
    <row r="48353" x14ac:dyDescent="0.25"/>
    <row r="48354" x14ac:dyDescent="0.25"/>
    <row r="48355" x14ac:dyDescent="0.25"/>
    <row r="48356" x14ac:dyDescent="0.25"/>
    <row r="48357" x14ac:dyDescent="0.25"/>
    <row r="48358" x14ac:dyDescent="0.25"/>
    <row r="48359" x14ac:dyDescent="0.25"/>
    <row r="48360" x14ac:dyDescent="0.25"/>
    <row r="48361" x14ac:dyDescent="0.25"/>
    <row r="48362" x14ac:dyDescent="0.25"/>
    <row r="48363" x14ac:dyDescent="0.25"/>
    <row r="48364" x14ac:dyDescent="0.25"/>
    <row r="48365" x14ac:dyDescent="0.25"/>
    <row r="48366" x14ac:dyDescent="0.25"/>
    <row r="48367" x14ac:dyDescent="0.25"/>
    <row r="48368" x14ac:dyDescent="0.25"/>
    <row r="48369" x14ac:dyDescent="0.25"/>
    <row r="48370" x14ac:dyDescent="0.25"/>
    <row r="48371" x14ac:dyDescent="0.25"/>
    <row r="48372" x14ac:dyDescent="0.25"/>
    <row r="48373" x14ac:dyDescent="0.25"/>
    <row r="48374" x14ac:dyDescent="0.25"/>
    <row r="48375" x14ac:dyDescent="0.25"/>
    <row r="48376" x14ac:dyDescent="0.25"/>
    <row r="48377" x14ac:dyDescent="0.25"/>
    <row r="48378" x14ac:dyDescent="0.25"/>
    <row r="48379" x14ac:dyDescent="0.25"/>
    <row r="48380" x14ac:dyDescent="0.25"/>
    <row r="48381" x14ac:dyDescent="0.25"/>
    <row r="48382" x14ac:dyDescent="0.25"/>
    <row r="48383" x14ac:dyDescent="0.25"/>
    <row r="48384" x14ac:dyDescent="0.25"/>
    <row r="48385" x14ac:dyDescent="0.25"/>
    <row r="48386" x14ac:dyDescent="0.25"/>
    <row r="48387" x14ac:dyDescent="0.25"/>
    <row r="48388" x14ac:dyDescent="0.25"/>
    <row r="48389" x14ac:dyDescent="0.25"/>
    <row r="48390" x14ac:dyDescent="0.25"/>
    <row r="48391" x14ac:dyDescent="0.25"/>
    <row r="48392" x14ac:dyDescent="0.25"/>
    <row r="48393" x14ac:dyDescent="0.25"/>
    <row r="48394" x14ac:dyDescent="0.25"/>
    <row r="48395" x14ac:dyDescent="0.25"/>
    <row r="48396" x14ac:dyDescent="0.25"/>
    <row r="48397" x14ac:dyDescent="0.25"/>
    <row r="48398" x14ac:dyDescent="0.25"/>
    <row r="48399" x14ac:dyDescent="0.25"/>
    <row r="48400" x14ac:dyDescent="0.25"/>
    <row r="48401" x14ac:dyDescent="0.25"/>
    <row r="48402" x14ac:dyDescent="0.25"/>
    <row r="48403" x14ac:dyDescent="0.25"/>
    <row r="48404" x14ac:dyDescent="0.25"/>
    <row r="48405" x14ac:dyDescent="0.25"/>
    <row r="48406" x14ac:dyDescent="0.25"/>
    <row r="48407" x14ac:dyDescent="0.25"/>
    <row r="48408" x14ac:dyDescent="0.25"/>
    <row r="48409" x14ac:dyDescent="0.25"/>
    <row r="48410" x14ac:dyDescent="0.25"/>
    <row r="48411" x14ac:dyDescent="0.25"/>
    <row r="48412" x14ac:dyDescent="0.25"/>
    <row r="48413" x14ac:dyDescent="0.25"/>
    <row r="48414" x14ac:dyDescent="0.25"/>
    <row r="48415" x14ac:dyDescent="0.25"/>
    <row r="48416" x14ac:dyDescent="0.25"/>
    <row r="48417" x14ac:dyDescent="0.25"/>
    <row r="48418" x14ac:dyDescent="0.25"/>
    <row r="48419" x14ac:dyDescent="0.25"/>
    <row r="48420" x14ac:dyDescent="0.25"/>
    <row r="48421" x14ac:dyDescent="0.25"/>
    <row r="48422" x14ac:dyDescent="0.25"/>
    <row r="48423" x14ac:dyDescent="0.25"/>
    <row r="48424" x14ac:dyDescent="0.25"/>
    <row r="48425" x14ac:dyDescent="0.25"/>
    <row r="48426" x14ac:dyDescent="0.25"/>
    <row r="48427" x14ac:dyDescent="0.25"/>
    <row r="48428" x14ac:dyDescent="0.25"/>
    <row r="48429" x14ac:dyDescent="0.25"/>
    <row r="48430" x14ac:dyDescent="0.25"/>
    <row r="48431" x14ac:dyDescent="0.25"/>
    <row r="48432" x14ac:dyDescent="0.25"/>
    <row r="48433" x14ac:dyDescent="0.25"/>
    <row r="48434" x14ac:dyDescent="0.25"/>
    <row r="48435" x14ac:dyDescent="0.25"/>
    <row r="48436" x14ac:dyDescent="0.25"/>
    <row r="48437" x14ac:dyDescent="0.25"/>
    <row r="48438" x14ac:dyDescent="0.25"/>
    <row r="48439" x14ac:dyDescent="0.25"/>
    <row r="48440" x14ac:dyDescent="0.25"/>
    <row r="48441" x14ac:dyDescent="0.25"/>
    <row r="48442" x14ac:dyDescent="0.25"/>
    <row r="48443" x14ac:dyDescent="0.25"/>
    <row r="48444" x14ac:dyDescent="0.25"/>
    <row r="48445" x14ac:dyDescent="0.25"/>
    <row r="48446" x14ac:dyDescent="0.25"/>
    <row r="48447" x14ac:dyDescent="0.25"/>
    <row r="48448" x14ac:dyDescent="0.25"/>
    <row r="48449" x14ac:dyDescent="0.25"/>
    <row r="48450" x14ac:dyDescent="0.25"/>
    <row r="48451" x14ac:dyDescent="0.25"/>
    <row r="48452" x14ac:dyDescent="0.25"/>
    <row r="48453" x14ac:dyDescent="0.25"/>
    <row r="48454" x14ac:dyDescent="0.25"/>
    <row r="48455" x14ac:dyDescent="0.25"/>
    <row r="48456" x14ac:dyDescent="0.25"/>
    <row r="48457" x14ac:dyDescent="0.25"/>
    <row r="48458" x14ac:dyDescent="0.25"/>
    <row r="48459" x14ac:dyDescent="0.25"/>
    <row r="48460" x14ac:dyDescent="0.25"/>
    <row r="48461" x14ac:dyDescent="0.25"/>
    <row r="48462" x14ac:dyDescent="0.25"/>
    <row r="48463" x14ac:dyDescent="0.25"/>
    <row r="48464" x14ac:dyDescent="0.25"/>
    <row r="48465" x14ac:dyDescent="0.25"/>
    <row r="48466" x14ac:dyDescent="0.25"/>
    <row r="48467" x14ac:dyDescent="0.25"/>
    <row r="48468" x14ac:dyDescent="0.25"/>
    <row r="48469" x14ac:dyDescent="0.25"/>
    <row r="48470" x14ac:dyDescent="0.25"/>
    <row r="48471" x14ac:dyDescent="0.25"/>
    <row r="48472" x14ac:dyDescent="0.25"/>
    <row r="48473" x14ac:dyDescent="0.25"/>
    <row r="48474" x14ac:dyDescent="0.25"/>
    <row r="48475" x14ac:dyDescent="0.25"/>
    <row r="48476" x14ac:dyDescent="0.25"/>
    <row r="48477" x14ac:dyDescent="0.25"/>
    <row r="48478" x14ac:dyDescent="0.25"/>
    <row r="48479" x14ac:dyDescent="0.25"/>
    <row r="48480" x14ac:dyDescent="0.25"/>
    <row r="48481" x14ac:dyDescent="0.25"/>
    <row r="48482" x14ac:dyDescent="0.25"/>
    <row r="48483" x14ac:dyDescent="0.25"/>
    <row r="48484" x14ac:dyDescent="0.25"/>
    <row r="48485" x14ac:dyDescent="0.25"/>
    <row r="48486" x14ac:dyDescent="0.25"/>
    <row r="48487" x14ac:dyDescent="0.25"/>
    <row r="48488" x14ac:dyDescent="0.25"/>
    <row r="48489" x14ac:dyDescent="0.25"/>
    <row r="48490" x14ac:dyDescent="0.25"/>
    <row r="48491" x14ac:dyDescent="0.25"/>
    <row r="48492" x14ac:dyDescent="0.25"/>
    <row r="48493" x14ac:dyDescent="0.25"/>
    <row r="48494" x14ac:dyDescent="0.25"/>
    <row r="48495" x14ac:dyDescent="0.25"/>
    <row r="48496" x14ac:dyDescent="0.25"/>
    <row r="48497" x14ac:dyDescent="0.25"/>
    <row r="48498" x14ac:dyDescent="0.25"/>
    <row r="48499" x14ac:dyDescent="0.25"/>
    <row r="48500" x14ac:dyDescent="0.25"/>
    <row r="48501" x14ac:dyDescent="0.25"/>
    <row r="48502" x14ac:dyDescent="0.25"/>
    <row r="48503" x14ac:dyDescent="0.25"/>
    <row r="48504" x14ac:dyDescent="0.25"/>
    <row r="48505" x14ac:dyDescent="0.25"/>
    <row r="48506" x14ac:dyDescent="0.25"/>
    <row r="48507" x14ac:dyDescent="0.25"/>
    <row r="48508" x14ac:dyDescent="0.25"/>
    <row r="48509" x14ac:dyDescent="0.25"/>
    <row r="48510" x14ac:dyDescent="0.25"/>
    <row r="48511" x14ac:dyDescent="0.25"/>
    <row r="48512" x14ac:dyDescent="0.25"/>
    <row r="48513" x14ac:dyDescent="0.25"/>
    <row r="48514" x14ac:dyDescent="0.25"/>
    <row r="48515" x14ac:dyDescent="0.25"/>
    <row r="48516" x14ac:dyDescent="0.25"/>
    <row r="48517" x14ac:dyDescent="0.25"/>
    <row r="48518" x14ac:dyDescent="0.25"/>
    <row r="48519" x14ac:dyDescent="0.25"/>
    <row r="48520" x14ac:dyDescent="0.25"/>
    <row r="48521" x14ac:dyDescent="0.25"/>
    <row r="48522" x14ac:dyDescent="0.25"/>
    <row r="48523" x14ac:dyDescent="0.25"/>
    <row r="48524" x14ac:dyDescent="0.25"/>
    <row r="48525" x14ac:dyDescent="0.25"/>
    <row r="48526" x14ac:dyDescent="0.25"/>
    <row r="48527" x14ac:dyDescent="0.25"/>
    <row r="48528" x14ac:dyDescent="0.25"/>
    <row r="48529" x14ac:dyDescent="0.25"/>
    <row r="48530" x14ac:dyDescent="0.25"/>
    <row r="48531" x14ac:dyDescent="0.25"/>
    <row r="48532" x14ac:dyDescent="0.25"/>
    <row r="48533" x14ac:dyDescent="0.25"/>
    <row r="48534" x14ac:dyDescent="0.25"/>
    <row r="48535" x14ac:dyDescent="0.25"/>
    <row r="48536" x14ac:dyDescent="0.25"/>
    <row r="48537" x14ac:dyDescent="0.25"/>
    <row r="48538" x14ac:dyDescent="0.25"/>
    <row r="48539" x14ac:dyDescent="0.25"/>
    <row r="48540" x14ac:dyDescent="0.25"/>
    <row r="48541" x14ac:dyDescent="0.25"/>
    <row r="48542" x14ac:dyDescent="0.25"/>
    <row r="48543" x14ac:dyDescent="0.25"/>
    <row r="48544" x14ac:dyDescent="0.25"/>
    <row r="48545" x14ac:dyDescent="0.25"/>
    <row r="48546" x14ac:dyDescent="0.25"/>
    <row r="48547" x14ac:dyDescent="0.25"/>
    <row r="48548" x14ac:dyDescent="0.25"/>
    <row r="48549" x14ac:dyDescent="0.25"/>
    <row r="48550" x14ac:dyDescent="0.25"/>
    <row r="48551" x14ac:dyDescent="0.25"/>
    <row r="48552" x14ac:dyDescent="0.25"/>
    <row r="48553" x14ac:dyDescent="0.25"/>
    <row r="48554" x14ac:dyDescent="0.25"/>
    <row r="48555" x14ac:dyDescent="0.25"/>
    <row r="48556" x14ac:dyDescent="0.25"/>
    <row r="48557" x14ac:dyDescent="0.25"/>
    <row r="48558" x14ac:dyDescent="0.25"/>
    <row r="48559" x14ac:dyDescent="0.25"/>
    <row r="48560" x14ac:dyDescent="0.25"/>
    <row r="48561" x14ac:dyDescent="0.25"/>
    <row r="48562" x14ac:dyDescent="0.25"/>
    <row r="48563" x14ac:dyDescent="0.25"/>
    <row r="48564" x14ac:dyDescent="0.25"/>
    <row r="48565" x14ac:dyDescent="0.25"/>
    <row r="48566" x14ac:dyDescent="0.25"/>
    <row r="48567" x14ac:dyDescent="0.25"/>
    <row r="48568" x14ac:dyDescent="0.25"/>
    <row r="48569" x14ac:dyDescent="0.25"/>
    <row r="48570" x14ac:dyDescent="0.25"/>
    <row r="48571" x14ac:dyDescent="0.25"/>
    <row r="48572" x14ac:dyDescent="0.25"/>
    <row r="48573" x14ac:dyDescent="0.25"/>
    <row r="48574" x14ac:dyDescent="0.25"/>
    <row r="48575" x14ac:dyDescent="0.25"/>
    <row r="48576" x14ac:dyDescent="0.25"/>
    <row r="48577" x14ac:dyDescent="0.25"/>
    <row r="48578" x14ac:dyDescent="0.25"/>
    <row r="48579" x14ac:dyDescent="0.25"/>
    <row r="48580" x14ac:dyDescent="0.25"/>
    <row r="48581" x14ac:dyDescent="0.25"/>
    <row r="48582" x14ac:dyDescent="0.25"/>
    <row r="48583" x14ac:dyDescent="0.25"/>
    <row r="48584" x14ac:dyDescent="0.25"/>
    <row r="48585" x14ac:dyDescent="0.25"/>
    <row r="48586" x14ac:dyDescent="0.25"/>
    <row r="48587" x14ac:dyDescent="0.25"/>
    <row r="48588" x14ac:dyDescent="0.25"/>
    <row r="48589" x14ac:dyDescent="0.25"/>
    <row r="48590" x14ac:dyDescent="0.25"/>
    <row r="48591" x14ac:dyDescent="0.25"/>
    <row r="48592" x14ac:dyDescent="0.25"/>
    <row r="48593" x14ac:dyDescent="0.25"/>
    <row r="48594" x14ac:dyDescent="0.25"/>
    <row r="48595" x14ac:dyDescent="0.25"/>
    <row r="48596" x14ac:dyDescent="0.25"/>
    <row r="48597" x14ac:dyDescent="0.25"/>
    <row r="48598" x14ac:dyDescent="0.25"/>
    <row r="48599" x14ac:dyDescent="0.25"/>
    <row r="48600" x14ac:dyDescent="0.25"/>
    <row r="48601" x14ac:dyDescent="0.25"/>
    <row r="48602" x14ac:dyDescent="0.25"/>
    <row r="48603" x14ac:dyDescent="0.25"/>
    <row r="48604" x14ac:dyDescent="0.25"/>
    <row r="48605" x14ac:dyDescent="0.25"/>
    <row r="48606" x14ac:dyDescent="0.25"/>
    <row r="48607" x14ac:dyDescent="0.25"/>
    <row r="48608" x14ac:dyDescent="0.25"/>
    <row r="48609" x14ac:dyDescent="0.25"/>
    <row r="48610" x14ac:dyDescent="0.25"/>
    <row r="48611" x14ac:dyDescent="0.25"/>
    <row r="48612" x14ac:dyDescent="0.25"/>
    <row r="48613" x14ac:dyDescent="0.25"/>
    <row r="48614" x14ac:dyDescent="0.25"/>
    <row r="48615" x14ac:dyDescent="0.25"/>
    <row r="48616" x14ac:dyDescent="0.25"/>
    <row r="48617" x14ac:dyDescent="0.25"/>
    <row r="48618" x14ac:dyDescent="0.25"/>
    <row r="48619" x14ac:dyDescent="0.25"/>
    <row r="48620" x14ac:dyDescent="0.25"/>
    <row r="48621" x14ac:dyDescent="0.25"/>
    <row r="48622" x14ac:dyDescent="0.25"/>
    <row r="48623" x14ac:dyDescent="0.25"/>
    <row r="48624" x14ac:dyDescent="0.25"/>
    <row r="48625" x14ac:dyDescent="0.25"/>
    <row r="48626" x14ac:dyDescent="0.25"/>
    <row r="48627" x14ac:dyDescent="0.25"/>
    <row r="48628" x14ac:dyDescent="0.25"/>
    <row r="48629" x14ac:dyDescent="0.25"/>
    <row r="48630" x14ac:dyDescent="0.25"/>
    <row r="48631" x14ac:dyDescent="0.25"/>
    <row r="48632" x14ac:dyDescent="0.25"/>
    <row r="48633" x14ac:dyDescent="0.25"/>
    <row r="48634" x14ac:dyDescent="0.25"/>
    <row r="48635" x14ac:dyDescent="0.25"/>
    <row r="48636" x14ac:dyDescent="0.25"/>
    <row r="48637" x14ac:dyDescent="0.25"/>
    <row r="48638" x14ac:dyDescent="0.25"/>
    <row r="48639" x14ac:dyDescent="0.25"/>
    <row r="48640" x14ac:dyDescent="0.25"/>
    <row r="48641" x14ac:dyDescent="0.25"/>
    <row r="48642" x14ac:dyDescent="0.25"/>
    <row r="48643" x14ac:dyDescent="0.25"/>
    <row r="48644" x14ac:dyDescent="0.25"/>
    <row r="48645" x14ac:dyDescent="0.25"/>
    <row r="48646" x14ac:dyDescent="0.25"/>
    <row r="48647" x14ac:dyDescent="0.25"/>
    <row r="48648" x14ac:dyDescent="0.25"/>
    <row r="48649" x14ac:dyDescent="0.25"/>
    <row r="48650" x14ac:dyDescent="0.25"/>
    <row r="48651" x14ac:dyDescent="0.25"/>
    <row r="48652" x14ac:dyDescent="0.25"/>
    <row r="48653" x14ac:dyDescent="0.25"/>
    <row r="48654" x14ac:dyDescent="0.25"/>
    <row r="48655" x14ac:dyDescent="0.25"/>
    <row r="48656" x14ac:dyDescent="0.25"/>
    <row r="48657" x14ac:dyDescent="0.25"/>
    <row r="48658" x14ac:dyDescent="0.25"/>
    <row r="48659" x14ac:dyDescent="0.25"/>
    <row r="48660" x14ac:dyDescent="0.25"/>
    <row r="48661" x14ac:dyDescent="0.25"/>
    <row r="48662" x14ac:dyDescent="0.25"/>
    <row r="48663" x14ac:dyDescent="0.25"/>
    <row r="48664" x14ac:dyDescent="0.25"/>
    <row r="48665" x14ac:dyDescent="0.25"/>
    <row r="48666" x14ac:dyDescent="0.25"/>
    <row r="48667" x14ac:dyDescent="0.25"/>
    <row r="48668" x14ac:dyDescent="0.25"/>
    <row r="48669" x14ac:dyDescent="0.25"/>
    <row r="48670" x14ac:dyDescent="0.25"/>
    <row r="48671" x14ac:dyDescent="0.25"/>
    <row r="48672" x14ac:dyDescent="0.25"/>
    <row r="48673" x14ac:dyDescent="0.25"/>
    <row r="48674" x14ac:dyDescent="0.25"/>
    <row r="48675" x14ac:dyDescent="0.25"/>
    <row r="48676" x14ac:dyDescent="0.25"/>
    <row r="48677" x14ac:dyDescent="0.25"/>
    <row r="48678" x14ac:dyDescent="0.25"/>
    <row r="48679" x14ac:dyDescent="0.25"/>
    <row r="48680" x14ac:dyDescent="0.25"/>
    <row r="48681" x14ac:dyDescent="0.25"/>
    <row r="48682" x14ac:dyDescent="0.25"/>
    <row r="48683" x14ac:dyDescent="0.25"/>
    <row r="48684" x14ac:dyDescent="0.25"/>
    <row r="48685" x14ac:dyDescent="0.25"/>
    <row r="48686" x14ac:dyDescent="0.25"/>
    <row r="48687" x14ac:dyDescent="0.25"/>
    <row r="48688" x14ac:dyDescent="0.25"/>
    <row r="48689" x14ac:dyDescent="0.25"/>
    <row r="48690" x14ac:dyDescent="0.25"/>
    <row r="48691" x14ac:dyDescent="0.25"/>
    <row r="48692" x14ac:dyDescent="0.25"/>
    <row r="48693" x14ac:dyDescent="0.25"/>
    <row r="48694" x14ac:dyDescent="0.25"/>
    <row r="48695" x14ac:dyDescent="0.25"/>
    <row r="48696" x14ac:dyDescent="0.25"/>
    <row r="48697" x14ac:dyDescent="0.25"/>
    <row r="48698" x14ac:dyDescent="0.25"/>
    <row r="48699" x14ac:dyDescent="0.25"/>
    <row r="48700" x14ac:dyDescent="0.25"/>
    <row r="48701" x14ac:dyDescent="0.25"/>
    <row r="48702" x14ac:dyDescent="0.25"/>
    <row r="48703" x14ac:dyDescent="0.25"/>
    <row r="48704" x14ac:dyDescent="0.25"/>
    <row r="48705" x14ac:dyDescent="0.25"/>
    <row r="48706" x14ac:dyDescent="0.25"/>
    <row r="48707" x14ac:dyDescent="0.25"/>
    <row r="48708" x14ac:dyDescent="0.25"/>
    <row r="48709" x14ac:dyDescent="0.25"/>
    <row r="48710" x14ac:dyDescent="0.25"/>
    <row r="48711" x14ac:dyDescent="0.25"/>
    <row r="48712" x14ac:dyDescent="0.25"/>
    <row r="48713" x14ac:dyDescent="0.25"/>
    <row r="48714" x14ac:dyDescent="0.25"/>
    <row r="48715" x14ac:dyDescent="0.25"/>
    <row r="48716" x14ac:dyDescent="0.25"/>
    <row r="48717" x14ac:dyDescent="0.25"/>
    <row r="48718" x14ac:dyDescent="0.25"/>
    <row r="48719" x14ac:dyDescent="0.25"/>
    <row r="48720" x14ac:dyDescent="0.25"/>
    <row r="48721" x14ac:dyDescent="0.25"/>
    <row r="48722" x14ac:dyDescent="0.25"/>
    <row r="48723" x14ac:dyDescent="0.25"/>
    <row r="48724" x14ac:dyDescent="0.25"/>
    <row r="48725" x14ac:dyDescent="0.25"/>
    <row r="48726" x14ac:dyDescent="0.25"/>
    <row r="48727" x14ac:dyDescent="0.25"/>
    <row r="48728" x14ac:dyDescent="0.25"/>
    <row r="48729" x14ac:dyDescent="0.25"/>
    <row r="48730" x14ac:dyDescent="0.25"/>
    <row r="48731" x14ac:dyDescent="0.25"/>
    <row r="48732" x14ac:dyDescent="0.25"/>
    <row r="48733" x14ac:dyDescent="0.25"/>
    <row r="48734" x14ac:dyDescent="0.25"/>
    <row r="48735" x14ac:dyDescent="0.25"/>
    <row r="48736" x14ac:dyDescent="0.25"/>
    <row r="48737" x14ac:dyDescent="0.25"/>
    <row r="48738" x14ac:dyDescent="0.25"/>
    <row r="48739" x14ac:dyDescent="0.25"/>
    <row r="48740" x14ac:dyDescent="0.25"/>
    <row r="48741" x14ac:dyDescent="0.25"/>
    <row r="48742" x14ac:dyDescent="0.25"/>
    <row r="48743" x14ac:dyDescent="0.25"/>
    <row r="48744" x14ac:dyDescent="0.25"/>
    <row r="48745" x14ac:dyDescent="0.25"/>
    <row r="48746" x14ac:dyDescent="0.25"/>
    <row r="48747" x14ac:dyDescent="0.25"/>
    <row r="48748" x14ac:dyDescent="0.25"/>
    <row r="48749" x14ac:dyDescent="0.25"/>
    <row r="48750" x14ac:dyDescent="0.25"/>
    <row r="48751" x14ac:dyDescent="0.25"/>
    <row r="48752" x14ac:dyDescent="0.25"/>
    <row r="48753" x14ac:dyDescent="0.25"/>
    <row r="48754" x14ac:dyDescent="0.25"/>
    <row r="48755" x14ac:dyDescent="0.25"/>
    <row r="48756" x14ac:dyDescent="0.25"/>
    <row r="48757" x14ac:dyDescent="0.25"/>
    <row r="48758" x14ac:dyDescent="0.25"/>
    <row r="48759" x14ac:dyDescent="0.25"/>
    <row r="48760" x14ac:dyDescent="0.25"/>
    <row r="48761" x14ac:dyDescent="0.25"/>
    <row r="48762" x14ac:dyDescent="0.25"/>
    <row r="48763" x14ac:dyDescent="0.25"/>
    <row r="48764" x14ac:dyDescent="0.25"/>
    <row r="48765" x14ac:dyDescent="0.25"/>
    <row r="48766" x14ac:dyDescent="0.25"/>
    <row r="48767" x14ac:dyDescent="0.25"/>
    <row r="48768" x14ac:dyDescent="0.25"/>
    <row r="48769" x14ac:dyDescent="0.25"/>
    <row r="48770" x14ac:dyDescent="0.25"/>
    <row r="48771" x14ac:dyDescent="0.25"/>
    <row r="48772" x14ac:dyDescent="0.25"/>
    <row r="48773" x14ac:dyDescent="0.25"/>
    <row r="48774" x14ac:dyDescent="0.25"/>
    <row r="48775" x14ac:dyDescent="0.25"/>
    <row r="48776" x14ac:dyDescent="0.25"/>
    <row r="48777" x14ac:dyDescent="0.25"/>
    <row r="48778" x14ac:dyDescent="0.25"/>
    <row r="48779" x14ac:dyDescent="0.25"/>
    <row r="48780" x14ac:dyDescent="0.25"/>
    <row r="48781" x14ac:dyDescent="0.25"/>
    <row r="48782" x14ac:dyDescent="0.25"/>
    <row r="48783" x14ac:dyDescent="0.25"/>
    <row r="48784" x14ac:dyDescent="0.25"/>
    <row r="48785" x14ac:dyDescent="0.25"/>
    <row r="48786" x14ac:dyDescent="0.25"/>
    <row r="48787" x14ac:dyDescent="0.25"/>
    <row r="48788" x14ac:dyDescent="0.25"/>
    <row r="48789" x14ac:dyDescent="0.25"/>
    <row r="48790" x14ac:dyDescent="0.25"/>
    <row r="48791" x14ac:dyDescent="0.25"/>
    <row r="48792" x14ac:dyDescent="0.25"/>
    <row r="48793" x14ac:dyDescent="0.25"/>
    <row r="48794" x14ac:dyDescent="0.25"/>
    <row r="48795" x14ac:dyDescent="0.25"/>
    <row r="48796" x14ac:dyDescent="0.25"/>
    <row r="48797" x14ac:dyDescent="0.25"/>
    <row r="48798" x14ac:dyDescent="0.25"/>
    <row r="48799" x14ac:dyDescent="0.25"/>
    <row r="48800" x14ac:dyDescent="0.25"/>
    <row r="48801" x14ac:dyDescent="0.25"/>
    <row r="48802" x14ac:dyDescent="0.25"/>
    <row r="48803" x14ac:dyDescent="0.25"/>
    <row r="48804" x14ac:dyDescent="0.25"/>
    <row r="48805" x14ac:dyDescent="0.25"/>
    <row r="48806" x14ac:dyDescent="0.25"/>
    <row r="48807" x14ac:dyDescent="0.25"/>
    <row r="48808" x14ac:dyDescent="0.25"/>
    <row r="48809" x14ac:dyDescent="0.25"/>
    <row r="48810" x14ac:dyDescent="0.25"/>
    <row r="48811" x14ac:dyDescent="0.25"/>
    <row r="48812" x14ac:dyDescent="0.25"/>
    <row r="48813" x14ac:dyDescent="0.25"/>
    <row r="48814" x14ac:dyDescent="0.25"/>
    <row r="48815" x14ac:dyDescent="0.25"/>
    <row r="48816" x14ac:dyDescent="0.25"/>
    <row r="48817" x14ac:dyDescent="0.25"/>
    <row r="48818" x14ac:dyDescent="0.25"/>
    <row r="48819" x14ac:dyDescent="0.25"/>
    <row r="48820" x14ac:dyDescent="0.25"/>
    <row r="48821" x14ac:dyDescent="0.25"/>
    <row r="48822" x14ac:dyDescent="0.25"/>
    <row r="48823" x14ac:dyDescent="0.25"/>
    <row r="48824" x14ac:dyDescent="0.25"/>
    <row r="48825" x14ac:dyDescent="0.25"/>
    <row r="48826" x14ac:dyDescent="0.25"/>
    <row r="48827" x14ac:dyDescent="0.25"/>
    <row r="48828" x14ac:dyDescent="0.25"/>
    <row r="48829" x14ac:dyDescent="0.25"/>
    <row r="48830" x14ac:dyDescent="0.25"/>
    <row r="48831" x14ac:dyDescent="0.25"/>
    <row r="48832" x14ac:dyDescent="0.25"/>
    <row r="48833" x14ac:dyDescent="0.25"/>
    <row r="48834" x14ac:dyDescent="0.25"/>
    <row r="48835" x14ac:dyDescent="0.25"/>
    <row r="48836" x14ac:dyDescent="0.25"/>
    <row r="48837" x14ac:dyDescent="0.25"/>
    <row r="48838" x14ac:dyDescent="0.25"/>
    <row r="48839" x14ac:dyDescent="0.25"/>
    <row r="48840" x14ac:dyDescent="0.25"/>
    <row r="48841" x14ac:dyDescent="0.25"/>
    <row r="48842" x14ac:dyDescent="0.25"/>
    <row r="48843" x14ac:dyDescent="0.25"/>
    <row r="48844" x14ac:dyDescent="0.25"/>
    <row r="48845" x14ac:dyDescent="0.25"/>
    <row r="48846" x14ac:dyDescent="0.25"/>
    <row r="48847" x14ac:dyDescent="0.25"/>
    <row r="48848" x14ac:dyDescent="0.25"/>
    <row r="48849" x14ac:dyDescent="0.25"/>
    <row r="48850" x14ac:dyDescent="0.25"/>
    <row r="48851" x14ac:dyDescent="0.25"/>
    <row r="48852" x14ac:dyDescent="0.25"/>
    <row r="48853" x14ac:dyDescent="0.25"/>
    <row r="48854" x14ac:dyDescent="0.25"/>
    <row r="48855" x14ac:dyDescent="0.25"/>
    <row r="48856" x14ac:dyDescent="0.25"/>
    <row r="48857" x14ac:dyDescent="0.25"/>
    <row r="48858" x14ac:dyDescent="0.25"/>
    <row r="48859" x14ac:dyDescent="0.25"/>
    <row r="48860" x14ac:dyDescent="0.25"/>
    <row r="48861" x14ac:dyDescent="0.25"/>
    <row r="48862" x14ac:dyDescent="0.25"/>
    <row r="48863" x14ac:dyDescent="0.25"/>
    <row r="48864" x14ac:dyDescent="0.25"/>
    <row r="48865" x14ac:dyDescent="0.25"/>
    <row r="48866" x14ac:dyDescent="0.25"/>
    <row r="48867" x14ac:dyDescent="0.25"/>
    <row r="48868" x14ac:dyDescent="0.25"/>
    <row r="48869" x14ac:dyDescent="0.25"/>
    <row r="48870" x14ac:dyDescent="0.25"/>
    <row r="48871" x14ac:dyDescent="0.25"/>
    <row r="48872" x14ac:dyDescent="0.25"/>
    <row r="48873" x14ac:dyDescent="0.25"/>
    <row r="48874" x14ac:dyDescent="0.25"/>
    <row r="48875" x14ac:dyDescent="0.25"/>
    <row r="48876" x14ac:dyDescent="0.25"/>
    <row r="48877" x14ac:dyDescent="0.25"/>
    <row r="48878" x14ac:dyDescent="0.25"/>
    <row r="48879" x14ac:dyDescent="0.25"/>
    <row r="48880" x14ac:dyDescent="0.25"/>
    <row r="48881" x14ac:dyDescent="0.25"/>
    <row r="48882" x14ac:dyDescent="0.25"/>
    <row r="48883" x14ac:dyDescent="0.25"/>
    <row r="48884" x14ac:dyDescent="0.25"/>
    <row r="48885" x14ac:dyDescent="0.25"/>
    <row r="48886" x14ac:dyDescent="0.25"/>
    <row r="48887" x14ac:dyDescent="0.25"/>
    <row r="48888" x14ac:dyDescent="0.25"/>
    <row r="48889" x14ac:dyDescent="0.25"/>
    <row r="48890" x14ac:dyDescent="0.25"/>
    <row r="48891" x14ac:dyDescent="0.25"/>
    <row r="48892" x14ac:dyDescent="0.25"/>
    <row r="48893" x14ac:dyDescent="0.25"/>
    <row r="48894" x14ac:dyDescent="0.25"/>
    <row r="48895" x14ac:dyDescent="0.25"/>
    <row r="48896" x14ac:dyDescent="0.25"/>
    <row r="48897" x14ac:dyDescent="0.25"/>
    <row r="48898" x14ac:dyDescent="0.25"/>
    <row r="48899" x14ac:dyDescent="0.25"/>
    <row r="48900" x14ac:dyDescent="0.25"/>
    <row r="48901" x14ac:dyDescent="0.25"/>
    <row r="48902" x14ac:dyDescent="0.25"/>
    <row r="48903" x14ac:dyDescent="0.25"/>
    <row r="48904" x14ac:dyDescent="0.25"/>
    <row r="48905" x14ac:dyDescent="0.25"/>
    <row r="48906" x14ac:dyDescent="0.25"/>
    <row r="48907" x14ac:dyDescent="0.25"/>
    <row r="48908" x14ac:dyDescent="0.25"/>
    <row r="48909" x14ac:dyDescent="0.25"/>
    <row r="48910" x14ac:dyDescent="0.25"/>
    <row r="48911" x14ac:dyDescent="0.25"/>
    <row r="48912" x14ac:dyDescent="0.25"/>
    <row r="48913" x14ac:dyDescent="0.25"/>
    <row r="48914" x14ac:dyDescent="0.25"/>
    <row r="48915" x14ac:dyDescent="0.25"/>
    <row r="48916" x14ac:dyDescent="0.25"/>
    <row r="48917" x14ac:dyDescent="0.25"/>
    <row r="48918" x14ac:dyDescent="0.25"/>
    <row r="48919" x14ac:dyDescent="0.25"/>
    <row r="48920" x14ac:dyDescent="0.25"/>
    <row r="48921" x14ac:dyDescent="0.25"/>
    <row r="48922" x14ac:dyDescent="0.25"/>
    <row r="48923" x14ac:dyDescent="0.25"/>
    <row r="48924" x14ac:dyDescent="0.25"/>
    <row r="48925" x14ac:dyDescent="0.25"/>
    <row r="48926" x14ac:dyDescent="0.25"/>
    <row r="48927" x14ac:dyDescent="0.25"/>
    <row r="48928" x14ac:dyDescent="0.25"/>
    <row r="48929" x14ac:dyDescent="0.25"/>
    <row r="48930" x14ac:dyDescent="0.25"/>
    <row r="48931" x14ac:dyDescent="0.25"/>
    <row r="48932" x14ac:dyDescent="0.25"/>
    <row r="48933" x14ac:dyDescent="0.25"/>
    <row r="48934" x14ac:dyDescent="0.25"/>
    <row r="48935" x14ac:dyDescent="0.25"/>
    <row r="48936" x14ac:dyDescent="0.25"/>
    <row r="48937" x14ac:dyDescent="0.25"/>
    <row r="48938" x14ac:dyDescent="0.25"/>
    <row r="48939" x14ac:dyDescent="0.25"/>
    <row r="48940" x14ac:dyDescent="0.25"/>
    <row r="48941" x14ac:dyDescent="0.25"/>
    <row r="48942" x14ac:dyDescent="0.25"/>
    <row r="48943" x14ac:dyDescent="0.25"/>
    <row r="48944" x14ac:dyDescent="0.25"/>
    <row r="48945" x14ac:dyDescent="0.25"/>
    <row r="48946" x14ac:dyDescent="0.25"/>
    <row r="48947" x14ac:dyDescent="0.25"/>
    <row r="48948" x14ac:dyDescent="0.25"/>
    <row r="48949" x14ac:dyDescent="0.25"/>
    <row r="48950" x14ac:dyDescent="0.25"/>
    <row r="48951" x14ac:dyDescent="0.25"/>
    <row r="48952" x14ac:dyDescent="0.25"/>
    <row r="48953" x14ac:dyDescent="0.25"/>
    <row r="48954" x14ac:dyDescent="0.25"/>
    <row r="48955" x14ac:dyDescent="0.25"/>
    <row r="48956" x14ac:dyDescent="0.25"/>
    <row r="48957" x14ac:dyDescent="0.25"/>
    <row r="48958" x14ac:dyDescent="0.25"/>
    <row r="48959" x14ac:dyDescent="0.25"/>
    <row r="48960" x14ac:dyDescent="0.25"/>
    <row r="48961" x14ac:dyDescent="0.25"/>
    <row r="48962" x14ac:dyDescent="0.25"/>
    <row r="48963" x14ac:dyDescent="0.25"/>
    <row r="48964" x14ac:dyDescent="0.25"/>
    <row r="48965" x14ac:dyDescent="0.25"/>
    <row r="48966" x14ac:dyDescent="0.25"/>
    <row r="48967" x14ac:dyDescent="0.25"/>
    <row r="48968" x14ac:dyDescent="0.25"/>
    <row r="48969" x14ac:dyDescent="0.25"/>
    <row r="48970" x14ac:dyDescent="0.25"/>
    <row r="48971" x14ac:dyDescent="0.25"/>
    <row r="48972" x14ac:dyDescent="0.25"/>
    <row r="48973" x14ac:dyDescent="0.25"/>
    <row r="48974" x14ac:dyDescent="0.25"/>
    <row r="48975" x14ac:dyDescent="0.25"/>
    <row r="48976" x14ac:dyDescent="0.25"/>
    <row r="48977" x14ac:dyDescent="0.25"/>
    <row r="48978" x14ac:dyDescent="0.25"/>
    <row r="48979" x14ac:dyDescent="0.25"/>
    <row r="48980" x14ac:dyDescent="0.25"/>
    <row r="48981" x14ac:dyDescent="0.25"/>
    <row r="48982" x14ac:dyDescent="0.25"/>
    <row r="48983" x14ac:dyDescent="0.25"/>
    <row r="48984" x14ac:dyDescent="0.25"/>
    <row r="48985" x14ac:dyDescent="0.25"/>
    <row r="48986" x14ac:dyDescent="0.25"/>
    <row r="48987" x14ac:dyDescent="0.25"/>
    <row r="48988" x14ac:dyDescent="0.25"/>
    <row r="48989" x14ac:dyDescent="0.25"/>
    <row r="48990" x14ac:dyDescent="0.25"/>
    <row r="48991" x14ac:dyDescent="0.25"/>
    <row r="48992" x14ac:dyDescent="0.25"/>
    <row r="48993" x14ac:dyDescent="0.25"/>
    <row r="48994" x14ac:dyDescent="0.25"/>
    <row r="48995" x14ac:dyDescent="0.25"/>
    <row r="48996" x14ac:dyDescent="0.25"/>
    <row r="48997" x14ac:dyDescent="0.25"/>
    <row r="48998" x14ac:dyDescent="0.25"/>
    <row r="48999" x14ac:dyDescent="0.25"/>
    <row r="49000" x14ac:dyDescent="0.25"/>
    <row r="49001" x14ac:dyDescent="0.25"/>
    <row r="49002" x14ac:dyDescent="0.25"/>
    <row r="49003" x14ac:dyDescent="0.25"/>
    <row r="49004" x14ac:dyDescent="0.25"/>
    <row r="49005" x14ac:dyDescent="0.25"/>
    <row r="49006" x14ac:dyDescent="0.25"/>
    <row r="49007" x14ac:dyDescent="0.25"/>
    <row r="49008" x14ac:dyDescent="0.25"/>
    <row r="49009" x14ac:dyDescent="0.25"/>
    <row r="49010" x14ac:dyDescent="0.25"/>
    <row r="49011" x14ac:dyDescent="0.25"/>
    <row r="49012" x14ac:dyDescent="0.25"/>
    <row r="49013" x14ac:dyDescent="0.25"/>
    <row r="49014" x14ac:dyDescent="0.25"/>
    <row r="49015" x14ac:dyDescent="0.25"/>
    <row r="49016" x14ac:dyDescent="0.25"/>
    <row r="49017" x14ac:dyDescent="0.25"/>
    <row r="49018" x14ac:dyDescent="0.25"/>
    <row r="49019" x14ac:dyDescent="0.25"/>
    <row r="49020" x14ac:dyDescent="0.25"/>
    <row r="49021" x14ac:dyDescent="0.25"/>
    <row r="49022" x14ac:dyDescent="0.25"/>
    <row r="49023" x14ac:dyDescent="0.25"/>
    <row r="49024" x14ac:dyDescent="0.25"/>
    <row r="49025" x14ac:dyDescent="0.25"/>
    <row r="49026" x14ac:dyDescent="0.25"/>
    <row r="49027" x14ac:dyDescent="0.25"/>
    <row r="49028" x14ac:dyDescent="0.25"/>
    <row r="49029" x14ac:dyDescent="0.25"/>
    <row r="49030" x14ac:dyDescent="0.25"/>
    <row r="49031" x14ac:dyDescent="0.25"/>
    <row r="49032" x14ac:dyDescent="0.25"/>
    <row r="49033" x14ac:dyDescent="0.25"/>
    <row r="49034" x14ac:dyDescent="0.25"/>
    <row r="49035" x14ac:dyDescent="0.25"/>
    <row r="49036" x14ac:dyDescent="0.25"/>
    <row r="49037" x14ac:dyDescent="0.25"/>
    <row r="49038" x14ac:dyDescent="0.25"/>
    <row r="49039" x14ac:dyDescent="0.25"/>
    <row r="49040" x14ac:dyDescent="0.25"/>
    <row r="49041" x14ac:dyDescent="0.25"/>
    <row r="49042" x14ac:dyDescent="0.25"/>
    <row r="49043" x14ac:dyDescent="0.25"/>
    <row r="49044" x14ac:dyDescent="0.25"/>
    <row r="49045" x14ac:dyDescent="0.25"/>
    <row r="49046" x14ac:dyDescent="0.25"/>
    <row r="49047" x14ac:dyDescent="0.25"/>
    <row r="49048" x14ac:dyDescent="0.25"/>
    <row r="49049" x14ac:dyDescent="0.25"/>
    <row r="49050" x14ac:dyDescent="0.25"/>
    <row r="49051" x14ac:dyDescent="0.25"/>
    <row r="49052" x14ac:dyDescent="0.25"/>
    <row r="49053" x14ac:dyDescent="0.25"/>
    <row r="49054" x14ac:dyDescent="0.25"/>
    <row r="49055" x14ac:dyDescent="0.25"/>
    <row r="49056" x14ac:dyDescent="0.25"/>
    <row r="49057" x14ac:dyDescent="0.25"/>
    <row r="49058" x14ac:dyDescent="0.25"/>
    <row r="49059" x14ac:dyDescent="0.25"/>
    <row r="49060" x14ac:dyDescent="0.25"/>
    <row r="49061" x14ac:dyDescent="0.25"/>
    <row r="49062" x14ac:dyDescent="0.25"/>
    <row r="49063" x14ac:dyDescent="0.25"/>
    <row r="49064" x14ac:dyDescent="0.25"/>
    <row r="49065" x14ac:dyDescent="0.25"/>
    <row r="49066" x14ac:dyDescent="0.25"/>
    <row r="49067" x14ac:dyDescent="0.25"/>
    <row r="49068" x14ac:dyDescent="0.25"/>
    <row r="49069" x14ac:dyDescent="0.25"/>
    <row r="49070" x14ac:dyDescent="0.25"/>
    <row r="49071" x14ac:dyDescent="0.25"/>
    <row r="49072" x14ac:dyDescent="0.25"/>
    <row r="49073" x14ac:dyDescent="0.25"/>
    <row r="49074" x14ac:dyDescent="0.25"/>
    <row r="49075" x14ac:dyDescent="0.25"/>
    <row r="49076" x14ac:dyDescent="0.25"/>
    <row r="49077" x14ac:dyDescent="0.25"/>
    <row r="49078" x14ac:dyDescent="0.25"/>
    <row r="49079" x14ac:dyDescent="0.25"/>
    <row r="49080" x14ac:dyDescent="0.25"/>
    <row r="49081" x14ac:dyDescent="0.25"/>
    <row r="49082" x14ac:dyDescent="0.25"/>
    <row r="49083" x14ac:dyDescent="0.25"/>
    <row r="49084" x14ac:dyDescent="0.25"/>
    <row r="49085" x14ac:dyDescent="0.25"/>
    <row r="49086" x14ac:dyDescent="0.25"/>
    <row r="49087" x14ac:dyDescent="0.25"/>
    <row r="49088" x14ac:dyDescent="0.25"/>
    <row r="49089" x14ac:dyDescent="0.25"/>
    <row r="49090" x14ac:dyDescent="0.25"/>
    <row r="49091" x14ac:dyDescent="0.25"/>
    <row r="49092" x14ac:dyDescent="0.25"/>
    <row r="49093" x14ac:dyDescent="0.25"/>
    <row r="49094" x14ac:dyDescent="0.25"/>
    <row r="49095" x14ac:dyDescent="0.25"/>
    <row r="49096" x14ac:dyDescent="0.25"/>
    <row r="49097" x14ac:dyDescent="0.25"/>
    <row r="49098" x14ac:dyDescent="0.25"/>
    <row r="49099" x14ac:dyDescent="0.25"/>
    <row r="49100" x14ac:dyDescent="0.25"/>
    <row r="49101" x14ac:dyDescent="0.25"/>
    <row r="49102" x14ac:dyDescent="0.25"/>
    <row r="49103" x14ac:dyDescent="0.25"/>
    <row r="49104" x14ac:dyDescent="0.25"/>
    <row r="49105" x14ac:dyDescent="0.25"/>
    <row r="49106" x14ac:dyDescent="0.25"/>
    <row r="49107" x14ac:dyDescent="0.25"/>
    <row r="49108" x14ac:dyDescent="0.25"/>
    <row r="49109" x14ac:dyDescent="0.25"/>
    <row r="49110" x14ac:dyDescent="0.25"/>
    <row r="49111" x14ac:dyDescent="0.25"/>
    <row r="49112" x14ac:dyDescent="0.25"/>
    <row r="49113" x14ac:dyDescent="0.25"/>
    <row r="49114" x14ac:dyDescent="0.25"/>
    <row r="49115" x14ac:dyDescent="0.25"/>
    <row r="49116" x14ac:dyDescent="0.25"/>
    <row r="49117" x14ac:dyDescent="0.25"/>
    <row r="49118" x14ac:dyDescent="0.25"/>
    <row r="49119" x14ac:dyDescent="0.25"/>
    <row r="49120" x14ac:dyDescent="0.25"/>
    <row r="49121" x14ac:dyDescent="0.25"/>
    <row r="49122" x14ac:dyDescent="0.25"/>
    <row r="49123" x14ac:dyDescent="0.25"/>
    <row r="49124" x14ac:dyDescent="0.25"/>
    <row r="49125" x14ac:dyDescent="0.25"/>
    <row r="49126" x14ac:dyDescent="0.25"/>
    <row r="49127" x14ac:dyDescent="0.25"/>
    <row r="49128" x14ac:dyDescent="0.25"/>
    <row r="49129" x14ac:dyDescent="0.25"/>
    <row r="49130" x14ac:dyDescent="0.25"/>
    <row r="49131" x14ac:dyDescent="0.25"/>
    <row r="49132" x14ac:dyDescent="0.25"/>
    <row r="49133" x14ac:dyDescent="0.25"/>
    <row r="49134" x14ac:dyDescent="0.25"/>
    <row r="49135" x14ac:dyDescent="0.25"/>
    <row r="49136" x14ac:dyDescent="0.25"/>
    <row r="49137" x14ac:dyDescent="0.25"/>
    <row r="49138" x14ac:dyDescent="0.25"/>
    <row r="49139" x14ac:dyDescent="0.25"/>
    <row r="49140" x14ac:dyDescent="0.25"/>
    <row r="49141" x14ac:dyDescent="0.25"/>
    <row r="49142" x14ac:dyDescent="0.25"/>
    <row r="49143" x14ac:dyDescent="0.25"/>
    <row r="49144" x14ac:dyDescent="0.25"/>
    <row r="49145" x14ac:dyDescent="0.25"/>
    <row r="49146" x14ac:dyDescent="0.25"/>
    <row r="49147" x14ac:dyDescent="0.25"/>
    <row r="49148" x14ac:dyDescent="0.25"/>
    <row r="49149" x14ac:dyDescent="0.25"/>
    <row r="49150" x14ac:dyDescent="0.25"/>
    <row r="49151" x14ac:dyDescent="0.25"/>
    <row r="49152" x14ac:dyDescent="0.25"/>
    <row r="49153" x14ac:dyDescent="0.25"/>
    <row r="49154" x14ac:dyDescent="0.25"/>
    <row r="49155" x14ac:dyDescent="0.25"/>
    <row r="49156" x14ac:dyDescent="0.25"/>
    <row r="49157" x14ac:dyDescent="0.25"/>
    <row r="49158" x14ac:dyDescent="0.25"/>
    <row r="49159" x14ac:dyDescent="0.25"/>
    <row r="49160" x14ac:dyDescent="0.25"/>
    <row r="49161" x14ac:dyDescent="0.25"/>
    <row r="49162" x14ac:dyDescent="0.25"/>
    <row r="49163" x14ac:dyDescent="0.25"/>
    <row r="49164" x14ac:dyDescent="0.25"/>
    <row r="49165" x14ac:dyDescent="0.25"/>
    <row r="49166" x14ac:dyDescent="0.25"/>
    <row r="49167" x14ac:dyDescent="0.25"/>
    <row r="49168" x14ac:dyDescent="0.25"/>
    <row r="49169" x14ac:dyDescent="0.25"/>
    <row r="49170" x14ac:dyDescent="0.25"/>
    <row r="49171" x14ac:dyDescent="0.25"/>
    <row r="49172" x14ac:dyDescent="0.25"/>
    <row r="49173" x14ac:dyDescent="0.25"/>
    <row r="49174" x14ac:dyDescent="0.25"/>
    <row r="49175" x14ac:dyDescent="0.25"/>
    <row r="49176" x14ac:dyDescent="0.25"/>
    <row r="49177" x14ac:dyDescent="0.25"/>
    <row r="49178" x14ac:dyDescent="0.25"/>
    <row r="49179" x14ac:dyDescent="0.25"/>
    <row r="49180" x14ac:dyDescent="0.25"/>
    <row r="49181" x14ac:dyDescent="0.25"/>
    <row r="49182" x14ac:dyDescent="0.25"/>
    <row r="49183" x14ac:dyDescent="0.25"/>
    <row r="49184" x14ac:dyDescent="0.25"/>
    <row r="49185" x14ac:dyDescent="0.25"/>
    <row r="49186" x14ac:dyDescent="0.25"/>
    <row r="49187" x14ac:dyDescent="0.25"/>
    <row r="49188" x14ac:dyDescent="0.25"/>
    <row r="49189" x14ac:dyDescent="0.25"/>
    <row r="49190" x14ac:dyDescent="0.25"/>
    <row r="49191" x14ac:dyDescent="0.25"/>
    <row r="49192" x14ac:dyDescent="0.25"/>
    <row r="49193" x14ac:dyDescent="0.25"/>
    <row r="49194" x14ac:dyDescent="0.25"/>
    <row r="49195" x14ac:dyDescent="0.25"/>
    <row r="49196" x14ac:dyDescent="0.25"/>
    <row r="49197" x14ac:dyDescent="0.25"/>
    <row r="49198" x14ac:dyDescent="0.25"/>
    <row r="49199" x14ac:dyDescent="0.25"/>
    <row r="49200" x14ac:dyDescent="0.25"/>
    <row r="49201" x14ac:dyDescent="0.25"/>
    <row r="49202" x14ac:dyDescent="0.25"/>
    <row r="49203" x14ac:dyDescent="0.25"/>
    <row r="49204" x14ac:dyDescent="0.25"/>
    <row r="49205" x14ac:dyDescent="0.25"/>
    <row r="49206" x14ac:dyDescent="0.25"/>
    <row r="49207" x14ac:dyDescent="0.25"/>
    <row r="49208" x14ac:dyDescent="0.25"/>
    <row r="49209" x14ac:dyDescent="0.25"/>
    <row r="49210" x14ac:dyDescent="0.25"/>
    <row r="49211" x14ac:dyDescent="0.25"/>
    <row r="49212" x14ac:dyDescent="0.25"/>
    <row r="49213" x14ac:dyDescent="0.25"/>
    <row r="49214" x14ac:dyDescent="0.25"/>
    <row r="49215" x14ac:dyDescent="0.25"/>
    <row r="49216" x14ac:dyDescent="0.25"/>
    <row r="49217" x14ac:dyDescent="0.25"/>
    <row r="49218" x14ac:dyDescent="0.25"/>
    <row r="49219" x14ac:dyDescent="0.25"/>
    <row r="49220" x14ac:dyDescent="0.25"/>
    <row r="49221" x14ac:dyDescent="0.25"/>
    <row r="49222" x14ac:dyDescent="0.25"/>
    <row r="49223" x14ac:dyDescent="0.25"/>
    <row r="49224" x14ac:dyDescent="0.25"/>
    <row r="49225" x14ac:dyDescent="0.25"/>
    <row r="49226" x14ac:dyDescent="0.25"/>
    <row r="49227" x14ac:dyDescent="0.25"/>
    <row r="49228" x14ac:dyDescent="0.25"/>
    <row r="49229" x14ac:dyDescent="0.25"/>
    <row r="49230" x14ac:dyDescent="0.25"/>
    <row r="49231" x14ac:dyDescent="0.25"/>
    <row r="49232" x14ac:dyDescent="0.25"/>
    <row r="49233" x14ac:dyDescent="0.25"/>
    <row r="49234" x14ac:dyDescent="0.25"/>
    <row r="49235" x14ac:dyDescent="0.25"/>
    <row r="49236" x14ac:dyDescent="0.25"/>
    <row r="49237" x14ac:dyDescent="0.25"/>
    <row r="49238" x14ac:dyDescent="0.25"/>
    <row r="49239" x14ac:dyDescent="0.25"/>
    <row r="49240" x14ac:dyDescent="0.25"/>
    <row r="49241" x14ac:dyDescent="0.25"/>
    <row r="49242" x14ac:dyDescent="0.25"/>
    <row r="49243" x14ac:dyDescent="0.25"/>
    <row r="49244" x14ac:dyDescent="0.25"/>
    <row r="49245" x14ac:dyDescent="0.25"/>
    <row r="49246" x14ac:dyDescent="0.25"/>
    <row r="49247" x14ac:dyDescent="0.25"/>
    <row r="49248" x14ac:dyDescent="0.25"/>
    <row r="49249" x14ac:dyDescent="0.25"/>
    <row r="49250" x14ac:dyDescent="0.25"/>
    <row r="49251" x14ac:dyDescent="0.25"/>
    <row r="49252" x14ac:dyDescent="0.25"/>
    <row r="49253" x14ac:dyDescent="0.25"/>
    <row r="49254" x14ac:dyDescent="0.25"/>
    <row r="49255" x14ac:dyDescent="0.25"/>
    <row r="49256" x14ac:dyDescent="0.25"/>
    <row r="49257" x14ac:dyDescent="0.25"/>
    <row r="49258" x14ac:dyDescent="0.25"/>
    <row r="49259" x14ac:dyDescent="0.25"/>
    <row r="49260" x14ac:dyDescent="0.25"/>
    <row r="49261" x14ac:dyDescent="0.25"/>
    <row r="49262" x14ac:dyDescent="0.25"/>
    <row r="49263" x14ac:dyDescent="0.25"/>
    <row r="49264" x14ac:dyDescent="0.25"/>
    <row r="49265" x14ac:dyDescent="0.25"/>
    <row r="49266" x14ac:dyDescent="0.25"/>
    <row r="49267" x14ac:dyDescent="0.25"/>
    <row r="49268" x14ac:dyDescent="0.25"/>
    <row r="49269" x14ac:dyDescent="0.25"/>
    <row r="49270" x14ac:dyDescent="0.25"/>
    <row r="49271" x14ac:dyDescent="0.25"/>
    <row r="49272" x14ac:dyDescent="0.25"/>
    <row r="49273" x14ac:dyDescent="0.25"/>
    <row r="49274" x14ac:dyDescent="0.25"/>
    <row r="49275" x14ac:dyDescent="0.25"/>
    <row r="49276" x14ac:dyDescent="0.25"/>
    <row r="49277" x14ac:dyDescent="0.25"/>
    <row r="49278" x14ac:dyDescent="0.25"/>
    <row r="49279" x14ac:dyDescent="0.25"/>
    <row r="49280" x14ac:dyDescent="0.25"/>
    <row r="49281" x14ac:dyDescent="0.25"/>
    <row r="49282" x14ac:dyDescent="0.25"/>
    <row r="49283" x14ac:dyDescent="0.25"/>
    <row r="49284" x14ac:dyDescent="0.25"/>
    <row r="49285" x14ac:dyDescent="0.25"/>
    <row r="49286" x14ac:dyDescent="0.25"/>
    <row r="49287" x14ac:dyDescent="0.25"/>
    <row r="49288" x14ac:dyDescent="0.25"/>
    <row r="49289" x14ac:dyDescent="0.25"/>
    <row r="49290" x14ac:dyDescent="0.25"/>
    <row r="49291" x14ac:dyDescent="0.25"/>
    <row r="49292" x14ac:dyDescent="0.25"/>
    <row r="49293" x14ac:dyDescent="0.25"/>
    <row r="49294" x14ac:dyDescent="0.25"/>
    <row r="49295" x14ac:dyDescent="0.25"/>
    <row r="49296" x14ac:dyDescent="0.25"/>
    <row r="49297" x14ac:dyDescent="0.25"/>
    <row r="49298" x14ac:dyDescent="0.25"/>
    <row r="49299" x14ac:dyDescent="0.25"/>
    <row r="49300" x14ac:dyDescent="0.25"/>
    <row r="49301" x14ac:dyDescent="0.25"/>
    <row r="49302" x14ac:dyDescent="0.25"/>
    <row r="49303" x14ac:dyDescent="0.25"/>
    <row r="49304" x14ac:dyDescent="0.25"/>
    <row r="49305" x14ac:dyDescent="0.25"/>
    <row r="49306" x14ac:dyDescent="0.25"/>
    <row r="49307" x14ac:dyDescent="0.25"/>
    <row r="49308" x14ac:dyDescent="0.25"/>
    <row r="49309" x14ac:dyDescent="0.25"/>
    <row r="49310" x14ac:dyDescent="0.25"/>
    <row r="49311" x14ac:dyDescent="0.25"/>
    <row r="49312" x14ac:dyDescent="0.25"/>
    <row r="49313" x14ac:dyDescent="0.25"/>
    <row r="49314" x14ac:dyDescent="0.25"/>
    <row r="49315" x14ac:dyDescent="0.25"/>
    <row r="49316" x14ac:dyDescent="0.25"/>
    <row r="49317" x14ac:dyDescent="0.25"/>
    <row r="49318" x14ac:dyDescent="0.25"/>
    <row r="49319" x14ac:dyDescent="0.25"/>
    <row r="49320" x14ac:dyDescent="0.25"/>
    <row r="49321" x14ac:dyDescent="0.25"/>
    <row r="49322" x14ac:dyDescent="0.25"/>
    <row r="49323" x14ac:dyDescent="0.25"/>
    <row r="49324" x14ac:dyDescent="0.25"/>
    <row r="49325" x14ac:dyDescent="0.25"/>
    <row r="49326" x14ac:dyDescent="0.25"/>
    <row r="49327" x14ac:dyDescent="0.25"/>
    <row r="49328" x14ac:dyDescent="0.25"/>
    <row r="49329" x14ac:dyDescent="0.25"/>
    <row r="49330" x14ac:dyDescent="0.25"/>
    <row r="49331" x14ac:dyDescent="0.25"/>
    <row r="49332" x14ac:dyDescent="0.25"/>
    <row r="49333" x14ac:dyDescent="0.25"/>
    <row r="49334" x14ac:dyDescent="0.25"/>
    <row r="49335" x14ac:dyDescent="0.25"/>
    <row r="49336" x14ac:dyDescent="0.25"/>
    <row r="49337" x14ac:dyDescent="0.25"/>
    <row r="49338" x14ac:dyDescent="0.25"/>
    <row r="49339" x14ac:dyDescent="0.25"/>
    <row r="49340" x14ac:dyDescent="0.25"/>
    <row r="49341" x14ac:dyDescent="0.25"/>
    <row r="49342" x14ac:dyDescent="0.25"/>
    <row r="49343" x14ac:dyDescent="0.25"/>
    <row r="49344" x14ac:dyDescent="0.25"/>
    <row r="49345" x14ac:dyDescent="0.25"/>
    <row r="49346" x14ac:dyDescent="0.25"/>
    <row r="49347" x14ac:dyDescent="0.25"/>
    <row r="49348" x14ac:dyDescent="0.25"/>
    <row r="49349" x14ac:dyDescent="0.25"/>
    <row r="49350" x14ac:dyDescent="0.25"/>
    <row r="49351" x14ac:dyDescent="0.25"/>
    <row r="49352" x14ac:dyDescent="0.25"/>
    <row r="49353" x14ac:dyDescent="0.25"/>
    <row r="49354" x14ac:dyDescent="0.25"/>
    <row r="49355" x14ac:dyDescent="0.25"/>
    <row r="49356" x14ac:dyDescent="0.25"/>
    <row r="49357" x14ac:dyDescent="0.25"/>
    <row r="49358" x14ac:dyDescent="0.25"/>
    <row r="49359" x14ac:dyDescent="0.25"/>
    <row r="49360" x14ac:dyDescent="0.25"/>
    <row r="49361" x14ac:dyDescent="0.25"/>
    <row r="49362" x14ac:dyDescent="0.25"/>
    <row r="49363" x14ac:dyDescent="0.25"/>
    <row r="49364" x14ac:dyDescent="0.25"/>
    <row r="49365" x14ac:dyDescent="0.25"/>
    <row r="49366" x14ac:dyDescent="0.25"/>
    <row r="49367" x14ac:dyDescent="0.25"/>
    <row r="49368" x14ac:dyDescent="0.25"/>
    <row r="49369" x14ac:dyDescent="0.25"/>
    <row r="49370" x14ac:dyDescent="0.25"/>
    <row r="49371" x14ac:dyDescent="0.25"/>
    <row r="49372" x14ac:dyDescent="0.25"/>
    <row r="49373" x14ac:dyDescent="0.25"/>
    <row r="49374" x14ac:dyDescent="0.25"/>
    <row r="49375" x14ac:dyDescent="0.25"/>
    <row r="49376" x14ac:dyDescent="0.25"/>
    <row r="49377" x14ac:dyDescent="0.25"/>
    <row r="49378" x14ac:dyDescent="0.25"/>
    <row r="49379" x14ac:dyDescent="0.25"/>
    <row r="49380" x14ac:dyDescent="0.25"/>
    <row r="49381" x14ac:dyDescent="0.25"/>
    <row r="49382" x14ac:dyDescent="0.25"/>
    <row r="49383" x14ac:dyDescent="0.25"/>
    <row r="49384" x14ac:dyDescent="0.25"/>
    <row r="49385" x14ac:dyDescent="0.25"/>
    <row r="49386" x14ac:dyDescent="0.25"/>
    <row r="49387" x14ac:dyDescent="0.25"/>
    <row r="49388" x14ac:dyDescent="0.25"/>
    <row r="49389" x14ac:dyDescent="0.25"/>
    <row r="49390" x14ac:dyDescent="0.25"/>
    <row r="49391" x14ac:dyDescent="0.25"/>
    <row r="49392" x14ac:dyDescent="0.25"/>
    <row r="49393" x14ac:dyDescent="0.25"/>
    <row r="49394" x14ac:dyDescent="0.25"/>
    <row r="49395" x14ac:dyDescent="0.25"/>
    <row r="49396" x14ac:dyDescent="0.25"/>
    <row r="49397" x14ac:dyDescent="0.25"/>
    <row r="49398" x14ac:dyDescent="0.25"/>
    <row r="49399" x14ac:dyDescent="0.25"/>
    <row r="49400" x14ac:dyDescent="0.25"/>
    <row r="49401" x14ac:dyDescent="0.25"/>
    <row r="49402" x14ac:dyDescent="0.25"/>
    <row r="49403" x14ac:dyDescent="0.25"/>
    <row r="49404" x14ac:dyDescent="0.25"/>
    <row r="49405" x14ac:dyDescent="0.25"/>
    <row r="49406" x14ac:dyDescent="0.25"/>
    <row r="49407" x14ac:dyDescent="0.25"/>
    <row r="49408" x14ac:dyDescent="0.25"/>
    <row r="49409" x14ac:dyDescent="0.25"/>
    <row r="49410" x14ac:dyDescent="0.25"/>
    <row r="49411" x14ac:dyDescent="0.25"/>
    <row r="49412" x14ac:dyDescent="0.25"/>
    <row r="49413" x14ac:dyDescent="0.25"/>
    <row r="49414" x14ac:dyDescent="0.25"/>
    <row r="49415" x14ac:dyDescent="0.25"/>
    <row r="49416" x14ac:dyDescent="0.25"/>
    <row r="49417" x14ac:dyDescent="0.25"/>
    <row r="49418" x14ac:dyDescent="0.25"/>
    <row r="49419" x14ac:dyDescent="0.25"/>
    <row r="49420" x14ac:dyDescent="0.25"/>
    <row r="49421" x14ac:dyDescent="0.25"/>
    <row r="49422" x14ac:dyDescent="0.25"/>
    <row r="49423" x14ac:dyDescent="0.25"/>
    <row r="49424" x14ac:dyDescent="0.25"/>
    <row r="49425" x14ac:dyDescent="0.25"/>
    <row r="49426" x14ac:dyDescent="0.25"/>
    <row r="49427" x14ac:dyDescent="0.25"/>
    <row r="49428" x14ac:dyDescent="0.25"/>
    <row r="49429" x14ac:dyDescent="0.25"/>
    <row r="49430" x14ac:dyDescent="0.25"/>
    <row r="49431" x14ac:dyDescent="0.25"/>
    <row r="49432" x14ac:dyDescent="0.25"/>
    <row r="49433" x14ac:dyDescent="0.25"/>
    <row r="49434" x14ac:dyDescent="0.25"/>
    <row r="49435" x14ac:dyDescent="0.25"/>
    <row r="49436" x14ac:dyDescent="0.25"/>
    <row r="49437" x14ac:dyDescent="0.25"/>
    <row r="49438" x14ac:dyDescent="0.25"/>
    <row r="49439" x14ac:dyDescent="0.25"/>
    <row r="49440" x14ac:dyDescent="0.25"/>
    <row r="49441" x14ac:dyDescent="0.25"/>
    <row r="49442" x14ac:dyDescent="0.25"/>
    <row r="49443" x14ac:dyDescent="0.25"/>
    <row r="49444" x14ac:dyDescent="0.25"/>
    <row r="49445" x14ac:dyDescent="0.25"/>
    <row r="49446" x14ac:dyDescent="0.25"/>
    <row r="49447" x14ac:dyDescent="0.25"/>
    <row r="49448" x14ac:dyDescent="0.25"/>
    <row r="49449" x14ac:dyDescent="0.25"/>
    <row r="49450" x14ac:dyDescent="0.25"/>
    <row r="49451" x14ac:dyDescent="0.25"/>
    <row r="49452" x14ac:dyDescent="0.25"/>
    <row r="49453" x14ac:dyDescent="0.25"/>
    <row r="49454" x14ac:dyDescent="0.25"/>
    <row r="49455" x14ac:dyDescent="0.25"/>
    <row r="49456" x14ac:dyDescent="0.25"/>
    <row r="49457" x14ac:dyDescent="0.25"/>
    <row r="49458" x14ac:dyDescent="0.25"/>
    <row r="49459" x14ac:dyDescent="0.25"/>
    <row r="49460" x14ac:dyDescent="0.25"/>
    <row r="49461" x14ac:dyDescent="0.25"/>
    <row r="49462" x14ac:dyDescent="0.25"/>
    <row r="49463" x14ac:dyDescent="0.25"/>
    <row r="49464" x14ac:dyDescent="0.25"/>
    <row r="49465" x14ac:dyDescent="0.25"/>
    <row r="49466" x14ac:dyDescent="0.25"/>
    <row r="49467" x14ac:dyDescent="0.25"/>
    <row r="49468" x14ac:dyDescent="0.25"/>
    <row r="49469" x14ac:dyDescent="0.25"/>
    <row r="49470" x14ac:dyDescent="0.25"/>
    <row r="49471" x14ac:dyDescent="0.25"/>
    <row r="49472" x14ac:dyDescent="0.25"/>
    <row r="49473" x14ac:dyDescent="0.25"/>
    <row r="49474" x14ac:dyDescent="0.25"/>
    <row r="49475" x14ac:dyDescent="0.25"/>
    <row r="49476" x14ac:dyDescent="0.25"/>
    <row r="49477" x14ac:dyDescent="0.25"/>
    <row r="49478" x14ac:dyDescent="0.25"/>
    <row r="49479" x14ac:dyDescent="0.25"/>
    <row r="49480" x14ac:dyDescent="0.25"/>
    <row r="49481" x14ac:dyDescent="0.25"/>
    <row r="49482" x14ac:dyDescent="0.25"/>
    <row r="49483" x14ac:dyDescent="0.25"/>
    <row r="49484" x14ac:dyDescent="0.25"/>
    <row r="49485" x14ac:dyDescent="0.25"/>
    <row r="49486" x14ac:dyDescent="0.25"/>
    <row r="49487" x14ac:dyDescent="0.25"/>
    <row r="49488" x14ac:dyDescent="0.25"/>
    <row r="49489" x14ac:dyDescent="0.25"/>
    <row r="49490" x14ac:dyDescent="0.25"/>
    <row r="49491" x14ac:dyDescent="0.25"/>
    <row r="49492" x14ac:dyDescent="0.25"/>
    <row r="49493" x14ac:dyDescent="0.25"/>
    <row r="49494" x14ac:dyDescent="0.25"/>
    <row r="49495" x14ac:dyDescent="0.25"/>
    <row r="49496" x14ac:dyDescent="0.25"/>
    <row r="49497" x14ac:dyDescent="0.25"/>
    <row r="49498" x14ac:dyDescent="0.25"/>
    <row r="49499" x14ac:dyDescent="0.25"/>
    <row r="49500" x14ac:dyDescent="0.25"/>
    <row r="49501" x14ac:dyDescent="0.25"/>
    <row r="49502" x14ac:dyDescent="0.25"/>
    <row r="49503" x14ac:dyDescent="0.25"/>
    <row r="49504" x14ac:dyDescent="0.25"/>
    <row r="49505" x14ac:dyDescent="0.25"/>
    <row r="49506" x14ac:dyDescent="0.25"/>
    <row r="49507" x14ac:dyDescent="0.25"/>
    <row r="49508" x14ac:dyDescent="0.25"/>
    <row r="49509" x14ac:dyDescent="0.25"/>
    <row r="49510" x14ac:dyDescent="0.25"/>
    <row r="49511" x14ac:dyDescent="0.25"/>
    <row r="49512" x14ac:dyDescent="0.25"/>
    <row r="49513" x14ac:dyDescent="0.25"/>
    <row r="49514" x14ac:dyDescent="0.25"/>
    <row r="49515" x14ac:dyDescent="0.25"/>
    <row r="49516" x14ac:dyDescent="0.25"/>
    <row r="49517" x14ac:dyDescent="0.25"/>
    <row r="49518" x14ac:dyDescent="0.25"/>
    <row r="49519" x14ac:dyDescent="0.25"/>
    <row r="49520" x14ac:dyDescent="0.25"/>
    <row r="49521" x14ac:dyDescent="0.25"/>
    <row r="49522" x14ac:dyDescent="0.25"/>
    <row r="49523" x14ac:dyDescent="0.25"/>
    <row r="49524" x14ac:dyDescent="0.25"/>
    <row r="49525" x14ac:dyDescent="0.25"/>
    <row r="49526" x14ac:dyDescent="0.25"/>
    <row r="49527" x14ac:dyDescent="0.25"/>
    <row r="49528" x14ac:dyDescent="0.25"/>
    <row r="49529" x14ac:dyDescent="0.25"/>
    <row r="49530" x14ac:dyDescent="0.25"/>
    <row r="49531" x14ac:dyDescent="0.25"/>
    <row r="49532" x14ac:dyDescent="0.25"/>
    <row r="49533" x14ac:dyDescent="0.25"/>
    <row r="49534" x14ac:dyDescent="0.25"/>
    <row r="49535" x14ac:dyDescent="0.25"/>
    <row r="49536" x14ac:dyDescent="0.25"/>
    <row r="49537" x14ac:dyDescent="0.25"/>
    <row r="49538" x14ac:dyDescent="0.25"/>
    <row r="49539" x14ac:dyDescent="0.25"/>
    <row r="49540" x14ac:dyDescent="0.25"/>
    <row r="49541" x14ac:dyDescent="0.25"/>
    <row r="49542" x14ac:dyDescent="0.25"/>
    <row r="49543" x14ac:dyDescent="0.25"/>
    <row r="49544" x14ac:dyDescent="0.25"/>
    <row r="49545" x14ac:dyDescent="0.25"/>
    <row r="49546" x14ac:dyDescent="0.25"/>
    <row r="49547" x14ac:dyDescent="0.25"/>
    <row r="49548" x14ac:dyDescent="0.25"/>
    <row r="49549" x14ac:dyDescent="0.25"/>
    <row r="49550" x14ac:dyDescent="0.25"/>
    <row r="49551" x14ac:dyDescent="0.25"/>
    <row r="49552" x14ac:dyDescent="0.25"/>
    <row r="49553" x14ac:dyDescent="0.25"/>
    <row r="49554" x14ac:dyDescent="0.25"/>
    <row r="49555" x14ac:dyDescent="0.25"/>
    <row r="49556" x14ac:dyDescent="0.25"/>
    <row r="49557" x14ac:dyDescent="0.25"/>
    <row r="49558" x14ac:dyDescent="0.25"/>
    <row r="49559" x14ac:dyDescent="0.25"/>
    <row r="49560" x14ac:dyDescent="0.25"/>
    <row r="49561" x14ac:dyDescent="0.25"/>
    <row r="49562" x14ac:dyDescent="0.25"/>
    <row r="49563" x14ac:dyDescent="0.25"/>
    <row r="49564" x14ac:dyDescent="0.25"/>
    <row r="49565" x14ac:dyDescent="0.25"/>
    <row r="49566" x14ac:dyDescent="0.25"/>
    <row r="49567" x14ac:dyDescent="0.25"/>
    <row r="49568" x14ac:dyDescent="0.25"/>
    <row r="49569" x14ac:dyDescent="0.25"/>
    <row r="49570" x14ac:dyDescent="0.25"/>
    <row r="49571" x14ac:dyDescent="0.25"/>
    <row r="49572" x14ac:dyDescent="0.25"/>
    <row r="49573" x14ac:dyDescent="0.25"/>
    <row r="49574" x14ac:dyDescent="0.25"/>
    <row r="49575" x14ac:dyDescent="0.25"/>
    <row r="49576" x14ac:dyDescent="0.25"/>
    <row r="49577" x14ac:dyDescent="0.25"/>
    <row r="49578" x14ac:dyDescent="0.25"/>
    <row r="49579" x14ac:dyDescent="0.25"/>
    <row r="49580" x14ac:dyDescent="0.25"/>
    <row r="49581" x14ac:dyDescent="0.25"/>
    <row r="49582" x14ac:dyDescent="0.25"/>
    <row r="49583" x14ac:dyDescent="0.25"/>
    <row r="49584" x14ac:dyDescent="0.25"/>
    <row r="49585" x14ac:dyDescent="0.25"/>
    <row r="49586" x14ac:dyDescent="0.25"/>
    <row r="49587" x14ac:dyDescent="0.25"/>
    <row r="49588" x14ac:dyDescent="0.25"/>
    <row r="49589" x14ac:dyDescent="0.25"/>
    <row r="49590" x14ac:dyDescent="0.25"/>
    <row r="49591" x14ac:dyDescent="0.25"/>
    <row r="49592" x14ac:dyDescent="0.25"/>
    <row r="49593" x14ac:dyDescent="0.25"/>
    <row r="49594" x14ac:dyDescent="0.25"/>
    <row r="49595" x14ac:dyDescent="0.25"/>
    <row r="49596" x14ac:dyDescent="0.25"/>
    <row r="49597" x14ac:dyDescent="0.25"/>
    <row r="49598" x14ac:dyDescent="0.25"/>
    <row r="49599" x14ac:dyDescent="0.25"/>
    <row r="49600" x14ac:dyDescent="0.25"/>
    <row r="49601" x14ac:dyDescent="0.25"/>
    <row r="49602" x14ac:dyDescent="0.25"/>
    <row r="49603" x14ac:dyDescent="0.25"/>
    <row r="49604" x14ac:dyDescent="0.25"/>
    <row r="49605" x14ac:dyDescent="0.25"/>
    <row r="49606" x14ac:dyDescent="0.25"/>
    <row r="49607" x14ac:dyDescent="0.25"/>
    <row r="49608" x14ac:dyDescent="0.25"/>
    <row r="49609" x14ac:dyDescent="0.25"/>
    <row r="49610" x14ac:dyDescent="0.25"/>
    <row r="49611" x14ac:dyDescent="0.25"/>
    <row r="49612" x14ac:dyDescent="0.25"/>
    <row r="49613" x14ac:dyDescent="0.25"/>
    <row r="49614" x14ac:dyDescent="0.25"/>
    <row r="49615" x14ac:dyDescent="0.25"/>
    <row r="49616" x14ac:dyDescent="0.25"/>
    <row r="49617" x14ac:dyDescent="0.25"/>
    <row r="49618" x14ac:dyDescent="0.25"/>
    <row r="49619" x14ac:dyDescent="0.25"/>
    <row r="49620" x14ac:dyDescent="0.25"/>
    <row r="49621" x14ac:dyDescent="0.25"/>
    <row r="49622" x14ac:dyDescent="0.25"/>
    <row r="49623" x14ac:dyDescent="0.25"/>
    <row r="49624" x14ac:dyDescent="0.25"/>
    <row r="49625" x14ac:dyDescent="0.25"/>
    <row r="49626" x14ac:dyDescent="0.25"/>
    <row r="49627" x14ac:dyDescent="0.25"/>
    <row r="49628" x14ac:dyDescent="0.25"/>
    <row r="49629" x14ac:dyDescent="0.25"/>
    <row r="49630" x14ac:dyDescent="0.25"/>
    <row r="49631" x14ac:dyDescent="0.25"/>
    <row r="49632" x14ac:dyDescent="0.25"/>
    <row r="49633" x14ac:dyDescent="0.25"/>
    <row r="49634" x14ac:dyDescent="0.25"/>
    <row r="49635" x14ac:dyDescent="0.25"/>
    <row r="49636" x14ac:dyDescent="0.25"/>
    <row r="49637" x14ac:dyDescent="0.25"/>
    <row r="49638" x14ac:dyDescent="0.25"/>
    <row r="49639" x14ac:dyDescent="0.25"/>
    <row r="49640" x14ac:dyDescent="0.25"/>
    <row r="49641" x14ac:dyDescent="0.25"/>
    <row r="49642" x14ac:dyDescent="0.25"/>
    <row r="49643" x14ac:dyDescent="0.25"/>
    <row r="49644" x14ac:dyDescent="0.25"/>
    <row r="49645" x14ac:dyDescent="0.25"/>
    <row r="49646" x14ac:dyDescent="0.25"/>
    <row r="49647" x14ac:dyDescent="0.25"/>
    <row r="49648" x14ac:dyDescent="0.25"/>
    <row r="49649" x14ac:dyDescent="0.25"/>
    <row r="49650" x14ac:dyDescent="0.25"/>
    <row r="49651" x14ac:dyDescent="0.25"/>
    <row r="49652" x14ac:dyDescent="0.25"/>
    <row r="49653" x14ac:dyDescent="0.25"/>
    <row r="49654" x14ac:dyDescent="0.25"/>
    <row r="49655" x14ac:dyDescent="0.25"/>
    <row r="49656" x14ac:dyDescent="0.25"/>
    <row r="49657" x14ac:dyDescent="0.25"/>
    <row r="49658" x14ac:dyDescent="0.25"/>
    <row r="49659" x14ac:dyDescent="0.25"/>
    <row r="49660" x14ac:dyDescent="0.25"/>
    <row r="49661" x14ac:dyDescent="0.25"/>
    <row r="49662" x14ac:dyDescent="0.25"/>
    <row r="49663" x14ac:dyDescent="0.25"/>
    <row r="49664" x14ac:dyDescent="0.25"/>
    <row r="49665" x14ac:dyDescent="0.25"/>
    <row r="49666" x14ac:dyDescent="0.25"/>
    <row r="49667" x14ac:dyDescent="0.25"/>
    <row r="49668" x14ac:dyDescent="0.25"/>
    <row r="49669" x14ac:dyDescent="0.25"/>
    <row r="49670" x14ac:dyDescent="0.25"/>
    <row r="49671" x14ac:dyDescent="0.25"/>
    <row r="49672" x14ac:dyDescent="0.25"/>
    <row r="49673" x14ac:dyDescent="0.25"/>
    <row r="49674" x14ac:dyDescent="0.25"/>
    <row r="49675" x14ac:dyDescent="0.25"/>
    <row r="49676" x14ac:dyDescent="0.25"/>
    <row r="49677" x14ac:dyDescent="0.25"/>
    <row r="49678" x14ac:dyDescent="0.25"/>
    <row r="49679" x14ac:dyDescent="0.25"/>
    <row r="49680" x14ac:dyDescent="0.25"/>
    <row r="49681" x14ac:dyDescent="0.25"/>
    <row r="49682" x14ac:dyDescent="0.25"/>
    <row r="49683" x14ac:dyDescent="0.25"/>
    <row r="49684" x14ac:dyDescent="0.25"/>
    <row r="49685" x14ac:dyDescent="0.25"/>
    <row r="49686" x14ac:dyDescent="0.25"/>
    <row r="49687" x14ac:dyDescent="0.25"/>
    <row r="49688" x14ac:dyDescent="0.25"/>
    <row r="49689" x14ac:dyDescent="0.25"/>
    <row r="49690" x14ac:dyDescent="0.25"/>
    <row r="49691" x14ac:dyDescent="0.25"/>
    <row r="49692" x14ac:dyDescent="0.25"/>
    <row r="49693" x14ac:dyDescent="0.25"/>
    <row r="49694" x14ac:dyDescent="0.25"/>
    <row r="49695" x14ac:dyDescent="0.25"/>
    <row r="49696" x14ac:dyDescent="0.25"/>
    <row r="49697" x14ac:dyDescent="0.25"/>
    <row r="49698" x14ac:dyDescent="0.25"/>
    <row r="49699" x14ac:dyDescent="0.25"/>
    <row r="49700" x14ac:dyDescent="0.25"/>
    <row r="49701" x14ac:dyDescent="0.25"/>
    <row r="49702" x14ac:dyDescent="0.25"/>
    <row r="49703" x14ac:dyDescent="0.25"/>
    <row r="49704" x14ac:dyDescent="0.25"/>
    <row r="49705" x14ac:dyDescent="0.25"/>
    <row r="49706" x14ac:dyDescent="0.25"/>
    <row r="49707" x14ac:dyDescent="0.25"/>
    <row r="49708" x14ac:dyDescent="0.25"/>
    <row r="49709" x14ac:dyDescent="0.25"/>
    <row r="49710" x14ac:dyDescent="0.25"/>
    <row r="49711" x14ac:dyDescent="0.25"/>
    <row r="49712" x14ac:dyDescent="0.25"/>
    <row r="49713" x14ac:dyDescent="0.25"/>
    <row r="49714" x14ac:dyDescent="0.25"/>
    <row r="49715" x14ac:dyDescent="0.25"/>
    <row r="49716" x14ac:dyDescent="0.25"/>
    <row r="49717" x14ac:dyDescent="0.25"/>
    <row r="49718" x14ac:dyDescent="0.25"/>
    <row r="49719" x14ac:dyDescent="0.25"/>
    <row r="49720" x14ac:dyDescent="0.25"/>
    <row r="49721" x14ac:dyDescent="0.25"/>
    <row r="49722" x14ac:dyDescent="0.25"/>
    <row r="49723" x14ac:dyDescent="0.25"/>
    <row r="49724" x14ac:dyDescent="0.25"/>
    <row r="49725" x14ac:dyDescent="0.25"/>
    <row r="49726" x14ac:dyDescent="0.25"/>
    <row r="49727" x14ac:dyDescent="0.25"/>
    <row r="49728" x14ac:dyDescent="0.25"/>
    <row r="49729" x14ac:dyDescent="0.25"/>
    <row r="49730" x14ac:dyDescent="0.25"/>
    <row r="49731" x14ac:dyDescent="0.25"/>
    <row r="49732" x14ac:dyDescent="0.25"/>
    <row r="49733" x14ac:dyDescent="0.25"/>
    <row r="49734" x14ac:dyDescent="0.25"/>
    <row r="49735" x14ac:dyDescent="0.25"/>
    <row r="49736" x14ac:dyDescent="0.25"/>
    <row r="49737" x14ac:dyDescent="0.25"/>
    <row r="49738" x14ac:dyDescent="0.25"/>
    <row r="49739" x14ac:dyDescent="0.25"/>
    <row r="49740" x14ac:dyDescent="0.25"/>
    <row r="49741" x14ac:dyDescent="0.25"/>
    <row r="49742" x14ac:dyDescent="0.25"/>
    <row r="49743" x14ac:dyDescent="0.25"/>
    <row r="49744" x14ac:dyDescent="0.25"/>
    <row r="49745" x14ac:dyDescent="0.25"/>
    <row r="49746" x14ac:dyDescent="0.25"/>
    <row r="49747" x14ac:dyDescent="0.25"/>
    <row r="49748" x14ac:dyDescent="0.25"/>
    <row r="49749" x14ac:dyDescent="0.25"/>
    <row r="49750" x14ac:dyDescent="0.25"/>
    <row r="49751" x14ac:dyDescent="0.25"/>
    <row r="49752" x14ac:dyDescent="0.25"/>
    <row r="49753" x14ac:dyDescent="0.25"/>
    <row r="49754" x14ac:dyDescent="0.25"/>
    <row r="49755" x14ac:dyDescent="0.25"/>
    <row r="49756" x14ac:dyDescent="0.25"/>
    <row r="49757" x14ac:dyDescent="0.25"/>
    <row r="49758" x14ac:dyDescent="0.25"/>
    <row r="49759" x14ac:dyDescent="0.25"/>
    <row r="49760" x14ac:dyDescent="0.25"/>
    <row r="49761" x14ac:dyDescent="0.25"/>
    <row r="49762" x14ac:dyDescent="0.25"/>
    <row r="49763" x14ac:dyDescent="0.25"/>
    <row r="49764" x14ac:dyDescent="0.25"/>
    <row r="49765" x14ac:dyDescent="0.25"/>
    <row r="49766" x14ac:dyDescent="0.25"/>
    <row r="49767" x14ac:dyDescent="0.25"/>
    <row r="49768" x14ac:dyDescent="0.25"/>
    <row r="49769" x14ac:dyDescent="0.25"/>
    <row r="49770" x14ac:dyDescent="0.25"/>
    <row r="49771" x14ac:dyDescent="0.25"/>
    <row r="49772" x14ac:dyDescent="0.25"/>
    <row r="49773" x14ac:dyDescent="0.25"/>
    <row r="49774" x14ac:dyDescent="0.25"/>
    <row r="49775" x14ac:dyDescent="0.25"/>
    <row r="49776" x14ac:dyDescent="0.25"/>
    <row r="49777" x14ac:dyDescent="0.25"/>
    <row r="49778" x14ac:dyDescent="0.25"/>
    <row r="49779" x14ac:dyDescent="0.25"/>
    <row r="49780" x14ac:dyDescent="0.25"/>
    <row r="49781" x14ac:dyDescent="0.25"/>
    <row r="49782" x14ac:dyDescent="0.25"/>
    <row r="49783" x14ac:dyDescent="0.25"/>
    <row r="49784" x14ac:dyDescent="0.25"/>
    <row r="49785" x14ac:dyDescent="0.25"/>
    <row r="49786" x14ac:dyDescent="0.25"/>
    <row r="49787" x14ac:dyDescent="0.25"/>
    <row r="49788" x14ac:dyDescent="0.25"/>
    <row r="49789" x14ac:dyDescent="0.25"/>
    <row r="49790" x14ac:dyDescent="0.25"/>
    <row r="49791" x14ac:dyDescent="0.25"/>
    <row r="49792" x14ac:dyDescent="0.25"/>
    <row r="49793" x14ac:dyDescent="0.25"/>
    <row r="49794" x14ac:dyDescent="0.25"/>
    <row r="49795" x14ac:dyDescent="0.25"/>
    <row r="49796" x14ac:dyDescent="0.25"/>
    <row r="49797" x14ac:dyDescent="0.25"/>
    <row r="49798" x14ac:dyDescent="0.25"/>
    <row r="49799" x14ac:dyDescent="0.25"/>
    <row r="49800" x14ac:dyDescent="0.25"/>
    <row r="49801" x14ac:dyDescent="0.25"/>
    <row r="49802" x14ac:dyDescent="0.25"/>
    <row r="49803" x14ac:dyDescent="0.25"/>
    <row r="49804" x14ac:dyDescent="0.25"/>
    <row r="49805" x14ac:dyDescent="0.25"/>
    <row r="49806" x14ac:dyDescent="0.25"/>
    <row r="49807" x14ac:dyDescent="0.25"/>
    <row r="49808" x14ac:dyDescent="0.25"/>
    <row r="49809" x14ac:dyDescent="0.25"/>
    <row r="49810" x14ac:dyDescent="0.25"/>
    <row r="49811" x14ac:dyDescent="0.25"/>
    <row r="49812" x14ac:dyDescent="0.25"/>
    <row r="49813" x14ac:dyDescent="0.25"/>
    <row r="49814" x14ac:dyDescent="0.25"/>
    <row r="49815" x14ac:dyDescent="0.25"/>
    <row r="49816" x14ac:dyDescent="0.25"/>
    <row r="49817" x14ac:dyDescent="0.25"/>
    <row r="49818" x14ac:dyDescent="0.25"/>
    <row r="49819" x14ac:dyDescent="0.25"/>
    <row r="49820" x14ac:dyDescent="0.25"/>
    <row r="49821" x14ac:dyDescent="0.25"/>
    <row r="49822" x14ac:dyDescent="0.25"/>
    <row r="49823" x14ac:dyDescent="0.25"/>
    <row r="49824" x14ac:dyDescent="0.25"/>
    <row r="49825" x14ac:dyDescent="0.25"/>
    <row r="49826" x14ac:dyDescent="0.25"/>
    <row r="49827" x14ac:dyDescent="0.25"/>
    <row r="49828" x14ac:dyDescent="0.25"/>
    <row r="49829" x14ac:dyDescent="0.25"/>
    <row r="49830" x14ac:dyDescent="0.25"/>
    <row r="49831" x14ac:dyDescent="0.25"/>
    <row r="49832" x14ac:dyDescent="0.25"/>
    <row r="49833" x14ac:dyDescent="0.25"/>
    <row r="49834" x14ac:dyDescent="0.25"/>
    <row r="49835" x14ac:dyDescent="0.25"/>
    <row r="49836" x14ac:dyDescent="0.25"/>
    <row r="49837" x14ac:dyDescent="0.25"/>
    <row r="49838" x14ac:dyDescent="0.25"/>
    <row r="49839" x14ac:dyDescent="0.25"/>
    <row r="49840" x14ac:dyDescent="0.25"/>
    <row r="49841" x14ac:dyDescent="0.25"/>
    <row r="49842" x14ac:dyDescent="0.25"/>
    <row r="49843" x14ac:dyDescent="0.25"/>
    <row r="49844" x14ac:dyDescent="0.25"/>
    <row r="49845" x14ac:dyDescent="0.25"/>
    <row r="49846" x14ac:dyDescent="0.25"/>
    <row r="49847" x14ac:dyDescent="0.25"/>
    <row r="49848" x14ac:dyDescent="0.25"/>
    <row r="49849" x14ac:dyDescent="0.25"/>
    <row r="49850" x14ac:dyDescent="0.25"/>
    <row r="49851" x14ac:dyDescent="0.25"/>
    <row r="49852" x14ac:dyDescent="0.25"/>
    <row r="49853" x14ac:dyDescent="0.25"/>
    <row r="49854" x14ac:dyDescent="0.25"/>
    <row r="49855" x14ac:dyDescent="0.25"/>
    <row r="49856" x14ac:dyDescent="0.25"/>
    <row r="49857" x14ac:dyDescent="0.25"/>
    <row r="49858" x14ac:dyDescent="0.25"/>
    <row r="49859" x14ac:dyDescent="0.25"/>
    <row r="49860" x14ac:dyDescent="0.25"/>
    <row r="49861" x14ac:dyDescent="0.25"/>
    <row r="49862" x14ac:dyDescent="0.25"/>
    <row r="49863" x14ac:dyDescent="0.25"/>
    <row r="49864" x14ac:dyDescent="0.25"/>
    <row r="49865" x14ac:dyDescent="0.25"/>
    <row r="49866" x14ac:dyDescent="0.25"/>
    <row r="49867" x14ac:dyDescent="0.25"/>
    <row r="49868" x14ac:dyDescent="0.25"/>
    <row r="49869" x14ac:dyDescent="0.25"/>
    <row r="49870" x14ac:dyDescent="0.25"/>
    <row r="49871" x14ac:dyDescent="0.25"/>
    <row r="49872" x14ac:dyDescent="0.25"/>
    <row r="49873" x14ac:dyDescent="0.25"/>
    <row r="49874" x14ac:dyDescent="0.25"/>
    <row r="49875" x14ac:dyDescent="0.25"/>
    <row r="49876" x14ac:dyDescent="0.25"/>
    <row r="49877" x14ac:dyDescent="0.25"/>
    <row r="49878" x14ac:dyDescent="0.25"/>
    <row r="49879" x14ac:dyDescent="0.25"/>
    <row r="49880" x14ac:dyDescent="0.25"/>
    <row r="49881" x14ac:dyDescent="0.25"/>
    <row r="49882" x14ac:dyDescent="0.25"/>
    <row r="49883" x14ac:dyDescent="0.25"/>
    <row r="49884" x14ac:dyDescent="0.25"/>
    <row r="49885" x14ac:dyDescent="0.25"/>
    <row r="49886" x14ac:dyDescent="0.25"/>
    <row r="49887" x14ac:dyDescent="0.25"/>
    <row r="49888" x14ac:dyDescent="0.25"/>
    <row r="49889" x14ac:dyDescent="0.25"/>
    <row r="49890" x14ac:dyDescent="0.25"/>
    <row r="49891" x14ac:dyDescent="0.25"/>
    <row r="49892" x14ac:dyDescent="0.25"/>
    <row r="49893" x14ac:dyDescent="0.25"/>
    <row r="49894" x14ac:dyDescent="0.25"/>
    <row r="49895" x14ac:dyDescent="0.25"/>
    <row r="49896" x14ac:dyDescent="0.25"/>
    <row r="49897" x14ac:dyDescent="0.25"/>
    <row r="49898" x14ac:dyDescent="0.25"/>
    <row r="49899" x14ac:dyDescent="0.25"/>
    <row r="49900" x14ac:dyDescent="0.25"/>
    <row r="49901" x14ac:dyDescent="0.25"/>
    <row r="49902" x14ac:dyDescent="0.25"/>
    <row r="49903" x14ac:dyDescent="0.25"/>
    <row r="49904" x14ac:dyDescent="0.25"/>
    <row r="49905" x14ac:dyDescent="0.25"/>
    <row r="49906" x14ac:dyDescent="0.25"/>
    <row r="49907" x14ac:dyDescent="0.25"/>
    <row r="49908" x14ac:dyDescent="0.25"/>
    <row r="49909" x14ac:dyDescent="0.25"/>
    <row r="49910" x14ac:dyDescent="0.25"/>
    <row r="49911" x14ac:dyDescent="0.25"/>
    <row r="49912" x14ac:dyDescent="0.25"/>
    <row r="49913" x14ac:dyDescent="0.25"/>
    <row r="49914" x14ac:dyDescent="0.25"/>
    <row r="49915" x14ac:dyDescent="0.25"/>
    <row r="49916" x14ac:dyDescent="0.25"/>
    <row r="49917" x14ac:dyDescent="0.25"/>
    <row r="49918" x14ac:dyDescent="0.25"/>
    <row r="49919" x14ac:dyDescent="0.25"/>
    <row r="49920" x14ac:dyDescent="0.25"/>
    <row r="49921" x14ac:dyDescent="0.25"/>
    <row r="49922" x14ac:dyDescent="0.25"/>
    <row r="49923" x14ac:dyDescent="0.25"/>
    <row r="49924" x14ac:dyDescent="0.25"/>
    <row r="49925" x14ac:dyDescent="0.25"/>
    <row r="49926" x14ac:dyDescent="0.25"/>
    <row r="49927" x14ac:dyDescent="0.25"/>
    <row r="49928" x14ac:dyDescent="0.25"/>
    <row r="49929" x14ac:dyDescent="0.25"/>
    <row r="49930" x14ac:dyDescent="0.25"/>
    <row r="49931" x14ac:dyDescent="0.25"/>
    <row r="49932" x14ac:dyDescent="0.25"/>
    <row r="49933" x14ac:dyDescent="0.25"/>
    <row r="49934" x14ac:dyDescent="0.25"/>
    <row r="49935" x14ac:dyDescent="0.25"/>
    <row r="49936" x14ac:dyDescent="0.25"/>
    <row r="49937" x14ac:dyDescent="0.25"/>
    <row r="49938" x14ac:dyDescent="0.25"/>
    <row r="49939" x14ac:dyDescent="0.25"/>
    <row r="49940" x14ac:dyDescent="0.25"/>
    <row r="49941" x14ac:dyDescent="0.25"/>
    <row r="49942" x14ac:dyDescent="0.25"/>
    <row r="49943" x14ac:dyDescent="0.25"/>
    <row r="49944" x14ac:dyDescent="0.25"/>
    <row r="49945" x14ac:dyDescent="0.25"/>
    <row r="49946" x14ac:dyDescent="0.25"/>
    <row r="49947" x14ac:dyDescent="0.25"/>
    <row r="49948" x14ac:dyDescent="0.25"/>
    <row r="49949" x14ac:dyDescent="0.25"/>
    <row r="49950" x14ac:dyDescent="0.25"/>
    <row r="49951" x14ac:dyDescent="0.25"/>
    <row r="49952" x14ac:dyDescent="0.25"/>
    <row r="49953" x14ac:dyDescent="0.25"/>
    <row r="49954" x14ac:dyDescent="0.25"/>
    <row r="49955" x14ac:dyDescent="0.25"/>
    <row r="49956" x14ac:dyDescent="0.25"/>
    <row r="49957" x14ac:dyDescent="0.25"/>
    <row r="49958" x14ac:dyDescent="0.25"/>
    <row r="49959" x14ac:dyDescent="0.25"/>
    <row r="49960" x14ac:dyDescent="0.25"/>
    <row r="49961" x14ac:dyDescent="0.25"/>
    <row r="49962" x14ac:dyDescent="0.25"/>
    <row r="49963" x14ac:dyDescent="0.25"/>
    <row r="49964" x14ac:dyDescent="0.25"/>
    <row r="49965" x14ac:dyDescent="0.25"/>
    <row r="49966" x14ac:dyDescent="0.25"/>
    <row r="49967" x14ac:dyDescent="0.25"/>
    <row r="49968" x14ac:dyDescent="0.25"/>
    <row r="49969" x14ac:dyDescent="0.25"/>
    <row r="49970" x14ac:dyDescent="0.25"/>
    <row r="49971" x14ac:dyDescent="0.25"/>
    <row r="49972" x14ac:dyDescent="0.25"/>
    <row r="49973" x14ac:dyDescent="0.25"/>
    <row r="49974" x14ac:dyDescent="0.25"/>
    <row r="49975" x14ac:dyDescent="0.25"/>
    <row r="49976" x14ac:dyDescent="0.25"/>
    <row r="49977" x14ac:dyDescent="0.25"/>
    <row r="49978" x14ac:dyDescent="0.25"/>
    <row r="49979" x14ac:dyDescent="0.25"/>
    <row r="49980" x14ac:dyDescent="0.25"/>
    <row r="49981" x14ac:dyDescent="0.25"/>
    <row r="49982" x14ac:dyDescent="0.25"/>
    <row r="49983" x14ac:dyDescent="0.25"/>
    <row r="49984" x14ac:dyDescent="0.25"/>
    <row r="49985" x14ac:dyDescent="0.25"/>
    <row r="49986" x14ac:dyDescent="0.25"/>
    <row r="49987" x14ac:dyDescent="0.25"/>
    <row r="49988" x14ac:dyDescent="0.25"/>
    <row r="49989" x14ac:dyDescent="0.25"/>
    <row r="49990" x14ac:dyDescent="0.25"/>
    <row r="49991" x14ac:dyDescent="0.25"/>
    <row r="49992" x14ac:dyDescent="0.25"/>
    <row r="49993" x14ac:dyDescent="0.25"/>
    <row r="49994" x14ac:dyDescent="0.25"/>
    <row r="49995" x14ac:dyDescent="0.25"/>
    <row r="49996" x14ac:dyDescent="0.25"/>
    <row r="49997" x14ac:dyDescent="0.25"/>
    <row r="49998" x14ac:dyDescent="0.25"/>
    <row r="49999" x14ac:dyDescent="0.25"/>
    <row r="50000" x14ac:dyDescent="0.25"/>
    <row r="50001" x14ac:dyDescent="0.25"/>
    <row r="50002" x14ac:dyDescent="0.25"/>
    <row r="50003" x14ac:dyDescent="0.25"/>
    <row r="50004" x14ac:dyDescent="0.25"/>
    <row r="50005" x14ac:dyDescent="0.25"/>
    <row r="50006" x14ac:dyDescent="0.25"/>
    <row r="50007" x14ac:dyDescent="0.25"/>
    <row r="50008" x14ac:dyDescent="0.25"/>
    <row r="50009" x14ac:dyDescent="0.25"/>
    <row r="50010" x14ac:dyDescent="0.25"/>
    <row r="50011" x14ac:dyDescent="0.25"/>
    <row r="50012" x14ac:dyDescent="0.25"/>
    <row r="50013" x14ac:dyDescent="0.25"/>
    <row r="50014" x14ac:dyDescent="0.25"/>
    <row r="50015" x14ac:dyDescent="0.25"/>
    <row r="50016" x14ac:dyDescent="0.25"/>
    <row r="50017" x14ac:dyDescent="0.25"/>
    <row r="50018" x14ac:dyDescent="0.25"/>
    <row r="50019" x14ac:dyDescent="0.25"/>
    <row r="50020" x14ac:dyDescent="0.25"/>
    <row r="50021" x14ac:dyDescent="0.25"/>
    <row r="50022" x14ac:dyDescent="0.25"/>
    <row r="50023" x14ac:dyDescent="0.25"/>
    <row r="50024" x14ac:dyDescent="0.25"/>
    <row r="50025" x14ac:dyDescent="0.25"/>
    <row r="50026" x14ac:dyDescent="0.25"/>
    <row r="50027" x14ac:dyDescent="0.25"/>
    <row r="50028" x14ac:dyDescent="0.25"/>
    <row r="50029" x14ac:dyDescent="0.25"/>
    <row r="50030" x14ac:dyDescent="0.25"/>
    <row r="50031" x14ac:dyDescent="0.25"/>
    <row r="50032" x14ac:dyDescent="0.25"/>
    <row r="50033" x14ac:dyDescent="0.25"/>
    <row r="50034" x14ac:dyDescent="0.25"/>
    <row r="50035" x14ac:dyDescent="0.25"/>
    <row r="50036" x14ac:dyDescent="0.25"/>
    <row r="50037" x14ac:dyDescent="0.25"/>
    <row r="50038" x14ac:dyDescent="0.25"/>
    <row r="50039" x14ac:dyDescent="0.25"/>
    <row r="50040" x14ac:dyDescent="0.25"/>
    <row r="50041" x14ac:dyDescent="0.25"/>
    <row r="50042" x14ac:dyDescent="0.25"/>
    <row r="50043" x14ac:dyDescent="0.25"/>
    <row r="50044" x14ac:dyDescent="0.25"/>
    <row r="50045" x14ac:dyDescent="0.25"/>
    <row r="50046" x14ac:dyDescent="0.25"/>
    <row r="50047" x14ac:dyDescent="0.25"/>
    <row r="50048" x14ac:dyDescent="0.25"/>
    <row r="50049" x14ac:dyDescent="0.25"/>
    <row r="50050" x14ac:dyDescent="0.25"/>
    <row r="50051" x14ac:dyDescent="0.25"/>
    <row r="50052" x14ac:dyDescent="0.25"/>
    <row r="50053" x14ac:dyDescent="0.25"/>
    <row r="50054" x14ac:dyDescent="0.25"/>
    <row r="50055" x14ac:dyDescent="0.25"/>
    <row r="50056" x14ac:dyDescent="0.25"/>
    <row r="50057" x14ac:dyDescent="0.25"/>
    <row r="50058" x14ac:dyDescent="0.25"/>
    <row r="50059" x14ac:dyDescent="0.25"/>
    <row r="50060" x14ac:dyDescent="0.25"/>
    <row r="50061" x14ac:dyDescent="0.25"/>
    <row r="50062" x14ac:dyDescent="0.25"/>
    <row r="50063" x14ac:dyDescent="0.25"/>
    <row r="50064" x14ac:dyDescent="0.25"/>
    <row r="50065" x14ac:dyDescent="0.25"/>
    <row r="50066" x14ac:dyDescent="0.25"/>
    <row r="50067" x14ac:dyDescent="0.25"/>
    <row r="50068" x14ac:dyDescent="0.25"/>
    <row r="50069" x14ac:dyDescent="0.25"/>
    <row r="50070" x14ac:dyDescent="0.25"/>
    <row r="50071" x14ac:dyDescent="0.25"/>
    <row r="50072" x14ac:dyDescent="0.25"/>
    <row r="50073" x14ac:dyDescent="0.25"/>
    <row r="50074" x14ac:dyDescent="0.25"/>
    <row r="50075" x14ac:dyDescent="0.25"/>
    <row r="50076" x14ac:dyDescent="0.25"/>
    <row r="50077" x14ac:dyDescent="0.25"/>
    <row r="50078" x14ac:dyDescent="0.25"/>
    <row r="50079" x14ac:dyDescent="0.25"/>
    <row r="50080" x14ac:dyDescent="0.25"/>
    <row r="50081" x14ac:dyDescent="0.25"/>
    <row r="50082" x14ac:dyDescent="0.25"/>
    <row r="50083" x14ac:dyDescent="0.25"/>
    <row r="50084" x14ac:dyDescent="0.25"/>
    <row r="50085" x14ac:dyDescent="0.25"/>
    <row r="50086" x14ac:dyDescent="0.25"/>
    <row r="50087" x14ac:dyDescent="0.25"/>
    <row r="50088" x14ac:dyDescent="0.25"/>
    <row r="50089" x14ac:dyDescent="0.25"/>
    <row r="50090" x14ac:dyDescent="0.25"/>
    <row r="50091" x14ac:dyDescent="0.25"/>
    <row r="50092" x14ac:dyDescent="0.25"/>
    <row r="50093" x14ac:dyDescent="0.25"/>
    <row r="50094" x14ac:dyDescent="0.25"/>
    <row r="50095" x14ac:dyDescent="0.25"/>
    <row r="50096" x14ac:dyDescent="0.25"/>
    <row r="50097" x14ac:dyDescent="0.25"/>
    <row r="50098" x14ac:dyDescent="0.25"/>
    <row r="50099" x14ac:dyDescent="0.25"/>
    <row r="50100" x14ac:dyDescent="0.25"/>
    <row r="50101" x14ac:dyDescent="0.25"/>
    <row r="50102" x14ac:dyDescent="0.25"/>
    <row r="50103" x14ac:dyDescent="0.25"/>
    <row r="50104" x14ac:dyDescent="0.25"/>
    <row r="50105" x14ac:dyDescent="0.25"/>
    <row r="50106" x14ac:dyDescent="0.25"/>
    <row r="50107" x14ac:dyDescent="0.25"/>
    <row r="50108" x14ac:dyDescent="0.25"/>
    <row r="50109" x14ac:dyDescent="0.25"/>
    <row r="50110" x14ac:dyDescent="0.25"/>
    <row r="50111" x14ac:dyDescent="0.25"/>
    <row r="50112" x14ac:dyDescent="0.25"/>
    <row r="50113" x14ac:dyDescent="0.25"/>
    <row r="50114" x14ac:dyDescent="0.25"/>
    <row r="50115" x14ac:dyDescent="0.25"/>
    <row r="50116" x14ac:dyDescent="0.25"/>
    <row r="50117" x14ac:dyDescent="0.25"/>
    <row r="50118" x14ac:dyDescent="0.25"/>
    <row r="50119" x14ac:dyDescent="0.25"/>
    <row r="50120" x14ac:dyDescent="0.25"/>
    <row r="50121" x14ac:dyDescent="0.25"/>
    <row r="50122" x14ac:dyDescent="0.25"/>
    <row r="50123" x14ac:dyDescent="0.25"/>
    <row r="50124" x14ac:dyDescent="0.25"/>
    <row r="50125" x14ac:dyDescent="0.25"/>
    <row r="50126" x14ac:dyDescent="0.25"/>
    <row r="50127" x14ac:dyDescent="0.25"/>
    <row r="50128" x14ac:dyDescent="0.25"/>
    <row r="50129" x14ac:dyDescent="0.25"/>
    <row r="50130" x14ac:dyDescent="0.25"/>
    <row r="50131" x14ac:dyDescent="0.25"/>
    <row r="50132" x14ac:dyDescent="0.25"/>
    <row r="50133" x14ac:dyDescent="0.25"/>
    <row r="50134" x14ac:dyDescent="0.25"/>
    <row r="50135" x14ac:dyDescent="0.25"/>
    <row r="50136" x14ac:dyDescent="0.25"/>
    <row r="50137" x14ac:dyDescent="0.25"/>
    <row r="50138" x14ac:dyDescent="0.25"/>
    <row r="50139" x14ac:dyDescent="0.25"/>
    <row r="50140" x14ac:dyDescent="0.25"/>
    <row r="50141" x14ac:dyDescent="0.25"/>
    <row r="50142" x14ac:dyDescent="0.25"/>
    <row r="50143" x14ac:dyDescent="0.25"/>
    <row r="50144" x14ac:dyDescent="0.25"/>
    <row r="50145" x14ac:dyDescent="0.25"/>
    <row r="50146" x14ac:dyDescent="0.25"/>
    <row r="50147" x14ac:dyDescent="0.25"/>
    <row r="50148" x14ac:dyDescent="0.25"/>
    <row r="50149" x14ac:dyDescent="0.25"/>
    <row r="50150" x14ac:dyDescent="0.25"/>
    <row r="50151" x14ac:dyDescent="0.25"/>
    <row r="50152" x14ac:dyDescent="0.25"/>
    <row r="50153" x14ac:dyDescent="0.25"/>
    <row r="50154" x14ac:dyDescent="0.25"/>
    <row r="50155" x14ac:dyDescent="0.25"/>
    <row r="50156" x14ac:dyDescent="0.25"/>
    <row r="50157" x14ac:dyDescent="0.25"/>
    <row r="50158" x14ac:dyDescent="0.25"/>
    <row r="50159" x14ac:dyDescent="0.25"/>
    <row r="50160" x14ac:dyDescent="0.25"/>
    <row r="50161" x14ac:dyDescent="0.25"/>
    <row r="50162" x14ac:dyDescent="0.25"/>
    <row r="50163" x14ac:dyDescent="0.25"/>
    <row r="50164" x14ac:dyDescent="0.25"/>
    <row r="50165" x14ac:dyDescent="0.25"/>
    <row r="50166" x14ac:dyDescent="0.25"/>
    <row r="50167" x14ac:dyDescent="0.25"/>
    <row r="50168" x14ac:dyDescent="0.25"/>
    <row r="50169" x14ac:dyDescent="0.25"/>
    <row r="50170" x14ac:dyDescent="0.25"/>
    <row r="50171" x14ac:dyDescent="0.25"/>
    <row r="50172" x14ac:dyDescent="0.25"/>
    <row r="50173" x14ac:dyDescent="0.25"/>
    <row r="50174" x14ac:dyDescent="0.25"/>
    <row r="50175" x14ac:dyDescent="0.25"/>
    <row r="50176" x14ac:dyDescent="0.25"/>
    <row r="50177" x14ac:dyDescent="0.25"/>
    <row r="50178" x14ac:dyDescent="0.25"/>
    <row r="50179" x14ac:dyDescent="0.25"/>
    <row r="50180" x14ac:dyDescent="0.25"/>
    <row r="50181" x14ac:dyDescent="0.25"/>
    <row r="50182" x14ac:dyDescent="0.25"/>
    <row r="50183" x14ac:dyDescent="0.25"/>
    <row r="50184" x14ac:dyDescent="0.25"/>
    <row r="50185" x14ac:dyDescent="0.25"/>
    <row r="50186" x14ac:dyDescent="0.25"/>
    <row r="50187" x14ac:dyDescent="0.25"/>
    <row r="50188" x14ac:dyDescent="0.25"/>
    <row r="50189" x14ac:dyDescent="0.25"/>
    <row r="50190" x14ac:dyDescent="0.25"/>
    <row r="50191" x14ac:dyDescent="0.25"/>
    <row r="50192" x14ac:dyDescent="0.25"/>
    <row r="50193" x14ac:dyDescent="0.25"/>
    <row r="50194" x14ac:dyDescent="0.25"/>
    <row r="50195" x14ac:dyDescent="0.25"/>
    <row r="50196" x14ac:dyDescent="0.25"/>
    <row r="50197" x14ac:dyDescent="0.25"/>
    <row r="50198" x14ac:dyDescent="0.25"/>
    <row r="50199" x14ac:dyDescent="0.25"/>
    <row r="50200" x14ac:dyDescent="0.25"/>
    <row r="50201" x14ac:dyDescent="0.25"/>
    <row r="50202" x14ac:dyDescent="0.25"/>
    <row r="50203" x14ac:dyDescent="0.25"/>
    <row r="50204" x14ac:dyDescent="0.25"/>
    <row r="50205" x14ac:dyDescent="0.25"/>
    <row r="50206" x14ac:dyDescent="0.25"/>
    <row r="50207" x14ac:dyDescent="0.25"/>
    <row r="50208" x14ac:dyDescent="0.25"/>
    <row r="50209" x14ac:dyDescent="0.25"/>
    <row r="50210" x14ac:dyDescent="0.25"/>
    <row r="50211" x14ac:dyDescent="0.25"/>
    <row r="50212" x14ac:dyDescent="0.25"/>
    <row r="50213" x14ac:dyDescent="0.25"/>
    <row r="50214" x14ac:dyDescent="0.25"/>
    <row r="50215" x14ac:dyDescent="0.25"/>
    <row r="50216" x14ac:dyDescent="0.25"/>
    <row r="50217" x14ac:dyDescent="0.25"/>
    <row r="50218" x14ac:dyDescent="0.25"/>
    <row r="50219" x14ac:dyDescent="0.25"/>
    <row r="50220" x14ac:dyDescent="0.25"/>
    <row r="50221" x14ac:dyDescent="0.25"/>
    <row r="50222" x14ac:dyDescent="0.25"/>
    <row r="50223" x14ac:dyDescent="0.25"/>
    <row r="50224" x14ac:dyDescent="0.25"/>
    <row r="50225" x14ac:dyDescent="0.25"/>
    <row r="50226" x14ac:dyDescent="0.25"/>
    <row r="50227" x14ac:dyDescent="0.25"/>
    <row r="50228" x14ac:dyDescent="0.25"/>
    <row r="50229" x14ac:dyDescent="0.25"/>
    <row r="50230" x14ac:dyDescent="0.25"/>
    <row r="50231" x14ac:dyDescent="0.25"/>
    <row r="50232" x14ac:dyDescent="0.25"/>
    <row r="50233" x14ac:dyDescent="0.25"/>
    <row r="50234" x14ac:dyDescent="0.25"/>
    <row r="50235" x14ac:dyDescent="0.25"/>
    <row r="50236" x14ac:dyDescent="0.25"/>
    <row r="50237" x14ac:dyDescent="0.25"/>
    <row r="50238" x14ac:dyDescent="0.25"/>
    <row r="50239" x14ac:dyDescent="0.25"/>
    <row r="50240" x14ac:dyDescent="0.25"/>
    <row r="50241" x14ac:dyDescent="0.25"/>
    <row r="50242" x14ac:dyDescent="0.25"/>
    <row r="50243" x14ac:dyDescent="0.25"/>
    <row r="50244" x14ac:dyDescent="0.25"/>
    <row r="50245" x14ac:dyDescent="0.25"/>
    <row r="50246" x14ac:dyDescent="0.25"/>
    <row r="50247" x14ac:dyDescent="0.25"/>
    <row r="50248" x14ac:dyDescent="0.25"/>
    <row r="50249" x14ac:dyDescent="0.25"/>
    <row r="50250" x14ac:dyDescent="0.25"/>
    <row r="50251" x14ac:dyDescent="0.25"/>
    <row r="50252" x14ac:dyDescent="0.25"/>
    <row r="50253" x14ac:dyDescent="0.25"/>
    <row r="50254" x14ac:dyDescent="0.25"/>
    <row r="50255" x14ac:dyDescent="0.25"/>
    <row r="50256" x14ac:dyDescent="0.25"/>
    <row r="50257" x14ac:dyDescent="0.25"/>
    <row r="50258" x14ac:dyDescent="0.25"/>
    <row r="50259" x14ac:dyDescent="0.25"/>
    <row r="50260" x14ac:dyDescent="0.25"/>
    <row r="50261" x14ac:dyDescent="0.25"/>
    <row r="50262" x14ac:dyDescent="0.25"/>
    <row r="50263" x14ac:dyDescent="0.25"/>
    <row r="50264" x14ac:dyDescent="0.25"/>
    <row r="50265" x14ac:dyDescent="0.25"/>
    <row r="50266" x14ac:dyDescent="0.25"/>
    <row r="50267" x14ac:dyDescent="0.25"/>
    <row r="50268" x14ac:dyDescent="0.25"/>
    <row r="50269" x14ac:dyDescent="0.25"/>
    <row r="50270" x14ac:dyDescent="0.25"/>
    <row r="50271" x14ac:dyDescent="0.25"/>
    <row r="50272" x14ac:dyDescent="0.25"/>
    <row r="50273" x14ac:dyDescent="0.25"/>
    <row r="50274" x14ac:dyDescent="0.25"/>
    <row r="50275" x14ac:dyDescent="0.25"/>
    <row r="50276" x14ac:dyDescent="0.25"/>
    <row r="50277" x14ac:dyDescent="0.25"/>
    <row r="50278" x14ac:dyDescent="0.25"/>
    <row r="50279" x14ac:dyDescent="0.25"/>
    <row r="50280" x14ac:dyDescent="0.25"/>
    <row r="50281" x14ac:dyDescent="0.25"/>
    <row r="50282" x14ac:dyDescent="0.25"/>
    <row r="50283" x14ac:dyDescent="0.25"/>
    <row r="50284" x14ac:dyDescent="0.25"/>
    <row r="50285" x14ac:dyDescent="0.25"/>
    <row r="50286" x14ac:dyDescent="0.25"/>
    <row r="50287" x14ac:dyDescent="0.25"/>
    <row r="50288" x14ac:dyDescent="0.25"/>
    <row r="50289" x14ac:dyDescent="0.25"/>
    <row r="50290" x14ac:dyDescent="0.25"/>
    <row r="50291" x14ac:dyDescent="0.25"/>
    <row r="50292" x14ac:dyDescent="0.25"/>
    <row r="50293" x14ac:dyDescent="0.25"/>
    <row r="50294" x14ac:dyDescent="0.25"/>
    <row r="50295" x14ac:dyDescent="0.25"/>
    <row r="50296" x14ac:dyDescent="0.25"/>
    <row r="50297" x14ac:dyDescent="0.25"/>
    <row r="50298" x14ac:dyDescent="0.25"/>
    <row r="50299" x14ac:dyDescent="0.25"/>
    <row r="50300" x14ac:dyDescent="0.25"/>
    <row r="50301" x14ac:dyDescent="0.25"/>
    <row r="50302" x14ac:dyDescent="0.25"/>
    <row r="50303" x14ac:dyDescent="0.25"/>
    <row r="50304" x14ac:dyDescent="0.25"/>
    <row r="50305" x14ac:dyDescent="0.25"/>
    <row r="50306" x14ac:dyDescent="0.25"/>
    <row r="50307" x14ac:dyDescent="0.25"/>
    <row r="50308" x14ac:dyDescent="0.25"/>
    <row r="50309" x14ac:dyDescent="0.25"/>
    <row r="50310" x14ac:dyDescent="0.25"/>
    <row r="50311" x14ac:dyDescent="0.25"/>
    <row r="50312" x14ac:dyDescent="0.25"/>
    <row r="50313" x14ac:dyDescent="0.25"/>
    <row r="50314" x14ac:dyDescent="0.25"/>
    <row r="50315" x14ac:dyDescent="0.25"/>
    <row r="50316" x14ac:dyDescent="0.25"/>
    <row r="50317" x14ac:dyDescent="0.25"/>
    <row r="50318" x14ac:dyDescent="0.25"/>
    <row r="50319" x14ac:dyDescent="0.25"/>
    <row r="50320" x14ac:dyDescent="0.25"/>
    <row r="50321" x14ac:dyDescent="0.25"/>
    <row r="50322" x14ac:dyDescent="0.25"/>
    <row r="50323" x14ac:dyDescent="0.25"/>
    <row r="50324" x14ac:dyDescent="0.25"/>
    <row r="50325" x14ac:dyDescent="0.25"/>
    <row r="50326" x14ac:dyDescent="0.25"/>
    <row r="50327" x14ac:dyDescent="0.25"/>
    <row r="50328" x14ac:dyDescent="0.25"/>
    <row r="50329" x14ac:dyDescent="0.25"/>
    <row r="50330" x14ac:dyDescent="0.25"/>
    <row r="50331" x14ac:dyDescent="0.25"/>
    <row r="50332" x14ac:dyDescent="0.25"/>
    <row r="50333" x14ac:dyDescent="0.25"/>
    <row r="50334" x14ac:dyDescent="0.25"/>
    <row r="50335" x14ac:dyDescent="0.25"/>
    <row r="50336" x14ac:dyDescent="0.25"/>
    <row r="50337" x14ac:dyDescent="0.25"/>
    <row r="50338" x14ac:dyDescent="0.25"/>
    <row r="50339" x14ac:dyDescent="0.25"/>
    <row r="50340" x14ac:dyDescent="0.25"/>
    <row r="50341" x14ac:dyDescent="0.25"/>
    <row r="50342" x14ac:dyDescent="0.25"/>
    <row r="50343" x14ac:dyDescent="0.25"/>
    <row r="50344" x14ac:dyDescent="0.25"/>
    <row r="50345" x14ac:dyDescent="0.25"/>
    <row r="50346" x14ac:dyDescent="0.25"/>
    <row r="50347" x14ac:dyDescent="0.25"/>
    <row r="50348" x14ac:dyDescent="0.25"/>
    <row r="50349" x14ac:dyDescent="0.25"/>
    <row r="50350" x14ac:dyDescent="0.25"/>
    <row r="50351" x14ac:dyDescent="0.25"/>
    <row r="50352" x14ac:dyDescent="0.25"/>
    <row r="50353" x14ac:dyDescent="0.25"/>
    <row r="50354" x14ac:dyDescent="0.25"/>
    <row r="50355" x14ac:dyDescent="0.25"/>
    <row r="50356" x14ac:dyDescent="0.25"/>
    <row r="50357" x14ac:dyDescent="0.25"/>
    <row r="50358" x14ac:dyDescent="0.25"/>
    <row r="50359" x14ac:dyDescent="0.25"/>
    <row r="50360" x14ac:dyDescent="0.25"/>
    <row r="50361" x14ac:dyDescent="0.25"/>
    <row r="50362" x14ac:dyDescent="0.25"/>
    <row r="50363" x14ac:dyDescent="0.25"/>
    <row r="50364" x14ac:dyDescent="0.25"/>
    <row r="50365" x14ac:dyDescent="0.25"/>
    <row r="50366" x14ac:dyDescent="0.25"/>
    <row r="50367" x14ac:dyDescent="0.25"/>
    <row r="50368" x14ac:dyDescent="0.25"/>
    <row r="50369" x14ac:dyDescent="0.25"/>
    <row r="50370" x14ac:dyDescent="0.25"/>
    <row r="50371" x14ac:dyDescent="0.25"/>
    <row r="50372" x14ac:dyDescent="0.25"/>
    <row r="50373" x14ac:dyDescent="0.25"/>
    <row r="50374" x14ac:dyDescent="0.25"/>
    <row r="50375" x14ac:dyDescent="0.25"/>
    <row r="50376" x14ac:dyDescent="0.25"/>
    <row r="50377" x14ac:dyDescent="0.25"/>
    <row r="50378" x14ac:dyDescent="0.25"/>
    <row r="50379" x14ac:dyDescent="0.25"/>
    <row r="50380" x14ac:dyDescent="0.25"/>
    <row r="50381" x14ac:dyDescent="0.25"/>
    <row r="50382" x14ac:dyDescent="0.25"/>
    <row r="50383" x14ac:dyDescent="0.25"/>
    <row r="50384" x14ac:dyDescent="0.25"/>
    <row r="50385" x14ac:dyDescent="0.25"/>
    <row r="50386" x14ac:dyDescent="0.25"/>
    <row r="50387" x14ac:dyDescent="0.25"/>
    <row r="50388" x14ac:dyDescent="0.25"/>
    <row r="50389" x14ac:dyDescent="0.25"/>
    <row r="50390" x14ac:dyDescent="0.25"/>
    <row r="50391" x14ac:dyDescent="0.25"/>
    <row r="50392" x14ac:dyDescent="0.25"/>
    <row r="50393" x14ac:dyDescent="0.25"/>
    <row r="50394" x14ac:dyDescent="0.25"/>
    <row r="50395" x14ac:dyDescent="0.25"/>
    <row r="50396" x14ac:dyDescent="0.25"/>
    <row r="50397" x14ac:dyDescent="0.25"/>
    <row r="50398" x14ac:dyDescent="0.25"/>
    <row r="50399" x14ac:dyDescent="0.25"/>
    <row r="50400" x14ac:dyDescent="0.25"/>
    <row r="50401" x14ac:dyDescent="0.25"/>
    <row r="50402" x14ac:dyDescent="0.25"/>
    <row r="50403" x14ac:dyDescent="0.25"/>
    <row r="50404" x14ac:dyDescent="0.25"/>
    <row r="50405" x14ac:dyDescent="0.25"/>
    <row r="50406" x14ac:dyDescent="0.25"/>
    <row r="50407" x14ac:dyDescent="0.25"/>
    <row r="50408" x14ac:dyDescent="0.25"/>
    <row r="50409" x14ac:dyDescent="0.25"/>
    <row r="50410" x14ac:dyDescent="0.25"/>
    <row r="50411" x14ac:dyDescent="0.25"/>
    <row r="50412" x14ac:dyDescent="0.25"/>
    <row r="50413" x14ac:dyDescent="0.25"/>
    <row r="50414" x14ac:dyDescent="0.25"/>
    <row r="50415" x14ac:dyDescent="0.25"/>
    <row r="50416" x14ac:dyDescent="0.25"/>
    <row r="50417" x14ac:dyDescent="0.25"/>
    <row r="50418" x14ac:dyDescent="0.25"/>
    <row r="50419" x14ac:dyDescent="0.25"/>
    <row r="50420" x14ac:dyDescent="0.25"/>
    <row r="50421" x14ac:dyDescent="0.25"/>
    <row r="50422" x14ac:dyDescent="0.25"/>
    <row r="50423" x14ac:dyDescent="0.25"/>
    <row r="50424" x14ac:dyDescent="0.25"/>
    <row r="50425" x14ac:dyDescent="0.25"/>
    <row r="50426" x14ac:dyDescent="0.25"/>
    <row r="50427" x14ac:dyDescent="0.25"/>
    <row r="50428" x14ac:dyDescent="0.25"/>
    <row r="50429" x14ac:dyDescent="0.25"/>
    <row r="50430" x14ac:dyDescent="0.25"/>
    <row r="50431" x14ac:dyDescent="0.25"/>
    <row r="50432" x14ac:dyDescent="0.25"/>
    <row r="50433" x14ac:dyDescent="0.25"/>
    <row r="50434" x14ac:dyDescent="0.25"/>
    <row r="50435" x14ac:dyDescent="0.25"/>
    <row r="50436" x14ac:dyDescent="0.25"/>
    <row r="50437" x14ac:dyDescent="0.25"/>
    <row r="50438" x14ac:dyDescent="0.25"/>
    <row r="50439" x14ac:dyDescent="0.25"/>
    <row r="50440" x14ac:dyDescent="0.25"/>
    <row r="50441" x14ac:dyDescent="0.25"/>
    <row r="50442" x14ac:dyDescent="0.25"/>
    <row r="50443" x14ac:dyDescent="0.25"/>
    <row r="50444" x14ac:dyDescent="0.25"/>
    <row r="50445" x14ac:dyDescent="0.25"/>
    <row r="50446" x14ac:dyDescent="0.25"/>
    <row r="50447" x14ac:dyDescent="0.25"/>
    <row r="50448" x14ac:dyDescent="0.25"/>
    <row r="50449" x14ac:dyDescent="0.25"/>
    <row r="50450" x14ac:dyDescent="0.25"/>
    <row r="50451" x14ac:dyDescent="0.25"/>
    <row r="50452" x14ac:dyDescent="0.25"/>
    <row r="50453" x14ac:dyDescent="0.25"/>
    <row r="50454" x14ac:dyDescent="0.25"/>
    <row r="50455" x14ac:dyDescent="0.25"/>
    <row r="50456" x14ac:dyDescent="0.25"/>
    <row r="50457" x14ac:dyDescent="0.25"/>
    <row r="50458" x14ac:dyDescent="0.25"/>
    <row r="50459" x14ac:dyDescent="0.25"/>
    <row r="50460" x14ac:dyDescent="0.25"/>
    <row r="50461" x14ac:dyDescent="0.25"/>
    <row r="50462" x14ac:dyDescent="0.25"/>
    <row r="50463" x14ac:dyDescent="0.25"/>
    <row r="50464" x14ac:dyDescent="0.25"/>
    <row r="50465" x14ac:dyDescent="0.25"/>
    <row r="50466" x14ac:dyDescent="0.25"/>
    <row r="50467" x14ac:dyDescent="0.25"/>
    <row r="50468" x14ac:dyDescent="0.25"/>
    <row r="50469" x14ac:dyDescent="0.25"/>
    <row r="50470" x14ac:dyDescent="0.25"/>
    <row r="50471" x14ac:dyDescent="0.25"/>
    <row r="50472" x14ac:dyDescent="0.25"/>
    <row r="50473" x14ac:dyDescent="0.25"/>
    <row r="50474" x14ac:dyDescent="0.25"/>
    <row r="50475" x14ac:dyDescent="0.25"/>
    <row r="50476" x14ac:dyDescent="0.25"/>
    <row r="50477" x14ac:dyDescent="0.25"/>
    <row r="50478" x14ac:dyDescent="0.25"/>
    <row r="50479" x14ac:dyDescent="0.25"/>
    <row r="50480" x14ac:dyDescent="0.25"/>
    <row r="50481" x14ac:dyDescent="0.25"/>
    <row r="50482" x14ac:dyDescent="0.25"/>
    <row r="50483" x14ac:dyDescent="0.25"/>
    <row r="50484" x14ac:dyDescent="0.25"/>
    <row r="50485" x14ac:dyDescent="0.25"/>
    <row r="50486" x14ac:dyDescent="0.25"/>
    <row r="50487" x14ac:dyDescent="0.25"/>
    <row r="50488" x14ac:dyDescent="0.25"/>
    <row r="50489" x14ac:dyDescent="0.25"/>
    <row r="50490" x14ac:dyDescent="0.25"/>
    <row r="50491" x14ac:dyDescent="0.25"/>
    <row r="50492" x14ac:dyDescent="0.25"/>
    <row r="50493" x14ac:dyDescent="0.25"/>
    <row r="50494" x14ac:dyDescent="0.25"/>
    <row r="50495" x14ac:dyDescent="0.25"/>
    <row r="50496" x14ac:dyDescent="0.25"/>
    <row r="50497" x14ac:dyDescent="0.25"/>
    <row r="50498" x14ac:dyDescent="0.25"/>
    <row r="50499" x14ac:dyDescent="0.25"/>
    <row r="50500" x14ac:dyDescent="0.25"/>
    <row r="50501" x14ac:dyDescent="0.25"/>
    <row r="50502" x14ac:dyDescent="0.25"/>
    <row r="50503" x14ac:dyDescent="0.25"/>
    <row r="50504" x14ac:dyDescent="0.25"/>
    <row r="50505" x14ac:dyDescent="0.25"/>
    <row r="50506" x14ac:dyDescent="0.25"/>
    <row r="50507" x14ac:dyDescent="0.25"/>
    <row r="50508" x14ac:dyDescent="0.25"/>
    <row r="50509" x14ac:dyDescent="0.25"/>
    <row r="50510" x14ac:dyDescent="0.25"/>
    <row r="50511" x14ac:dyDescent="0.25"/>
    <row r="50512" x14ac:dyDescent="0.25"/>
    <row r="50513" x14ac:dyDescent="0.25"/>
    <row r="50514" x14ac:dyDescent="0.25"/>
    <row r="50515" x14ac:dyDescent="0.25"/>
    <row r="50516" x14ac:dyDescent="0.25"/>
    <row r="50517" x14ac:dyDescent="0.25"/>
    <row r="50518" x14ac:dyDescent="0.25"/>
    <row r="50519" x14ac:dyDescent="0.25"/>
    <row r="50520" x14ac:dyDescent="0.25"/>
    <row r="50521" x14ac:dyDescent="0.25"/>
    <row r="50522" x14ac:dyDescent="0.25"/>
    <row r="50523" x14ac:dyDescent="0.25"/>
    <row r="50524" x14ac:dyDescent="0.25"/>
    <row r="50525" x14ac:dyDescent="0.25"/>
    <row r="50526" x14ac:dyDescent="0.25"/>
    <row r="50527" x14ac:dyDescent="0.25"/>
    <row r="50528" x14ac:dyDescent="0.25"/>
    <row r="50529" x14ac:dyDescent="0.25"/>
    <row r="50530" x14ac:dyDescent="0.25"/>
    <row r="50531" x14ac:dyDescent="0.25"/>
    <row r="50532" x14ac:dyDescent="0.25"/>
    <row r="50533" x14ac:dyDescent="0.25"/>
    <row r="50534" x14ac:dyDescent="0.25"/>
    <row r="50535" x14ac:dyDescent="0.25"/>
    <row r="50536" x14ac:dyDescent="0.25"/>
    <row r="50537" x14ac:dyDescent="0.25"/>
    <row r="50538" x14ac:dyDescent="0.25"/>
    <row r="50539" x14ac:dyDescent="0.25"/>
    <row r="50540" x14ac:dyDescent="0.25"/>
    <row r="50541" x14ac:dyDescent="0.25"/>
    <row r="50542" x14ac:dyDescent="0.25"/>
    <row r="50543" x14ac:dyDescent="0.25"/>
    <row r="50544" x14ac:dyDescent="0.25"/>
    <row r="50545" x14ac:dyDescent="0.25"/>
    <row r="50546" x14ac:dyDescent="0.25"/>
    <row r="50547" x14ac:dyDescent="0.25"/>
    <row r="50548" x14ac:dyDescent="0.25"/>
    <row r="50549" x14ac:dyDescent="0.25"/>
    <row r="50550" x14ac:dyDescent="0.25"/>
    <row r="50551" x14ac:dyDescent="0.25"/>
    <row r="50552" x14ac:dyDescent="0.25"/>
    <row r="50553" x14ac:dyDescent="0.25"/>
    <row r="50554" x14ac:dyDescent="0.25"/>
    <row r="50555" x14ac:dyDescent="0.25"/>
    <row r="50556" x14ac:dyDescent="0.25"/>
    <row r="50557" x14ac:dyDescent="0.25"/>
    <row r="50558" x14ac:dyDescent="0.25"/>
    <row r="50559" x14ac:dyDescent="0.25"/>
    <row r="50560" x14ac:dyDescent="0.25"/>
    <row r="50561" x14ac:dyDescent="0.25"/>
    <row r="50562" x14ac:dyDescent="0.25"/>
    <row r="50563" x14ac:dyDescent="0.25"/>
    <row r="50564" x14ac:dyDescent="0.25"/>
    <row r="50565" x14ac:dyDescent="0.25"/>
    <row r="50566" x14ac:dyDescent="0.25"/>
    <row r="50567" x14ac:dyDescent="0.25"/>
    <row r="50568" x14ac:dyDescent="0.25"/>
    <row r="50569" x14ac:dyDescent="0.25"/>
    <row r="50570" x14ac:dyDescent="0.25"/>
    <row r="50571" x14ac:dyDescent="0.25"/>
    <row r="50572" x14ac:dyDescent="0.25"/>
    <row r="50573" x14ac:dyDescent="0.25"/>
    <row r="50574" x14ac:dyDescent="0.25"/>
    <row r="50575" x14ac:dyDescent="0.25"/>
    <row r="50576" x14ac:dyDescent="0.25"/>
    <row r="50577" x14ac:dyDescent="0.25"/>
    <row r="50578" x14ac:dyDescent="0.25"/>
    <row r="50579" x14ac:dyDescent="0.25"/>
    <row r="50580" x14ac:dyDescent="0.25"/>
    <row r="50581" x14ac:dyDescent="0.25"/>
    <row r="50582" x14ac:dyDescent="0.25"/>
    <row r="50583" x14ac:dyDescent="0.25"/>
    <row r="50584" x14ac:dyDescent="0.25"/>
    <row r="50585" x14ac:dyDescent="0.25"/>
    <row r="50586" x14ac:dyDescent="0.25"/>
    <row r="50587" x14ac:dyDescent="0.25"/>
    <row r="50588" x14ac:dyDescent="0.25"/>
    <row r="50589" x14ac:dyDescent="0.25"/>
    <row r="50590" x14ac:dyDescent="0.25"/>
    <row r="50591" x14ac:dyDescent="0.25"/>
    <row r="50592" x14ac:dyDescent="0.25"/>
    <row r="50593" x14ac:dyDescent="0.25"/>
    <row r="50594" x14ac:dyDescent="0.25"/>
    <row r="50595" x14ac:dyDescent="0.25"/>
    <row r="50596" x14ac:dyDescent="0.25"/>
    <row r="50597" x14ac:dyDescent="0.25"/>
    <row r="50598" x14ac:dyDescent="0.25"/>
    <row r="50599" x14ac:dyDescent="0.25"/>
    <row r="50600" x14ac:dyDescent="0.25"/>
    <row r="50601" x14ac:dyDescent="0.25"/>
    <row r="50602" x14ac:dyDescent="0.25"/>
    <row r="50603" x14ac:dyDescent="0.25"/>
    <row r="50604" x14ac:dyDescent="0.25"/>
    <row r="50605" x14ac:dyDescent="0.25"/>
    <row r="50606" x14ac:dyDescent="0.25"/>
    <row r="50607" x14ac:dyDescent="0.25"/>
    <row r="50608" x14ac:dyDescent="0.25"/>
    <row r="50609" x14ac:dyDescent="0.25"/>
    <row r="50610" x14ac:dyDescent="0.25"/>
    <row r="50611" x14ac:dyDescent="0.25"/>
    <row r="50612" x14ac:dyDescent="0.25"/>
    <row r="50613" x14ac:dyDescent="0.25"/>
    <row r="50614" x14ac:dyDescent="0.25"/>
    <row r="50615" x14ac:dyDescent="0.25"/>
    <row r="50616" x14ac:dyDescent="0.25"/>
    <row r="50617" x14ac:dyDescent="0.25"/>
    <row r="50618" x14ac:dyDescent="0.25"/>
    <row r="50619" x14ac:dyDescent="0.25"/>
    <row r="50620" x14ac:dyDescent="0.25"/>
    <row r="50621" x14ac:dyDescent="0.25"/>
    <row r="50622" x14ac:dyDescent="0.25"/>
    <row r="50623" x14ac:dyDescent="0.25"/>
    <row r="50624" x14ac:dyDescent="0.25"/>
    <row r="50625" x14ac:dyDescent="0.25"/>
    <row r="50626" x14ac:dyDescent="0.25"/>
    <row r="50627" x14ac:dyDescent="0.25"/>
    <row r="50628" x14ac:dyDescent="0.25"/>
    <row r="50629" x14ac:dyDescent="0.25"/>
    <row r="50630" x14ac:dyDescent="0.25"/>
    <row r="50631" x14ac:dyDescent="0.25"/>
    <row r="50632" x14ac:dyDescent="0.25"/>
    <row r="50633" x14ac:dyDescent="0.25"/>
    <row r="50634" x14ac:dyDescent="0.25"/>
    <row r="50635" x14ac:dyDescent="0.25"/>
    <row r="50636" x14ac:dyDescent="0.25"/>
    <row r="50637" x14ac:dyDescent="0.25"/>
    <row r="50638" x14ac:dyDescent="0.25"/>
    <row r="50639" x14ac:dyDescent="0.25"/>
    <row r="50640" x14ac:dyDescent="0.25"/>
    <row r="50641" x14ac:dyDescent="0.25"/>
    <row r="50642" x14ac:dyDescent="0.25"/>
    <row r="50643" x14ac:dyDescent="0.25"/>
    <row r="50644" x14ac:dyDescent="0.25"/>
    <row r="50645" x14ac:dyDescent="0.25"/>
    <row r="50646" x14ac:dyDescent="0.25"/>
    <row r="50647" x14ac:dyDescent="0.25"/>
    <row r="50648" x14ac:dyDescent="0.25"/>
    <row r="50649" x14ac:dyDescent="0.25"/>
    <row r="50650" x14ac:dyDescent="0.25"/>
    <row r="50651" x14ac:dyDescent="0.25"/>
    <row r="50652" x14ac:dyDescent="0.25"/>
    <row r="50653" x14ac:dyDescent="0.25"/>
    <row r="50654" x14ac:dyDescent="0.25"/>
    <row r="50655" x14ac:dyDescent="0.25"/>
    <row r="50656" x14ac:dyDescent="0.25"/>
    <row r="50657" x14ac:dyDescent="0.25"/>
    <row r="50658" x14ac:dyDescent="0.25"/>
    <row r="50659" x14ac:dyDescent="0.25"/>
    <row r="50660" x14ac:dyDescent="0.25"/>
    <row r="50661" x14ac:dyDescent="0.25"/>
    <row r="50662" x14ac:dyDescent="0.25"/>
    <row r="50663" x14ac:dyDescent="0.25"/>
    <row r="50664" x14ac:dyDescent="0.25"/>
    <row r="50665" x14ac:dyDescent="0.25"/>
    <row r="50666" x14ac:dyDescent="0.25"/>
    <row r="50667" x14ac:dyDescent="0.25"/>
    <row r="50668" x14ac:dyDescent="0.25"/>
    <row r="50669" x14ac:dyDescent="0.25"/>
    <row r="50670" x14ac:dyDescent="0.25"/>
    <row r="50671" x14ac:dyDescent="0.25"/>
    <row r="50672" x14ac:dyDescent="0.25"/>
    <row r="50673" x14ac:dyDescent="0.25"/>
    <row r="50674" x14ac:dyDescent="0.25"/>
    <row r="50675" x14ac:dyDescent="0.25"/>
    <row r="50676" x14ac:dyDescent="0.25"/>
    <row r="50677" x14ac:dyDescent="0.25"/>
    <row r="50678" x14ac:dyDescent="0.25"/>
    <row r="50679" x14ac:dyDescent="0.25"/>
    <row r="50680" x14ac:dyDescent="0.25"/>
    <row r="50681" x14ac:dyDescent="0.25"/>
    <row r="50682" x14ac:dyDescent="0.25"/>
    <row r="50683" x14ac:dyDescent="0.25"/>
    <row r="50684" x14ac:dyDescent="0.25"/>
    <row r="50685" x14ac:dyDescent="0.25"/>
    <row r="50686" x14ac:dyDescent="0.25"/>
    <row r="50687" x14ac:dyDescent="0.25"/>
    <row r="50688" x14ac:dyDescent="0.25"/>
    <row r="50689" x14ac:dyDescent="0.25"/>
    <row r="50690" x14ac:dyDescent="0.25"/>
    <row r="50691" x14ac:dyDescent="0.25"/>
    <row r="50692" x14ac:dyDescent="0.25"/>
    <row r="50693" x14ac:dyDescent="0.25"/>
    <row r="50694" x14ac:dyDescent="0.25"/>
    <row r="50695" x14ac:dyDescent="0.25"/>
    <row r="50696" x14ac:dyDescent="0.25"/>
    <row r="50697" x14ac:dyDescent="0.25"/>
    <row r="50698" x14ac:dyDescent="0.25"/>
    <row r="50699" x14ac:dyDescent="0.25"/>
    <row r="50700" x14ac:dyDescent="0.25"/>
    <row r="50701" x14ac:dyDescent="0.25"/>
    <row r="50702" x14ac:dyDescent="0.25"/>
    <row r="50703" x14ac:dyDescent="0.25"/>
    <row r="50704" x14ac:dyDescent="0.25"/>
    <row r="50705" x14ac:dyDescent="0.25"/>
    <row r="50706" x14ac:dyDescent="0.25"/>
    <row r="50707" x14ac:dyDescent="0.25"/>
    <row r="50708" x14ac:dyDescent="0.25"/>
    <row r="50709" x14ac:dyDescent="0.25"/>
    <row r="50710" x14ac:dyDescent="0.25"/>
    <row r="50711" x14ac:dyDescent="0.25"/>
    <row r="50712" x14ac:dyDescent="0.25"/>
    <row r="50713" x14ac:dyDescent="0.25"/>
    <row r="50714" x14ac:dyDescent="0.25"/>
    <row r="50715" x14ac:dyDescent="0.25"/>
    <row r="50716" x14ac:dyDescent="0.25"/>
    <row r="50717" x14ac:dyDescent="0.25"/>
    <row r="50718" x14ac:dyDescent="0.25"/>
    <row r="50719" x14ac:dyDescent="0.25"/>
    <row r="50720" x14ac:dyDescent="0.25"/>
    <row r="50721" x14ac:dyDescent="0.25"/>
    <row r="50722" x14ac:dyDescent="0.25"/>
    <row r="50723" x14ac:dyDescent="0.25"/>
    <row r="50724" x14ac:dyDescent="0.25"/>
    <row r="50725" x14ac:dyDescent="0.25"/>
    <row r="50726" x14ac:dyDescent="0.25"/>
    <row r="50727" x14ac:dyDescent="0.25"/>
    <row r="50728" x14ac:dyDescent="0.25"/>
    <row r="50729" x14ac:dyDescent="0.25"/>
    <row r="50730" x14ac:dyDescent="0.25"/>
    <row r="50731" x14ac:dyDescent="0.25"/>
    <row r="50732" x14ac:dyDescent="0.25"/>
    <row r="50733" x14ac:dyDescent="0.25"/>
    <row r="50734" x14ac:dyDescent="0.25"/>
    <row r="50735" x14ac:dyDescent="0.25"/>
    <row r="50736" x14ac:dyDescent="0.25"/>
    <row r="50737" x14ac:dyDescent="0.25"/>
    <row r="50738" x14ac:dyDescent="0.25"/>
    <row r="50739" x14ac:dyDescent="0.25"/>
    <row r="50740" x14ac:dyDescent="0.25"/>
    <row r="50741" x14ac:dyDescent="0.25"/>
    <row r="50742" x14ac:dyDescent="0.25"/>
    <row r="50743" x14ac:dyDescent="0.25"/>
    <row r="50744" x14ac:dyDescent="0.25"/>
    <row r="50745" x14ac:dyDescent="0.25"/>
    <row r="50746" x14ac:dyDescent="0.25"/>
    <row r="50747" x14ac:dyDescent="0.25"/>
    <row r="50748" x14ac:dyDescent="0.25"/>
    <row r="50749" x14ac:dyDescent="0.25"/>
    <row r="50750" x14ac:dyDescent="0.25"/>
    <row r="50751" x14ac:dyDescent="0.25"/>
    <row r="50752" x14ac:dyDescent="0.25"/>
    <row r="50753" x14ac:dyDescent="0.25"/>
    <row r="50754" x14ac:dyDescent="0.25"/>
    <row r="50755" x14ac:dyDescent="0.25"/>
    <row r="50756" x14ac:dyDescent="0.25"/>
    <row r="50757" x14ac:dyDescent="0.25"/>
    <row r="50758" x14ac:dyDescent="0.25"/>
    <row r="50759" x14ac:dyDescent="0.25"/>
    <row r="50760" x14ac:dyDescent="0.25"/>
    <row r="50761" x14ac:dyDescent="0.25"/>
    <row r="50762" x14ac:dyDescent="0.25"/>
    <row r="50763" x14ac:dyDescent="0.25"/>
    <row r="50764" x14ac:dyDescent="0.25"/>
    <row r="50765" x14ac:dyDescent="0.25"/>
    <row r="50766" x14ac:dyDescent="0.25"/>
    <row r="50767" x14ac:dyDescent="0.25"/>
    <row r="50768" x14ac:dyDescent="0.25"/>
    <row r="50769" x14ac:dyDescent="0.25"/>
    <row r="50770" x14ac:dyDescent="0.25"/>
    <row r="50771" x14ac:dyDescent="0.25"/>
    <row r="50772" x14ac:dyDescent="0.25"/>
    <row r="50773" x14ac:dyDescent="0.25"/>
    <row r="50774" x14ac:dyDescent="0.25"/>
    <row r="50775" x14ac:dyDescent="0.25"/>
    <row r="50776" x14ac:dyDescent="0.25"/>
    <row r="50777" x14ac:dyDescent="0.25"/>
    <row r="50778" x14ac:dyDescent="0.25"/>
    <row r="50779" x14ac:dyDescent="0.25"/>
    <row r="50780" x14ac:dyDescent="0.25"/>
    <row r="50781" x14ac:dyDescent="0.25"/>
    <row r="50782" x14ac:dyDescent="0.25"/>
    <row r="50783" x14ac:dyDescent="0.25"/>
    <row r="50784" x14ac:dyDescent="0.25"/>
    <row r="50785" x14ac:dyDescent="0.25"/>
    <row r="50786" x14ac:dyDescent="0.25"/>
    <row r="50787" x14ac:dyDescent="0.25"/>
    <row r="50788" x14ac:dyDescent="0.25"/>
    <row r="50789" x14ac:dyDescent="0.25"/>
    <row r="50790" x14ac:dyDescent="0.25"/>
    <row r="50791" x14ac:dyDescent="0.25"/>
    <row r="50792" x14ac:dyDescent="0.25"/>
    <row r="50793" x14ac:dyDescent="0.25"/>
    <row r="50794" x14ac:dyDescent="0.25"/>
    <row r="50795" x14ac:dyDescent="0.25"/>
    <row r="50796" x14ac:dyDescent="0.25"/>
    <row r="50797" x14ac:dyDescent="0.25"/>
    <row r="50798" x14ac:dyDescent="0.25"/>
    <row r="50799" x14ac:dyDescent="0.25"/>
    <row r="50800" x14ac:dyDescent="0.25"/>
    <row r="50801" x14ac:dyDescent="0.25"/>
    <row r="50802" x14ac:dyDescent="0.25"/>
    <row r="50803" x14ac:dyDescent="0.25"/>
    <row r="50804" x14ac:dyDescent="0.25"/>
    <row r="50805" x14ac:dyDescent="0.25"/>
    <row r="50806" x14ac:dyDescent="0.25"/>
    <row r="50807" x14ac:dyDescent="0.25"/>
    <row r="50808" x14ac:dyDescent="0.25"/>
    <row r="50809" x14ac:dyDescent="0.25"/>
    <row r="50810" x14ac:dyDescent="0.25"/>
    <row r="50811" x14ac:dyDescent="0.25"/>
    <row r="50812" x14ac:dyDescent="0.25"/>
    <row r="50813" x14ac:dyDescent="0.25"/>
    <row r="50814" x14ac:dyDescent="0.25"/>
    <row r="50815" x14ac:dyDescent="0.25"/>
    <row r="50816" x14ac:dyDescent="0.25"/>
    <row r="50817" x14ac:dyDescent="0.25"/>
    <row r="50818" x14ac:dyDescent="0.25"/>
    <row r="50819" x14ac:dyDescent="0.25"/>
    <row r="50820" x14ac:dyDescent="0.25"/>
    <row r="50821" x14ac:dyDescent="0.25"/>
    <row r="50822" x14ac:dyDescent="0.25"/>
    <row r="50823" x14ac:dyDescent="0.25"/>
    <row r="50824" x14ac:dyDescent="0.25"/>
    <row r="50825" x14ac:dyDescent="0.25"/>
    <row r="50826" x14ac:dyDescent="0.25"/>
    <row r="50827" x14ac:dyDescent="0.25"/>
    <row r="50828" x14ac:dyDescent="0.25"/>
    <row r="50829" x14ac:dyDescent="0.25"/>
    <row r="50830" x14ac:dyDescent="0.25"/>
    <row r="50831" x14ac:dyDescent="0.25"/>
    <row r="50832" x14ac:dyDescent="0.25"/>
    <row r="50833" x14ac:dyDescent="0.25"/>
    <row r="50834" x14ac:dyDescent="0.25"/>
    <row r="50835" x14ac:dyDescent="0.25"/>
    <row r="50836" x14ac:dyDescent="0.25"/>
    <row r="50837" x14ac:dyDescent="0.25"/>
    <row r="50838" x14ac:dyDescent="0.25"/>
    <row r="50839" x14ac:dyDescent="0.25"/>
    <row r="50840" x14ac:dyDescent="0.25"/>
    <row r="50841" x14ac:dyDescent="0.25"/>
    <row r="50842" x14ac:dyDescent="0.25"/>
    <row r="50843" x14ac:dyDescent="0.25"/>
    <row r="50844" x14ac:dyDescent="0.25"/>
    <row r="50845" x14ac:dyDescent="0.25"/>
    <row r="50846" x14ac:dyDescent="0.25"/>
    <row r="50847" x14ac:dyDescent="0.25"/>
    <row r="50848" x14ac:dyDescent="0.25"/>
    <row r="50849" x14ac:dyDescent="0.25"/>
    <row r="50850" x14ac:dyDescent="0.25"/>
    <row r="50851" x14ac:dyDescent="0.25"/>
    <row r="50852" x14ac:dyDescent="0.25"/>
    <row r="50853" x14ac:dyDescent="0.25"/>
    <row r="50854" x14ac:dyDescent="0.25"/>
    <row r="50855" x14ac:dyDescent="0.25"/>
    <row r="50856" x14ac:dyDescent="0.25"/>
    <row r="50857" x14ac:dyDescent="0.25"/>
    <row r="50858" x14ac:dyDescent="0.25"/>
    <row r="50859" x14ac:dyDescent="0.25"/>
    <row r="50860" x14ac:dyDescent="0.25"/>
    <row r="50861" x14ac:dyDescent="0.25"/>
    <row r="50862" x14ac:dyDescent="0.25"/>
    <row r="50863" x14ac:dyDescent="0.25"/>
    <row r="50864" x14ac:dyDescent="0.25"/>
    <row r="50865" x14ac:dyDescent="0.25"/>
    <row r="50866" x14ac:dyDescent="0.25"/>
    <row r="50867" x14ac:dyDescent="0.25"/>
    <row r="50868" x14ac:dyDescent="0.25"/>
    <row r="50869" x14ac:dyDescent="0.25"/>
    <row r="50870" x14ac:dyDescent="0.25"/>
    <row r="50871" x14ac:dyDescent="0.25"/>
    <row r="50872" x14ac:dyDescent="0.25"/>
    <row r="50873" x14ac:dyDescent="0.25"/>
    <row r="50874" x14ac:dyDescent="0.25"/>
    <row r="50875" x14ac:dyDescent="0.25"/>
    <row r="50876" x14ac:dyDescent="0.25"/>
    <row r="50877" x14ac:dyDescent="0.25"/>
    <row r="50878" x14ac:dyDescent="0.25"/>
    <row r="50879" x14ac:dyDescent="0.25"/>
    <row r="50880" x14ac:dyDescent="0.25"/>
    <row r="50881" x14ac:dyDescent="0.25"/>
    <row r="50882" x14ac:dyDescent="0.25"/>
    <row r="50883" x14ac:dyDescent="0.25"/>
    <row r="50884" x14ac:dyDescent="0.25"/>
    <row r="50885" x14ac:dyDescent="0.25"/>
    <row r="50886" x14ac:dyDescent="0.25"/>
    <row r="50887" x14ac:dyDescent="0.25"/>
    <row r="50888" x14ac:dyDescent="0.25"/>
    <row r="50889" x14ac:dyDescent="0.25"/>
    <row r="50890" x14ac:dyDescent="0.25"/>
    <row r="50891" x14ac:dyDescent="0.25"/>
    <row r="50892" x14ac:dyDescent="0.25"/>
    <row r="50893" x14ac:dyDescent="0.25"/>
    <row r="50894" x14ac:dyDescent="0.25"/>
    <row r="50895" x14ac:dyDescent="0.25"/>
    <row r="50896" x14ac:dyDescent="0.25"/>
    <row r="50897" x14ac:dyDescent="0.25"/>
    <row r="50898" x14ac:dyDescent="0.25"/>
    <row r="50899" x14ac:dyDescent="0.25"/>
    <row r="50900" x14ac:dyDescent="0.25"/>
    <row r="50901" x14ac:dyDescent="0.25"/>
    <row r="50902" x14ac:dyDescent="0.25"/>
    <row r="50903" x14ac:dyDescent="0.25"/>
    <row r="50904" x14ac:dyDescent="0.25"/>
    <row r="50905" x14ac:dyDescent="0.25"/>
    <row r="50906" x14ac:dyDescent="0.25"/>
    <row r="50907" x14ac:dyDescent="0.25"/>
    <row r="50908" x14ac:dyDescent="0.25"/>
    <row r="50909" x14ac:dyDescent="0.25"/>
    <row r="50910" x14ac:dyDescent="0.25"/>
    <row r="50911" x14ac:dyDescent="0.25"/>
    <row r="50912" x14ac:dyDescent="0.25"/>
    <row r="50913" x14ac:dyDescent="0.25"/>
    <row r="50914" x14ac:dyDescent="0.25"/>
    <row r="50915" x14ac:dyDescent="0.25"/>
    <row r="50916" x14ac:dyDescent="0.25"/>
    <row r="50917" x14ac:dyDescent="0.25"/>
    <row r="50918" x14ac:dyDescent="0.25"/>
    <row r="50919" x14ac:dyDescent="0.25"/>
    <row r="50920" x14ac:dyDescent="0.25"/>
    <row r="50921" x14ac:dyDescent="0.25"/>
    <row r="50922" x14ac:dyDescent="0.25"/>
    <row r="50923" x14ac:dyDescent="0.25"/>
    <row r="50924" x14ac:dyDescent="0.25"/>
    <row r="50925" x14ac:dyDescent="0.25"/>
    <row r="50926" x14ac:dyDescent="0.25"/>
    <row r="50927" x14ac:dyDescent="0.25"/>
    <row r="50928" x14ac:dyDescent="0.25"/>
    <row r="50929" x14ac:dyDescent="0.25"/>
    <row r="50930" x14ac:dyDescent="0.25"/>
    <row r="50931" x14ac:dyDescent="0.25"/>
    <row r="50932" x14ac:dyDescent="0.25"/>
    <row r="50933" x14ac:dyDescent="0.25"/>
    <row r="50934" x14ac:dyDescent="0.25"/>
    <row r="50935" x14ac:dyDescent="0.25"/>
    <row r="50936" x14ac:dyDescent="0.25"/>
    <row r="50937" x14ac:dyDescent="0.25"/>
    <row r="50938" x14ac:dyDescent="0.25"/>
    <row r="50939" x14ac:dyDescent="0.25"/>
    <row r="50940" x14ac:dyDescent="0.25"/>
    <row r="50941" x14ac:dyDescent="0.25"/>
    <row r="50942" x14ac:dyDescent="0.25"/>
    <row r="50943" x14ac:dyDescent="0.25"/>
    <row r="50944" x14ac:dyDescent="0.25"/>
    <row r="50945" x14ac:dyDescent="0.25"/>
    <row r="50946" x14ac:dyDescent="0.25"/>
    <row r="50947" x14ac:dyDescent="0.25"/>
    <row r="50948" x14ac:dyDescent="0.25"/>
    <row r="50949" x14ac:dyDescent="0.25"/>
    <row r="50950" x14ac:dyDescent="0.25"/>
    <row r="50951" x14ac:dyDescent="0.25"/>
    <row r="50952" x14ac:dyDescent="0.25"/>
    <row r="50953" x14ac:dyDescent="0.25"/>
    <row r="50954" x14ac:dyDescent="0.25"/>
    <row r="50955" x14ac:dyDescent="0.25"/>
    <row r="50956" x14ac:dyDescent="0.25"/>
    <row r="50957" x14ac:dyDescent="0.25"/>
    <row r="50958" x14ac:dyDescent="0.25"/>
    <row r="50959" x14ac:dyDescent="0.25"/>
    <row r="50960" x14ac:dyDescent="0.25"/>
    <row r="50961" x14ac:dyDescent="0.25"/>
    <row r="50962" x14ac:dyDescent="0.25"/>
    <row r="50963" x14ac:dyDescent="0.25"/>
    <row r="50964" x14ac:dyDescent="0.25"/>
    <row r="50965" x14ac:dyDescent="0.25"/>
    <row r="50966" x14ac:dyDescent="0.25"/>
    <row r="50967" x14ac:dyDescent="0.25"/>
    <row r="50968" x14ac:dyDescent="0.25"/>
    <row r="50969" x14ac:dyDescent="0.25"/>
    <row r="50970" x14ac:dyDescent="0.25"/>
    <row r="50971" x14ac:dyDescent="0.25"/>
    <row r="50972" x14ac:dyDescent="0.25"/>
    <row r="50973" x14ac:dyDescent="0.25"/>
    <row r="50974" x14ac:dyDescent="0.25"/>
    <row r="50975" x14ac:dyDescent="0.25"/>
    <row r="50976" x14ac:dyDescent="0.25"/>
    <row r="50977" x14ac:dyDescent="0.25"/>
    <row r="50978" x14ac:dyDescent="0.25"/>
    <row r="50979" x14ac:dyDescent="0.25"/>
    <row r="50980" x14ac:dyDescent="0.25"/>
    <row r="50981" x14ac:dyDescent="0.25"/>
    <row r="50982" x14ac:dyDescent="0.25"/>
    <row r="50983" x14ac:dyDescent="0.25"/>
    <row r="50984" x14ac:dyDescent="0.25"/>
    <row r="50985" x14ac:dyDescent="0.25"/>
    <row r="50986" x14ac:dyDescent="0.25"/>
    <row r="50987" x14ac:dyDescent="0.25"/>
    <row r="50988" x14ac:dyDescent="0.25"/>
    <row r="50989" x14ac:dyDescent="0.25"/>
    <row r="50990" x14ac:dyDescent="0.25"/>
    <row r="50991" x14ac:dyDescent="0.25"/>
    <row r="50992" x14ac:dyDescent="0.25"/>
    <row r="50993" x14ac:dyDescent="0.25"/>
    <row r="50994" x14ac:dyDescent="0.25"/>
    <row r="50995" x14ac:dyDescent="0.25"/>
    <row r="50996" x14ac:dyDescent="0.25"/>
    <row r="50997" x14ac:dyDescent="0.25"/>
    <row r="50998" x14ac:dyDescent="0.25"/>
    <row r="50999" x14ac:dyDescent="0.25"/>
    <row r="51000" x14ac:dyDescent="0.25"/>
    <row r="51001" x14ac:dyDescent="0.25"/>
    <row r="51002" x14ac:dyDescent="0.25"/>
    <row r="51003" x14ac:dyDescent="0.25"/>
    <row r="51004" x14ac:dyDescent="0.25"/>
    <row r="51005" x14ac:dyDescent="0.25"/>
    <row r="51006" x14ac:dyDescent="0.25"/>
    <row r="51007" x14ac:dyDescent="0.25"/>
    <row r="51008" x14ac:dyDescent="0.25"/>
    <row r="51009" x14ac:dyDescent="0.25"/>
    <row r="51010" x14ac:dyDescent="0.25"/>
    <row r="51011" x14ac:dyDescent="0.25"/>
    <row r="51012" x14ac:dyDescent="0.25"/>
    <row r="51013" x14ac:dyDescent="0.25"/>
    <row r="51014" x14ac:dyDescent="0.25"/>
    <row r="51015" x14ac:dyDescent="0.25"/>
    <row r="51016" x14ac:dyDescent="0.25"/>
    <row r="51017" x14ac:dyDescent="0.25"/>
    <row r="51018" x14ac:dyDescent="0.25"/>
    <row r="51019" x14ac:dyDescent="0.25"/>
    <row r="51020" x14ac:dyDescent="0.25"/>
    <row r="51021" x14ac:dyDescent="0.25"/>
    <row r="51022" x14ac:dyDescent="0.25"/>
    <row r="51023" x14ac:dyDescent="0.25"/>
    <row r="51024" x14ac:dyDescent="0.25"/>
    <row r="51025" x14ac:dyDescent="0.25"/>
    <row r="51026" x14ac:dyDescent="0.25"/>
    <row r="51027" x14ac:dyDescent="0.25"/>
    <row r="51028" x14ac:dyDescent="0.25"/>
    <row r="51029" x14ac:dyDescent="0.25"/>
    <row r="51030" x14ac:dyDescent="0.25"/>
    <row r="51031" x14ac:dyDescent="0.25"/>
    <row r="51032" x14ac:dyDescent="0.25"/>
    <row r="51033" x14ac:dyDescent="0.25"/>
    <row r="51034" x14ac:dyDescent="0.25"/>
    <row r="51035" x14ac:dyDescent="0.25"/>
    <row r="51036" x14ac:dyDescent="0.25"/>
    <row r="51037" x14ac:dyDescent="0.25"/>
    <row r="51038" x14ac:dyDescent="0.25"/>
    <row r="51039" x14ac:dyDescent="0.25"/>
    <row r="51040" x14ac:dyDescent="0.25"/>
    <row r="51041" x14ac:dyDescent="0.25"/>
    <row r="51042" x14ac:dyDescent="0.25"/>
    <row r="51043" x14ac:dyDescent="0.25"/>
    <row r="51044" x14ac:dyDescent="0.25"/>
    <row r="51045" x14ac:dyDescent="0.25"/>
    <row r="51046" x14ac:dyDescent="0.25"/>
    <row r="51047" x14ac:dyDescent="0.25"/>
    <row r="51048" x14ac:dyDescent="0.25"/>
    <row r="51049" x14ac:dyDescent="0.25"/>
    <row r="51050" x14ac:dyDescent="0.25"/>
    <row r="51051" x14ac:dyDescent="0.25"/>
    <row r="51052" x14ac:dyDescent="0.25"/>
    <row r="51053" x14ac:dyDescent="0.25"/>
    <row r="51054" x14ac:dyDescent="0.25"/>
    <row r="51055" x14ac:dyDescent="0.25"/>
    <row r="51056" x14ac:dyDescent="0.25"/>
    <row r="51057" x14ac:dyDescent="0.25"/>
    <row r="51058" x14ac:dyDescent="0.25"/>
    <row r="51059" x14ac:dyDescent="0.25"/>
    <row r="51060" x14ac:dyDescent="0.25"/>
    <row r="51061" x14ac:dyDescent="0.25"/>
    <row r="51062" x14ac:dyDescent="0.25"/>
    <row r="51063" x14ac:dyDescent="0.25"/>
    <row r="51064" x14ac:dyDescent="0.25"/>
    <row r="51065" x14ac:dyDescent="0.25"/>
    <row r="51066" x14ac:dyDescent="0.25"/>
    <row r="51067" x14ac:dyDescent="0.25"/>
    <row r="51068" x14ac:dyDescent="0.25"/>
    <row r="51069" x14ac:dyDescent="0.25"/>
    <row r="51070" x14ac:dyDescent="0.25"/>
    <row r="51071" x14ac:dyDescent="0.25"/>
    <row r="51072" x14ac:dyDescent="0.25"/>
    <row r="51073" x14ac:dyDescent="0.25"/>
    <row r="51074" x14ac:dyDescent="0.25"/>
    <row r="51075" x14ac:dyDescent="0.25"/>
    <row r="51076" x14ac:dyDescent="0.25"/>
    <row r="51077" x14ac:dyDescent="0.25"/>
    <row r="51078" x14ac:dyDescent="0.25"/>
    <row r="51079" x14ac:dyDescent="0.25"/>
    <row r="51080" x14ac:dyDescent="0.25"/>
    <row r="51081" x14ac:dyDescent="0.25"/>
    <row r="51082" x14ac:dyDescent="0.25"/>
    <row r="51083" x14ac:dyDescent="0.25"/>
    <row r="51084" x14ac:dyDescent="0.25"/>
    <row r="51085" x14ac:dyDescent="0.25"/>
    <row r="51086" x14ac:dyDescent="0.25"/>
    <row r="51087" x14ac:dyDescent="0.25"/>
    <row r="51088" x14ac:dyDescent="0.25"/>
    <row r="51089" x14ac:dyDescent="0.25"/>
    <row r="51090" x14ac:dyDescent="0.25"/>
    <row r="51091" x14ac:dyDescent="0.25"/>
    <row r="51092" x14ac:dyDescent="0.25"/>
    <row r="51093" x14ac:dyDescent="0.25"/>
    <row r="51094" x14ac:dyDescent="0.25"/>
    <row r="51095" x14ac:dyDescent="0.25"/>
    <row r="51096" x14ac:dyDescent="0.25"/>
    <row r="51097" x14ac:dyDescent="0.25"/>
    <row r="51098" x14ac:dyDescent="0.25"/>
    <row r="51099" x14ac:dyDescent="0.25"/>
    <row r="51100" x14ac:dyDescent="0.25"/>
    <row r="51101" x14ac:dyDescent="0.25"/>
    <row r="51102" x14ac:dyDescent="0.25"/>
    <row r="51103" x14ac:dyDescent="0.25"/>
    <row r="51104" x14ac:dyDescent="0.25"/>
    <row r="51105" x14ac:dyDescent="0.25"/>
    <row r="51106" x14ac:dyDescent="0.25"/>
    <row r="51107" x14ac:dyDescent="0.25"/>
    <row r="51108" x14ac:dyDescent="0.25"/>
    <row r="51109" x14ac:dyDescent="0.25"/>
    <row r="51110" x14ac:dyDescent="0.25"/>
    <row r="51111" x14ac:dyDescent="0.25"/>
    <row r="51112" x14ac:dyDescent="0.25"/>
    <row r="51113" x14ac:dyDescent="0.25"/>
    <row r="51114" x14ac:dyDescent="0.25"/>
    <row r="51115" x14ac:dyDescent="0.25"/>
    <row r="51116" x14ac:dyDescent="0.25"/>
    <row r="51117" x14ac:dyDescent="0.25"/>
    <row r="51118" x14ac:dyDescent="0.25"/>
    <row r="51119" x14ac:dyDescent="0.25"/>
    <row r="51120" x14ac:dyDescent="0.25"/>
    <row r="51121" x14ac:dyDescent="0.25"/>
    <row r="51122" x14ac:dyDescent="0.25"/>
    <row r="51123" x14ac:dyDescent="0.25"/>
    <row r="51124" x14ac:dyDescent="0.25"/>
    <row r="51125" x14ac:dyDescent="0.25"/>
    <row r="51126" x14ac:dyDescent="0.25"/>
    <row r="51127" x14ac:dyDescent="0.25"/>
    <row r="51128" x14ac:dyDescent="0.25"/>
    <row r="51129" x14ac:dyDescent="0.25"/>
    <row r="51130" x14ac:dyDescent="0.25"/>
    <row r="51131" x14ac:dyDescent="0.25"/>
    <row r="51132" x14ac:dyDescent="0.25"/>
    <row r="51133" x14ac:dyDescent="0.25"/>
    <row r="51134" x14ac:dyDescent="0.25"/>
    <row r="51135" x14ac:dyDescent="0.25"/>
    <row r="51136" x14ac:dyDescent="0.25"/>
    <row r="51137" x14ac:dyDescent="0.25"/>
    <row r="51138" x14ac:dyDescent="0.25"/>
    <row r="51139" x14ac:dyDescent="0.25"/>
    <row r="51140" x14ac:dyDescent="0.25"/>
    <row r="51141" x14ac:dyDescent="0.25"/>
    <row r="51142" x14ac:dyDescent="0.25"/>
    <row r="51143" x14ac:dyDescent="0.25"/>
    <row r="51144" x14ac:dyDescent="0.25"/>
    <row r="51145" x14ac:dyDescent="0.25"/>
    <row r="51146" x14ac:dyDescent="0.25"/>
    <row r="51147" x14ac:dyDescent="0.25"/>
    <row r="51148" x14ac:dyDescent="0.25"/>
    <row r="51149" x14ac:dyDescent="0.25"/>
    <row r="51150" x14ac:dyDescent="0.25"/>
    <row r="51151" x14ac:dyDescent="0.25"/>
    <row r="51152" x14ac:dyDescent="0.25"/>
    <row r="51153" x14ac:dyDescent="0.25"/>
    <row r="51154" x14ac:dyDescent="0.25"/>
    <row r="51155" x14ac:dyDescent="0.25"/>
    <row r="51156" x14ac:dyDescent="0.25"/>
    <row r="51157" x14ac:dyDescent="0.25"/>
    <row r="51158" x14ac:dyDescent="0.25"/>
    <row r="51159" x14ac:dyDescent="0.25"/>
    <row r="51160" x14ac:dyDescent="0.25"/>
    <row r="51161" x14ac:dyDescent="0.25"/>
    <row r="51162" x14ac:dyDescent="0.25"/>
    <row r="51163" x14ac:dyDescent="0.25"/>
    <row r="51164" x14ac:dyDescent="0.25"/>
    <row r="51165" x14ac:dyDescent="0.25"/>
    <row r="51166" x14ac:dyDescent="0.25"/>
    <row r="51167" x14ac:dyDescent="0.25"/>
    <row r="51168" x14ac:dyDescent="0.25"/>
    <row r="51169" x14ac:dyDescent="0.25"/>
    <row r="51170" x14ac:dyDescent="0.25"/>
    <row r="51171" x14ac:dyDescent="0.25"/>
    <row r="51172" x14ac:dyDescent="0.25"/>
    <row r="51173" x14ac:dyDescent="0.25"/>
    <row r="51174" x14ac:dyDescent="0.25"/>
    <row r="51175" x14ac:dyDescent="0.25"/>
    <row r="51176" x14ac:dyDescent="0.25"/>
    <row r="51177" x14ac:dyDescent="0.25"/>
    <row r="51178" x14ac:dyDescent="0.25"/>
    <row r="51179" x14ac:dyDescent="0.25"/>
    <row r="51180" x14ac:dyDescent="0.25"/>
    <row r="51181" x14ac:dyDescent="0.25"/>
    <row r="51182" x14ac:dyDescent="0.25"/>
    <row r="51183" x14ac:dyDescent="0.25"/>
    <row r="51184" x14ac:dyDescent="0.25"/>
    <row r="51185" x14ac:dyDescent="0.25"/>
    <row r="51186" x14ac:dyDescent="0.25"/>
    <row r="51187" x14ac:dyDescent="0.25"/>
    <row r="51188" x14ac:dyDescent="0.25"/>
    <row r="51189" x14ac:dyDescent="0.25"/>
    <row r="51190" x14ac:dyDescent="0.25"/>
    <row r="51191" x14ac:dyDescent="0.25"/>
    <row r="51192" x14ac:dyDescent="0.25"/>
    <row r="51193" x14ac:dyDescent="0.25"/>
    <row r="51194" x14ac:dyDescent="0.25"/>
    <row r="51195" x14ac:dyDescent="0.25"/>
    <row r="51196" x14ac:dyDescent="0.25"/>
    <row r="51197" x14ac:dyDescent="0.25"/>
    <row r="51198" x14ac:dyDescent="0.25"/>
    <row r="51199" x14ac:dyDescent="0.25"/>
    <row r="51200" x14ac:dyDescent="0.25"/>
    <row r="51201" x14ac:dyDescent="0.25"/>
    <row r="51202" x14ac:dyDescent="0.25"/>
    <row r="51203" x14ac:dyDescent="0.25"/>
    <row r="51204" x14ac:dyDescent="0.25"/>
    <row r="51205" x14ac:dyDescent="0.25"/>
    <row r="51206" x14ac:dyDescent="0.25"/>
    <row r="51207" x14ac:dyDescent="0.25"/>
    <row r="51208" x14ac:dyDescent="0.25"/>
    <row r="51209" x14ac:dyDescent="0.25"/>
    <row r="51210" x14ac:dyDescent="0.25"/>
    <row r="51211" x14ac:dyDescent="0.25"/>
    <row r="51212" x14ac:dyDescent="0.25"/>
    <row r="51213" x14ac:dyDescent="0.25"/>
    <row r="51214" x14ac:dyDescent="0.25"/>
    <row r="51215" x14ac:dyDescent="0.25"/>
    <row r="51216" x14ac:dyDescent="0.25"/>
    <row r="51217" x14ac:dyDescent="0.25"/>
    <row r="51218" x14ac:dyDescent="0.25"/>
    <row r="51219" x14ac:dyDescent="0.25"/>
    <row r="51220" x14ac:dyDescent="0.25"/>
    <row r="51221" x14ac:dyDescent="0.25"/>
    <row r="51222" x14ac:dyDescent="0.25"/>
    <row r="51223" x14ac:dyDescent="0.25"/>
    <row r="51224" x14ac:dyDescent="0.25"/>
    <row r="51225" x14ac:dyDescent="0.25"/>
    <row r="51226" x14ac:dyDescent="0.25"/>
    <row r="51227" x14ac:dyDescent="0.25"/>
    <row r="51228" x14ac:dyDescent="0.25"/>
    <row r="51229" x14ac:dyDescent="0.25"/>
    <row r="51230" x14ac:dyDescent="0.25"/>
    <row r="51231" x14ac:dyDescent="0.25"/>
    <row r="51232" x14ac:dyDescent="0.25"/>
    <row r="51233" x14ac:dyDescent="0.25"/>
    <row r="51234" x14ac:dyDescent="0.25"/>
    <row r="51235" x14ac:dyDescent="0.25"/>
    <row r="51236" x14ac:dyDescent="0.25"/>
    <row r="51237" x14ac:dyDescent="0.25"/>
    <row r="51238" x14ac:dyDescent="0.25"/>
    <row r="51239" x14ac:dyDescent="0.25"/>
    <row r="51240" x14ac:dyDescent="0.25"/>
    <row r="51241" x14ac:dyDescent="0.25"/>
    <row r="51242" x14ac:dyDescent="0.25"/>
    <row r="51243" x14ac:dyDescent="0.25"/>
    <row r="51244" x14ac:dyDescent="0.25"/>
    <row r="51245" x14ac:dyDescent="0.25"/>
    <row r="51246" x14ac:dyDescent="0.25"/>
    <row r="51247" x14ac:dyDescent="0.25"/>
    <row r="51248" x14ac:dyDescent="0.25"/>
    <row r="51249" x14ac:dyDescent="0.25"/>
    <row r="51250" x14ac:dyDescent="0.25"/>
    <row r="51251" x14ac:dyDescent="0.25"/>
    <row r="51252" x14ac:dyDescent="0.25"/>
    <row r="51253" x14ac:dyDescent="0.25"/>
    <row r="51254" x14ac:dyDescent="0.25"/>
    <row r="51255" x14ac:dyDescent="0.25"/>
    <row r="51256" x14ac:dyDescent="0.25"/>
    <row r="51257" x14ac:dyDescent="0.25"/>
    <row r="51258" x14ac:dyDescent="0.25"/>
    <row r="51259" x14ac:dyDescent="0.25"/>
    <row r="51260" x14ac:dyDescent="0.25"/>
    <row r="51261" x14ac:dyDescent="0.25"/>
    <row r="51262" x14ac:dyDescent="0.25"/>
    <row r="51263" x14ac:dyDescent="0.25"/>
    <row r="51264" x14ac:dyDescent="0.25"/>
    <row r="51265" x14ac:dyDescent="0.25"/>
    <row r="51266" x14ac:dyDescent="0.25"/>
    <row r="51267" x14ac:dyDescent="0.25"/>
    <row r="51268" x14ac:dyDescent="0.25"/>
    <row r="51269" x14ac:dyDescent="0.25"/>
    <row r="51270" x14ac:dyDescent="0.25"/>
    <row r="51271" x14ac:dyDescent="0.25"/>
    <row r="51272" x14ac:dyDescent="0.25"/>
    <row r="51273" x14ac:dyDescent="0.25"/>
    <row r="51274" x14ac:dyDescent="0.25"/>
    <row r="51275" x14ac:dyDescent="0.25"/>
    <row r="51276" x14ac:dyDescent="0.25"/>
    <row r="51277" x14ac:dyDescent="0.25"/>
    <row r="51278" x14ac:dyDescent="0.25"/>
    <row r="51279" x14ac:dyDescent="0.25"/>
    <row r="51280" x14ac:dyDescent="0.25"/>
    <row r="51281" x14ac:dyDescent="0.25"/>
    <row r="51282" x14ac:dyDescent="0.25"/>
    <row r="51283" x14ac:dyDescent="0.25"/>
    <row r="51284" x14ac:dyDescent="0.25"/>
    <row r="51285" x14ac:dyDescent="0.25"/>
    <row r="51286" x14ac:dyDescent="0.25"/>
    <row r="51287" x14ac:dyDescent="0.25"/>
    <row r="51288" x14ac:dyDescent="0.25"/>
    <row r="51289" x14ac:dyDescent="0.25"/>
    <row r="51290" x14ac:dyDescent="0.25"/>
    <row r="51291" x14ac:dyDescent="0.25"/>
    <row r="51292" x14ac:dyDescent="0.25"/>
    <row r="51293" x14ac:dyDescent="0.25"/>
    <row r="51294" x14ac:dyDescent="0.25"/>
    <row r="51295" x14ac:dyDescent="0.25"/>
    <row r="51296" x14ac:dyDescent="0.25"/>
    <row r="51297" x14ac:dyDescent="0.25"/>
    <row r="51298" x14ac:dyDescent="0.25"/>
    <row r="51299" x14ac:dyDescent="0.25"/>
    <row r="51300" x14ac:dyDescent="0.25"/>
    <row r="51301" x14ac:dyDescent="0.25"/>
    <row r="51302" x14ac:dyDescent="0.25"/>
    <row r="51303" x14ac:dyDescent="0.25"/>
    <row r="51304" x14ac:dyDescent="0.25"/>
    <row r="51305" x14ac:dyDescent="0.25"/>
    <row r="51306" x14ac:dyDescent="0.25"/>
    <row r="51307" x14ac:dyDescent="0.25"/>
    <row r="51308" x14ac:dyDescent="0.25"/>
    <row r="51309" x14ac:dyDescent="0.25"/>
    <row r="51310" x14ac:dyDescent="0.25"/>
    <row r="51311" x14ac:dyDescent="0.25"/>
    <row r="51312" x14ac:dyDescent="0.25"/>
    <row r="51313" x14ac:dyDescent="0.25"/>
    <row r="51314" x14ac:dyDescent="0.25"/>
    <row r="51315" x14ac:dyDescent="0.25"/>
    <row r="51316" x14ac:dyDescent="0.25"/>
    <row r="51317" x14ac:dyDescent="0.25"/>
    <row r="51318" x14ac:dyDescent="0.25"/>
    <row r="51319" x14ac:dyDescent="0.25"/>
    <row r="51320" x14ac:dyDescent="0.25"/>
    <row r="51321" x14ac:dyDescent="0.25"/>
    <row r="51322" x14ac:dyDescent="0.25"/>
    <row r="51323" x14ac:dyDescent="0.25"/>
    <row r="51324" x14ac:dyDescent="0.25"/>
    <row r="51325" x14ac:dyDescent="0.25"/>
    <row r="51326" x14ac:dyDescent="0.25"/>
    <row r="51327" x14ac:dyDescent="0.25"/>
    <row r="51328" x14ac:dyDescent="0.25"/>
    <row r="51329" x14ac:dyDescent="0.25"/>
    <row r="51330" x14ac:dyDescent="0.25"/>
    <row r="51331" x14ac:dyDescent="0.25"/>
    <row r="51332" x14ac:dyDescent="0.25"/>
    <row r="51333" x14ac:dyDescent="0.25"/>
    <row r="51334" x14ac:dyDescent="0.25"/>
    <row r="51335" x14ac:dyDescent="0.25"/>
    <row r="51336" x14ac:dyDescent="0.25"/>
    <row r="51337" x14ac:dyDescent="0.25"/>
    <row r="51338" x14ac:dyDescent="0.25"/>
    <row r="51339" x14ac:dyDescent="0.25"/>
    <row r="51340" x14ac:dyDescent="0.25"/>
    <row r="51341" x14ac:dyDescent="0.25"/>
    <row r="51342" x14ac:dyDescent="0.25"/>
    <row r="51343" x14ac:dyDescent="0.25"/>
    <row r="51344" x14ac:dyDescent="0.25"/>
    <row r="51345" x14ac:dyDescent="0.25"/>
    <row r="51346" x14ac:dyDescent="0.25"/>
    <row r="51347" x14ac:dyDescent="0.25"/>
    <row r="51348" x14ac:dyDescent="0.25"/>
    <row r="51349" x14ac:dyDescent="0.25"/>
    <row r="51350" x14ac:dyDescent="0.25"/>
    <row r="51351" x14ac:dyDescent="0.25"/>
    <row r="51352" x14ac:dyDescent="0.25"/>
    <row r="51353" x14ac:dyDescent="0.25"/>
    <row r="51354" x14ac:dyDescent="0.25"/>
    <row r="51355" x14ac:dyDescent="0.25"/>
    <row r="51356" x14ac:dyDescent="0.25"/>
    <row r="51357" x14ac:dyDescent="0.25"/>
    <row r="51358" x14ac:dyDescent="0.25"/>
    <row r="51359" x14ac:dyDescent="0.25"/>
    <row r="51360" x14ac:dyDescent="0.25"/>
    <row r="51361" x14ac:dyDescent="0.25"/>
    <row r="51362" x14ac:dyDescent="0.25"/>
    <row r="51363" x14ac:dyDescent="0.25"/>
    <row r="51364" x14ac:dyDescent="0.25"/>
    <row r="51365" x14ac:dyDescent="0.25"/>
    <row r="51366" x14ac:dyDescent="0.25"/>
    <row r="51367" x14ac:dyDescent="0.25"/>
    <row r="51368" x14ac:dyDescent="0.25"/>
    <row r="51369" x14ac:dyDescent="0.25"/>
    <row r="51370" x14ac:dyDescent="0.25"/>
    <row r="51371" x14ac:dyDescent="0.25"/>
    <row r="51372" x14ac:dyDescent="0.25"/>
    <row r="51373" x14ac:dyDescent="0.25"/>
    <row r="51374" x14ac:dyDescent="0.25"/>
    <row r="51375" x14ac:dyDescent="0.25"/>
    <row r="51376" x14ac:dyDescent="0.25"/>
    <row r="51377" x14ac:dyDescent="0.25"/>
    <row r="51378" x14ac:dyDescent="0.25"/>
    <row r="51379" x14ac:dyDescent="0.25"/>
    <row r="51380" x14ac:dyDescent="0.25"/>
    <row r="51381" x14ac:dyDescent="0.25"/>
    <row r="51382" x14ac:dyDescent="0.25"/>
    <row r="51383" x14ac:dyDescent="0.25"/>
    <row r="51384" x14ac:dyDescent="0.25"/>
    <row r="51385" x14ac:dyDescent="0.25"/>
    <row r="51386" x14ac:dyDescent="0.25"/>
    <row r="51387" x14ac:dyDescent="0.25"/>
    <row r="51388" x14ac:dyDescent="0.25"/>
    <row r="51389" x14ac:dyDescent="0.25"/>
    <row r="51390" x14ac:dyDescent="0.25"/>
    <row r="51391" x14ac:dyDescent="0.25"/>
    <row r="51392" x14ac:dyDescent="0.25"/>
    <row r="51393" x14ac:dyDescent="0.25"/>
    <row r="51394" x14ac:dyDescent="0.25"/>
    <row r="51395" x14ac:dyDescent="0.25"/>
    <row r="51396" x14ac:dyDescent="0.25"/>
    <row r="51397" x14ac:dyDescent="0.25"/>
    <row r="51398" x14ac:dyDescent="0.25"/>
    <row r="51399" x14ac:dyDescent="0.25"/>
    <row r="51400" x14ac:dyDescent="0.25"/>
    <row r="51401" x14ac:dyDescent="0.25"/>
    <row r="51402" x14ac:dyDescent="0.25"/>
    <row r="51403" x14ac:dyDescent="0.25"/>
    <row r="51404" x14ac:dyDescent="0.25"/>
    <row r="51405" x14ac:dyDescent="0.25"/>
    <row r="51406" x14ac:dyDescent="0.25"/>
    <row r="51407" x14ac:dyDescent="0.25"/>
    <row r="51408" x14ac:dyDescent="0.25"/>
    <row r="51409" x14ac:dyDescent="0.25"/>
    <row r="51410" x14ac:dyDescent="0.25"/>
    <row r="51411" x14ac:dyDescent="0.25"/>
    <row r="51412" x14ac:dyDescent="0.25"/>
    <row r="51413" x14ac:dyDescent="0.25"/>
    <row r="51414" x14ac:dyDescent="0.25"/>
    <row r="51415" x14ac:dyDescent="0.25"/>
    <row r="51416" x14ac:dyDescent="0.25"/>
    <row r="51417" x14ac:dyDescent="0.25"/>
    <row r="51418" x14ac:dyDescent="0.25"/>
    <row r="51419" x14ac:dyDescent="0.25"/>
    <row r="51420" x14ac:dyDescent="0.25"/>
    <row r="51421" x14ac:dyDescent="0.25"/>
    <row r="51422" x14ac:dyDescent="0.25"/>
    <row r="51423" x14ac:dyDescent="0.25"/>
    <row r="51424" x14ac:dyDescent="0.25"/>
    <row r="51425" x14ac:dyDescent="0.25"/>
    <row r="51426" x14ac:dyDescent="0.25"/>
    <row r="51427" x14ac:dyDescent="0.25"/>
    <row r="51428" x14ac:dyDescent="0.25"/>
    <row r="51429" x14ac:dyDescent="0.25"/>
    <row r="51430" x14ac:dyDescent="0.25"/>
    <row r="51431" x14ac:dyDescent="0.25"/>
    <row r="51432" x14ac:dyDescent="0.25"/>
    <row r="51433" x14ac:dyDescent="0.25"/>
    <row r="51434" x14ac:dyDescent="0.25"/>
    <row r="51435" x14ac:dyDescent="0.25"/>
    <row r="51436" x14ac:dyDescent="0.25"/>
    <row r="51437" x14ac:dyDescent="0.25"/>
    <row r="51438" x14ac:dyDescent="0.25"/>
    <row r="51439" x14ac:dyDescent="0.25"/>
    <row r="51440" x14ac:dyDescent="0.25"/>
    <row r="51441" x14ac:dyDescent="0.25"/>
    <row r="51442" x14ac:dyDescent="0.25"/>
    <row r="51443" x14ac:dyDescent="0.25"/>
    <row r="51444" x14ac:dyDescent="0.25"/>
    <row r="51445" x14ac:dyDescent="0.25"/>
    <row r="51446" x14ac:dyDescent="0.25"/>
    <row r="51447" x14ac:dyDescent="0.25"/>
    <row r="51448" x14ac:dyDescent="0.25"/>
    <row r="51449" x14ac:dyDescent="0.25"/>
    <row r="51450" x14ac:dyDescent="0.25"/>
    <row r="51451" x14ac:dyDescent="0.25"/>
    <row r="51452" x14ac:dyDescent="0.25"/>
    <row r="51453" x14ac:dyDescent="0.25"/>
    <row r="51454" x14ac:dyDescent="0.25"/>
    <row r="51455" x14ac:dyDescent="0.25"/>
    <row r="51456" x14ac:dyDescent="0.25"/>
    <row r="51457" x14ac:dyDescent="0.25"/>
    <row r="51458" x14ac:dyDescent="0.25"/>
    <row r="51459" x14ac:dyDescent="0.25"/>
    <row r="51460" x14ac:dyDescent="0.25"/>
    <row r="51461" x14ac:dyDescent="0.25"/>
    <row r="51462" x14ac:dyDescent="0.25"/>
    <row r="51463" x14ac:dyDescent="0.25"/>
    <row r="51464" x14ac:dyDescent="0.25"/>
    <row r="51465" x14ac:dyDescent="0.25"/>
    <row r="51466" x14ac:dyDescent="0.25"/>
    <row r="51467" x14ac:dyDescent="0.25"/>
    <row r="51468" x14ac:dyDescent="0.25"/>
    <row r="51469" x14ac:dyDescent="0.25"/>
    <row r="51470" x14ac:dyDescent="0.25"/>
    <row r="51471" x14ac:dyDescent="0.25"/>
    <row r="51472" x14ac:dyDescent="0.25"/>
    <row r="51473" x14ac:dyDescent="0.25"/>
    <row r="51474" x14ac:dyDescent="0.25"/>
    <row r="51475" x14ac:dyDescent="0.25"/>
    <row r="51476" x14ac:dyDescent="0.25"/>
    <row r="51477" x14ac:dyDescent="0.25"/>
    <row r="51478" x14ac:dyDescent="0.25"/>
    <row r="51479" x14ac:dyDescent="0.25"/>
    <row r="51480" x14ac:dyDescent="0.25"/>
    <row r="51481" x14ac:dyDescent="0.25"/>
    <row r="51482" x14ac:dyDescent="0.25"/>
    <row r="51483" x14ac:dyDescent="0.25"/>
    <row r="51484" x14ac:dyDescent="0.25"/>
    <row r="51485" x14ac:dyDescent="0.25"/>
    <row r="51486" x14ac:dyDescent="0.25"/>
    <row r="51487" x14ac:dyDescent="0.25"/>
    <row r="51488" x14ac:dyDescent="0.25"/>
    <row r="51489" x14ac:dyDescent="0.25"/>
    <row r="51490" x14ac:dyDescent="0.25"/>
    <row r="51491" x14ac:dyDescent="0.25"/>
    <row r="51492" x14ac:dyDescent="0.25"/>
    <row r="51493" x14ac:dyDescent="0.25"/>
    <row r="51494" x14ac:dyDescent="0.25"/>
    <row r="51495" x14ac:dyDescent="0.25"/>
    <row r="51496" x14ac:dyDescent="0.25"/>
    <row r="51497" x14ac:dyDescent="0.25"/>
    <row r="51498" x14ac:dyDescent="0.25"/>
    <row r="51499" x14ac:dyDescent="0.25"/>
    <row r="51500" x14ac:dyDescent="0.25"/>
    <row r="51501" x14ac:dyDescent="0.25"/>
    <row r="51502" x14ac:dyDescent="0.25"/>
    <row r="51503" x14ac:dyDescent="0.25"/>
    <row r="51504" x14ac:dyDescent="0.25"/>
    <row r="51505" x14ac:dyDescent="0.25"/>
    <row r="51506" x14ac:dyDescent="0.25"/>
    <row r="51507" x14ac:dyDescent="0.25"/>
    <row r="51508" x14ac:dyDescent="0.25"/>
    <row r="51509" x14ac:dyDescent="0.25"/>
    <row r="51510" x14ac:dyDescent="0.25"/>
    <row r="51511" x14ac:dyDescent="0.25"/>
    <row r="51512" x14ac:dyDescent="0.25"/>
    <row r="51513" x14ac:dyDescent="0.25"/>
    <row r="51514" x14ac:dyDescent="0.25"/>
    <row r="51515" x14ac:dyDescent="0.25"/>
    <row r="51516" x14ac:dyDescent="0.25"/>
    <row r="51517" x14ac:dyDescent="0.25"/>
    <row r="51518" x14ac:dyDescent="0.25"/>
    <row r="51519" x14ac:dyDescent="0.25"/>
    <row r="51520" x14ac:dyDescent="0.25"/>
    <row r="51521" x14ac:dyDescent="0.25"/>
    <row r="51522" x14ac:dyDescent="0.25"/>
    <row r="51523" x14ac:dyDescent="0.25"/>
    <row r="51524" x14ac:dyDescent="0.25"/>
    <row r="51525" x14ac:dyDescent="0.25"/>
    <row r="51526" x14ac:dyDescent="0.25"/>
    <row r="51527" x14ac:dyDescent="0.25"/>
    <row r="51528" x14ac:dyDescent="0.25"/>
    <row r="51529" x14ac:dyDescent="0.25"/>
    <row r="51530" x14ac:dyDescent="0.25"/>
    <row r="51531" x14ac:dyDescent="0.25"/>
    <row r="51532" x14ac:dyDescent="0.25"/>
    <row r="51533" x14ac:dyDescent="0.25"/>
    <row r="51534" x14ac:dyDescent="0.25"/>
    <row r="51535" x14ac:dyDescent="0.25"/>
    <row r="51536" x14ac:dyDescent="0.25"/>
    <row r="51537" x14ac:dyDescent="0.25"/>
    <row r="51538" x14ac:dyDescent="0.25"/>
    <row r="51539" x14ac:dyDescent="0.25"/>
    <row r="51540" x14ac:dyDescent="0.25"/>
    <row r="51541" x14ac:dyDescent="0.25"/>
    <row r="51542" x14ac:dyDescent="0.25"/>
    <row r="51543" x14ac:dyDescent="0.25"/>
    <row r="51544" x14ac:dyDescent="0.25"/>
    <row r="51545" x14ac:dyDescent="0.25"/>
    <row r="51546" x14ac:dyDescent="0.25"/>
    <row r="51547" x14ac:dyDescent="0.25"/>
    <row r="51548" x14ac:dyDescent="0.25"/>
    <row r="51549" x14ac:dyDescent="0.25"/>
    <row r="51550" x14ac:dyDescent="0.25"/>
    <row r="51551" x14ac:dyDescent="0.25"/>
    <row r="51552" x14ac:dyDescent="0.25"/>
    <row r="51553" x14ac:dyDescent="0.25"/>
    <row r="51554" x14ac:dyDescent="0.25"/>
    <row r="51555" x14ac:dyDescent="0.25"/>
    <row r="51556" x14ac:dyDescent="0.25"/>
    <row r="51557" x14ac:dyDescent="0.25"/>
    <row r="51558" x14ac:dyDescent="0.25"/>
    <row r="51559" x14ac:dyDescent="0.25"/>
    <row r="51560" x14ac:dyDescent="0.25"/>
    <row r="51561" x14ac:dyDescent="0.25"/>
    <row r="51562" x14ac:dyDescent="0.25"/>
    <row r="51563" x14ac:dyDescent="0.25"/>
    <row r="51564" x14ac:dyDescent="0.25"/>
    <row r="51565" x14ac:dyDescent="0.25"/>
    <row r="51566" x14ac:dyDescent="0.25"/>
    <row r="51567" x14ac:dyDescent="0.25"/>
    <row r="51568" x14ac:dyDescent="0.25"/>
    <row r="51569" x14ac:dyDescent="0.25"/>
    <row r="51570" x14ac:dyDescent="0.25"/>
    <row r="51571" x14ac:dyDescent="0.25"/>
    <row r="51572" x14ac:dyDescent="0.25"/>
    <row r="51573" x14ac:dyDescent="0.25"/>
    <row r="51574" x14ac:dyDescent="0.25"/>
    <row r="51575" x14ac:dyDescent="0.25"/>
    <row r="51576" x14ac:dyDescent="0.25"/>
    <row r="51577" x14ac:dyDescent="0.25"/>
    <row r="51578" x14ac:dyDescent="0.25"/>
    <row r="51579" x14ac:dyDescent="0.25"/>
    <row r="51580" x14ac:dyDescent="0.25"/>
    <row r="51581" x14ac:dyDescent="0.25"/>
    <row r="51582" x14ac:dyDescent="0.25"/>
    <row r="51583" x14ac:dyDescent="0.25"/>
    <row r="51584" x14ac:dyDescent="0.25"/>
    <row r="51585" x14ac:dyDescent="0.25"/>
    <row r="51586" x14ac:dyDescent="0.25"/>
    <row r="51587" x14ac:dyDescent="0.25"/>
    <row r="51588" x14ac:dyDescent="0.25"/>
    <row r="51589" x14ac:dyDescent="0.25"/>
    <row r="51590" x14ac:dyDescent="0.25"/>
    <row r="51591" x14ac:dyDescent="0.25"/>
    <row r="51592" x14ac:dyDescent="0.25"/>
    <row r="51593" x14ac:dyDescent="0.25"/>
    <row r="51594" x14ac:dyDescent="0.25"/>
    <row r="51595" x14ac:dyDescent="0.25"/>
    <row r="51596" x14ac:dyDescent="0.25"/>
    <row r="51597" x14ac:dyDescent="0.25"/>
    <row r="51598" x14ac:dyDescent="0.25"/>
    <row r="51599" x14ac:dyDescent="0.25"/>
    <row r="51600" x14ac:dyDescent="0.25"/>
    <row r="51601" x14ac:dyDescent="0.25"/>
    <row r="51602" x14ac:dyDescent="0.25"/>
    <row r="51603" x14ac:dyDescent="0.25"/>
    <row r="51604" x14ac:dyDescent="0.25"/>
    <row r="51605" x14ac:dyDescent="0.25"/>
    <row r="51606" x14ac:dyDescent="0.25"/>
    <row r="51607" x14ac:dyDescent="0.25"/>
    <row r="51608" x14ac:dyDescent="0.25"/>
    <row r="51609" x14ac:dyDescent="0.25"/>
    <row r="51610" x14ac:dyDescent="0.25"/>
    <row r="51611" x14ac:dyDescent="0.25"/>
    <row r="51612" x14ac:dyDescent="0.25"/>
    <row r="51613" x14ac:dyDescent="0.25"/>
    <row r="51614" x14ac:dyDescent="0.25"/>
    <row r="51615" x14ac:dyDescent="0.25"/>
    <row r="51616" x14ac:dyDescent="0.25"/>
    <row r="51617" x14ac:dyDescent="0.25"/>
    <row r="51618" x14ac:dyDescent="0.25"/>
    <row r="51619" x14ac:dyDescent="0.25"/>
    <row r="51620" x14ac:dyDescent="0.25"/>
    <row r="51621" x14ac:dyDescent="0.25"/>
    <row r="51622" x14ac:dyDescent="0.25"/>
    <row r="51623" x14ac:dyDescent="0.25"/>
    <row r="51624" x14ac:dyDescent="0.25"/>
    <row r="51625" x14ac:dyDescent="0.25"/>
    <row r="51626" x14ac:dyDescent="0.25"/>
    <row r="51627" x14ac:dyDescent="0.25"/>
    <row r="51628" x14ac:dyDescent="0.25"/>
    <row r="51629" x14ac:dyDescent="0.25"/>
    <row r="51630" x14ac:dyDescent="0.25"/>
    <row r="51631" x14ac:dyDescent="0.25"/>
    <row r="51632" x14ac:dyDescent="0.25"/>
    <row r="51633" x14ac:dyDescent="0.25"/>
    <row r="51634" x14ac:dyDescent="0.25"/>
    <row r="51635" x14ac:dyDescent="0.25"/>
    <row r="51636" x14ac:dyDescent="0.25"/>
    <row r="51637" x14ac:dyDescent="0.25"/>
    <row r="51638" x14ac:dyDescent="0.25"/>
    <row r="51639" x14ac:dyDescent="0.25"/>
    <row r="51640" x14ac:dyDescent="0.25"/>
    <row r="51641" x14ac:dyDescent="0.25"/>
    <row r="51642" x14ac:dyDescent="0.25"/>
    <row r="51643" x14ac:dyDescent="0.25"/>
    <row r="51644" x14ac:dyDescent="0.25"/>
    <row r="51645" x14ac:dyDescent="0.25"/>
    <row r="51646" x14ac:dyDescent="0.25"/>
    <row r="51647" x14ac:dyDescent="0.25"/>
    <row r="51648" x14ac:dyDescent="0.25"/>
    <row r="51649" x14ac:dyDescent="0.25"/>
    <row r="51650" x14ac:dyDescent="0.25"/>
    <row r="51651" x14ac:dyDescent="0.25"/>
    <row r="51652" x14ac:dyDescent="0.25"/>
    <row r="51653" x14ac:dyDescent="0.25"/>
    <row r="51654" x14ac:dyDescent="0.25"/>
    <row r="51655" x14ac:dyDescent="0.25"/>
    <row r="51656" x14ac:dyDescent="0.25"/>
    <row r="51657" x14ac:dyDescent="0.25"/>
    <row r="51658" x14ac:dyDescent="0.25"/>
    <row r="51659" x14ac:dyDescent="0.25"/>
    <row r="51660" x14ac:dyDescent="0.25"/>
    <row r="51661" x14ac:dyDescent="0.25"/>
    <row r="51662" x14ac:dyDescent="0.25"/>
    <row r="51663" x14ac:dyDescent="0.25"/>
    <row r="51664" x14ac:dyDescent="0.25"/>
    <row r="51665" x14ac:dyDescent="0.25"/>
    <row r="51666" x14ac:dyDescent="0.25"/>
    <row r="51667" x14ac:dyDescent="0.25"/>
    <row r="51668" x14ac:dyDescent="0.25"/>
    <row r="51669" x14ac:dyDescent="0.25"/>
    <row r="51670" x14ac:dyDescent="0.25"/>
    <row r="51671" x14ac:dyDescent="0.25"/>
    <row r="51672" x14ac:dyDescent="0.25"/>
    <row r="51673" x14ac:dyDescent="0.25"/>
    <row r="51674" x14ac:dyDescent="0.25"/>
    <row r="51675" x14ac:dyDescent="0.25"/>
    <row r="51676" x14ac:dyDescent="0.25"/>
    <row r="51677" x14ac:dyDescent="0.25"/>
    <row r="51678" x14ac:dyDescent="0.25"/>
    <row r="51679" x14ac:dyDescent="0.25"/>
    <row r="51680" x14ac:dyDescent="0.25"/>
    <row r="51681" x14ac:dyDescent="0.25"/>
    <row r="51682" x14ac:dyDescent="0.25"/>
    <row r="51683" x14ac:dyDescent="0.25"/>
    <row r="51684" x14ac:dyDescent="0.25"/>
    <row r="51685" x14ac:dyDescent="0.25"/>
    <row r="51686" x14ac:dyDescent="0.25"/>
    <row r="51687" x14ac:dyDescent="0.25"/>
    <row r="51688" x14ac:dyDescent="0.25"/>
    <row r="51689" x14ac:dyDescent="0.25"/>
    <row r="51690" x14ac:dyDescent="0.25"/>
    <row r="51691" x14ac:dyDescent="0.25"/>
    <row r="51692" x14ac:dyDescent="0.25"/>
    <row r="51693" x14ac:dyDescent="0.25"/>
    <row r="51694" x14ac:dyDescent="0.25"/>
    <row r="51695" x14ac:dyDescent="0.25"/>
    <row r="51696" x14ac:dyDescent="0.25"/>
    <row r="51697" x14ac:dyDescent="0.25"/>
    <row r="51698" x14ac:dyDescent="0.25"/>
    <row r="51699" x14ac:dyDescent="0.25"/>
    <row r="51700" x14ac:dyDescent="0.25"/>
    <row r="51701" x14ac:dyDescent="0.25"/>
    <row r="51702" x14ac:dyDescent="0.25"/>
    <row r="51703" x14ac:dyDescent="0.25"/>
    <row r="51704" x14ac:dyDescent="0.25"/>
    <row r="51705" x14ac:dyDescent="0.25"/>
    <row r="51706" x14ac:dyDescent="0.25"/>
    <row r="51707" x14ac:dyDescent="0.25"/>
    <row r="51708" x14ac:dyDescent="0.25"/>
    <row r="51709" x14ac:dyDescent="0.25"/>
    <row r="51710" x14ac:dyDescent="0.25"/>
    <row r="51711" x14ac:dyDescent="0.25"/>
    <row r="51712" x14ac:dyDescent="0.25"/>
    <row r="51713" x14ac:dyDescent="0.25"/>
    <row r="51714" x14ac:dyDescent="0.25"/>
    <row r="51715" x14ac:dyDescent="0.25"/>
    <row r="51716" x14ac:dyDescent="0.25"/>
    <row r="51717" x14ac:dyDescent="0.25"/>
    <row r="51718" x14ac:dyDescent="0.25"/>
    <row r="51719" x14ac:dyDescent="0.25"/>
    <row r="51720" x14ac:dyDescent="0.25"/>
    <row r="51721" x14ac:dyDescent="0.25"/>
    <row r="51722" x14ac:dyDescent="0.25"/>
    <row r="51723" x14ac:dyDescent="0.25"/>
    <row r="51724" x14ac:dyDescent="0.25"/>
    <row r="51725" x14ac:dyDescent="0.25"/>
    <row r="51726" x14ac:dyDescent="0.25"/>
    <row r="51727" x14ac:dyDescent="0.25"/>
    <row r="51728" x14ac:dyDescent="0.25"/>
    <row r="51729" x14ac:dyDescent="0.25"/>
    <row r="51730" x14ac:dyDescent="0.25"/>
    <row r="51731" x14ac:dyDescent="0.25"/>
    <row r="51732" x14ac:dyDescent="0.25"/>
    <row r="51733" x14ac:dyDescent="0.25"/>
    <row r="51734" x14ac:dyDescent="0.25"/>
    <row r="51735" x14ac:dyDescent="0.25"/>
    <row r="51736" x14ac:dyDescent="0.25"/>
    <row r="51737" x14ac:dyDescent="0.25"/>
    <row r="51738" x14ac:dyDescent="0.25"/>
    <row r="51739" x14ac:dyDescent="0.25"/>
    <row r="51740" x14ac:dyDescent="0.25"/>
    <row r="51741" x14ac:dyDescent="0.25"/>
    <row r="51742" x14ac:dyDescent="0.25"/>
    <row r="51743" x14ac:dyDescent="0.25"/>
    <row r="51744" x14ac:dyDescent="0.25"/>
    <row r="51745" x14ac:dyDescent="0.25"/>
    <row r="51746" x14ac:dyDescent="0.25"/>
    <row r="51747" x14ac:dyDescent="0.25"/>
    <row r="51748" x14ac:dyDescent="0.25"/>
    <row r="51749" x14ac:dyDescent="0.25"/>
    <row r="51750" x14ac:dyDescent="0.25"/>
    <row r="51751" x14ac:dyDescent="0.25"/>
    <row r="51752" x14ac:dyDescent="0.25"/>
    <row r="51753" x14ac:dyDescent="0.25"/>
    <row r="51754" x14ac:dyDescent="0.25"/>
    <row r="51755" x14ac:dyDescent="0.25"/>
    <row r="51756" x14ac:dyDescent="0.25"/>
    <row r="51757" x14ac:dyDescent="0.25"/>
    <row r="51758" x14ac:dyDescent="0.25"/>
    <row r="51759" x14ac:dyDescent="0.25"/>
    <row r="51760" x14ac:dyDescent="0.25"/>
    <row r="51761" x14ac:dyDescent="0.25"/>
    <row r="51762" x14ac:dyDescent="0.25"/>
    <row r="51763" x14ac:dyDescent="0.25"/>
    <row r="51764" x14ac:dyDescent="0.25"/>
    <row r="51765" x14ac:dyDescent="0.25"/>
    <row r="51766" x14ac:dyDescent="0.25"/>
    <row r="51767" x14ac:dyDescent="0.25"/>
    <row r="51768" x14ac:dyDescent="0.25"/>
    <row r="51769" x14ac:dyDescent="0.25"/>
    <row r="51770" x14ac:dyDescent="0.25"/>
    <row r="51771" x14ac:dyDescent="0.25"/>
    <row r="51772" x14ac:dyDescent="0.25"/>
    <row r="51773" x14ac:dyDescent="0.25"/>
    <row r="51774" x14ac:dyDescent="0.25"/>
    <row r="51775" x14ac:dyDescent="0.25"/>
    <row r="51776" x14ac:dyDescent="0.25"/>
    <row r="51777" x14ac:dyDescent="0.25"/>
    <row r="51778" x14ac:dyDescent="0.25"/>
    <row r="51779" x14ac:dyDescent="0.25"/>
    <row r="51780" x14ac:dyDescent="0.25"/>
    <row r="51781" x14ac:dyDescent="0.25"/>
    <row r="51782" x14ac:dyDescent="0.25"/>
    <row r="51783" x14ac:dyDescent="0.25"/>
    <row r="51784" x14ac:dyDescent="0.25"/>
    <row r="51785" x14ac:dyDescent="0.25"/>
    <row r="51786" x14ac:dyDescent="0.25"/>
    <row r="51787" x14ac:dyDescent="0.25"/>
    <row r="51788" x14ac:dyDescent="0.25"/>
    <row r="51789" x14ac:dyDescent="0.25"/>
    <row r="51790" x14ac:dyDescent="0.25"/>
    <row r="51791" x14ac:dyDescent="0.25"/>
    <row r="51792" x14ac:dyDescent="0.25"/>
    <row r="51793" x14ac:dyDescent="0.25"/>
    <row r="51794" x14ac:dyDescent="0.25"/>
    <row r="51795" x14ac:dyDescent="0.25"/>
    <row r="51796" x14ac:dyDescent="0.25"/>
    <row r="51797" x14ac:dyDescent="0.25"/>
    <row r="51798" x14ac:dyDescent="0.25"/>
    <row r="51799" x14ac:dyDescent="0.25"/>
    <row r="51800" x14ac:dyDescent="0.25"/>
    <row r="51801" x14ac:dyDescent="0.25"/>
    <row r="51802" x14ac:dyDescent="0.25"/>
    <row r="51803" x14ac:dyDescent="0.25"/>
    <row r="51804" x14ac:dyDescent="0.25"/>
    <row r="51805" x14ac:dyDescent="0.25"/>
    <row r="51806" x14ac:dyDescent="0.25"/>
    <row r="51807" x14ac:dyDescent="0.25"/>
    <row r="51808" x14ac:dyDescent="0.25"/>
    <row r="51809" x14ac:dyDescent="0.25"/>
    <row r="51810" x14ac:dyDescent="0.25"/>
    <row r="51811" x14ac:dyDescent="0.25"/>
    <row r="51812" x14ac:dyDescent="0.25"/>
    <row r="51813" x14ac:dyDescent="0.25"/>
    <row r="51814" x14ac:dyDescent="0.25"/>
    <row r="51815" x14ac:dyDescent="0.25"/>
    <row r="51816" x14ac:dyDescent="0.25"/>
    <row r="51817" x14ac:dyDescent="0.25"/>
    <row r="51818" x14ac:dyDescent="0.25"/>
    <row r="51819" x14ac:dyDescent="0.25"/>
    <row r="51820" x14ac:dyDescent="0.25"/>
    <row r="51821" x14ac:dyDescent="0.25"/>
    <row r="51822" x14ac:dyDescent="0.25"/>
    <row r="51823" x14ac:dyDescent="0.25"/>
    <row r="51824" x14ac:dyDescent="0.25"/>
    <row r="51825" x14ac:dyDescent="0.25"/>
    <row r="51826" x14ac:dyDescent="0.25"/>
    <row r="51827" x14ac:dyDescent="0.25"/>
    <row r="51828" x14ac:dyDescent="0.25"/>
    <row r="51829" x14ac:dyDescent="0.25"/>
    <row r="51830" x14ac:dyDescent="0.25"/>
    <row r="51831" x14ac:dyDescent="0.25"/>
    <row r="51832" x14ac:dyDescent="0.25"/>
    <row r="51833" x14ac:dyDescent="0.25"/>
    <row r="51834" x14ac:dyDescent="0.25"/>
    <row r="51835" x14ac:dyDescent="0.25"/>
    <row r="51836" x14ac:dyDescent="0.25"/>
    <row r="51837" x14ac:dyDescent="0.25"/>
    <row r="51838" x14ac:dyDescent="0.25"/>
    <row r="51839" x14ac:dyDescent="0.25"/>
    <row r="51840" x14ac:dyDescent="0.25"/>
    <row r="51841" x14ac:dyDescent="0.25"/>
    <row r="51842" x14ac:dyDescent="0.25"/>
    <row r="51843" x14ac:dyDescent="0.25"/>
    <row r="51844" x14ac:dyDescent="0.25"/>
    <row r="51845" x14ac:dyDescent="0.25"/>
    <row r="51846" x14ac:dyDescent="0.25"/>
    <row r="51847" x14ac:dyDescent="0.25"/>
    <row r="51848" x14ac:dyDescent="0.25"/>
    <row r="51849" x14ac:dyDescent="0.25"/>
    <row r="51850" x14ac:dyDescent="0.25"/>
    <row r="51851" x14ac:dyDescent="0.25"/>
    <row r="51852" x14ac:dyDescent="0.25"/>
    <row r="51853" x14ac:dyDescent="0.25"/>
    <row r="51854" x14ac:dyDescent="0.25"/>
    <row r="51855" x14ac:dyDescent="0.25"/>
    <row r="51856" x14ac:dyDescent="0.25"/>
    <row r="51857" x14ac:dyDescent="0.25"/>
    <row r="51858" x14ac:dyDescent="0.25"/>
    <row r="51859" x14ac:dyDescent="0.25"/>
    <row r="51860" x14ac:dyDescent="0.25"/>
    <row r="51861" x14ac:dyDescent="0.25"/>
    <row r="51862" x14ac:dyDescent="0.25"/>
    <row r="51863" x14ac:dyDescent="0.25"/>
    <row r="51864" x14ac:dyDescent="0.25"/>
    <row r="51865" x14ac:dyDescent="0.25"/>
    <row r="51866" x14ac:dyDescent="0.25"/>
    <row r="51867" x14ac:dyDescent="0.25"/>
    <row r="51868" x14ac:dyDescent="0.25"/>
    <row r="51869" x14ac:dyDescent="0.25"/>
    <row r="51870" x14ac:dyDescent="0.25"/>
    <row r="51871" x14ac:dyDescent="0.25"/>
    <row r="51872" x14ac:dyDescent="0.25"/>
    <row r="51873" x14ac:dyDescent="0.25"/>
    <row r="51874" x14ac:dyDescent="0.25"/>
    <row r="51875" x14ac:dyDescent="0.25"/>
    <row r="51876" x14ac:dyDescent="0.25"/>
    <row r="51877" x14ac:dyDescent="0.25"/>
    <row r="51878" x14ac:dyDescent="0.25"/>
    <row r="51879" x14ac:dyDescent="0.25"/>
    <row r="51880" x14ac:dyDescent="0.25"/>
    <row r="51881" x14ac:dyDescent="0.25"/>
    <row r="51882" x14ac:dyDescent="0.25"/>
    <row r="51883" x14ac:dyDescent="0.25"/>
    <row r="51884" x14ac:dyDescent="0.25"/>
    <row r="51885" x14ac:dyDescent="0.25"/>
    <row r="51886" x14ac:dyDescent="0.25"/>
    <row r="51887" x14ac:dyDescent="0.25"/>
    <row r="51888" x14ac:dyDescent="0.25"/>
    <row r="51889" x14ac:dyDescent="0.25"/>
    <row r="51890" x14ac:dyDescent="0.25"/>
    <row r="51891" x14ac:dyDescent="0.25"/>
    <row r="51892" x14ac:dyDescent="0.25"/>
    <row r="51893" x14ac:dyDescent="0.25"/>
    <row r="51894" x14ac:dyDescent="0.25"/>
    <row r="51895" x14ac:dyDescent="0.25"/>
    <row r="51896" x14ac:dyDescent="0.25"/>
    <row r="51897" x14ac:dyDescent="0.25"/>
    <row r="51898" x14ac:dyDescent="0.25"/>
    <row r="51899" x14ac:dyDescent="0.25"/>
    <row r="51900" x14ac:dyDescent="0.25"/>
    <row r="51901" x14ac:dyDescent="0.25"/>
    <row r="51902" x14ac:dyDescent="0.25"/>
    <row r="51903" x14ac:dyDescent="0.25"/>
    <row r="51904" x14ac:dyDescent="0.25"/>
    <row r="51905" x14ac:dyDescent="0.25"/>
    <row r="51906" x14ac:dyDescent="0.25"/>
    <row r="51907" x14ac:dyDescent="0.25"/>
    <row r="51908" x14ac:dyDescent="0.25"/>
    <row r="51909" x14ac:dyDescent="0.25"/>
    <row r="51910" x14ac:dyDescent="0.25"/>
    <row r="51911" x14ac:dyDescent="0.25"/>
    <row r="51912" x14ac:dyDescent="0.25"/>
    <row r="51913" x14ac:dyDescent="0.25"/>
    <row r="51914" x14ac:dyDescent="0.25"/>
    <row r="51915" x14ac:dyDescent="0.25"/>
    <row r="51916" x14ac:dyDescent="0.25"/>
    <row r="51917" x14ac:dyDescent="0.25"/>
    <row r="51918" x14ac:dyDescent="0.25"/>
    <row r="51919" x14ac:dyDescent="0.25"/>
    <row r="51920" x14ac:dyDescent="0.25"/>
    <row r="51921" x14ac:dyDescent="0.25"/>
    <row r="51922" x14ac:dyDescent="0.25"/>
    <row r="51923" x14ac:dyDescent="0.25"/>
    <row r="51924" x14ac:dyDescent="0.25"/>
    <row r="51925" x14ac:dyDescent="0.25"/>
    <row r="51926" x14ac:dyDescent="0.25"/>
    <row r="51927" x14ac:dyDescent="0.25"/>
    <row r="51928" x14ac:dyDescent="0.25"/>
    <row r="51929" x14ac:dyDescent="0.25"/>
    <row r="51930" x14ac:dyDescent="0.25"/>
    <row r="51931" x14ac:dyDescent="0.25"/>
    <row r="51932" x14ac:dyDescent="0.25"/>
    <row r="51933" x14ac:dyDescent="0.25"/>
    <row r="51934" x14ac:dyDescent="0.25"/>
    <row r="51935" x14ac:dyDescent="0.25"/>
    <row r="51936" x14ac:dyDescent="0.25"/>
    <row r="51937" x14ac:dyDescent="0.25"/>
    <row r="51938" x14ac:dyDescent="0.25"/>
    <row r="51939" x14ac:dyDescent="0.25"/>
    <row r="51940" x14ac:dyDescent="0.25"/>
    <row r="51941" x14ac:dyDescent="0.25"/>
    <row r="51942" x14ac:dyDescent="0.25"/>
    <row r="51943" x14ac:dyDescent="0.25"/>
    <row r="51944" x14ac:dyDescent="0.25"/>
    <row r="51945" x14ac:dyDescent="0.25"/>
    <row r="51946" x14ac:dyDescent="0.25"/>
    <row r="51947" x14ac:dyDescent="0.25"/>
    <row r="51948" x14ac:dyDescent="0.25"/>
    <row r="51949" x14ac:dyDescent="0.25"/>
    <row r="51950" x14ac:dyDescent="0.25"/>
    <row r="51951" x14ac:dyDescent="0.25"/>
    <row r="51952" x14ac:dyDescent="0.25"/>
    <row r="51953" x14ac:dyDescent="0.25"/>
    <row r="51954" x14ac:dyDescent="0.25"/>
    <row r="51955" x14ac:dyDescent="0.25"/>
    <row r="51956" x14ac:dyDescent="0.25"/>
    <row r="51957" x14ac:dyDescent="0.25"/>
    <row r="51958" x14ac:dyDescent="0.25"/>
    <row r="51959" x14ac:dyDescent="0.25"/>
    <row r="51960" x14ac:dyDescent="0.25"/>
    <row r="51961" x14ac:dyDescent="0.25"/>
    <row r="51962" x14ac:dyDescent="0.25"/>
    <row r="51963" x14ac:dyDescent="0.25"/>
    <row r="51964" x14ac:dyDescent="0.25"/>
    <row r="51965" x14ac:dyDescent="0.25"/>
    <row r="51966" x14ac:dyDescent="0.25"/>
    <row r="51967" x14ac:dyDescent="0.25"/>
    <row r="51968" x14ac:dyDescent="0.25"/>
    <row r="51969" x14ac:dyDescent="0.25"/>
    <row r="51970" x14ac:dyDescent="0.25"/>
    <row r="51971" x14ac:dyDescent="0.25"/>
    <row r="51972" x14ac:dyDescent="0.25"/>
    <row r="51973" x14ac:dyDescent="0.25"/>
    <row r="51974" x14ac:dyDescent="0.25"/>
    <row r="51975" x14ac:dyDescent="0.25"/>
    <row r="51976" x14ac:dyDescent="0.25"/>
    <row r="51977" x14ac:dyDescent="0.25"/>
    <row r="51978" x14ac:dyDescent="0.25"/>
    <row r="51979" x14ac:dyDescent="0.25"/>
    <row r="51980" x14ac:dyDescent="0.25"/>
    <row r="51981" x14ac:dyDescent="0.25"/>
    <row r="51982" x14ac:dyDescent="0.25"/>
    <row r="51983" x14ac:dyDescent="0.25"/>
    <row r="51984" x14ac:dyDescent="0.25"/>
    <row r="51985" x14ac:dyDescent="0.25"/>
    <row r="51986" x14ac:dyDescent="0.25"/>
    <row r="51987" x14ac:dyDescent="0.25"/>
    <row r="51988" x14ac:dyDescent="0.25"/>
    <row r="51989" x14ac:dyDescent="0.25"/>
    <row r="51990" x14ac:dyDescent="0.25"/>
    <row r="51991" x14ac:dyDescent="0.25"/>
    <row r="51992" x14ac:dyDescent="0.25"/>
    <row r="51993" x14ac:dyDescent="0.25"/>
    <row r="51994" x14ac:dyDescent="0.25"/>
    <row r="51995" x14ac:dyDescent="0.25"/>
    <row r="51996" x14ac:dyDescent="0.25"/>
    <row r="51997" x14ac:dyDescent="0.25"/>
    <row r="51998" x14ac:dyDescent="0.25"/>
    <row r="51999" x14ac:dyDescent="0.25"/>
    <row r="52000" x14ac:dyDescent="0.25"/>
    <row r="52001" x14ac:dyDescent="0.25"/>
    <row r="52002" x14ac:dyDescent="0.25"/>
    <row r="52003" x14ac:dyDescent="0.25"/>
    <row r="52004" x14ac:dyDescent="0.25"/>
    <row r="52005" x14ac:dyDescent="0.25"/>
    <row r="52006" x14ac:dyDescent="0.25"/>
    <row r="52007" x14ac:dyDescent="0.25"/>
    <row r="52008" x14ac:dyDescent="0.25"/>
    <row r="52009" x14ac:dyDescent="0.25"/>
    <row r="52010" x14ac:dyDescent="0.25"/>
    <row r="52011" x14ac:dyDescent="0.25"/>
    <row r="52012" x14ac:dyDescent="0.25"/>
    <row r="52013" x14ac:dyDescent="0.25"/>
    <row r="52014" x14ac:dyDescent="0.25"/>
    <row r="52015" x14ac:dyDescent="0.25"/>
    <row r="52016" x14ac:dyDescent="0.25"/>
    <row r="52017" x14ac:dyDescent="0.25"/>
    <row r="52018" x14ac:dyDescent="0.25"/>
    <row r="52019" x14ac:dyDescent="0.25"/>
    <row r="52020" x14ac:dyDescent="0.25"/>
    <row r="52021" x14ac:dyDescent="0.25"/>
    <row r="52022" x14ac:dyDescent="0.25"/>
    <row r="52023" x14ac:dyDescent="0.25"/>
    <row r="52024" x14ac:dyDescent="0.25"/>
    <row r="52025" x14ac:dyDescent="0.25"/>
    <row r="52026" x14ac:dyDescent="0.25"/>
    <row r="52027" x14ac:dyDescent="0.25"/>
    <row r="52028" x14ac:dyDescent="0.25"/>
    <row r="52029" x14ac:dyDescent="0.25"/>
    <row r="52030" x14ac:dyDescent="0.25"/>
    <row r="52031" x14ac:dyDescent="0.25"/>
    <row r="52032" x14ac:dyDescent="0.25"/>
    <row r="52033" x14ac:dyDescent="0.25"/>
    <row r="52034" x14ac:dyDescent="0.25"/>
    <row r="52035" x14ac:dyDescent="0.25"/>
    <row r="52036" x14ac:dyDescent="0.25"/>
    <row r="52037" x14ac:dyDescent="0.25"/>
    <row r="52038" x14ac:dyDescent="0.25"/>
    <row r="52039" x14ac:dyDescent="0.25"/>
    <row r="52040" x14ac:dyDescent="0.25"/>
    <row r="52041" x14ac:dyDescent="0.25"/>
    <row r="52042" x14ac:dyDescent="0.25"/>
    <row r="52043" x14ac:dyDescent="0.25"/>
    <row r="52044" x14ac:dyDescent="0.25"/>
    <row r="52045" x14ac:dyDescent="0.25"/>
    <row r="52046" x14ac:dyDescent="0.25"/>
    <row r="52047" x14ac:dyDescent="0.25"/>
    <row r="52048" x14ac:dyDescent="0.25"/>
    <row r="52049" x14ac:dyDescent="0.25"/>
    <row r="52050" x14ac:dyDescent="0.25"/>
    <row r="52051" x14ac:dyDescent="0.25"/>
    <row r="52052" x14ac:dyDescent="0.25"/>
    <row r="52053" x14ac:dyDescent="0.25"/>
    <row r="52054" x14ac:dyDescent="0.25"/>
    <row r="52055" x14ac:dyDescent="0.25"/>
    <row r="52056" x14ac:dyDescent="0.25"/>
    <row r="52057" x14ac:dyDescent="0.25"/>
    <row r="52058" x14ac:dyDescent="0.25"/>
    <row r="52059" x14ac:dyDescent="0.25"/>
    <row r="52060" x14ac:dyDescent="0.25"/>
    <row r="52061" x14ac:dyDescent="0.25"/>
    <row r="52062" x14ac:dyDescent="0.25"/>
    <row r="52063" x14ac:dyDescent="0.25"/>
    <row r="52064" x14ac:dyDescent="0.25"/>
    <row r="52065" x14ac:dyDescent="0.25"/>
    <row r="52066" x14ac:dyDescent="0.25"/>
    <row r="52067" x14ac:dyDescent="0.25"/>
    <row r="52068" x14ac:dyDescent="0.25"/>
    <row r="52069" x14ac:dyDescent="0.25"/>
    <row r="52070" x14ac:dyDescent="0.25"/>
    <row r="52071" x14ac:dyDescent="0.25"/>
    <row r="52072" x14ac:dyDescent="0.25"/>
    <row r="52073" x14ac:dyDescent="0.25"/>
    <row r="52074" x14ac:dyDescent="0.25"/>
    <row r="52075" x14ac:dyDescent="0.25"/>
    <row r="52076" x14ac:dyDescent="0.25"/>
    <row r="52077" x14ac:dyDescent="0.25"/>
    <row r="52078" x14ac:dyDescent="0.25"/>
    <row r="52079" x14ac:dyDescent="0.25"/>
    <row r="52080" x14ac:dyDescent="0.25"/>
    <row r="52081" x14ac:dyDescent="0.25"/>
    <row r="52082" x14ac:dyDescent="0.25"/>
    <row r="52083" x14ac:dyDescent="0.25"/>
    <row r="52084" x14ac:dyDescent="0.25"/>
    <row r="52085" x14ac:dyDescent="0.25"/>
    <row r="52086" x14ac:dyDescent="0.25"/>
    <row r="52087" x14ac:dyDescent="0.25"/>
    <row r="52088" x14ac:dyDescent="0.25"/>
    <row r="52089" x14ac:dyDescent="0.25"/>
    <row r="52090" x14ac:dyDescent="0.25"/>
    <row r="52091" x14ac:dyDescent="0.25"/>
    <row r="52092" x14ac:dyDescent="0.25"/>
    <row r="52093" x14ac:dyDescent="0.25"/>
    <row r="52094" x14ac:dyDescent="0.25"/>
    <row r="52095" x14ac:dyDescent="0.25"/>
    <row r="52096" x14ac:dyDescent="0.25"/>
    <row r="52097" x14ac:dyDescent="0.25"/>
    <row r="52098" x14ac:dyDescent="0.25"/>
    <row r="52099" x14ac:dyDescent="0.25"/>
    <row r="52100" x14ac:dyDescent="0.25"/>
    <row r="52101" x14ac:dyDescent="0.25"/>
    <row r="52102" x14ac:dyDescent="0.25"/>
    <row r="52103" x14ac:dyDescent="0.25"/>
    <row r="52104" x14ac:dyDescent="0.25"/>
    <row r="52105" x14ac:dyDescent="0.25"/>
    <row r="52106" x14ac:dyDescent="0.25"/>
    <row r="52107" x14ac:dyDescent="0.25"/>
    <row r="52108" x14ac:dyDescent="0.25"/>
    <row r="52109" x14ac:dyDescent="0.25"/>
    <row r="52110" x14ac:dyDescent="0.25"/>
    <row r="52111" x14ac:dyDescent="0.25"/>
    <row r="52112" x14ac:dyDescent="0.25"/>
    <row r="52113" x14ac:dyDescent="0.25"/>
    <row r="52114" x14ac:dyDescent="0.25"/>
    <row r="52115" x14ac:dyDescent="0.25"/>
    <row r="52116" x14ac:dyDescent="0.25"/>
    <row r="52117" x14ac:dyDescent="0.25"/>
    <row r="52118" x14ac:dyDescent="0.25"/>
    <row r="52119" x14ac:dyDescent="0.25"/>
    <row r="52120" x14ac:dyDescent="0.25"/>
    <row r="52121" x14ac:dyDescent="0.25"/>
    <row r="52122" x14ac:dyDescent="0.25"/>
    <row r="52123" x14ac:dyDescent="0.25"/>
    <row r="52124" x14ac:dyDescent="0.25"/>
    <row r="52125" x14ac:dyDescent="0.25"/>
    <row r="52126" x14ac:dyDescent="0.25"/>
    <row r="52127" x14ac:dyDescent="0.25"/>
    <row r="52128" x14ac:dyDescent="0.25"/>
    <row r="52129" x14ac:dyDescent="0.25"/>
    <row r="52130" x14ac:dyDescent="0.25"/>
    <row r="52131" x14ac:dyDescent="0.25"/>
    <row r="52132" x14ac:dyDescent="0.25"/>
    <row r="52133" x14ac:dyDescent="0.25"/>
    <row r="52134" x14ac:dyDescent="0.25"/>
    <row r="52135" x14ac:dyDescent="0.25"/>
    <row r="52136" x14ac:dyDescent="0.25"/>
    <row r="52137" x14ac:dyDescent="0.25"/>
    <row r="52138" x14ac:dyDescent="0.25"/>
    <row r="52139" x14ac:dyDescent="0.25"/>
    <row r="52140" x14ac:dyDescent="0.25"/>
    <row r="52141" x14ac:dyDescent="0.25"/>
    <row r="52142" x14ac:dyDescent="0.25"/>
    <row r="52143" x14ac:dyDescent="0.25"/>
    <row r="52144" x14ac:dyDescent="0.25"/>
    <row r="52145" x14ac:dyDescent="0.25"/>
    <row r="52146" x14ac:dyDescent="0.25"/>
    <row r="52147" x14ac:dyDescent="0.25"/>
    <row r="52148" x14ac:dyDescent="0.25"/>
    <row r="52149" x14ac:dyDescent="0.25"/>
    <row r="52150" x14ac:dyDescent="0.25"/>
    <row r="52151" x14ac:dyDescent="0.25"/>
    <row r="52152" x14ac:dyDescent="0.25"/>
    <row r="52153" x14ac:dyDescent="0.25"/>
    <row r="52154" x14ac:dyDescent="0.25"/>
    <row r="52155" x14ac:dyDescent="0.25"/>
    <row r="52156" x14ac:dyDescent="0.25"/>
    <row r="52157" x14ac:dyDescent="0.25"/>
    <row r="52158" x14ac:dyDescent="0.25"/>
    <row r="52159" x14ac:dyDescent="0.25"/>
    <row r="52160" x14ac:dyDescent="0.25"/>
    <row r="52161" x14ac:dyDescent="0.25"/>
    <row r="52162" x14ac:dyDescent="0.25"/>
    <row r="52163" x14ac:dyDescent="0.25"/>
    <row r="52164" x14ac:dyDescent="0.25"/>
    <row r="52165" x14ac:dyDescent="0.25"/>
    <row r="52166" x14ac:dyDescent="0.25"/>
    <row r="52167" x14ac:dyDescent="0.25"/>
    <row r="52168" x14ac:dyDescent="0.25"/>
    <row r="52169" x14ac:dyDescent="0.25"/>
    <row r="52170" x14ac:dyDescent="0.25"/>
    <row r="52171" x14ac:dyDescent="0.25"/>
    <row r="52172" x14ac:dyDescent="0.25"/>
    <row r="52173" x14ac:dyDescent="0.25"/>
    <row r="52174" x14ac:dyDescent="0.25"/>
    <row r="52175" x14ac:dyDescent="0.25"/>
    <row r="52176" x14ac:dyDescent="0.25"/>
    <row r="52177" x14ac:dyDescent="0.25"/>
    <row r="52178" x14ac:dyDescent="0.25"/>
    <row r="52179" x14ac:dyDescent="0.25"/>
    <row r="52180" x14ac:dyDescent="0.25"/>
    <row r="52181" x14ac:dyDescent="0.25"/>
    <row r="52182" x14ac:dyDescent="0.25"/>
    <row r="52183" x14ac:dyDescent="0.25"/>
    <row r="52184" x14ac:dyDescent="0.25"/>
    <row r="52185" x14ac:dyDescent="0.25"/>
    <row r="52186" x14ac:dyDescent="0.25"/>
    <row r="52187" x14ac:dyDescent="0.25"/>
    <row r="52188" x14ac:dyDescent="0.25"/>
    <row r="52189" x14ac:dyDescent="0.25"/>
    <row r="52190" x14ac:dyDescent="0.25"/>
    <row r="52191" x14ac:dyDescent="0.25"/>
    <row r="52192" x14ac:dyDescent="0.25"/>
    <row r="52193" x14ac:dyDescent="0.25"/>
    <row r="52194" x14ac:dyDescent="0.25"/>
    <row r="52195" x14ac:dyDescent="0.25"/>
    <row r="52196" x14ac:dyDescent="0.25"/>
    <row r="52197" x14ac:dyDescent="0.25"/>
    <row r="52198" x14ac:dyDescent="0.25"/>
    <row r="52199" x14ac:dyDescent="0.25"/>
    <row r="52200" x14ac:dyDescent="0.25"/>
    <row r="52201" x14ac:dyDescent="0.25"/>
    <row r="52202" x14ac:dyDescent="0.25"/>
    <row r="52203" x14ac:dyDescent="0.25"/>
    <row r="52204" x14ac:dyDescent="0.25"/>
    <row r="52205" x14ac:dyDescent="0.25"/>
    <row r="52206" x14ac:dyDescent="0.25"/>
    <row r="52207" x14ac:dyDescent="0.25"/>
    <row r="52208" x14ac:dyDescent="0.25"/>
    <row r="52209" x14ac:dyDescent="0.25"/>
    <row r="52210" x14ac:dyDescent="0.25"/>
    <row r="52211" x14ac:dyDescent="0.25"/>
    <row r="52212" x14ac:dyDescent="0.25"/>
    <row r="52213" x14ac:dyDescent="0.25"/>
    <row r="52214" x14ac:dyDescent="0.25"/>
    <row r="52215" x14ac:dyDescent="0.25"/>
    <row r="52216" x14ac:dyDescent="0.25"/>
    <row r="52217" x14ac:dyDescent="0.25"/>
    <row r="52218" x14ac:dyDescent="0.25"/>
    <row r="52219" x14ac:dyDescent="0.25"/>
    <row r="52220" x14ac:dyDescent="0.25"/>
    <row r="52221" x14ac:dyDescent="0.25"/>
    <row r="52222" x14ac:dyDescent="0.25"/>
    <row r="52223" x14ac:dyDescent="0.25"/>
    <row r="52224" x14ac:dyDescent="0.25"/>
    <row r="52225" x14ac:dyDescent="0.25"/>
    <row r="52226" x14ac:dyDescent="0.25"/>
    <row r="52227" x14ac:dyDescent="0.25"/>
    <row r="52228" x14ac:dyDescent="0.25"/>
    <row r="52229" x14ac:dyDescent="0.25"/>
    <row r="52230" x14ac:dyDescent="0.25"/>
    <row r="52231" x14ac:dyDescent="0.25"/>
    <row r="52232" x14ac:dyDescent="0.25"/>
    <row r="52233" x14ac:dyDescent="0.25"/>
    <row r="52234" x14ac:dyDescent="0.25"/>
    <row r="52235" x14ac:dyDescent="0.25"/>
    <row r="52236" x14ac:dyDescent="0.25"/>
    <row r="52237" x14ac:dyDescent="0.25"/>
    <row r="52238" x14ac:dyDescent="0.25"/>
    <row r="52239" x14ac:dyDescent="0.25"/>
    <row r="52240" x14ac:dyDescent="0.25"/>
    <row r="52241" x14ac:dyDescent="0.25"/>
    <row r="52242" x14ac:dyDescent="0.25"/>
    <row r="52243" x14ac:dyDescent="0.25"/>
    <row r="52244" x14ac:dyDescent="0.25"/>
    <row r="52245" x14ac:dyDescent="0.25"/>
    <row r="52246" x14ac:dyDescent="0.25"/>
    <row r="52247" x14ac:dyDescent="0.25"/>
    <row r="52248" x14ac:dyDescent="0.25"/>
    <row r="52249" x14ac:dyDescent="0.25"/>
    <row r="52250" x14ac:dyDescent="0.25"/>
    <row r="52251" x14ac:dyDescent="0.25"/>
    <row r="52252" x14ac:dyDescent="0.25"/>
    <row r="52253" x14ac:dyDescent="0.25"/>
    <row r="52254" x14ac:dyDescent="0.25"/>
    <row r="52255" x14ac:dyDescent="0.25"/>
    <row r="52256" x14ac:dyDescent="0.25"/>
    <row r="52257" x14ac:dyDescent="0.25"/>
    <row r="52258" x14ac:dyDescent="0.25"/>
    <row r="52259" x14ac:dyDescent="0.25"/>
    <row r="52260" x14ac:dyDescent="0.25"/>
    <row r="52261" x14ac:dyDescent="0.25"/>
    <row r="52262" x14ac:dyDescent="0.25"/>
    <row r="52263" x14ac:dyDescent="0.25"/>
    <row r="52264" x14ac:dyDescent="0.25"/>
    <row r="52265" x14ac:dyDescent="0.25"/>
    <row r="52266" x14ac:dyDescent="0.25"/>
    <row r="52267" x14ac:dyDescent="0.25"/>
    <row r="52268" x14ac:dyDescent="0.25"/>
    <row r="52269" x14ac:dyDescent="0.25"/>
    <row r="52270" x14ac:dyDescent="0.25"/>
    <row r="52271" x14ac:dyDescent="0.25"/>
    <row r="52272" x14ac:dyDescent="0.25"/>
    <row r="52273" x14ac:dyDescent="0.25"/>
    <row r="52274" x14ac:dyDescent="0.25"/>
    <row r="52275" x14ac:dyDescent="0.25"/>
    <row r="52276" x14ac:dyDescent="0.25"/>
    <row r="52277" x14ac:dyDescent="0.25"/>
    <row r="52278" x14ac:dyDescent="0.25"/>
    <row r="52279" x14ac:dyDescent="0.25"/>
    <row r="52280" x14ac:dyDescent="0.25"/>
    <row r="52281" x14ac:dyDescent="0.25"/>
    <row r="52282" x14ac:dyDescent="0.25"/>
    <row r="52283" x14ac:dyDescent="0.25"/>
    <row r="52284" x14ac:dyDescent="0.25"/>
    <row r="52285" x14ac:dyDescent="0.25"/>
    <row r="52286" x14ac:dyDescent="0.25"/>
    <row r="52287" x14ac:dyDescent="0.25"/>
    <row r="52288" x14ac:dyDescent="0.25"/>
    <row r="52289" x14ac:dyDescent="0.25"/>
    <row r="52290" x14ac:dyDescent="0.25"/>
    <row r="52291" x14ac:dyDescent="0.25"/>
    <row r="52292" x14ac:dyDescent="0.25"/>
    <row r="52293" x14ac:dyDescent="0.25"/>
    <row r="52294" x14ac:dyDescent="0.25"/>
    <row r="52295" x14ac:dyDescent="0.25"/>
    <row r="52296" x14ac:dyDescent="0.25"/>
    <row r="52297" x14ac:dyDescent="0.25"/>
    <row r="52298" x14ac:dyDescent="0.25"/>
    <row r="52299" x14ac:dyDescent="0.25"/>
    <row r="52300" x14ac:dyDescent="0.25"/>
    <row r="52301" x14ac:dyDescent="0.25"/>
    <row r="52302" x14ac:dyDescent="0.25"/>
    <row r="52303" x14ac:dyDescent="0.25"/>
    <row r="52304" x14ac:dyDescent="0.25"/>
    <row r="52305" x14ac:dyDescent="0.25"/>
    <row r="52306" x14ac:dyDescent="0.25"/>
    <row r="52307" x14ac:dyDescent="0.25"/>
    <row r="52308" x14ac:dyDescent="0.25"/>
    <row r="52309" x14ac:dyDescent="0.25"/>
    <row r="52310" x14ac:dyDescent="0.25"/>
    <row r="52311" x14ac:dyDescent="0.25"/>
    <row r="52312" x14ac:dyDescent="0.25"/>
    <row r="52313" x14ac:dyDescent="0.25"/>
    <row r="52314" x14ac:dyDescent="0.25"/>
    <row r="52315" x14ac:dyDescent="0.25"/>
    <row r="52316" x14ac:dyDescent="0.25"/>
    <row r="52317" x14ac:dyDescent="0.25"/>
    <row r="52318" x14ac:dyDescent="0.25"/>
    <row r="52319" x14ac:dyDescent="0.25"/>
    <row r="52320" x14ac:dyDescent="0.25"/>
    <row r="52321" x14ac:dyDescent="0.25"/>
    <row r="52322" x14ac:dyDescent="0.25"/>
    <row r="52323" x14ac:dyDescent="0.25"/>
    <row r="52324" x14ac:dyDescent="0.25"/>
    <row r="52325" x14ac:dyDescent="0.25"/>
    <row r="52326" x14ac:dyDescent="0.25"/>
    <row r="52327" x14ac:dyDescent="0.25"/>
    <row r="52328" x14ac:dyDescent="0.25"/>
    <row r="52329" x14ac:dyDescent="0.25"/>
    <row r="52330" x14ac:dyDescent="0.25"/>
    <row r="52331" x14ac:dyDescent="0.25"/>
    <row r="52332" x14ac:dyDescent="0.25"/>
    <row r="52333" x14ac:dyDescent="0.25"/>
    <row r="52334" x14ac:dyDescent="0.25"/>
    <row r="52335" x14ac:dyDescent="0.25"/>
    <row r="52336" x14ac:dyDescent="0.25"/>
    <row r="52337" x14ac:dyDescent="0.25"/>
    <row r="52338" x14ac:dyDescent="0.25"/>
    <row r="52339" x14ac:dyDescent="0.25"/>
    <row r="52340" x14ac:dyDescent="0.25"/>
    <row r="52341" x14ac:dyDescent="0.25"/>
    <row r="52342" x14ac:dyDescent="0.25"/>
    <row r="52343" x14ac:dyDescent="0.25"/>
    <row r="52344" x14ac:dyDescent="0.25"/>
    <row r="52345" x14ac:dyDescent="0.25"/>
    <row r="52346" x14ac:dyDescent="0.25"/>
    <row r="52347" x14ac:dyDescent="0.25"/>
    <row r="52348" x14ac:dyDescent="0.25"/>
    <row r="52349" x14ac:dyDescent="0.25"/>
    <row r="52350" x14ac:dyDescent="0.25"/>
    <row r="52351" x14ac:dyDescent="0.25"/>
    <row r="52352" x14ac:dyDescent="0.25"/>
    <row r="52353" x14ac:dyDescent="0.25"/>
    <row r="52354" x14ac:dyDescent="0.25"/>
    <row r="52355" x14ac:dyDescent="0.25"/>
    <row r="52356" x14ac:dyDescent="0.25"/>
    <row r="52357" x14ac:dyDescent="0.25"/>
    <row r="52358" x14ac:dyDescent="0.25"/>
    <row r="52359" x14ac:dyDescent="0.25"/>
    <row r="52360" x14ac:dyDescent="0.25"/>
    <row r="52361" x14ac:dyDescent="0.25"/>
    <row r="52362" x14ac:dyDescent="0.25"/>
    <row r="52363" x14ac:dyDescent="0.25"/>
    <row r="52364" x14ac:dyDescent="0.25"/>
    <row r="52365" x14ac:dyDescent="0.25"/>
    <row r="52366" x14ac:dyDescent="0.25"/>
    <row r="52367" x14ac:dyDescent="0.25"/>
    <row r="52368" x14ac:dyDescent="0.25"/>
    <row r="52369" x14ac:dyDescent="0.25"/>
    <row r="52370" x14ac:dyDescent="0.25"/>
    <row r="52371" x14ac:dyDescent="0.25"/>
    <row r="52372" x14ac:dyDescent="0.25"/>
    <row r="52373" x14ac:dyDescent="0.25"/>
    <row r="52374" x14ac:dyDescent="0.25"/>
    <row r="52375" x14ac:dyDescent="0.25"/>
    <row r="52376" x14ac:dyDescent="0.25"/>
    <row r="52377" x14ac:dyDescent="0.25"/>
    <row r="52378" x14ac:dyDescent="0.25"/>
    <row r="52379" x14ac:dyDescent="0.25"/>
    <row r="52380" x14ac:dyDescent="0.25"/>
    <row r="52381" x14ac:dyDescent="0.25"/>
    <row r="52382" x14ac:dyDescent="0.25"/>
    <row r="52383" x14ac:dyDescent="0.25"/>
    <row r="52384" x14ac:dyDescent="0.25"/>
    <row r="52385" x14ac:dyDescent="0.25"/>
    <row r="52386" x14ac:dyDescent="0.25"/>
    <row r="52387" x14ac:dyDescent="0.25"/>
    <row r="52388" x14ac:dyDescent="0.25"/>
    <row r="52389" x14ac:dyDescent="0.25"/>
    <row r="52390" x14ac:dyDescent="0.25"/>
    <row r="52391" x14ac:dyDescent="0.25"/>
    <row r="52392" x14ac:dyDescent="0.25"/>
    <row r="52393" x14ac:dyDescent="0.25"/>
    <row r="52394" x14ac:dyDescent="0.25"/>
    <row r="52395" x14ac:dyDescent="0.25"/>
    <row r="52396" x14ac:dyDescent="0.25"/>
    <row r="52397" x14ac:dyDescent="0.25"/>
    <row r="52398" x14ac:dyDescent="0.25"/>
    <row r="52399" x14ac:dyDescent="0.25"/>
    <row r="52400" x14ac:dyDescent="0.25"/>
    <row r="52401" x14ac:dyDescent="0.25"/>
    <row r="52402" x14ac:dyDescent="0.25"/>
    <row r="52403" x14ac:dyDescent="0.25"/>
    <row r="52404" x14ac:dyDescent="0.25"/>
    <row r="52405" x14ac:dyDescent="0.25"/>
    <row r="52406" x14ac:dyDescent="0.25"/>
    <row r="52407" x14ac:dyDescent="0.25"/>
    <row r="52408" x14ac:dyDescent="0.25"/>
    <row r="52409" x14ac:dyDescent="0.25"/>
    <row r="52410" x14ac:dyDescent="0.25"/>
    <row r="52411" x14ac:dyDescent="0.25"/>
    <row r="52412" x14ac:dyDescent="0.25"/>
    <row r="52413" x14ac:dyDescent="0.25"/>
    <row r="52414" x14ac:dyDescent="0.25"/>
    <row r="52415" x14ac:dyDescent="0.25"/>
    <row r="52416" x14ac:dyDescent="0.25"/>
    <row r="52417" x14ac:dyDescent="0.25"/>
    <row r="52418" x14ac:dyDescent="0.25"/>
    <row r="52419" x14ac:dyDescent="0.25"/>
    <row r="52420" x14ac:dyDescent="0.25"/>
    <row r="52421" x14ac:dyDescent="0.25"/>
    <row r="52422" x14ac:dyDescent="0.25"/>
    <row r="52423" x14ac:dyDescent="0.25"/>
    <row r="52424" x14ac:dyDescent="0.25"/>
    <row r="52425" x14ac:dyDescent="0.25"/>
    <row r="52426" x14ac:dyDescent="0.25"/>
    <row r="52427" x14ac:dyDescent="0.25"/>
    <row r="52428" x14ac:dyDescent="0.25"/>
    <row r="52429" x14ac:dyDescent="0.25"/>
    <row r="52430" x14ac:dyDescent="0.25"/>
    <row r="52431" x14ac:dyDescent="0.25"/>
    <row r="52432" x14ac:dyDescent="0.25"/>
    <row r="52433" x14ac:dyDescent="0.25"/>
    <row r="52434" x14ac:dyDescent="0.25"/>
    <row r="52435" x14ac:dyDescent="0.25"/>
    <row r="52436" x14ac:dyDescent="0.25"/>
    <row r="52437" x14ac:dyDescent="0.25"/>
    <row r="52438" x14ac:dyDescent="0.25"/>
    <row r="52439" x14ac:dyDescent="0.25"/>
    <row r="52440" x14ac:dyDescent="0.25"/>
    <row r="52441" x14ac:dyDescent="0.25"/>
    <row r="52442" x14ac:dyDescent="0.25"/>
    <row r="52443" x14ac:dyDescent="0.25"/>
    <row r="52444" x14ac:dyDescent="0.25"/>
    <row r="52445" x14ac:dyDescent="0.25"/>
    <row r="52446" x14ac:dyDescent="0.25"/>
    <row r="52447" x14ac:dyDescent="0.25"/>
    <row r="52448" x14ac:dyDescent="0.25"/>
    <row r="52449" x14ac:dyDescent="0.25"/>
    <row r="52450" x14ac:dyDescent="0.25"/>
    <row r="52451" x14ac:dyDescent="0.25"/>
    <row r="52452" x14ac:dyDescent="0.25"/>
    <row r="52453" x14ac:dyDescent="0.25"/>
    <row r="52454" x14ac:dyDescent="0.25"/>
    <row r="52455" x14ac:dyDescent="0.25"/>
    <row r="52456" x14ac:dyDescent="0.25"/>
    <row r="52457" x14ac:dyDescent="0.25"/>
    <row r="52458" x14ac:dyDescent="0.25"/>
    <row r="52459" x14ac:dyDescent="0.25"/>
    <row r="52460" x14ac:dyDescent="0.25"/>
    <row r="52461" x14ac:dyDescent="0.25"/>
    <row r="52462" x14ac:dyDescent="0.25"/>
    <row r="52463" x14ac:dyDescent="0.25"/>
    <row r="52464" x14ac:dyDescent="0.25"/>
    <row r="52465" x14ac:dyDescent="0.25"/>
    <row r="52466" x14ac:dyDescent="0.25"/>
    <row r="52467" x14ac:dyDescent="0.25"/>
    <row r="52468" x14ac:dyDescent="0.25"/>
    <row r="52469" x14ac:dyDescent="0.25"/>
    <row r="52470" x14ac:dyDescent="0.25"/>
    <row r="52471" x14ac:dyDescent="0.25"/>
    <row r="52472" x14ac:dyDescent="0.25"/>
    <row r="52473" x14ac:dyDescent="0.25"/>
    <row r="52474" x14ac:dyDescent="0.25"/>
    <row r="52475" x14ac:dyDescent="0.25"/>
    <row r="52476" x14ac:dyDescent="0.25"/>
    <row r="52477" x14ac:dyDescent="0.25"/>
    <row r="52478" x14ac:dyDescent="0.25"/>
    <row r="52479" x14ac:dyDescent="0.25"/>
    <row r="52480" x14ac:dyDescent="0.25"/>
    <row r="52481" x14ac:dyDescent="0.25"/>
    <row r="52482" x14ac:dyDescent="0.25"/>
    <row r="52483" x14ac:dyDescent="0.25"/>
    <row r="52484" x14ac:dyDescent="0.25"/>
    <row r="52485" x14ac:dyDescent="0.25"/>
    <row r="52486" x14ac:dyDescent="0.25"/>
    <row r="52487" x14ac:dyDescent="0.25"/>
    <row r="52488" x14ac:dyDescent="0.25"/>
    <row r="52489" x14ac:dyDescent="0.25"/>
    <row r="52490" x14ac:dyDescent="0.25"/>
    <row r="52491" x14ac:dyDescent="0.25"/>
    <row r="52492" x14ac:dyDescent="0.25"/>
    <row r="52493" x14ac:dyDescent="0.25"/>
    <row r="52494" x14ac:dyDescent="0.25"/>
    <row r="52495" x14ac:dyDescent="0.25"/>
    <row r="52496" x14ac:dyDescent="0.25"/>
    <row r="52497" x14ac:dyDescent="0.25"/>
    <row r="52498" x14ac:dyDescent="0.25"/>
    <row r="52499" x14ac:dyDescent="0.25"/>
    <row r="52500" x14ac:dyDescent="0.25"/>
    <row r="52501" x14ac:dyDescent="0.25"/>
    <row r="52502" x14ac:dyDescent="0.25"/>
    <row r="52503" x14ac:dyDescent="0.25"/>
    <row r="52504" x14ac:dyDescent="0.25"/>
    <row r="52505" x14ac:dyDescent="0.25"/>
    <row r="52506" x14ac:dyDescent="0.25"/>
    <row r="52507" x14ac:dyDescent="0.25"/>
    <row r="52508" x14ac:dyDescent="0.25"/>
    <row r="52509" x14ac:dyDescent="0.25"/>
    <row r="52510" x14ac:dyDescent="0.25"/>
    <row r="52511" x14ac:dyDescent="0.25"/>
    <row r="52512" x14ac:dyDescent="0.25"/>
    <row r="52513" x14ac:dyDescent="0.25"/>
    <row r="52514" x14ac:dyDescent="0.25"/>
    <row r="52515" x14ac:dyDescent="0.25"/>
    <row r="52516" x14ac:dyDescent="0.25"/>
    <row r="52517" x14ac:dyDescent="0.25"/>
    <row r="52518" x14ac:dyDescent="0.25"/>
    <row r="52519" x14ac:dyDescent="0.25"/>
    <row r="52520" x14ac:dyDescent="0.25"/>
    <row r="52521" x14ac:dyDescent="0.25"/>
    <row r="52522" x14ac:dyDescent="0.25"/>
    <row r="52523" x14ac:dyDescent="0.25"/>
    <row r="52524" x14ac:dyDescent="0.25"/>
    <row r="52525" x14ac:dyDescent="0.25"/>
    <row r="52526" x14ac:dyDescent="0.25"/>
    <row r="52527" x14ac:dyDescent="0.25"/>
    <row r="52528" x14ac:dyDescent="0.25"/>
    <row r="52529" x14ac:dyDescent="0.25"/>
    <row r="52530" x14ac:dyDescent="0.25"/>
    <row r="52531" x14ac:dyDescent="0.25"/>
    <row r="52532" x14ac:dyDescent="0.25"/>
    <row r="52533" x14ac:dyDescent="0.25"/>
    <row r="52534" x14ac:dyDescent="0.25"/>
    <row r="52535" x14ac:dyDescent="0.25"/>
    <row r="52536" x14ac:dyDescent="0.25"/>
    <row r="52537" x14ac:dyDescent="0.25"/>
    <row r="52538" x14ac:dyDescent="0.25"/>
    <row r="52539" x14ac:dyDescent="0.25"/>
    <row r="52540" x14ac:dyDescent="0.25"/>
    <row r="52541" x14ac:dyDescent="0.25"/>
    <row r="52542" x14ac:dyDescent="0.25"/>
    <row r="52543" x14ac:dyDescent="0.25"/>
    <row r="52544" x14ac:dyDescent="0.25"/>
    <row r="52545" x14ac:dyDescent="0.25"/>
    <row r="52546" x14ac:dyDescent="0.25"/>
    <row r="52547" x14ac:dyDescent="0.25"/>
    <row r="52548" x14ac:dyDescent="0.25"/>
    <row r="52549" x14ac:dyDescent="0.25"/>
    <row r="52550" x14ac:dyDescent="0.25"/>
    <row r="52551" x14ac:dyDescent="0.25"/>
    <row r="52552" x14ac:dyDescent="0.25"/>
    <row r="52553" x14ac:dyDescent="0.25"/>
    <row r="52554" x14ac:dyDescent="0.25"/>
    <row r="52555" x14ac:dyDescent="0.25"/>
    <row r="52556" x14ac:dyDescent="0.25"/>
    <row r="52557" x14ac:dyDescent="0.25"/>
    <row r="52558" x14ac:dyDescent="0.25"/>
    <row r="52559" x14ac:dyDescent="0.25"/>
    <row r="52560" x14ac:dyDescent="0.25"/>
    <row r="52561" x14ac:dyDescent="0.25"/>
    <row r="52562" x14ac:dyDescent="0.25"/>
    <row r="52563" x14ac:dyDescent="0.25"/>
    <row r="52564" x14ac:dyDescent="0.25"/>
    <row r="52565" x14ac:dyDescent="0.25"/>
    <row r="52566" x14ac:dyDescent="0.25"/>
    <row r="52567" x14ac:dyDescent="0.25"/>
    <row r="52568" x14ac:dyDescent="0.25"/>
    <row r="52569" x14ac:dyDescent="0.25"/>
    <row r="52570" x14ac:dyDescent="0.25"/>
    <row r="52571" x14ac:dyDescent="0.25"/>
    <row r="52572" x14ac:dyDescent="0.25"/>
    <row r="52573" x14ac:dyDescent="0.25"/>
    <row r="52574" x14ac:dyDescent="0.25"/>
    <row r="52575" x14ac:dyDescent="0.25"/>
    <row r="52576" x14ac:dyDescent="0.25"/>
    <row r="52577" x14ac:dyDescent="0.25"/>
    <row r="52578" x14ac:dyDescent="0.25"/>
    <row r="52579" x14ac:dyDescent="0.25"/>
    <row r="52580" x14ac:dyDescent="0.25"/>
    <row r="52581" x14ac:dyDescent="0.25"/>
    <row r="52582" x14ac:dyDescent="0.25"/>
    <row r="52583" x14ac:dyDescent="0.25"/>
    <row r="52584" x14ac:dyDescent="0.25"/>
    <row r="52585" x14ac:dyDescent="0.25"/>
    <row r="52586" x14ac:dyDescent="0.25"/>
    <row r="52587" x14ac:dyDescent="0.25"/>
    <row r="52588" x14ac:dyDescent="0.25"/>
    <row r="52589" x14ac:dyDescent="0.25"/>
    <row r="52590" x14ac:dyDescent="0.25"/>
    <row r="52591" x14ac:dyDescent="0.25"/>
    <row r="52592" x14ac:dyDescent="0.25"/>
    <row r="52593" x14ac:dyDescent="0.25"/>
    <row r="52594" x14ac:dyDescent="0.25"/>
    <row r="52595" x14ac:dyDescent="0.25"/>
    <row r="52596" x14ac:dyDescent="0.25"/>
    <row r="52597" x14ac:dyDescent="0.25"/>
    <row r="52598" x14ac:dyDescent="0.25"/>
    <row r="52599" x14ac:dyDescent="0.25"/>
    <row r="52600" x14ac:dyDescent="0.25"/>
    <row r="52601" x14ac:dyDescent="0.25"/>
    <row r="52602" x14ac:dyDescent="0.25"/>
    <row r="52603" x14ac:dyDescent="0.25"/>
    <row r="52604" x14ac:dyDescent="0.25"/>
    <row r="52605" x14ac:dyDescent="0.25"/>
    <row r="52606" x14ac:dyDescent="0.25"/>
    <row r="52607" x14ac:dyDescent="0.25"/>
    <row r="52608" x14ac:dyDescent="0.25"/>
    <row r="52609" x14ac:dyDescent="0.25"/>
    <row r="52610" x14ac:dyDescent="0.25"/>
    <row r="52611" x14ac:dyDescent="0.25"/>
    <row r="52612" x14ac:dyDescent="0.25"/>
    <row r="52613" x14ac:dyDescent="0.25"/>
    <row r="52614" x14ac:dyDescent="0.25"/>
    <row r="52615" x14ac:dyDescent="0.25"/>
    <row r="52616" x14ac:dyDescent="0.25"/>
    <row r="52617" x14ac:dyDescent="0.25"/>
    <row r="52618" x14ac:dyDescent="0.25"/>
    <row r="52619" x14ac:dyDescent="0.25"/>
    <row r="52620" x14ac:dyDescent="0.25"/>
    <row r="52621" x14ac:dyDescent="0.25"/>
    <row r="52622" x14ac:dyDescent="0.25"/>
    <row r="52623" x14ac:dyDescent="0.25"/>
    <row r="52624" x14ac:dyDescent="0.25"/>
    <row r="52625" x14ac:dyDescent="0.25"/>
    <row r="52626" x14ac:dyDescent="0.25"/>
    <row r="52627" x14ac:dyDescent="0.25"/>
    <row r="52628" x14ac:dyDescent="0.25"/>
    <row r="52629" x14ac:dyDescent="0.25"/>
    <row r="52630" x14ac:dyDescent="0.25"/>
    <row r="52631" x14ac:dyDescent="0.25"/>
    <row r="52632" x14ac:dyDescent="0.25"/>
    <row r="52633" x14ac:dyDescent="0.25"/>
    <row r="52634" x14ac:dyDescent="0.25"/>
    <row r="52635" x14ac:dyDescent="0.25"/>
    <row r="52636" x14ac:dyDescent="0.25"/>
    <row r="52637" x14ac:dyDescent="0.25"/>
    <row r="52638" x14ac:dyDescent="0.25"/>
    <row r="52639" x14ac:dyDescent="0.25"/>
    <row r="52640" x14ac:dyDescent="0.25"/>
    <row r="52641" x14ac:dyDescent="0.25"/>
    <row r="52642" x14ac:dyDescent="0.25"/>
    <row r="52643" x14ac:dyDescent="0.25"/>
    <row r="52644" x14ac:dyDescent="0.25"/>
    <row r="52645" x14ac:dyDescent="0.25"/>
    <row r="52646" x14ac:dyDescent="0.25"/>
    <row r="52647" x14ac:dyDescent="0.25"/>
    <row r="52648" x14ac:dyDescent="0.25"/>
    <row r="52649" x14ac:dyDescent="0.25"/>
    <row r="52650" x14ac:dyDescent="0.25"/>
    <row r="52651" x14ac:dyDescent="0.25"/>
    <row r="52652" x14ac:dyDescent="0.25"/>
    <row r="52653" x14ac:dyDescent="0.25"/>
    <row r="52654" x14ac:dyDescent="0.25"/>
    <row r="52655" x14ac:dyDescent="0.25"/>
    <row r="52656" x14ac:dyDescent="0.25"/>
    <row r="52657" x14ac:dyDescent="0.25"/>
    <row r="52658" x14ac:dyDescent="0.25"/>
    <row r="52659" x14ac:dyDescent="0.25"/>
    <row r="52660" x14ac:dyDescent="0.25"/>
    <row r="52661" x14ac:dyDescent="0.25"/>
    <row r="52662" x14ac:dyDescent="0.25"/>
    <row r="52663" x14ac:dyDescent="0.25"/>
    <row r="52664" x14ac:dyDescent="0.25"/>
    <row r="52665" x14ac:dyDescent="0.25"/>
    <row r="52666" x14ac:dyDescent="0.25"/>
    <row r="52667" x14ac:dyDescent="0.25"/>
    <row r="52668" x14ac:dyDescent="0.25"/>
    <row r="52669" x14ac:dyDescent="0.25"/>
    <row r="52670" x14ac:dyDescent="0.25"/>
    <row r="52671" x14ac:dyDescent="0.25"/>
    <row r="52672" x14ac:dyDescent="0.25"/>
    <row r="52673" x14ac:dyDescent="0.25"/>
    <row r="52674" x14ac:dyDescent="0.25"/>
    <row r="52675" x14ac:dyDescent="0.25"/>
    <row r="52676" x14ac:dyDescent="0.25"/>
    <row r="52677" x14ac:dyDescent="0.25"/>
    <row r="52678" x14ac:dyDescent="0.25"/>
    <row r="52679" x14ac:dyDescent="0.25"/>
    <row r="52680" x14ac:dyDescent="0.25"/>
    <row r="52681" x14ac:dyDescent="0.25"/>
    <row r="52682" x14ac:dyDescent="0.25"/>
    <row r="52683" x14ac:dyDescent="0.25"/>
    <row r="52684" x14ac:dyDescent="0.25"/>
    <row r="52685" x14ac:dyDescent="0.25"/>
    <row r="52686" x14ac:dyDescent="0.25"/>
    <row r="52687" x14ac:dyDescent="0.25"/>
    <row r="52688" x14ac:dyDescent="0.25"/>
    <row r="52689" x14ac:dyDescent="0.25"/>
    <row r="52690" x14ac:dyDescent="0.25"/>
    <row r="52691" x14ac:dyDescent="0.25"/>
    <row r="52692" x14ac:dyDescent="0.25"/>
    <row r="52693" x14ac:dyDescent="0.25"/>
    <row r="52694" x14ac:dyDescent="0.25"/>
    <row r="52695" x14ac:dyDescent="0.25"/>
    <row r="52696" x14ac:dyDescent="0.25"/>
    <row r="52697" x14ac:dyDescent="0.25"/>
    <row r="52698" x14ac:dyDescent="0.25"/>
    <row r="52699" x14ac:dyDescent="0.25"/>
    <row r="52700" x14ac:dyDescent="0.25"/>
    <row r="52701" x14ac:dyDescent="0.25"/>
    <row r="52702" x14ac:dyDescent="0.25"/>
    <row r="52703" x14ac:dyDescent="0.25"/>
    <row r="52704" x14ac:dyDescent="0.25"/>
    <row r="52705" x14ac:dyDescent="0.25"/>
    <row r="52706" x14ac:dyDescent="0.25"/>
    <row r="52707" x14ac:dyDescent="0.25"/>
    <row r="52708" x14ac:dyDescent="0.25"/>
    <row r="52709" x14ac:dyDescent="0.25"/>
    <row r="52710" x14ac:dyDescent="0.25"/>
    <row r="52711" x14ac:dyDescent="0.25"/>
    <row r="52712" x14ac:dyDescent="0.25"/>
    <row r="52713" x14ac:dyDescent="0.25"/>
    <row r="52714" x14ac:dyDescent="0.25"/>
    <row r="52715" x14ac:dyDescent="0.25"/>
    <row r="52716" x14ac:dyDescent="0.25"/>
    <row r="52717" x14ac:dyDescent="0.25"/>
    <row r="52718" x14ac:dyDescent="0.25"/>
    <row r="52719" x14ac:dyDescent="0.25"/>
    <row r="52720" x14ac:dyDescent="0.25"/>
    <row r="52721" x14ac:dyDescent="0.25"/>
    <row r="52722" x14ac:dyDescent="0.25"/>
    <row r="52723" x14ac:dyDescent="0.25"/>
    <row r="52724" x14ac:dyDescent="0.25"/>
    <row r="52725" x14ac:dyDescent="0.25"/>
    <row r="52726" x14ac:dyDescent="0.25"/>
    <row r="52727" x14ac:dyDescent="0.25"/>
    <row r="52728" x14ac:dyDescent="0.25"/>
    <row r="52729" x14ac:dyDescent="0.25"/>
    <row r="52730" x14ac:dyDescent="0.25"/>
    <row r="52731" x14ac:dyDescent="0.25"/>
    <row r="52732" x14ac:dyDescent="0.25"/>
    <row r="52733" x14ac:dyDescent="0.25"/>
    <row r="52734" x14ac:dyDescent="0.25"/>
    <row r="52735" x14ac:dyDescent="0.25"/>
    <row r="52736" x14ac:dyDescent="0.25"/>
    <row r="52737" x14ac:dyDescent="0.25"/>
    <row r="52738" x14ac:dyDescent="0.25"/>
    <row r="52739" x14ac:dyDescent="0.25"/>
    <row r="52740" x14ac:dyDescent="0.25"/>
    <row r="52741" x14ac:dyDescent="0.25"/>
    <row r="52742" x14ac:dyDescent="0.25"/>
    <row r="52743" x14ac:dyDescent="0.25"/>
    <row r="52744" x14ac:dyDescent="0.25"/>
    <row r="52745" x14ac:dyDescent="0.25"/>
    <row r="52746" x14ac:dyDescent="0.25"/>
    <row r="52747" x14ac:dyDescent="0.25"/>
    <row r="52748" x14ac:dyDescent="0.25"/>
    <row r="52749" x14ac:dyDescent="0.25"/>
    <row r="52750" x14ac:dyDescent="0.25"/>
    <row r="52751" x14ac:dyDescent="0.25"/>
    <row r="52752" x14ac:dyDescent="0.25"/>
    <row r="52753" x14ac:dyDescent="0.25"/>
    <row r="52754" x14ac:dyDescent="0.25"/>
    <row r="52755" x14ac:dyDescent="0.25"/>
    <row r="52756" x14ac:dyDescent="0.25"/>
    <row r="52757" x14ac:dyDescent="0.25"/>
    <row r="52758" x14ac:dyDescent="0.25"/>
    <row r="52759" x14ac:dyDescent="0.25"/>
    <row r="52760" x14ac:dyDescent="0.25"/>
    <row r="52761" x14ac:dyDescent="0.25"/>
    <row r="52762" x14ac:dyDescent="0.25"/>
    <row r="52763" x14ac:dyDescent="0.25"/>
    <row r="52764" x14ac:dyDescent="0.25"/>
    <row r="52765" x14ac:dyDescent="0.25"/>
    <row r="52766" x14ac:dyDescent="0.25"/>
    <row r="52767" x14ac:dyDescent="0.25"/>
    <row r="52768" x14ac:dyDescent="0.25"/>
    <row r="52769" x14ac:dyDescent="0.25"/>
    <row r="52770" x14ac:dyDescent="0.25"/>
    <row r="52771" x14ac:dyDescent="0.25"/>
    <row r="52772" x14ac:dyDescent="0.25"/>
    <row r="52773" x14ac:dyDescent="0.25"/>
    <row r="52774" x14ac:dyDescent="0.25"/>
    <row r="52775" x14ac:dyDescent="0.25"/>
    <row r="52776" x14ac:dyDescent="0.25"/>
    <row r="52777" x14ac:dyDescent="0.25"/>
    <row r="52778" x14ac:dyDescent="0.25"/>
    <row r="52779" x14ac:dyDescent="0.25"/>
    <row r="52780" x14ac:dyDescent="0.25"/>
    <row r="52781" x14ac:dyDescent="0.25"/>
    <row r="52782" x14ac:dyDescent="0.25"/>
    <row r="52783" x14ac:dyDescent="0.25"/>
    <row r="52784" x14ac:dyDescent="0.25"/>
    <row r="52785" x14ac:dyDescent="0.25"/>
    <row r="52786" x14ac:dyDescent="0.25"/>
    <row r="52787" x14ac:dyDescent="0.25"/>
    <row r="52788" x14ac:dyDescent="0.25"/>
    <row r="52789" x14ac:dyDescent="0.25"/>
    <row r="52790" x14ac:dyDescent="0.25"/>
    <row r="52791" x14ac:dyDescent="0.25"/>
    <row r="52792" x14ac:dyDescent="0.25"/>
    <row r="52793" x14ac:dyDescent="0.25"/>
    <row r="52794" x14ac:dyDescent="0.25"/>
    <row r="52795" x14ac:dyDescent="0.25"/>
    <row r="52796" x14ac:dyDescent="0.25"/>
    <row r="52797" x14ac:dyDescent="0.25"/>
    <row r="52798" x14ac:dyDescent="0.25"/>
    <row r="52799" x14ac:dyDescent="0.25"/>
    <row r="52800" x14ac:dyDescent="0.25"/>
    <row r="52801" x14ac:dyDescent="0.25"/>
    <row r="52802" x14ac:dyDescent="0.25"/>
    <row r="52803" x14ac:dyDescent="0.25"/>
    <row r="52804" x14ac:dyDescent="0.25"/>
    <row r="52805" x14ac:dyDescent="0.25"/>
    <row r="52806" x14ac:dyDescent="0.25"/>
    <row r="52807" x14ac:dyDescent="0.25"/>
    <row r="52808" x14ac:dyDescent="0.25"/>
    <row r="52809" x14ac:dyDescent="0.25"/>
    <row r="52810" x14ac:dyDescent="0.25"/>
    <row r="52811" x14ac:dyDescent="0.25"/>
    <row r="52812" x14ac:dyDescent="0.25"/>
    <row r="52813" x14ac:dyDescent="0.25"/>
    <row r="52814" x14ac:dyDescent="0.25"/>
    <row r="52815" x14ac:dyDescent="0.25"/>
    <row r="52816" x14ac:dyDescent="0.25"/>
    <row r="52817" x14ac:dyDescent="0.25"/>
    <row r="52818" x14ac:dyDescent="0.25"/>
    <row r="52819" x14ac:dyDescent="0.25"/>
    <row r="52820" x14ac:dyDescent="0.25"/>
    <row r="52821" x14ac:dyDescent="0.25"/>
    <row r="52822" x14ac:dyDescent="0.25"/>
    <row r="52823" x14ac:dyDescent="0.25"/>
    <row r="52824" x14ac:dyDescent="0.25"/>
    <row r="52825" x14ac:dyDescent="0.25"/>
    <row r="52826" x14ac:dyDescent="0.25"/>
    <row r="52827" x14ac:dyDescent="0.25"/>
    <row r="52828" x14ac:dyDescent="0.25"/>
    <row r="52829" x14ac:dyDescent="0.25"/>
    <row r="52830" x14ac:dyDescent="0.25"/>
    <row r="52831" x14ac:dyDescent="0.25"/>
    <row r="52832" x14ac:dyDescent="0.25"/>
    <row r="52833" x14ac:dyDescent="0.25"/>
    <row r="52834" x14ac:dyDescent="0.25"/>
    <row r="52835" x14ac:dyDescent="0.25"/>
    <row r="52836" x14ac:dyDescent="0.25"/>
    <row r="52837" x14ac:dyDescent="0.25"/>
    <row r="52838" x14ac:dyDescent="0.25"/>
    <row r="52839" x14ac:dyDescent="0.25"/>
    <row r="52840" x14ac:dyDescent="0.25"/>
    <row r="52841" x14ac:dyDescent="0.25"/>
    <row r="52842" x14ac:dyDescent="0.25"/>
    <row r="52843" x14ac:dyDescent="0.25"/>
    <row r="52844" x14ac:dyDescent="0.25"/>
    <row r="52845" x14ac:dyDescent="0.25"/>
    <row r="52846" x14ac:dyDescent="0.25"/>
    <row r="52847" x14ac:dyDescent="0.25"/>
    <row r="52848" x14ac:dyDescent="0.25"/>
    <row r="52849" x14ac:dyDescent="0.25"/>
    <row r="52850" x14ac:dyDescent="0.25"/>
    <row r="52851" x14ac:dyDescent="0.25"/>
    <row r="52852" x14ac:dyDescent="0.25"/>
    <row r="52853" x14ac:dyDescent="0.25"/>
    <row r="52854" x14ac:dyDescent="0.25"/>
    <row r="52855" x14ac:dyDescent="0.25"/>
    <row r="52856" x14ac:dyDescent="0.25"/>
    <row r="52857" x14ac:dyDescent="0.25"/>
    <row r="52858" x14ac:dyDescent="0.25"/>
    <row r="52859" x14ac:dyDescent="0.25"/>
    <row r="52860" x14ac:dyDescent="0.25"/>
    <row r="52861" x14ac:dyDescent="0.25"/>
    <row r="52862" x14ac:dyDescent="0.25"/>
    <row r="52863" x14ac:dyDescent="0.25"/>
    <row r="52864" x14ac:dyDescent="0.25"/>
    <row r="52865" x14ac:dyDescent="0.25"/>
    <row r="52866" x14ac:dyDescent="0.25"/>
    <row r="52867" x14ac:dyDescent="0.25"/>
    <row r="52868" x14ac:dyDescent="0.25"/>
    <row r="52869" x14ac:dyDescent="0.25"/>
    <row r="52870" x14ac:dyDescent="0.25"/>
    <row r="52871" x14ac:dyDescent="0.25"/>
    <row r="52872" x14ac:dyDescent="0.25"/>
    <row r="52873" x14ac:dyDescent="0.25"/>
    <row r="52874" x14ac:dyDescent="0.25"/>
    <row r="52875" x14ac:dyDescent="0.25"/>
    <row r="52876" x14ac:dyDescent="0.25"/>
    <row r="52877" x14ac:dyDescent="0.25"/>
    <row r="52878" x14ac:dyDescent="0.25"/>
    <row r="52879" x14ac:dyDescent="0.25"/>
    <row r="52880" x14ac:dyDescent="0.25"/>
    <row r="52881" x14ac:dyDescent="0.25"/>
    <row r="52882" x14ac:dyDescent="0.25"/>
    <row r="52883" x14ac:dyDescent="0.25"/>
    <row r="52884" x14ac:dyDescent="0.25"/>
    <row r="52885" x14ac:dyDescent="0.25"/>
    <row r="52886" x14ac:dyDescent="0.25"/>
    <row r="52887" x14ac:dyDescent="0.25"/>
    <row r="52888" x14ac:dyDescent="0.25"/>
    <row r="52889" x14ac:dyDescent="0.25"/>
    <row r="52890" x14ac:dyDescent="0.25"/>
    <row r="52891" x14ac:dyDescent="0.25"/>
    <row r="52892" x14ac:dyDescent="0.25"/>
    <row r="52893" x14ac:dyDescent="0.25"/>
    <row r="52894" x14ac:dyDescent="0.25"/>
    <row r="52895" x14ac:dyDescent="0.25"/>
    <row r="52896" x14ac:dyDescent="0.25"/>
    <row r="52897" x14ac:dyDescent="0.25"/>
    <row r="52898" x14ac:dyDescent="0.25"/>
    <row r="52899" x14ac:dyDescent="0.25"/>
    <row r="52900" x14ac:dyDescent="0.25"/>
    <row r="52901" x14ac:dyDescent="0.25"/>
    <row r="52902" x14ac:dyDescent="0.25"/>
    <row r="52903" x14ac:dyDescent="0.25"/>
    <row r="52904" x14ac:dyDescent="0.25"/>
    <row r="52905" x14ac:dyDescent="0.25"/>
    <row r="52906" x14ac:dyDescent="0.25"/>
    <row r="52907" x14ac:dyDescent="0.25"/>
    <row r="52908" x14ac:dyDescent="0.25"/>
    <row r="52909" x14ac:dyDescent="0.25"/>
    <row r="52910" x14ac:dyDescent="0.25"/>
    <row r="52911" x14ac:dyDescent="0.25"/>
    <row r="52912" x14ac:dyDescent="0.25"/>
    <row r="52913" x14ac:dyDescent="0.25"/>
    <row r="52914" x14ac:dyDescent="0.25"/>
    <row r="52915" x14ac:dyDescent="0.25"/>
    <row r="52916" x14ac:dyDescent="0.25"/>
    <row r="52917" x14ac:dyDescent="0.25"/>
    <row r="52918" x14ac:dyDescent="0.25"/>
    <row r="52919" x14ac:dyDescent="0.25"/>
    <row r="52920" x14ac:dyDescent="0.25"/>
    <row r="52921" x14ac:dyDescent="0.25"/>
    <row r="52922" x14ac:dyDescent="0.25"/>
    <row r="52923" x14ac:dyDescent="0.25"/>
    <row r="52924" x14ac:dyDescent="0.25"/>
    <row r="52925" x14ac:dyDescent="0.25"/>
    <row r="52926" x14ac:dyDescent="0.25"/>
    <row r="52927" x14ac:dyDescent="0.25"/>
    <row r="52928" x14ac:dyDescent="0.25"/>
    <row r="52929" x14ac:dyDescent="0.25"/>
    <row r="52930" x14ac:dyDescent="0.25"/>
    <row r="52931" x14ac:dyDescent="0.25"/>
    <row r="52932" x14ac:dyDescent="0.25"/>
    <row r="52933" x14ac:dyDescent="0.25"/>
    <row r="52934" x14ac:dyDescent="0.25"/>
    <row r="52935" x14ac:dyDescent="0.25"/>
    <row r="52936" x14ac:dyDescent="0.25"/>
    <row r="52937" x14ac:dyDescent="0.25"/>
    <row r="52938" x14ac:dyDescent="0.25"/>
    <row r="52939" x14ac:dyDescent="0.25"/>
    <row r="52940" x14ac:dyDescent="0.25"/>
    <row r="52941" x14ac:dyDescent="0.25"/>
    <row r="52942" x14ac:dyDescent="0.25"/>
    <row r="52943" x14ac:dyDescent="0.25"/>
    <row r="52944" x14ac:dyDescent="0.25"/>
    <row r="52945" x14ac:dyDescent="0.25"/>
    <row r="52946" x14ac:dyDescent="0.25"/>
    <row r="52947" x14ac:dyDescent="0.25"/>
    <row r="52948" x14ac:dyDescent="0.25"/>
    <row r="52949" x14ac:dyDescent="0.25"/>
    <row r="52950" x14ac:dyDescent="0.25"/>
    <row r="52951" x14ac:dyDescent="0.25"/>
    <row r="52952" x14ac:dyDescent="0.25"/>
    <row r="52953" x14ac:dyDescent="0.25"/>
    <row r="52954" x14ac:dyDescent="0.25"/>
    <row r="52955" x14ac:dyDescent="0.25"/>
    <row r="52956" x14ac:dyDescent="0.25"/>
    <row r="52957" x14ac:dyDescent="0.25"/>
    <row r="52958" x14ac:dyDescent="0.25"/>
    <row r="52959" x14ac:dyDescent="0.25"/>
    <row r="52960" x14ac:dyDescent="0.25"/>
    <row r="52961" x14ac:dyDescent="0.25"/>
    <row r="52962" x14ac:dyDescent="0.25"/>
    <row r="52963" x14ac:dyDescent="0.25"/>
    <row r="52964" x14ac:dyDescent="0.25"/>
    <row r="52965" x14ac:dyDescent="0.25"/>
    <row r="52966" x14ac:dyDescent="0.25"/>
    <row r="52967" x14ac:dyDescent="0.25"/>
    <row r="52968" x14ac:dyDescent="0.25"/>
    <row r="52969" x14ac:dyDescent="0.25"/>
    <row r="52970" x14ac:dyDescent="0.25"/>
    <row r="52971" x14ac:dyDescent="0.25"/>
    <row r="52972" x14ac:dyDescent="0.25"/>
    <row r="52973" x14ac:dyDescent="0.25"/>
    <row r="52974" x14ac:dyDescent="0.25"/>
    <row r="52975" x14ac:dyDescent="0.25"/>
    <row r="52976" x14ac:dyDescent="0.25"/>
    <row r="52977" x14ac:dyDescent="0.25"/>
    <row r="52978" x14ac:dyDescent="0.25"/>
    <row r="52979" x14ac:dyDescent="0.25"/>
    <row r="52980" x14ac:dyDescent="0.25"/>
    <row r="52981" x14ac:dyDescent="0.25"/>
    <row r="52982" x14ac:dyDescent="0.25"/>
    <row r="52983" x14ac:dyDescent="0.25"/>
    <row r="52984" x14ac:dyDescent="0.25"/>
    <row r="52985" x14ac:dyDescent="0.25"/>
    <row r="52986" x14ac:dyDescent="0.25"/>
    <row r="52987" x14ac:dyDescent="0.25"/>
    <row r="52988" x14ac:dyDescent="0.25"/>
    <row r="52989" x14ac:dyDescent="0.25"/>
    <row r="52990" x14ac:dyDescent="0.25"/>
    <row r="52991" x14ac:dyDescent="0.25"/>
    <row r="52992" x14ac:dyDescent="0.25"/>
    <row r="52993" x14ac:dyDescent="0.25"/>
    <row r="52994" x14ac:dyDescent="0.25"/>
    <row r="52995" x14ac:dyDescent="0.25"/>
    <row r="52996" x14ac:dyDescent="0.25"/>
    <row r="52997" x14ac:dyDescent="0.25"/>
    <row r="52998" x14ac:dyDescent="0.25"/>
    <row r="52999" x14ac:dyDescent="0.25"/>
    <row r="53000" x14ac:dyDescent="0.25"/>
    <row r="53001" x14ac:dyDescent="0.25"/>
    <row r="53002" x14ac:dyDescent="0.25"/>
    <row r="53003" x14ac:dyDescent="0.25"/>
    <row r="53004" x14ac:dyDescent="0.25"/>
    <row r="53005" x14ac:dyDescent="0.25"/>
    <row r="53006" x14ac:dyDescent="0.25"/>
    <row r="53007" x14ac:dyDescent="0.25"/>
    <row r="53008" x14ac:dyDescent="0.25"/>
    <row r="53009" x14ac:dyDescent="0.25"/>
    <row r="53010" x14ac:dyDescent="0.25"/>
    <row r="53011" x14ac:dyDescent="0.25"/>
    <row r="53012" x14ac:dyDescent="0.25"/>
    <row r="53013" x14ac:dyDescent="0.25"/>
    <row r="53014" x14ac:dyDescent="0.25"/>
    <row r="53015" x14ac:dyDescent="0.25"/>
    <row r="53016" x14ac:dyDescent="0.25"/>
    <row r="53017" x14ac:dyDescent="0.25"/>
    <row r="53018" x14ac:dyDescent="0.25"/>
    <row r="53019" x14ac:dyDescent="0.25"/>
    <row r="53020" x14ac:dyDescent="0.25"/>
    <row r="53021" x14ac:dyDescent="0.25"/>
    <row r="53022" x14ac:dyDescent="0.25"/>
    <row r="53023" x14ac:dyDescent="0.25"/>
    <row r="53024" x14ac:dyDescent="0.25"/>
    <row r="53025" x14ac:dyDescent="0.25"/>
    <row r="53026" x14ac:dyDescent="0.25"/>
    <row r="53027" x14ac:dyDescent="0.25"/>
    <row r="53028" x14ac:dyDescent="0.25"/>
    <row r="53029" x14ac:dyDescent="0.25"/>
    <row r="53030" x14ac:dyDescent="0.25"/>
    <row r="53031" x14ac:dyDescent="0.25"/>
    <row r="53032" x14ac:dyDescent="0.25"/>
    <row r="53033" x14ac:dyDescent="0.25"/>
    <row r="53034" x14ac:dyDescent="0.25"/>
    <row r="53035" x14ac:dyDescent="0.25"/>
    <row r="53036" x14ac:dyDescent="0.25"/>
    <row r="53037" x14ac:dyDescent="0.25"/>
    <row r="53038" x14ac:dyDescent="0.25"/>
    <row r="53039" x14ac:dyDescent="0.25"/>
    <row r="53040" x14ac:dyDescent="0.25"/>
    <row r="53041" x14ac:dyDescent="0.25"/>
    <row r="53042" x14ac:dyDescent="0.25"/>
    <row r="53043" x14ac:dyDescent="0.25"/>
    <row r="53044" x14ac:dyDescent="0.25"/>
    <row r="53045" x14ac:dyDescent="0.25"/>
    <row r="53046" x14ac:dyDescent="0.25"/>
    <row r="53047" x14ac:dyDescent="0.25"/>
    <row r="53048" x14ac:dyDescent="0.25"/>
    <row r="53049" x14ac:dyDescent="0.25"/>
    <row r="53050" x14ac:dyDescent="0.25"/>
    <row r="53051" x14ac:dyDescent="0.25"/>
    <row r="53052" x14ac:dyDescent="0.25"/>
    <row r="53053" x14ac:dyDescent="0.25"/>
    <row r="53054" x14ac:dyDescent="0.25"/>
    <row r="53055" x14ac:dyDescent="0.25"/>
    <row r="53056" x14ac:dyDescent="0.25"/>
    <row r="53057" x14ac:dyDescent="0.25"/>
    <row r="53058" x14ac:dyDescent="0.25"/>
    <row r="53059" x14ac:dyDescent="0.25"/>
    <row r="53060" x14ac:dyDescent="0.25"/>
    <row r="53061" x14ac:dyDescent="0.25"/>
    <row r="53062" x14ac:dyDescent="0.25"/>
    <row r="53063" x14ac:dyDescent="0.25"/>
    <row r="53064" x14ac:dyDescent="0.25"/>
    <row r="53065" x14ac:dyDescent="0.25"/>
    <row r="53066" x14ac:dyDescent="0.25"/>
    <row r="53067" x14ac:dyDescent="0.25"/>
    <row r="53068" x14ac:dyDescent="0.25"/>
    <row r="53069" x14ac:dyDescent="0.25"/>
    <row r="53070" x14ac:dyDescent="0.25"/>
    <row r="53071" x14ac:dyDescent="0.25"/>
    <row r="53072" x14ac:dyDescent="0.25"/>
    <row r="53073" x14ac:dyDescent="0.25"/>
    <row r="53074" x14ac:dyDescent="0.25"/>
    <row r="53075" x14ac:dyDescent="0.25"/>
    <row r="53076" x14ac:dyDescent="0.25"/>
    <row r="53077" x14ac:dyDescent="0.25"/>
    <row r="53078" x14ac:dyDescent="0.25"/>
    <row r="53079" x14ac:dyDescent="0.25"/>
    <row r="53080" x14ac:dyDescent="0.25"/>
    <row r="53081" x14ac:dyDescent="0.25"/>
    <row r="53082" x14ac:dyDescent="0.25"/>
    <row r="53083" x14ac:dyDescent="0.25"/>
    <row r="53084" x14ac:dyDescent="0.25"/>
    <row r="53085" x14ac:dyDescent="0.25"/>
    <row r="53086" x14ac:dyDescent="0.25"/>
    <row r="53087" x14ac:dyDescent="0.25"/>
    <row r="53088" x14ac:dyDescent="0.25"/>
    <row r="53089" x14ac:dyDescent="0.25"/>
    <row r="53090" x14ac:dyDescent="0.25"/>
    <row r="53091" x14ac:dyDescent="0.25"/>
    <row r="53092" x14ac:dyDescent="0.25"/>
    <row r="53093" x14ac:dyDescent="0.25"/>
    <row r="53094" x14ac:dyDescent="0.25"/>
    <row r="53095" x14ac:dyDescent="0.25"/>
    <row r="53096" x14ac:dyDescent="0.25"/>
    <row r="53097" x14ac:dyDescent="0.25"/>
    <row r="53098" x14ac:dyDescent="0.25"/>
    <row r="53099" x14ac:dyDescent="0.25"/>
    <row r="53100" x14ac:dyDescent="0.25"/>
    <row r="53101" x14ac:dyDescent="0.25"/>
    <row r="53102" x14ac:dyDescent="0.25"/>
    <row r="53103" x14ac:dyDescent="0.25"/>
    <row r="53104" x14ac:dyDescent="0.25"/>
    <row r="53105" x14ac:dyDescent="0.25"/>
    <row r="53106" x14ac:dyDescent="0.25"/>
    <row r="53107" x14ac:dyDescent="0.25"/>
    <row r="53108" x14ac:dyDescent="0.25"/>
    <row r="53109" x14ac:dyDescent="0.25"/>
    <row r="53110" x14ac:dyDescent="0.25"/>
    <row r="53111" x14ac:dyDescent="0.25"/>
    <row r="53112" x14ac:dyDescent="0.25"/>
    <row r="53113" x14ac:dyDescent="0.25"/>
    <row r="53114" x14ac:dyDescent="0.25"/>
    <row r="53115" x14ac:dyDescent="0.25"/>
    <row r="53116" x14ac:dyDescent="0.25"/>
    <row r="53117" x14ac:dyDescent="0.25"/>
    <row r="53118" x14ac:dyDescent="0.25"/>
    <row r="53119" x14ac:dyDescent="0.25"/>
    <row r="53120" x14ac:dyDescent="0.25"/>
    <row r="53121" x14ac:dyDescent="0.25"/>
    <row r="53122" x14ac:dyDescent="0.25"/>
    <row r="53123" x14ac:dyDescent="0.25"/>
    <row r="53124" x14ac:dyDescent="0.25"/>
    <row r="53125" x14ac:dyDescent="0.25"/>
    <row r="53126" x14ac:dyDescent="0.25"/>
    <row r="53127" x14ac:dyDescent="0.25"/>
    <row r="53128" x14ac:dyDescent="0.25"/>
    <row r="53129" x14ac:dyDescent="0.25"/>
    <row r="53130" x14ac:dyDescent="0.25"/>
    <row r="53131" x14ac:dyDescent="0.25"/>
    <row r="53132" x14ac:dyDescent="0.25"/>
    <row r="53133" x14ac:dyDescent="0.25"/>
    <row r="53134" x14ac:dyDescent="0.25"/>
    <row r="53135" x14ac:dyDescent="0.25"/>
    <row r="53136" x14ac:dyDescent="0.25"/>
    <row r="53137" x14ac:dyDescent="0.25"/>
    <row r="53138" x14ac:dyDescent="0.25"/>
    <row r="53139" x14ac:dyDescent="0.25"/>
    <row r="53140" x14ac:dyDescent="0.25"/>
    <row r="53141" x14ac:dyDescent="0.25"/>
    <row r="53142" x14ac:dyDescent="0.25"/>
    <row r="53143" x14ac:dyDescent="0.25"/>
    <row r="53144" x14ac:dyDescent="0.25"/>
    <row r="53145" x14ac:dyDescent="0.25"/>
    <row r="53146" x14ac:dyDescent="0.25"/>
    <row r="53147" x14ac:dyDescent="0.25"/>
    <row r="53148" x14ac:dyDescent="0.25"/>
    <row r="53149" x14ac:dyDescent="0.25"/>
    <row r="53150" x14ac:dyDescent="0.25"/>
    <row r="53151" x14ac:dyDescent="0.25"/>
    <row r="53152" x14ac:dyDescent="0.25"/>
    <row r="53153" x14ac:dyDescent="0.25"/>
    <row r="53154" x14ac:dyDescent="0.25"/>
    <row r="53155" x14ac:dyDescent="0.25"/>
    <row r="53156" x14ac:dyDescent="0.25"/>
    <row r="53157" x14ac:dyDescent="0.25"/>
    <row r="53158" x14ac:dyDescent="0.25"/>
    <row r="53159" x14ac:dyDescent="0.25"/>
    <row r="53160" x14ac:dyDescent="0.25"/>
    <row r="53161" x14ac:dyDescent="0.25"/>
    <row r="53162" x14ac:dyDescent="0.25"/>
    <row r="53163" x14ac:dyDescent="0.25"/>
    <row r="53164" x14ac:dyDescent="0.25"/>
    <row r="53165" x14ac:dyDescent="0.25"/>
    <row r="53166" x14ac:dyDescent="0.25"/>
    <row r="53167" x14ac:dyDescent="0.25"/>
    <row r="53168" x14ac:dyDescent="0.25"/>
    <row r="53169" x14ac:dyDescent="0.25"/>
    <row r="53170" x14ac:dyDescent="0.25"/>
    <row r="53171" x14ac:dyDescent="0.25"/>
    <row r="53172" x14ac:dyDescent="0.25"/>
    <row r="53173" x14ac:dyDescent="0.25"/>
    <row r="53174" x14ac:dyDescent="0.25"/>
    <row r="53175" x14ac:dyDescent="0.25"/>
    <row r="53176" x14ac:dyDescent="0.25"/>
    <row r="53177" x14ac:dyDescent="0.25"/>
    <row r="53178" x14ac:dyDescent="0.25"/>
    <row r="53179" x14ac:dyDescent="0.25"/>
    <row r="53180" x14ac:dyDescent="0.25"/>
    <row r="53181" x14ac:dyDescent="0.25"/>
    <row r="53182" x14ac:dyDescent="0.25"/>
    <row r="53183" x14ac:dyDescent="0.25"/>
    <row r="53184" x14ac:dyDescent="0.25"/>
    <row r="53185" x14ac:dyDescent="0.25"/>
    <row r="53186" x14ac:dyDescent="0.25"/>
    <row r="53187" x14ac:dyDescent="0.25"/>
    <row r="53188" x14ac:dyDescent="0.25"/>
    <row r="53189" x14ac:dyDescent="0.25"/>
    <row r="53190" x14ac:dyDescent="0.25"/>
    <row r="53191" x14ac:dyDescent="0.25"/>
    <row r="53192" x14ac:dyDescent="0.25"/>
    <row r="53193" x14ac:dyDescent="0.25"/>
    <row r="53194" x14ac:dyDescent="0.25"/>
    <row r="53195" x14ac:dyDescent="0.25"/>
    <row r="53196" x14ac:dyDescent="0.25"/>
    <row r="53197" x14ac:dyDescent="0.25"/>
    <row r="53198" x14ac:dyDescent="0.25"/>
    <row r="53199" x14ac:dyDescent="0.25"/>
    <row r="53200" x14ac:dyDescent="0.25"/>
    <row r="53201" x14ac:dyDescent="0.25"/>
    <row r="53202" x14ac:dyDescent="0.25"/>
    <row r="53203" x14ac:dyDescent="0.25"/>
    <row r="53204" x14ac:dyDescent="0.25"/>
    <row r="53205" x14ac:dyDescent="0.25"/>
    <row r="53206" x14ac:dyDescent="0.25"/>
    <row r="53207" x14ac:dyDescent="0.25"/>
    <row r="53208" x14ac:dyDescent="0.25"/>
    <row r="53209" x14ac:dyDescent="0.25"/>
    <row r="53210" x14ac:dyDescent="0.25"/>
    <row r="53211" x14ac:dyDescent="0.25"/>
    <row r="53212" x14ac:dyDescent="0.25"/>
    <row r="53213" x14ac:dyDescent="0.25"/>
    <row r="53214" x14ac:dyDescent="0.25"/>
    <row r="53215" x14ac:dyDescent="0.25"/>
    <row r="53216" x14ac:dyDescent="0.25"/>
    <row r="53217" x14ac:dyDescent="0.25"/>
    <row r="53218" x14ac:dyDescent="0.25"/>
    <row r="53219" x14ac:dyDescent="0.25"/>
    <row r="53220" x14ac:dyDescent="0.25"/>
    <row r="53221" x14ac:dyDescent="0.25"/>
    <row r="53222" x14ac:dyDescent="0.25"/>
    <row r="53223" x14ac:dyDescent="0.25"/>
    <row r="53224" x14ac:dyDescent="0.25"/>
    <row r="53225" x14ac:dyDescent="0.25"/>
    <row r="53226" x14ac:dyDescent="0.25"/>
    <row r="53227" x14ac:dyDescent="0.25"/>
    <row r="53228" x14ac:dyDescent="0.25"/>
    <row r="53229" x14ac:dyDescent="0.25"/>
    <row r="53230" x14ac:dyDescent="0.25"/>
    <row r="53231" x14ac:dyDescent="0.25"/>
    <row r="53232" x14ac:dyDescent="0.25"/>
    <row r="53233" x14ac:dyDescent="0.25"/>
    <row r="53234" x14ac:dyDescent="0.25"/>
    <row r="53235" x14ac:dyDescent="0.25"/>
    <row r="53236" x14ac:dyDescent="0.25"/>
    <row r="53237" x14ac:dyDescent="0.25"/>
    <row r="53238" x14ac:dyDescent="0.25"/>
    <row r="53239" x14ac:dyDescent="0.25"/>
    <row r="53240" x14ac:dyDescent="0.25"/>
    <row r="53241" x14ac:dyDescent="0.25"/>
    <row r="53242" x14ac:dyDescent="0.25"/>
    <row r="53243" x14ac:dyDescent="0.25"/>
    <row r="53244" x14ac:dyDescent="0.25"/>
    <row r="53245" x14ac:dyDescent="0.25"/>
    <row r="53246" x14ac:dyDescent="0.25"/>
    <row r="53247" x14ac:dyDescent="0.25"/>
    <row r="53248" x14ac:dyDescent="0.25"/>
    <row r="53249" x14ac:dyDescent="0.25"/>
    <row r="53250" x14ac:dyDescent="0.25"/>
    <row r="53251" x14ac:dyDescent="0.25"/>
    <row r="53252" x14ac:dyDescent="0.25"/>
    <row r="53253" x14ac:dyDescent="0.25"/>
    <row r="53254" x14ac:dyDescent="0.25"/>
    <row r="53255" x14ac:dyDescent="0.25"/>
    <row r="53256" x14ac:dyDescent="0.25"/>
    <row r="53257" x14ac:dyDescent="0.25"/>
    <row r="53258" x14ac:dyDescent="0.25"/>
    <row r="53259" x14ac:dyDescent="0.25"/>
    <row r="53260" x14ac:dyDescent="0.25"/>
    <row r="53261" x14ac:dyDescent="0.25"/>
    <row r="53262" x14ac:dyDescent="0.25"/>
    <row r="53263" x14ac:dyDescent="0.25"/>
    <row r="53264" x14ac:dyDescent="0.25"/>
    <row r="53265" x14ac:dyDescent="0.25"/>
    <row r="53266" x14ac:dyDescent="0.25"/>
    <row r="53267" x14ac:dyDescent="0.25"/>
    <row r="53268" x14ac:dyDescent="0.25"/>
    <row r="53269" x14ac:dyDescent="0.25"/>
    <row r="53270" x14ac:dyDescent="0.25"/>
    <row r="53271" x14ac:dyDescent="0.25"/>
    <row r="53272" x14ac:dyDescent="0.25"/>
    <row r="53273" x14ac:dyDescent="0.25"/>
    <row r="53274" x14ac:dyDescent="0.25"/>
    <row r="53275" x14ac:dyDescent="0.25"/>
    <row r="53276" x14ac:dyDescent="0.25"/>
    <row r="53277" x14ac:dyDescent="0.25"/>
    <row r="53278" x14ac:dyDescent="0.25"/>
    <row r="53279" x14ac:dyDescent="0.25"/>
    <row r="53280" x14ac:dyDescent="0.25"/>
    <row r="53281" x14ac:dyDescent="0.25"/>
    <row r="53282" x14ac:dyDescent="0.25"/>
    <row r="53283" x14ac:dyDescent="0.25"/>
    <row r="53284" x14ac:dyDescent="0.25"/>
    <row r="53285" x14ac:dyDescent="0.25"/>
    <row r="53286" x14ac:dyDescent="0.25"/>
    <row r="53287" x14ac:dyDescent="0.25"/>
    <row r="53288" x14ac:dyDescent="0.25"/>
    <row r="53289" x14ac:dyDescent="0.25"/>
    <row r="53290" x14ac:dyDescent="0.25"/>
    <row r="53291" x14ac:dyDescent="0.25"/>
    <row r="53292" x14ac:dyDescent="0.25"/>
    <row r="53293" x14ac:dyDescent="0.25"/>
    <row r="53294" x14ac:dyDescent="0.25"/>
    <row r="53295" x14ac:dyDescent="0.25"/>
    <row r="53296" x14ac:dyDescent="0.25"/>
    <row r="53297" x14ac:dyDescent="0.25"/>
    <row r="53298" x14ac:dyDescent="0.25"/>
    <row r="53299" x14ac:dyDescent="0.25"/>
    <row r="53300" x14ac:dyDescent="0.25"/>
    <row r="53301" x14ac:dyDescent="0.25"/>
    <row r="53302" x14ac:dyDescent="0.25"/>
    <row r="53303" x14ac:dyDescent="0.25"/>
    <row r="53304" x14ac:dyDescent="0.25"/>
    <row r="53305" x14ac:dyDescent="0.25"/>
    <row r="53306" x14ac:dyDescent="0.25"/>
    <row r="53307" x14ac:dyDescent="0.25"/>
    <row r="53308" x14ac:dyDescent="0.25"/>
    <row r="53309" x14ac:dyDescent="0.25"/>
    <row r="53310" x14ac:dyDescent="0.25"/>
    <row r="53311" x14ac:dyDescent="0.25"/>
    <row r="53312" x14ac:dyDescent="0.25"/>
    <row r="53313" x14ac:dyDescent="0.25"/>
    <row r="53314" x14ac:dyDescent="0.25"/>
    <row r="53315" x14ac:dyDescent="0.25"/>
    <row r="53316" x14ac:dyDescent="0.25"/>
    <row r="53317" x14ac:dyDescent="0.25"/>
    <row r="53318" x14ac:dyDescent="0.25"/>
    <row r="53319" x14ac:dyDescent="0.25"/>
    <row r="53320" x14ac:dyDescent="0.25"/>
    <row r="53321" x14ac:dyDescent="0.25"/>
    <row r="53322" x14ac:dyDescent="0.25"/>
    <row r="53323" x14ac:dyDescent="0.25"/>
    <row r="53324" x14ac:dyDescent="0.25"/>
    <row r="53325" x14ac:dyDescent="0.25"/>
    <row r="53326" x14ac:dyDescent="0.25"/>
    <row r="53327" x14ac:dyDescent="0.25"/>
    <row r="53328" x14ac:dyDescent="0.25"/>
    <row r="53329" x14ac:dyDescent="0.25"/>
    <row r="53330" x14ac:dyDescent="0.25"/>
    <row r="53331" x14ac:dyDescent="0.25"/>
    <row r="53332" x14ac:dyDescent="0.25"/>
    <row r="53333" x14ac:dyDescent="0.25"/>
    <row r="53334" x14ac:dyDescent="0.25"/>
    <row r="53335" x14ac:dyDescent="0.25"/>
    <row r="53336" x14ac:dyDescent="0.25"/>
    <row r="53337" x14ac:dyDescent="0.25"/>
    <row r="53338" x14ac:dyDescent="0.25"/>
    <row r="53339" x14ac:dyDescent="0.25"/>
    <row r="53340" x14ac:dyDescent="0.25"/>
    <row r="53341" x14ac:dyDescent="0.25"/>
    <row r="53342" x14ac:dyDescent="0.25"/>
    <row r="53343" x14ac:dyDescent="0.25"/>
    <row r="53344" x14ac:dyDescent="0.25"/>
    <row r="53345" x14ac:dyDescent="0.25"/>
    <row r="53346" x14ac:dyDescent="0.25"/>
    <row r="53347" x14ac:dyDescent="0.25"/>
    <row r="53348" x14ac:dyDescent="0.25"/>
    <row r="53349" x14ac:dyDescent="0.25"/>
    <row r="53350" x14ac:dyDescent="0.25"/>
    <row r="53351" x14ac:dyDescent="0.25"/>
    <row r="53352" x14ac:dyDescent="0.25"/>
    <row r="53353" x14ac:dyDescent="0.25"/>
    <row r="53354" x14ac:dyDescent="0.25"/>
    <row r="53355" x14ac:dyDescent="0.25"/>
    <row r="53356" x14ac:dyDescent="0.25"/>
    <row r="53357" x14ac:dyDescent="0.25"/>
    <row r="53358" x14ac:dyDescent="0.25"/>
    <row r="53359" x14ac:dyDescent="0.25"/>
    <row r="53360" x14ac:dyDescent="0.25"/>
    <row r="53361" x14ac:dyDescent="0.25"/>
    <row r="53362" x14ac:dyDescent="0.25"/>
    <row r="53363" x14ac:dyDescent="0.25"/>
    <row r="53364" x14ac:dyDescent="0.25"/>
    <row r="53365" x14ac:dyDescent="0.25"/>
    <row r="53366" x14ac:dyDescent="0.25"/>
    <row r="53367" x14ac:dyDescent="0.25"/>
    <row r="53368" x14ac:dyDescent="0.25"/>
    <row r="53369" x14ac:dyDescent="0.25"/>
    <row r="53370" x14ac:dyDescent="0.25"/>
    <row r="53371" x14ac:dyDescent="0.25"/>
    <row r="53372" x14ac:dyDescent="0.25"/>
    <row r="53373" x14ac:dyDescent="0.25"/>
    <row r="53374" x14ac:dyDescent="0.25"/>
    <row r="53375" x14ac:dyDescent="0.25"/>
    <row r="53376" x14ac:dyDescent="0.25"/>
    <row r="53377" x14ac:dyDescent="0.25"/>
    <row r="53378" x14ac:dyDescent="0.25"/>
    <row r="53379" x14ac:dyDescent="0.25"/>
    <row r="53380" x14ac:dyDescent="0.25"/>
    <row r="53381" x14ac:dyDescent="0.25"/>
    <row r="53382" x14ac:dyDescent="0.25"/>
    <row r="53383" x14ac:dyDescent="0.25"/>
    <row r="53384" x14ac:dyDescent="0.25"/>
    <row r="53385" x14ac:dyDescent="0.25"/>
    <row r="53386" x14ac:dyDescent="0.25"/>
    <row r="53387" x14ac:dyDescent="0.25"/>
    <row r="53388" x14ac:dyDescent="0.25"/>
    <row r="53389" x14ac:dyDescent="0.25"/>
    <row r="53390" x14ac:dyDescent="0.25"/>
    <row r="53391" x14ac:dyDescent="0.25"/>
    <row r="53392" x14ac:dyDescent="0.25"/>
    <row r="53393" x14ac:dyDescent="0.25"/>
    <row r="53394" x14ac:dyDescent="0.25"/>
    <row r="53395" x14ac:dyDescent="0.25"/>
    <row r="53396" x14ac:dyDescent="0.25"/>
    <row r="53397" x14ac:dyDescent="0.25"/>
    <row r="53398" x14ac:dyDescent="0.25"/>
    <row r="53399" x14ac:dyDescent="0.25"/>
    <row r="53400" x14ac:dyDescent="0.25"/>
    <row r="53401" x14ac:dyDescent="0.25"/>
    <row r="53402" x14ac:dyDescent="0.25"/>
    <row r="53403" x14ac:dyDescent="0.25"/>
    <row r="53404" x14ac:dyDescent="0.25"/>
    <row r="53405" x14ac:dyDescent="0.25"/>
    <row r="53406" x14ac:dyDescent="0.25"/>
    <row r="53407" x14ac:dyDescent="0.25"/>
    <row r="53408" x14ac:dyDescent="0.25"/>
    <row r="53409" x14ac:dyDescent="0.25"/>
    <row r="53410" x14ac:dyDescent="0.25"/>
    <row r="53411" x14ac:dyDescent="0.25"/>
    <row r="53412" x14ac:dyDescent="0.25"/>
    <row r="53413" x14ac:dyDescent="0.25"/>
    <row r="53414" x14ac:dyDescent="0.25"/>
    <row r="53415" x14ac:dyDescent="0.25"/>
    <row r="53416" x14ac:dyDescent="0.25"/>
    <row r="53417" x14ac:dyDescent="0.25"/>
    <row r="53418" x14ac:dyDescent="0.25"/>
    <row r="53419" x14ac:dyDescent="0.25"/>
    <row r="53420" x14ac:dyDescent="0.25"/>
    <row r="53421" x14ac:dyDescent="0.25"/>
    <row r="53422" x14ac:dyDescent="0.25"/>
    <row r="53423" x14ac:dyDescent="0.25"/>
    <row r="53424" x14ac:dyDescent="0.25"/>
    <row r="53425" x14ac:dyDescent="0.25"/>
    <row r="53426" x14ac:dyDescent="0.25"/>
    <row r="53427" x14ac:dyDescent="0.25"/>
    <row r="53428" x14ac:dyDescent="0.25"/>
    <row r="53429" x14ac:dyDescent="0.25"/>
    <row r="53430" x14ac:dyDescent="0.25"/>
    <row r="53431" x14ac:dyDescent="0.25"/>
    <row r="53432" x14ac:dyDescent="0.25"/>
    <row r="53433" x14ac:dyDescent="0.25"/>
    <row r="53434" x14ac:dyDescent="0.25"/>
    <row r="53435" x14ac:dyDescent="0.25"/>
    <row r="53436" x14ac:dyDescent="0.25"/>
    <row r="53437" x14ac:dyDescent="0.25"/>
    <row r="53438" x14ac:dyDescent="0.25"/>
    <row r="53439" x14ac:dyDescent="0.25"/>
    <row r="53440" x14ac:dyDescent="0.25"/>
    <row r="53441" x14ac:dyDescent="0.25"/>
    <row r="53442" x14ac:dyDescent="0.25"/>
    <row r="53443" x14ac:dyDescent="0.25"/>
    <row r="53444" x14ac:dyDescent="0.25"/>
    <row r="53445" x14ac:dyDescent="0.25"/>
    <row r="53446" x14ac:dyDescent="0.25"/>
    <row r="53447" x14ac:dyDescent="0.25"/>
    <row r="53448" x14ac:dyDescent="0.25"/>
    <row r="53449" x14ac:dyDescent="0.25"/>
    <row r="53450" x14ac:dyDescent="0.25"/>
    <row r="53451" x14ac:dyDescent="0.25"/>
    <row r="53452" x14ac:dyDescent="0.25"/>
    <row r="53453" x14ac:dyDescent="0.25"/>
    <row r="53454" x14ac:dyDescent="0.25"/>
    <row r="53455" x14ac:dyDescent="0.25"/>
    <row r="53456" x14ac:dyDescent="0.25"/>
    <row r="53457" x14ac:dyDescent="0.25"/>
    <row r="53458" x14ac:dyDescent="0.25"/>
    <row r="53459" x14ac:dyDescent="0.25"/>
    <row r="53460" x14ac:dyDescent="0.25"/>
    <row r="53461" x14ac:dyDescent="0.25"/>
    <row r="53462" x14ac:dyDescent="0.25"/>
    <row r="53463" x14ac:dyDescent="0.25"/>
    <row r="53464" x14ac:dyDescent="0.25"/>
    <row r="53465" x14ac:dyDescent="0.25"/>
    <row r="53466" x14ac:dyDescent="0.25"/>
    <row r="53467" x14ac:dyDescent="0.25"/>
    <row r="53468" x14ac:dyDescent="0.25"/>
    <row r="53469" x14ac:dyDescent="0.25"/>
    <row r="53470" x14ac:dyDescent="0.25"/>
    <row r="53471" x14ac:dyDescent="0.25"/>
    <row r="53472" x14ac:dyDescent="0.25"/>
    <row r="53473" x14ac:dyDescent="0.25"/>
    <row r="53474" x14ac:dyDescent="0.25"/>
    <row r="53475" x14ac:dyDescent="0.25"/>
    <row r="53476" x14ac:dyDescent="0.25"/>
    <row r="53477" x14ac:dyDescent="0.25"/>
    <row r="53478" x14ac:dyDescent="0.25"/>
    <row r="53479" x14ac:dyDescent="0.25"/>
    <row r="53480" x14ac:dyDescent="0.25"/>
    <row r="53481" x14ac:dyDescent="0.25"/>
    <row r="53482" x14ac:dyDescent="0.25"/>
    <row r="53483" x14ac:dyDescent="0.25"/>
    <row r="53484" x14ac:dyDescent="0.25"/>
    <row r="53485" x14ac:dyDescent="0.25"/>
    <row r="53486" x14ac:dyDescent="0.25"/>
    <row r="53487" x14ac:dyDescent="0.25"/>
    <row r="53488" x14ac:dyDescent="0.25"/>
    <row r="53489" x14ac:dyDescent="0.25"/>
    <row r="53490" x14ac:dyDescent="0.25"/>
    <row r="53491" x14ac:dyDescent="0.25"/>
    <row r="53492" x14ac:dyDescent="0.25"/>
    <row r="53493" x14ac:dyDescent="0.25"/>
    <row r="53494" x14ac:dyDescent="0.25"/>
    <row r="53495" x14ac:dyDescent="0.25"/>
    <row r="53496" x14ac:dyDescent="0.25"/>
    <row r="53497" x14ac:dyDescent="0.25"/>
    <row r="53498" x14ac:dyDescent="0.25"/>
    <row r="53499" x14ac:dyDescent="0.25"/>
    <row r="53500" x14ac:dyDescent="0.25"/>
    <row r="53501" x14ac:dyDescent="0.25"/>
    <row r="53502" x14ac:dyDescent="0.25"/>
    <row r="53503" x14ac:dyDescent="0.25"/>
    <row r="53504" x14ac:dyDescent="0.25"/>
    <row r="53505" x14ac:dyDescent="0.25"/>
    <row r="53506" x14ac:dyDescent="0.25"/>
    <row r="53507" x14ac:dyDescent="0.25"/>
    <row r="53508" x14ac:dyDescent="0.25"/>
    <row r="53509" x14ac:dyDescent="0.25"/>
    <row r="53510" x14ac:dyDescent="0.25"/>
    <row r="53511" x14ac:dyDescent="0.25"/>
    <row r="53512" x14ac:dyDescent="0.25"/>
    <row r="53513" x14ac:dyDescent="0.25"/>
    <row r="53514" x14ac:dyDescent="0.25"/>
    <row r="53515" x14ac:dyDescent="0.25"/>
    <row r="53516" x14ac:dyDescent="0.25"/>
    <row r="53517" x14ac:dyDescent="0.25"/>
    <row r="53518" x14ac:dyDescent="0.25"/>
    <row r="53519" x14ac:dyDescent="0.25"/>
    <row r="53520" x14ac:dyDescent="0.25"/>
    <row r="53521" x14ac:dyDescent="0.25"/>
    <row r="53522" x14ac:dyDescent="0.25"/>
    <row r="53523" x14ac:dyDescent="0.25"/>
    <row r="53524" x14ac:dyDescent="0.25"/>
    <row r="53525" x14ac:dyDescent="0.25"/>
    <row r="53526" x14ac:dyDescent="0.25"/>
    <row r="53527" x14ac:dyDescent="0.25"/>
    <row r="53528" x14ac:dyDescent="0.25"/>
    <row r="53529" x14ac:dyDescent="0.25"/>
    <row r="53530" x14ac:dyDescent="0.25"/>
    <row r="53531" x14ac:dyDescent="0.25"/>
    <row r="53532" x14ac:dyDescent="0.25"/>
    <row r="53533" x14ac:dyDescent="0.25"/>
    <row r="53534" x14ac:dyDescent="0.25"/>
    <row r="53535" x14ac:dyDescent="0.25"/>
    <row r="53536" x14ac:dyDescent="0.25"/>
    <row r="53537" x14ac:dyDescent="0.25"/>
    <row r="53538" x14ac:dyDescent="0.25"/>
    <row r="53539" x14ac:dyDescent="0.25"/>
    <row r="53540" x14ac:dyDescent="0.25"/>
    <row r="53541" x14ac:dyDescent="0.25"/>
    <row r="53542" x14ac:dyDescent="0.25"/>
    <row r="53543" x14ac:dyDescent="0.25"/>
    <row r="53544" x14ac:dyDescent="0.25"/>
    <row r="53545" x14ac:dyDescent="0.25"/>
    <row r="53546" x14ac:dyDescent="0.25"/>
    <row r="53547" x14ac:dyDescent="0.25"/>
    <row r="53548" x14ac:dyDescent="0.25"/>
    <row r="53549" x14ac:dyDescent="0.25"/>
    <row r="53550" x14ac:dyDescent="0.25"/>
    <row r="53551" x14ac:dyDescent="0.25"/>
    <row r="53552" x14ac:dyDescent="0.25"/>
    <row r="53553" x14ac:dyDescent="0.25"/>
    <row r="53554" x14ac:dyDescent="0.25"/>
    <row r="53555" x14ac:dyDescent="0.25"/>
    <row r="53556" x14ac:dyDescent="0.25"/>
    <row r="53557" x14ac:dyDescent="0.25"/>
    <row r="53558" x14ac:dyDescent="0.25"/>
    <row r="53559" x14ac:dyDescent="0.25"/>
    <row r="53560" x14ac:dyDescent="0.25"/>
    <row r="53561" x14ac:dyDescent="0.25"/>
    <row r="53562" x14ac:dyDescent="0.25"/>
    <row r="53563" x14ac:dyDescent="0.25"/>
    <row r="53564" x14ac:dyDescent="0.25"/>
    <row r="53565" x14ac:dyDescent="0.25"/>
    <row r="53566" x14ac:dyDescent="0.25"/>
    <row r="53567" x14ac:dyDescent="0.25"/>
    <row r="53568" x14ac:dyDescent="0.25"/>
    <row r="53569" x14ac:dyDescent="0.25"/>
    <row r="53570" x14ac:dyDescent="0.25"/>
    <row r="53571" x14ac:dyDescent="0.25"/>
    <row r="53572" x14ac:dyDescent="0.25"/>
    <row r="53573" x14ac:dyDescent="0.25"/>
    <row r="53574" x14ac:dyDescent="0.25"/>
    <row r="53575" x14ac:dyDescent="0.25"/>
    <row r="53576" x14ac:dyDescent="0.25"/>
    <row r="53577" x14ac:dyDescent="0.25"/>
    <row r="53578" x14ac:dyDescent="0.25"/>
    <row r="53579" x14ac:dyDescent="0.25"/>
    <row r="53580" x14ac:dyDescent="0.25"/>
    <row r="53581" x14ac:dyDescent="0.25"/>
    <row r="53582" x14ac:dyDescent="0.25"/>
    <row r="53583" x14ac:dyDescent="0.25"/>
    <row r="53584" x14ac:dyDescent="0.25"/>
    <row r="53585" x14ac:dyDescent="0.25"/>
    <row r="53586" x14ac:dyDescent="0.25"/>
    <row r="53587" x14ac:dyDescent="0.25"/>
    <row r="53588" x14ac:dyDescent="0.25"/>
    <row r="53589" x14ac:dyDescent="0.25"/>
    <row r="53590" x14ac:dyDescent="0.25"/>
    <row r="53591" x14ac:dyDescent="0.25"/>
    <row r="53592" x14ac:dyDescent="0.25"/>
    <row r="53593" x14ac:dyDescent="0.25"/>
    <row r="53594" x14ac:dyDescent="0.25"/>
    <row r="53595" x14ac:dyDescent="0.25"/>
    <row r="53596" x14ac:dyDescent="0.25"/>
    <row r="53597" x14ac:dyDescent="0.25"/>
    <row r="53598" x14ac:dyDescent="0.25"/>
    <row r="53599" x14ac:dyDescent="0.25"/>
    <row r="53600" x14ac:dyDescent="0.25"/>
    <row r="53601" x14ac:dyDescent="0.25"/>
    <row r="53602" x14ac:dyDescent="0.25"/>
    <row r="53603" x14ac:dyDescent="0.25"/>
    <row r="53604" x14ac:dyDescent="0.25"/>
    <row r="53605" x14ac:dyDescent="0.25"/>
    <row r="53606" x14ac:dyDescent="0.25"/>
    <row r="53607" x14ac:dyDescent="0.25"/>
    <row r="53608" x14ac:dyDescent="0.25"/>
    <row r="53609" x14ac:dyDescent="0.25"/>
    <row r="53610" x14ac:dyDescent="0.25"/>
    <row r="53611" x14ac:dyDescent="0.25"/>
    <row r="53612" x14ac:dyDescent="0.25"/>
    <row r="53613" x14ac:dyDescent="0.25"/>
    <row r="53614" x14ac:dyDescent="0.25"/>
    <row r="53615" x14ac:dyDescent="0.25"/>
    <row r="53616" x14ac:dyDescent="0.25"/>
    <row r="53617" x14ac:dyDescent="0.25"/>
    <row r="53618" x14ac:dyDescent="0.25"/>
    <row r="53619" x14ac:dyDescent="0.25"/>
    <row r="53620" x14ac:dyDescent="0.25"/>
    <row r="53621" x14ac:dyDescent="0.25"/>
    <row r="53622" x14ac:dyDescent="0.25"/>
    <row r="53623" x14ac:dyDescent="0.25"/>
    <row r="53624" x14ac:dyDescent="0.25"/>
    <row r="53625" x14ac:dyDescent="0.25"/>
    <row r="53626" x14ac:dyDescent="0.25"/>
    <row r="53627" x14ac:dyDescent="0.25"/>
    <row r="53628" x14ac:dyDescent="0.25"/>
    <row r="53629" x14ac:dyDescent="0.25"/>
    <row r="53630" x14ac:dyDescent="0.25"/>
    <row r="53631" x14ac:dyDescent="0.25"/>
    <row r="53632" x14ac:dyDescent="0.25"/>
    <row r="53633" x14ac:dyDescent="0.25"/>
    <row r="53634" x14ac:dyDescent="0.25"/>
    <row r="53635" x14ac:dyDescent="0.25"/>
    <row r="53636" x14ac:dyDescent="0.25"/>
    <row r="53637" x14ac:dyDescent="0.25"/>
    <row r="53638" x14ac:dyDescent="0.25"/>
    <row r="53639" x14ac:dyDescent="0.25"/>
    <row r="53640" x14ac:dyDescent="0.25"/>
    <row r="53641" x14ac:dyDescent="0.25"/>
    <row r="53642" x14ac:dyDescent="0.25"/>
    <row r="53643" x14ac:dyDescent="0.25"/>
    <row r="53644" x14ac:dyDescent="0.25"/>
    <row r="53645" x14ac:dyDescent="0.25"/>
    <row r="53646" x14ac:dyDescent="0.25"/>
    <row r="53647" x14ac:dyDescent="0.25"/>
    <row r="53648" x14ac:dyDescent="0.25"/>
    <row r="53649" x14ac:dyDescent="0.25"/>
    <row r="53650" x14ac:dyDescent="0.25"/>
    <row r="53651" x14ac:dyDescent="0.25"/>
    <row r="53652" x14ac:dyDescent="0.25"/>
    <row r="53653" x14ac:dyDescent="0.25"/>
    <row r="53654" x14ac:dyDescent="0.25"/>
    <row r="53655" x14ac:dyDescent="0.25"/>
    <row r="53656" x14ac:dyDescent="0.25"/>
    <row r="53657" x14ac:dyDescent="0.25"/>
    <row r="53658" x14ac:dyDescent="0.25"/>
    <row r="53659" x14ac:dyDescent="0.25"/>
    <row r="53660" x14ac:dyDescent="0.25"/>
    <row r="53661" x14ac:dyDescent="0.25"/>
    <row r="53662" x14ac:dyDescent="0.25"/>
    <row r="53663" x14ac:dyDescent="0.25"/>
    <row r="53664" x14ac:dyDescent="0.25"/>
    <row r="53665" x14ac:dyDescent="0.25"/>
    <row r="53666" x14ac:dyDescent="0.25"/>
    <row r="53667" x14ac:dyDescent="0.25"/>
    <row r="53668" x14ac:dyDescent="0.25"/>
    <row r="53669" x14ac:dyDescent="0.25"/>
    <row r="53670" x14ac:dyDescent="0.25"/>
    <row r="53671" x14ac:dyDescent="0.25"/>
    <row r="53672" x14ac:dyDescent="0.25"/>
    <row r="53673" x14ac:dyDescent="0.25"/>
    <row r="53674" x14ac:dyDescent="0.25"/>
    <row r="53675" x14ac:dyDescent="0.25"/>
    <row r="53676" x14ac:dyDescent="0.25"/>
    <row r="53677" x14ac:dyDescent="0.25"/>
    <row r="53678" x14ac:dyDescent="0.25"/>
    <row r="53679" x14ac:dyDescent="0.25"/>
    <row r="53680" x14ac:dyDescent="0.25"/>
    <row r="53681" x14ac:dyDescent="0.25"/>
    <row r="53682" x14ac:dyDescent="0.25"/>
    <row r="53683" x14ac:dyDescent="0.25"/>
    <row r="53684" x14ac:dyDescent="0.25"/>
    <row r="53685" x14ac:dyDescent="0.25"/>
    <row r="53686" x14ac:dyDescent="0.25"/>
    <row r="53687" x14ac:dyDescent="0.25"/>
    <row r="53688" x14ac:dyDescent="0.25"/>
    <row r="53689" x14ac:dyDescent="0.25"/>
    <row r="53690" x14ac:dyDescent="0.25"/>
    <row r="53691" x14ac:dyDescent="0.25"/>
    <row r="53692" x14ac:dyDescent="0.25"/>
    <row r="53693" x14ac:dyDescent="0.25"/>
    <row r="53694" x14ac:dyDescent="0.25"/>
    <row r="53695" x14ac:dyDescent="0.25"/>
    <row r="53696" x14ac:dyDescent="0.25"/>
    <row r="53697" x14ac:dyDescent="0.25"/>
    <row r="53698" x14ac:dyDescent="0.25"/>
    <row r="53699" x14ac:dyDescent="0.25"/>
    <row r="53700" x14ac:dyDescent="0.25"/>
    <row r="53701" x14ac:dyDescent="0.25"/>
    <row r="53702" x14ac:dyDescent="0.25"/>
    <row r="53703" x14ac:dyDescent="0.25"/>
    <row r="53704" x14ac:dyDescent="0.25"/>
    <row r="53705" x14ac:dyDescent="0.25"/>
    <row r="53706" x14ac:dyDescent="0.25"/>
    <row r="53707" x14ac:dyDescent="0.25"/>
    <row r="53708" x14ac:dyDescent="0.25"/>
    <row r="53709" x14ac:dyDescent="0.25"/>
    <row r="53710" x14ac:dyDescent="0.25"/>
    <row r="53711" x14ac:dyDescent="0.25"/>
    <row r="53712" x14ac:dyDescent="0.25"/>
    <row r="53713" x14ac:dyDescent="0.25"/>
    <row r="53714" x14ac:dyDescent="0.25"/>
    <row r="53715" x14ac:dyDescent="0.25"/>
    <row r="53716" x14ac:dyDescent="0.25"/>
    <row r="53717" x14ac:dyDescent="0.25"/>
    <row r="53718" x14ac:dyDescent="0.25"/>
    <row r="53719" x14ac:dyDescent="0.25"/>
    <row r="53720" x14ac:dyDescent="0.25"/>
    <row r="53721" x14ac:dyDescent="0.25"/>
    <row r="53722" x14ac:dyDescent="0.25"/>
    <row r="53723" x14ac:dyDescent="0.25"/>
    <row r="53724" x14ac:dyDescent="0.25"/>
    <row r="53725" x14ac:dyDescent="0.25"/>
    <row r="53726" x14ac:dyDescent="0.25"/>
    <row r="53727" x14ac:dyDescent="0.25"/>
    <row r="53728" x14ac:dyDescent="0.25"/>
    <row r="53729" x14ac:dyDescent="0.25"/>
    <row r="53730" x14ac:dyDescent="0.25"/>
    <row r="53731" x14ac:dyDescent="0.25"/>
    <row r="53732" x14ac:dyDescent="0.25"/>
    <row r="53733" x14ac:dyDescent="0.25"/>
    <row r="53734" x14ac:dyDescent="0.25"/>
    <row r="53735" x14ac:dyDescent="0.25"/>
    <row r="53736" x14ac:dyDescent="0.25"/>
    <row r="53737" x14ac:dyDescent="0.25"/>
    <row r="53738" x14ac:dyDescent="0.25"/>
    <row r="53739" x14ac:dyDescent="0.25"/>
    <row r="53740" x14ac:dyDescent="0.25"/>
    <row r="53741" x14ac:dyDescent="0.25"/>
    <row r="53742" x14ac:dyDescent="0.25"/>
    <row r="53743" x14ac:dyDescent="0.25"/>
    <row r="53744" x14ac:dyDescent="0.25"/>
    <row r="53745" x14ac:dyDescent="0.25"/>
    <row r="53746" x14ac:dyDescent="0.25"/>
    <row r="53747" x14ac:dyDescent="0.25"/>
    <row r="53748" x14ac:dyDescent="0.25"/>
    <row r="53749" x14ac:dyDescent="0.25"/>
    <row r="53750" x14ac:dyDescent="0.25"/>
    <row r="53751" x14ac:dyDescent="0.25"/>
    <row r="53752" x14ac:dyDescent="0.25"/>
    <row r="53753" x14ac:dyDescent="0.25"/>
    <row r="53754" x14ac:dyDescent="0.25"/>
    <row r="53755" x14ac:dyDescent="0.25"/>
    <row r="53756" x14ac:dyDescent="0.25"/>
    <row r="53757" x14ac:dyDescent="0.25"/>
    <row r="53758" x14ac:dyDescent="0.25"/>
    <row r="53759" x14ac:dyDescent="0.25"/>
    <row r="53760" x14ac:dyDescent="0.25"/>
    <row r="53761" x14ac:dyDescent="0.25"/>
    <row r="53762" x14ac:dyDescent="0.25"/>
    <row r="53763" x14ac:dyDescent="0.25"/>
    <row r="53764" x14ac:dyDescent="0.25"/>
    <row r="53765" x14ac:dyDescent="0.25"/>
    <row r="53766" x14ac:dyDescent="0.25"/>
    <row r="53767" x14ac:dyDescent="0.25"/>
    <row r="53768" x14ac:dyDescent="0.25"/>
    <row r="53769" x14ac:dyDescent="0.25"/>
    <row r="53770" x14ac:dyDescent="0.25"/>
    <row r="53771" x14ac:dyDescent="0.25"/>
    <row r="53772" x14ac:dyDescent="0.25"/>
    <row r="53773" x14ac:dyDescent="0.25"/>
    <row r="53774" x14ac:dyDescent="0.25"/>
    <row r="53775" x14ac:dyDescent="0.25"/>
    <row r="53776" x14ac:dyDescent="0.25"/>
    <row r="53777" x14ac:dyDescent="0.25"/>
    <row r="53778" x14ac:dyDescent="0.25"/>
    <row r="53779" x14ac:dyDescent="0.25"/>
    <row r="53780" x14ac:dyDescent="0.25"/>
    <row r="53781" x14ac:dyDescent="0.25"/>
    <row r="53782" x14ac:dyDescent="0.25"/>
    <row r="53783" x14ac:dyDescent="0.25"/>
    <row r="53784" x14ac:dyDescent="0.25"/>
    <row r="53785" x14ac:dyDescent="0.25"/>
    <row r="53786" x14ac:dyDescent="0.25"/>
    <row r="53787" x14ac:dyDescent="0.25"/>
    <row r="53788" x14ac:dyDescent="0.25"/>
    <row r="53789" x14ac:dyDescent="0.25"/>
    <row r="53790" x14ac:dyDescent="0.25"/>
    <row r="53791" x14ac:dyDescent="0.25"/>
    <row r="53792" x14ac:dyDescent="0.25"/>
    <row r="53793" x14ac:dyDescent="0.25"/>
    <row r="53794" x14ac:dyDescent="0.25"/>
    <row r="53795" x14ac:dyDescent="0.25"/>
    <row r="53796" x14ac:dyDescent="0.25"/>
    <row r="53797" x14ac:dyDescent="0.25"/>
    <row r="53798" x14ac:dyDescent="0.25"/>
    <row r="53799" x14ac:dyDescent="0.25"/>
    <row r="53800" x14ac:dyDescent="0.25"/>
    <row r="53801" x14ac:dyDescent="0.25"/>
    <row r="53802" x14ac:dyDescent="0.25"/>
    <row r="53803" x14ac:dyDescent="0.25"/>
    <row r="53804" x14ac:dyDescent="0.25"/>
    <row r="53805" x14ac:dyDescent="0.25"/>
    <row r="53806" x14ac:dyDescent="0.25"/>
    <row r="53807" x14ac:dyDescent="0.25"/>
    <row r="53808" x14ac:dyDescent="0.25"/>
    <row r="53809" x14ac:dyDescent="0.25"/>
    <row r="53810" x14ac:dyDescent="0.25"/>
    <row r="53811" x14ac:dyDescent="0.25"/>
    <row r="53812" x14ac:dyDescent="0.25"/>
    <row r="53813" x14ac:dyDescent="0.25"/>
    <row r="53814" x14ac:dyDescent="0.25"/>
    <row r="53815" x14ac:dyDescent="0.25"/>
    <row r="53816" x14ac:dyDescent="0.25"/>
    <row r="53817" x14ac:dyDescent="0.25"/>
    <row r="53818" x14ac:dyDescent="0.25"/>
    <row r="53819" x14ac:dyDescent="0.25"/>
    <row r="53820" x14ac:dyDescent="0.25"/>
    <row r="53821" x14ac:dyDescent="0.25"/>
    <row r="53822" x14ac:dyDescent="0.25"/>
    <row r="53823" x14ac:dyDescent="0.25"/>
    <row r="53824" x14ac:dyDescent="0.25"/>
    <row r="53825" x14ac:dyDescent="0.25"/>
    <row r="53826" x14ac:dyDescent="0.25"/>
    <row r="53827" x14ac:dyDescent="0.25"/>
    <row r="53828" x14ac:dyDescent="0.25"/>
    <row r="53829" x14ac:dyDescent="0.25"/>
    <row r="53830" x14ac:dyDescent="0.25"/>
    <row r="53831" x14ac:dyDescent="0.25"/>
    <row r="53832" x14ac:dyDescent="0.25"/>
    <row r="53833" x14ac:dyDescent="0.25"/>
    <row r="53834" x14ac:dyDescent="0.25"/>
    <row r="53835" x14ac:dyDescent="0.25"/>
    <row r="53836" x14ac:dyDescent="0.25"/>
    <row r="53837" x14ac:dyDescent="0.25"/>
    <row r="53838" x14ac:dyDescent="0.25"/>
    <row r="53839" x14ac:dyDescent="0.25"/>
    <row r="53840" x14ac:dyDescent="0.25"/>
    <row r="53841" x14ac:dyDescent="0.25"/>
    <row r="53842" x14ac:dyDescent="0.25"/>
    <row r="53843" x14ac:dyDescent="0.25"/>
    <row r="53844" x14ac:dyDescent="0.25"/>
    <row r="53845" x14ac:dyDescent="0.25"/>
    <row r="53846" x14ac:dyDescent="0.25"/>
    <row r="53847" x14ac:dyDescent="0.25"/>
    <row r="53848" x14ac:dyDescent="0.25"/>
    <row r="53849" x14ac:dyDescent="0.25"/>
    <row r="53850" x14ac:dyDescent="0.25"/>
    <row r="53851" x14ac:dyDescent="0.25"/>
    <row r="53852" x14ac:dyDescent="0.25"/>
    <row r="53853" x14ac:dyDescent="0.25"/>
    <row r="53854" x14ac:dyDescent="0.25"/>
    <row r="53855" x14ac:dyDescent="0.25"/>
    <row r="53856" x14ac:dyDescent="0.25"/>
    <row r="53857" x14ac:dyDescent="0.25"/>
    <row r="53858" x14ac:dyDescent="0.25"/>
    <row r="53859" x14ac:dyDescent="0.25"/>
    <row r="53860" x14ac:dyDescent="0.25"/>
    <row r="53861" x14ac:dyDescent="0.25"/>
    <row r="53862" x14ac:dyDescent="0.25"/>
    <row r="53863" x14ac:dyDescent="0.25"/>
    <row r="53864" x14ac:dyDescent="0.25"/>
    <row r="53865" x14ac:dyDescent="0.25"/>
    <row r="53866" x14ac:dyDescent="0.25"/>
    <row r="53867" x14ac:dyDescent="0.25"/>
    <row r="53868" x14ac:dyDescent="0.25"/>
    <row r="53869" x14ac:dyDescent="0.25"/>
    <row r="53870" x14ac:dyDescent="0.25"/>
    <row r="53871" x14ac:dyDescent="0.25"/>
    <row r="53872" x14ac:dyDescent="0.25"/>
    <row r="53873" x14ac:dyDescent="0.25"/>
    <row r="53874" x14ac:dyDescent="0.25"/>
    <row r="53875" x14ac:dyDescent="0.25"/>
    <row r="53876" x14ac:dyDescent="0.25"/>
    <row r="53877" x14ac:dyDescent="0.25"/>
    <row r="53878" x14ac:dyDescent="0.25"/>
    <row r="53879" x14ac:dyDescent="0.25"/>
    <row r="53880" x14ac:dyDescent="0.25"/>
    <row r="53881" x14ac:dyDescent="0.25"/>
    <row r="53882" x14ac:dyDescent="0.25"/>
    <row r="53883" x14ac:dyDescent="0.25"/>
    <row r="53884" x14ac:dyDescent="0.25"/>
    <row r="53885" x14ac:dyDescent="0.25"/>
    <row r="53886" x14ac:dyDescent="0.25"/>
    <row r="53887" x14ac:dyDescent="0.25"/>
    <row r="53888" x14ac:dyDescent="0.25"/>
    <row r="53889" x14ac:dyDescent="0.25"/>
    <row r="53890" x14ac:dyDescent="0.25"/>
    <row r="53891" x14ac:dyDescent="0.25"/>
    <row r="53892" x14ac:dyDescent="0.25"/>
    <row r="53893" x14ac:dyDescent="0.25"/>
    <row r="53894" x14ac:dyDescent="0.25"/>
    <row r="53895" x14ac:dyDescent="0.25"/>
    <row r="53896" x14ac:dyDescent="0.25"/>
    <row r="53897" x14ac:dyDescent="0.25"/>
    <row r="53898" x14ac:dyDescent="0.25"/>
    <row r="53899" x14ac:dyDescent="0.25"/>
    <row r="53900" x14ac:dyDescent="0.25"/>
    <row r="53901" x14ac:dyDescent="0.25"/>
    <row r="53902" x14ac:dyDescent="0.25"/>
    <row r="53903" x14ac:dyDescent="0.25"/>
    <row r="53904" x14ac:dyDescent="0.25"/>
    <row r="53905" x14ac:dyDescent="0.25"/>
    <row r="53906" x14ac:dyDescent="0.25"/>
    <row r="53907" x14ac:dyDescent="0.25"/>
    <row r="53908" x14ac:dyDescent="0.25"/>
    <row r="53909" x14ac:dyDescent="0.25"/>
    <row r="53910" x14ac:dyDescent="0.25"/>
    <row r="53911" x14ac:dyDescent="0.25"/>
    <row r="53912" x14ac:dyDescent="0.25"/>
    <row r="53913" x14ac:dyDescent="0.25"/>
    <row r="53914" x14ac:dyDescent="0.25"/>
    <row r="53915" x14ac:dyDescent="0.25"/>
    <row r="53916" x14ac:dyDescent="0.25"/>
    <row r="53917" x14ac:dyDescent="0.25"/>
    <row r="53918" x14ac:dyDescent="0.25"/>
    <row r="53919" x14ac:dyDescent="0.25"/>
    <row r="53920" x14ac:dyDescent="0.25"/>
    <row r="53921" x14ac:dyDescent="0.25"/>
    <row r="53922" x14ac:dyDescent="0.25"/>
    <row r="53923" x14ac:dyDescent="0.25"/>
    <row r="53924" x14ac:dyDescent="0.25"/>
    <row r="53925" x14ac:dyDescent="0.25"/>
    <row r="53926" x14ac:dyDescent="0.25"/>
    <row r="53927" x14ac:dyDescent="0.25"/>
    <row r="53928" x14ac:dyDescent="0.25"/>
    <row r="53929" x14ac:dyDescent="0.25"/>
    <row r="53930" x14ac:dyDescent="0.25"/>
    <row r="53931" x14ac:dyDescent="0.25"/>
    <row r="53932" x14ac:dyDescent="0.25"/>
    <row r="53933" x14ac:dyDescent="0.25"/>
    <row r="53934" x14ac:dyDescent="0.25"/>
    <row r="53935" x14ac:dyDescent="0.25"/>
    <row r="53936" x14ac:dyDescent="0.25"/>
    <row r="53937" x14ac:dyDescent="0.25"/>
    <row r="53938" x14ac:dyDescent="0.25"/>
    <row r="53939" x14ac:dyDescent="0.25"/>
    <row r="53940" x14ac:dyDescent="0.25"/>
    <row r="53941" x14ac:dyDescent="0.25"/>
    <row r="53942" x14ac:dyDescent="0.25"/>
    <row r="53943" x14ac:dyDescent="0.25"/>
    <row r="53944" x14ac:dyDescent="0.25"/>
    <row r="53945" x14ac:dyDescent="0.25"/>
    <row r="53946" x14ac:dyDescent="0.25"/>
    <row r="53947" x14ac:dyDescent="0.25"/>
    <row r="53948" x14ac:dyDescent="0.25"/>
    <row r="53949" x14ac:dyDescent="0.25"/>
    <row r="53950" x14ac:dyDescent="0.25"/>
    <row r="53951" x14ac:dyDescent="0.25"/>
    <row r="53952" x14ac:dyDescent="0.25"/>
    <row r="53953" x14ac:dyDescent="0.25"/>
    <row r="53954" x14ac:dyDescent="0.25"/>
    <row r="53955" x14ac:dyDescent="0.25"/>
    <row r="53956" x14ac:dyDescent="0.25"/>
    <row r="53957" x14ac:dyDescent="0.25"/>
    <row r="53958" x14ac:dyDescent="0.25"/>
    <row r="53959" x14ac:dyDescent="0.25"/>
    <row r="53960" x14ac:dyDescent="0.25"/>
    <row r="53961" x14ac:dyDescent="0.25"/>
    <row r="53962" x14ac:dyDescent="0.25"/>
    <row r="53963" x14ac:dyDescent="0.25"/>
    <row r="53964" x14ac:dyDescent="0.25"/>
    <row r="53965" x14ac:dyDescent="0.25"/>
    <row r="53966" x14ac:dyDescent="0.25"/>
    <row r="53967" x14ac:dyDescent="0.25"/>
    <row r="53968" x14ac:dyDescent="0.25"/>
    <row r="53969" x14ac:dyDescent="0.25"/>
    <row r="53970" x14ac:dyDescent="0.25"/>
    <row r="53971" x14ac:dyDescent="0.25"/>
    <row r="53972" x14ac:dyDescent="0.25"/>
    <row r="53973" x14ac:dyDescent="0.25"/>
    <row r="53974" x14ac:dyDescent="0.25"/>
    <row r="53975" x14ac:dyDescent="0.25"/>
    <row r="53976" x14ac:dyDescent="0.25"/>
    <row r="53977" x14ac:dyDescent="0.25"/>
    <row r="53978" x14ac:dyDescent="0.25"/>
    <row r="53979" x14ac:dyDescent="0.25"/>
    <row r="53980" x14ac:dyDescent="0.25"/>
    <row r="53981" x14ac:dyDescent="0.25"/>
    <row r="53982" x14ac:dyDescent="0.25"/>
    <row r="53983" x14ac:dyDescent="0.25"/>
    <row r="53984" x14ac:dyDescent="0.25"/>
    <row r="53985" x14ac:dyDescent="0.25"/>
    <row r="53986" x14ac:dyDescent="0.25"/>
    <row r="53987" x14ac:dyDescent="0.25"/>
    <row r="53988" x14ac:dyDescent="0.25"/>
    <row r="53989" x14ac:dyDescent="0.25"/>
    <row r="53990" x14ac:dyDescent="0.25"/>
    <row r="53991" x14ac:dyDescent="0.25"/>
    <row r="53992" x14ac:dyDescent="0.25"/>
    <row r="53993" x14ac:dyDescent="0.25"/>
    <row r="53994" x14ac:dyDescent="0.25"/>
    <row r="53995" x14ac:dyDescent="0.25"/>
    <row r="53996" x14ac:dyDescent="0.25"/>
    <row r="53997" x14ac:dyDescent="0.25"/>
    <row r="53998" x14ac:dyDescent="0.25"/>
    <row r="53999" x14ac:dyDescent="0.25"/>
    <row r="54000" x14ac:dyDescent="0.25"/>
    <row r="54001" x14ac:dyDescent="0.25"/>
    <row r="54002" x14ac:dyDescent="0.25"/>
    <row r="54003" x14ac:dyDescent="0.25"/>
    <row r="54004" x14ac:dyDescent="0.25"/>
    <row r="54005" x14ac:dyDescent="0.25"/>
    <row r="54006" x14ac:dyDescent="0.25"/>
    <row r="54007" x14ac:dyDescent="0.25"/>
    <row r="54008" x14ac:dyDescent="0.25"/>
    <row r="54009" x14ac:dyDescent="0.25"/>
    <row r="54010" x14ac:dyDescent="0.25"/>
    <row r="54011" x14ac:dyDescent="0.25"/>
    <row r="54012" x14ac:dyDescent="0.25"/>
    <row r="54013" x14ac:dyDescent="0.25"/>
    <row r="54014" x14ac:dyDescent="0.25"/>
    <row r="54015" x14ac:dyDescent="0.25"/>
    <row r="54016" x14ac:dyDescent="0.25"/>
    <row r="54017" x14ac:dyDescent="0.25"/>
    <row r="54018" x14ac:dyDescent="0.25"/>
    <row r="54019" x14ac:dyDescent="0.25"/>
    <row r="54020" x14ac:dyDescent="0.25"/>
    <row r="54021" x14ac:dyDescent="0.25"/>
    <row r="54022" x14ac:dyDescent="0.25"/>
    <row r="54023" x14ac:dyDescent="0.25"/>
    <row r="54024" x14ac:dyDescent="0.25"/>
    <row r="54025" x14ac:dyDescent="0.25"/>
    <row r="54026" x14ac:dyDescent="0.25"/>
    <row r="54027" x14ac:dyDescent="0.25"/>
    <row r="54028" x14ac:dyDescent="0.25"/>
    <row r="54029" x14ac:dyDescent="0.25"/>
    <row r="54030" x14ac:dyDescent="0.25"/>
    <row r="54031" x14ac:dyDescent="0.25"/>
    <row r="54032" x14ac:dyDescent="0.25"/>
    <row r="54033" x14ac:dyDescent="0.25"/>
    <row r="54034" x14ac:dyDescent="0.25"/>
    <row r="54035" x14ac:dyDescent="0.25"/>
    <row r="54036" x14ac:dyDescent="0.25"/>
    <row r="54037" x14ac:dyDescent="0.25"/>
    <row r="54038" x14ac:dyDescent="0.25"/>
    <row r="54039" x14ac:dyDescent="0.25"/>
    <row r="54040" x14ac:dyDescent="0.25"/>
    <row r="54041" x14ac:dyDescent="0.25"/>
    <row r="54042" x14ac:dyDescent="0.25"/>
    <row r="54043" x14ac:dyDescent="0.25"/>
    <row r="54044" x14ac:dyDescent="0.25"/>
    <row r="54045" x14ac:dyDescent="0.25"/>
    <row r="54046" x14ac:dyDescent="0.25"/>
    <row r="54047" x14ac:dyDescent="0.25"/>
    <row r="54048" x14ac:dyDescent="0.25"/>
    <row r="54049" x14ac:dyDescent="0.25"/>
    <row r="54050" x14ac:dyDescent="0.25"/>
    <row r="54051" x14ac:dyDescent="0.25"/>
    <row r="54052" x14ac:dyDescent="0.25"/>
    <row r="54053" x14ac:dyDescent="0.25"/>
    <row r="54054" x14ac:dyDescent="0.25"/>
    <row r="54055" x14ac:dyDescent="0.25"/>
    <row r="54056" x14ac:dyDescent="0.25"/>
    <row r="54057" x14ac:dyDescent="0.25"/>
    <row r="54058" x14ac:dyDescent="0.25"/>
    <row r="54059" x14ac:dyDescent="0.25"/>
    <row r="54060" x14ac:dyDescent="0.25"/>
    <row r="54061" x14ac:dyDescent="0.25"/>
    <row r="54062" x14ac:dyDescent="0.25"/>
    <row r="54063" x14ac:dyDescent="0.25"/>
    <row r="54064" x14ac:dyDescent="0.25"/>
    <row r="54065" x14ac:dyDescent="0.25"/>
    <row r="54066" x14ac:dyDescent="0.25"/>
    <row r="54067" x14ac:dyDescent="0.25"/>
    <row r="54068" x14ac:dyDescent="0.25"/>
    <row r="54069" x14ac:dyDescent="0.25"/>
    <row r="54070" x14ac:dyDescent="0.25"/>
    <row r="54071" x14ac:dyDescent="0.25"/>
    <row r="54072" x14ac:dyDescent="0.25"/>
    <row r="54073" x14ac:dyDescent="0.25"/>
    <row r="54074" x14ac:dyDescent="0.25"/>
    <row r="54075" x14ac:dyDescent="0.25"/>
    <row r="54076" x14ac:dyDescent="0.25"/>
    <row r="54077" x14ac:dyDescent="0.25"/>
    <row r="54078" x14ac:dyDescent="0.25"/>
    <row r="54079" x14ac:dyDescent="0.25"/>
    <row r="54080" x14ac:dyDescent="0.25"/>
    <row r="54081" x14ac:dyDescent="0.25"/>
    <row r="54082" x14ac:dyDescent="0.25"/>
    <row r="54083" x14ac:dyDescent="0.25"/>
    <row r="54084" x14ac:dyDescent="0.25"/>
    <row r="54085" x14ac:dyDescent="0.25"/>
    <row r="54086" x14ac:dyDescent="0.25"/>
    <row r="54087" x14ac:dyDescent="0.25"/>
    <row r="54088" x14ac:dyDescent="0.25"/>
    <row r="54089" x14ac:dyDescent="0.25"/>
    <row r="54090" x14ac:dyDescent="0.25"/>
    <row r="54091" x14ac:dyDescent="0.25"/>
    <row r="54092" x14ac:dyDescent="0.25"/>
    <row r="54093" x14ac:dyDescent="0.25"/>
    <row r="54094" x14ac:dyDescent="0.25"/>
    <row r="54095" x14ac:dyDescent="0.25"/>
    <row r="54096" x14ac:dyDescent="0.25"/>
    <row r="54097" x14ac:dyDescent="0.25"/>
    <row r="54098" x14ac:dyDescent="0.25"/>
    <row r="54099" x14ac:dyDescent="0.25"/>
    <row r="54100" x14ac:dyDescent="0.25"/>
    <row r="54101" x14ac:dyDescent="0.25"/>
    <row r="54102" x14ac:dyDescent="0.25"/>
    <row r="54103" x14ac:dyDescent="0.25"/>
    <row r="54104" x14ac:dyDescent="0.25"/>
    <row r="54105" x14ac:dyDescent="0.25"/>
    <row r="54106" x14ac:dyDescent="0.25"/>
    <row r="54107" x14ac:dyDescent="0.25"/>
    <row r="54108" x14ac:dyDescent="0.25"/>
    <row r="54109" x14ac:dyDescent="0.25"/>
    <row r="54110" x14ac:dyDescent="0.25"/>
    <row r="54111" x14ac:dyDescent="0.25"/>
    <row r="54112" x14ac:dyDescent="0.25"/>
    <row r="54113" x14ac:dyDescent="0.25"/>
    <row r="54114" x14ac:dyDescent="0.25"/>
    <row r="54115" x14ac:dyDescent="0.25"/>
    <row r="54116" x14ac:dyDescent="0.25"/>
    <row r="54117" x14ac:dyDescent="0.25"/>
    <row r="54118" x14ac:dyDescent="0.25"/>
    <row r="54119" x14ac:dyDescent="0.25"/>
    <row r="54120" x14ac:dyDescent="0.25"/>
    <row r="54121" x14ac:dyDescent="0.25"/>
    <row r="54122" x14ac:dyDescent="0.25"/>
    <row r="54123" x14ac:dyDescent="0.25"/>
    <row r="54124" x14ac:dyDescent="0.25"/>
    <row r="54125" x14ac:dyDescent="0.25"/>
    <row r="54126" x14ac:dyDescent="0.25"/>
    <row r="54127" x14ac:dyDescent="0.25"/>
    <row r="54128" x14ac:dyDescent="0.25"/>
    <row r="54129" x14ac:dyDescent="0.25"/>
    <row r="54130" x14ac:dyDescent="0.25"/>
    <row r="54131" x14ac:dyDescent="0.25"/>
    <row r="54132" x14ac:dyDescent="0.25"/>
    <row r="54133" x14ac:dyDescent="0.25"/>
    <row r="54134" x14ac:dyDescent="0.25"/>
    <row r="54135" x14ac:dyDescent="0.25"/>
    <row r="54136" x14ac:dyDescent="0.25"/>
    <row r="54137" x14ac:dyDescent="0.25"/>
    <row r="54138" x14ac:dyDescent="0.25"/>
    <row r="54139" x14ac:dyDescent="0.25"/>
    <row r="54140" x14ac:dyDescent="0.25"/>
    <row r="54141" x14ac:dyDescent="0.25"/>
    <row r="54142" x14ac:dyDescent="0.25"/>
    <row r="54143" x14ac:dyDescent="0.25"/>
    <row r="54144" x14ac:dyDescent="0.25"/>
    <row r="54145" x14ac:dyDescent="0.25"/>
    <row r="54146" x14ac:dyDescent="0.25"/>
    <row r="54147" x14ac:dyDescent="0.25"/>
    <row r="54148" x14ac:dyDescent="0.25"/>
    <row r="54149" x14ac:dyDescent="0.25"/>
    <row r="54150" x14ac:dyDescent="0.25"/>
    <row r="54151" x14ac:dyDescent="0.25"/>
    <row r="54152" x14ac:dyDescent="0.25"/>
    <row r="54153" x14ac:dyDescent="0.25"/>
    <row r="54154" x14ac:dyDescent="0.25"/>
    <row r="54155" x14ac:dyDescent="0.25"/>
    <row r="54156" x14ac:dyDescent="0.25"/>
    <row r="54157" x14ac:dyDescent="0.25"/>
    <row r="54158" x14ac:dyDescent="0.25"/>
    <row r="54159" x14ac:dyDescent="0.25"/>
    <row r="54160" x14ac:dyDescent="0.25"/>
    <row r="54161" x14ac:dyDescent="0.25"/>
    <row r="54162" x14ac:dyDescent="0.25"/>
    <row r="54163" x14ac:dyDescent="0.25"/>
    <row r="54164" x14ac:dyDescent="0.25"/>
    <row r="54165" x14ac:dyDescent="0.25"/>
    <row r="54166" x14ac:dyDescent="0.25"/>
    <row r="54167" x14ac:dyDescent="0.25"/>
    <row r="54168" x14ac:dyDescent="0.25"/>
    <row r="54169" x14ac:dyDescent="0.25"/>
    <row r="54170" x14ac:dyDescent="0.25"/>
    <row r="54171" x14ac:dyDescent="0.25"/>
    <row r="54172" x14ac:dyDescent="0.25"/>
    <row r="54173" x14ac:dyDescent="0.25"/>
    <row r="54174" x14ac:dyDescent="0.25"/>
    <row r="54175" x14ac:dyDescent="0.25"/>
    <row r="54176" x14ac:dyDescent="0.25"/>
    <row r="54177" x14ac:dyDescent="0.25"/>
    <row r="54178" x14ac:dyDescent="0.25"/>
    <row r="54179" x14ac:dyDescent="0.25"/>
    <row r="54180" x14ac:dyDescent="0.25"/>
    <row r="54181" x14ac:dyDescent="0.25"/>
    <row r="54182" x14ac:dyDescent="0.25"/>
    <row r="54183" x14ac:dyDescent="0.25"/>
    <row r="54184" x14ac:dyDescent="0.25"/>
    <row r="54185" x14ac:dyDescent="0.25"/>
    <row r="54186" x14ac:dyDescent="0.25"/>
    <row r="54187" x14ac:dyDescent="0.25"/>
    <row r="54188" x14ac:dyDescent="0.25"/>
    <row r="54189" x14ac:dyDescent="0.25"/>
    <row r="54190" x14ac:dyDescent="0.25"/>
    <row r="54191" x14ac:dyDescent="0.25"/>
    <row r="54192" x14ac:dyDescent="0.25"/>
    <row r="54193" x14ac:dyDescent="0.25"/>
    <row r="54194" x14ac:dyDescent="0.25"/>
    <row r="54195" x14ac:dyDescent="0.25"/>
    <row r="54196" x14ac:dyDescent="0.25"/>
    <row r="54197" x14ac:dyDescent="0.25"/>
    <row r="54198" x14ac:dyDescent="0.25"/>
    <row r="54199" x14ac:dyDescent="0.25"/>
    <row r="54200" x14ac:dyDescent="0.25"/>
    <row r="54201" x14ac:dyDescent="0.25"/>
    <row r="54202" x14ac:dyDescent="0.25"/>
    <row r="54203" x14ac:dyDescent="0.25"/>
    <row r="54204" x14ac:dyDescent="0.25"/>
    <row r="54205" x14ac:dyDescent="0.25"/>
    <row r="54206" x14ac:dyDescent="0.25"/>
    <row r="54207" x14ac:dyDescent="0.25"/>
    <row r="54208" x14ac:dyDescent="0.25"/>
    <row r="54209" x14ac:dyDescent="0.25"/>
    <row r="54210" x14ac:dyDescent="0.25"/>
    <row r="54211" x14ac:dyDescent="0.25"/>
    <row r="54212" x14ac:dyDescent="0.25"/>
    <row r="54213" x14ac:dyDescent="0.25"/>
    <row r="54214" x14ac:dyDescent="0.25"/>
    <row r="54215" x14ac:dyDescent="0.25"/>
    <row r="54216" x14ac:dyDescent="0.25"/>
    <row r="54217" x14ac:dyDescent="0.25"/>
    <row r="54218" x14ac:dyDescent="0.25"/>
    <row r="54219" x14ac:dyDescent="0.25"/>
    <row r="54220" x14ac:dyDescent="0.25"/>
    <row r="54221" x14ac:dyDescent="0.25"/>
    <row r="54222" x14ac:dyDescent="0.25"/>
    <row r="54223" x14ac:dyDescent="0.25"/>
    <row r="54224" x14ac:dyDescent="0.25"/>
    <row r="54225" x14ac:dyDescent="0.25"/>
    <row r="54226" x14ac:dyDescent="0.25"/>
    <row r="54227" x14ac:dyDescent="0.25"/>
    <row r="54228" x14ac:dyDescent="0.25"/>
    <row r="54229" x14ac:dyDescent="0.25"/>
    <row r="54230" x14ac:dyDescent="0.25"/>
    <row r="54231" x14ac:dyDescent="0.25"/>
    <row r="54232" x14ac:dyDescent="0.25"/>
    <row r="54233" x14ac:dyDescent="0.25"/>
    <row r="54234" x14ac:dyDescent="0.25"/>
    <row r="54235" x14ac:dyDescent="0.25"/>
    <row r="54236" x14ac:dyDescent="0.25"/>
    <row r="54237" x14ac:dyDescent="0.25"/>
    <row r="54238" x14ac:dyDescent="0.25"/>
    <row r="54239" x14ac:dyDescent="0.25"/>
    <row r="54240" x14ac:dyDescent="0.25"/>
    <row r="54241" x14ac:dyDescent="0.25"/>
    <row r="54242" x14ac:dyDescent="0.25"/>
    <row r="54243" x14ac:dyDescent="0.25"/>
    <row r="54244" x14ac:dyDescent="0.25"/>
    <row r="54245" x14ac:dyDescent="0.25"/>
    <row r="54246" x14ac:dyDescent="0.25"/>
    <row r="54247" x14ac:dyDescent="0.25"/>
    <row r="54248" x14ac:dyDescent="0.25"/>
    <row r="54249" x14ac:dyDescent="0.25"/>
    <row r="54250" x14ac:dyDescent="0.25"/>
    <row r="54251" x14ac:dyDescent="0.25"/>
    <row r="54252" x14ac:dyDescent="0.25"/>
    <row r="54253" x14ac:dyDescent="0.25"/>
    <row r="54254" x14ac:dyDescent="0.25"/>
    <row r="54255" x14ac:dyDescent="0.25"/>
    <row r="54256" x14ac:dyDescent="0.25"/>
    <row r="54257" x14ac:dyDescent="0.25"/>
    <row r="54258" x14ac:dyDescent="0.25"/>
    <row r="54259" x14ac:dyDescent="0.25"/>
    <row r="54260" x14ac:dyDescent="0.25"/>
    <row r="54261" x14ac:dyDescent="0.25"/>
    <row r="54262" x14ac:dyDescent="0.25"/>
    <row r="54263" x14ac:dyDescent="0.25"/>
    <row r="54264" x14ac:dyDescent="0.25"/>
    <row r="54265" x14ac:dyDescent="0.25"/>
    <row r="54266" x14ac:dyDescent="0.25"/>
    <row r="54267" x14ac:dyDescent="0.25"/>
    <row r="54268" x14ac:dyDescent="0.25"/>
    <row r="54269" x14ac:dyDescent="0.25"/>
    <row r="54270" x14ac:dyDescent="0.25"/>
    <row r="54271" x14ac:dyDescent="0.25"/>
    <row r="54272" x14ac:dyDescent="0.25"/>
    <row r="54273" x14ac:dyDescent="0.25"/>
    <row r="54274" x14ac:dyDescent="0.25"/>
    <row r="54275" x14ac:dyDescent="0.25"/>
    <row r="54276" x14ac:dyDescent="0.25"/>
    <row r="54277" x14ac:dyDescent="0.25"/>
    <row r="54278" x14ac:dyDescent="0.25"/>
    <row r="54279" x14ac:dyDescent="0.25"/>
    <row r="54280" x14ac:dyDescent="0.25"/>
    <row r="54281" x14ac:dyDescent="0.25"/>
    <row r="54282" x14ac:dyDescent="0.25"/>
    <row r="54283" x14ac:dyDescent="0.25"/>
    <row r="54284" x14ac:dyDescent="0.25"/>
    <row r="54285" x14ac:dyDescent="0.25"/>
    <row r="54286" x14ac:dyDescent="0.25"/>
    <row r="54287" x14ac:dyDescent="0.25"/>
    <row r="54288" x14ac:dyDescent="0.25"/>
    <row r="54289" x14ac:dyDescent="0.25"/>
    <row r="54290" x14ac:dyDescent="0.25"/>
    <row r="54291" x14ac:dyDescent="0.25"/>
    <row r="54292" x14ac:dyDescent="0.25"/>
    <row r="54293" x14ac:dyDescent="0.25"/>
    <row r="54294" x14ac:dyDescent="0.25"/>
    <row r="54295" x14ac:dyDescent="0.25"/>
    <row r="54296" x14ac:dyDescent="0.25"/>
    <row r="54297" x14ac:dyDescent="0.25"/>
    <row r="54298" x14ac:dyDescent="0.25"/>
    <row r="54299" x14ac:dyDescent="0.25"/>
    <row r="54300" x14ac:dyDescent="0.25"/>
    <row r="54301" x14ac:dyDescent="0.25"/>
    <row r="54302" x14ac:dyDescent="0.25"/>
    <row r="54303" x14ac:dyDescent="0.25"/>
    <row r="54304" x14ac:dyDescent="0.25"/>
    <row r="54305" x14ac:dyDescent="0.25"/>
    <row r="54306" x14ac:dyDescent="0.25"/>
    <row r="54307" x14ac:dyDescent="0.25"/>
    <row r="54308" x14ac:dyDescent="0.25"/>
    <row r="54309" x14ac:dyDescent="0.25"/>
    <row r="54310" x14ac:dyDescent="0.25"/>
    <row r="54311" x14ac:dyDescent="0.25"/>
    <row r="54312" x14ac:dyDescent="0.25"/>
    <row r="54313" x14ac:dyDescent="0.25"/>
    <row r="54314" x14ac:dyDescent="0.25"/>
    <row r="54315" x14ac:dyDescent="0.25"/>
    <row r="54316" x14ac:dyDescent="0.25"/>
    <row r="54317" x14ac:dyDescent="0.25"/>
    <row r="54318" x14ac:dyDescent="0.25"/>
    <row r="54319" x14ac:dyDescent="0.25"/>
    <row r="54320" x14ac:dyDescent="0.25"/>
    <row r="54321" x14ac:dyDescent="0.25"/>
    <row r="54322" x14ac:dyDescent="0.25"/>
    <row r="54323" x14ac:dyDescent="0.25"/>
    <row r="54324" x14ac:dyDescent="0.25"/>
    <row r="54325" x14ac:dyDescent="0.25"/>
    <row r="54326" x14ac:dyDescent="0.25"/>
    <row r="54327" x14ac:dyDescent="0.25"/>
    <row r="54328" x14ac:dyDescent="0.25"/>
    <row r="54329" x14ac:dyDescent="0.25"/>
    <row r="54330" x14ac:dyDescent="0.25"/>
    <row r="54331" x14ac:dyDescent="0.25"/>
    <row r="54332" x14ac:dyDescent="0.25"/>
    <row r="54333" x14ac:dyDescent="0.25"/>
    <row r="54334" x14ac:dyDescent="0.25"/>
    <row r="54335" x14ac:dyDescent="0.25"/>
    <row r="54336" x14ac:dyDescent="0.25"/>
    <row r="54337" x14ac:dyDescent="0.25"/>
    <row r="54338" x14ac:dyDescent="0.25"/>
    <row r="54339" x14ac:dyDescent="0.25"/>
    <row r="54340" x14ac:dyDescent="0.25"/>
    <row r="54341" x14ac:dyDescent="0.25"/>
    <row r="54342" x14ac:dyDescent="0.25"/>
    <row r="54343" x14ac:dyDescent="0.25"/>
    <row r="54344" x14ac:dyDescent="0.25"/>
    <row r="54345" x14ac:dyDescent="0.25"/>
    <row r="54346" x14ac:dyDescent="0.25"/>
    <row r="54347" x14ac:dyDescent="0.25"/>
    <row r="54348" x14ac:dyDescent="0.25"/>
    <row r="54349" x14ac:dyDescent="0.25"/>
    <row r="54350" x14ac:dyDescent="0.25"/>
    <row r="54351" x14ac:dyDescent="0.25"/>
    <row r="54352" x14ac:dyDescent="0.25"/>
    <row r="54353" x14ac:dyDescent="0.25"/>
    <row r="54354" x14ac:dyDescent="0.25"/>
    <row r="54355" x14ac:dyDescent="0.25"/>
    <row r="54356" x14ac:dyDescent="0.25"/>
    <row r="54357" x14ac:dyDescent="0.25"/>
    <row r="54358" x14ac:dyDescent="0.25"/>
    <row r="54359" x14ac:dyDescent="0.25"/>
    <row r="54360" x14ac:dyDescent="0.25"/>
    <row r="54361" x14ac:dyDescent="0.25"/>
    <row r="54362" x14ac:dyDescent="0.25"/>
    <row r="54363" x14ac:dyDescent="0.25"/>
    <row r="54364" x14ac:dyDescent="0.25"/>
    <row r="54365" x14ac:dyDescent="0.25"/>
    <row r="54366" x14ac:dyDescent="0.25"/>
    <row r="54367" x14ac:dyDescent="0.25"/>
    <row r="54368" x14ac:dyDescent="0.25"/>
    <row r="54369" x14ac:dyDescent="0.25"/>
    <row r="54370" x14ac:dyDescent="0.25"/>
    <row r="54371" x14ac:dyDescent="0.25"/>
    <row r="54372" x14ac:dyDescent="0.25"/>
    <row r="54373" x14ac:dyDescent="0.25"/>
    <row r="54374" x14ac:dyDescent="0.25"/>
    <row r="54375" x14ac:dyDescent="0.25"/>
    <row r="54376" x14ac:dyDescent="0.25"/>
    <row r="54377" x14ac:dyDescent="0.25"/>
    <row r="54378" x14ac:dyDescent="0.25"/>
    <row r="54379" x14ac:dyDescent="0.25"/>
    <row r="54380" x14ac:dyDescent="0.25"/>
    <row r="54381" x14ac:dyDescent="0.25"/>
    <row r="54382" x14ac:dyDescent="0.25"/>
    <row r="54383" x14ac:dyDescent="0.25"/>
    <row r="54384" x14ac:dyDescent="0.25"/>
    <row r="54385" x14ac:dyDescent="0.25"/>
    <row r="54386" x14ac:dyDescent="0.25"/>
    <row r="54387" x14ac:dyDescent="0.25"/>
    <row r="54388" x14ac:dyDescent="0.25"/>
    <row r="54389" x14ac:dyDescent="0.25"/>
    <row r="54390" x14ac:dyDescent="0.25"/>
    <row r="54391" x14ac:dyDescent="0.25"/>
    <row r="54392" x14ac:dyDescent="0.25"/>
    <row r="54393" x14ac:dyDescent="0.25"/>
    <row r="54394" x14ac:dyDescent="0.25"/>
    <row r="54395" x14ac:dyDescent="0.25"/>
    <row r="54396" x14ac:dyDescent="0.25"/>
    <row r="54397" x14ac:dyDescent="0.25"/>
    <row r="54398" x14ac:dyDescent="0.25"/>
    <row r="54399" x14ac:dyDescent="0.25"/>
    <row r="54400" x14ac:dyDescent="0.25"/>
    <row r="54401" x14ac:dyDescent="0.25"/>
    <row r="54402" x14ac:dyDescent="0.25"/>
    <row r="54403" x14ac:dyDescent="0.25"/>
    <row r="54404" x14ac:dyDescent="0.25"/>
    <row r="54405" x14ac:dyDescent="0.25"/>
    <row r="54406" x14ac:dyDescent="0.25"/>
    <row r="54407" x14ac:dyDescent="0.25"/>
    <row r="54408" x14ac:dyDescent="0.25"/>
    <row r="54409" x14ac:dyDescent="0.25"/>
    <row r="54410" x14ac:dyDescent="0.25"/>
    <row r="54411" x14ac:dyDescent="0.25"/>
    <row r="54412" x14ac:dyDescent="0.25"/>
    <row r="54413" x14ac:dyDescent="0.25"/>
    <row r="54414" x14ac:dyDescent="0.25"/>
    <row r="54415" x14ac:dyDescent="0.25"/>
    <row r="54416" x14ac:dyDescent="0.25"/>
    <row r="54417" x14ac:dyDescent="0.25"/>
    <row r="54418" x14ac:dyDescent="0.25"/>
    <row r="54419" x14ac:dyDescent="0.25"/>
    <row r="54420" x14ac:dyDescent="0.25"/>
    <row r="54421" x14ac:dyDescent="0.25"/>
    <row r="54422" x14ac:dyDescent="0.25"/>
    <row r="54423" x14ac:dyDescent="0.25"/>
    <row r="54424" x14ac:dyDescent="0.25"/>
    <row r="54425" x14ac:dyDescent="0.25"/>
    <row r="54426" x14ac:dyDescent="0.25"/>
    <row r="54427" x14ac:dyDescent="0.25"/>
    <row r="54428" x14ac:dyDescent="0.25"/>
    <row r="54429" x14ac:dyDescent="0.25"/>
    <row r="54430" x14ac:dyDescent="0.25"/>
    <row r="54431" x14ac:dyDescent="0.25"/>
    <row r="54432" x14ac:dyDescent="0.25"/>
    <row r="54433" x14ac:dyDescent="0.25"/>
    <row r="54434" x14ac:dyDescent="0.25"/>
    <row r="54435" x14ac:dyDescent="0.25"/>
    <row r="54436" x14ac:dyDescent="0.25"/>
    <row r="54437" x14ac:dyDescent="0.25"/>
    <row r="54438" x14ac:dyDescent="0.25"/>
    <row r="54439" x14ac:dyDescent="0.25"/>
    <row r="54440" x14ac:dyDescent="0.25"/>
    <row r="54441" x14ac:dyDescent="0.25"/>
    <row r="54442" x14ac:dyDescent="0.25"/>
    <row r="54443" x14ac:dyDescent="0.25"/>
    <row r="54444" x14ac:dyDescent="0.25"/>
    <row r="54445" x14ac:dyDescent="0.25"/>
    <row r="54446" x14ac:dyDescent="0.25"/>
    <row r="54447" x14ac:dyDescent="0.25"/>
    <row r="54448" x14ac:dyDescent="0.25"/>
    <row r="54449" x14ac:dyDescent="0.25"/>
    <row r="54450" x14ac:dyDescent="0.25"/>
    <row r="54451" x14ac:dyDescent="0.25"/>
    <row r="54452" x14ac:dyDescent="0.25"/>
    <row r="54453" x14ac:dyDescent="0.25"/>
    <row r="54454" x14ac:dyDescent="0.25"/>
    <row r="54455" x14ac:dyDescent="0.25"/>
    <row r="54456" x14ac:dyDescent="0.25"/>
    <row r="54457" x14ac:dyDescent="0.25"/>
    <row r="54458" x14ac:dyDescent="0.25"/>
    <row r="54459" x14ac:dyDescent="0.25"/>
    <row r="54460" x14ac:dyDescent="0.25"/>
    <row r="54461" x14ac:dyDescent="0.25"/>
    <row r="54462" x14ac:dyDescent="0.25"/>
    <row r="54463" x14ac:dyDescent="0.25"/>
    <row r="54464" x14ac:dyDescent="0.25"/>
    <row r="54465" x14ac:dyDescent="0.25"/>
    <row r="54466" x14ac:dyDescent="0.25"/>
    <row r="54467" x14ac:dyDescent="0.25"/>
    <row r="54468" x14ac:dyDescent="0.25"/>
    <row r="54469" x14ac:dyDescent="0.25"/>
    <row r="54470" x14ac:dyDescent="0.25"/>
    <row r="54471" x14ac:dyDescent="0.25"/>
    <row r="54472" x14ac:dyDescent="0.25"/>
    <row r="54473" x14ac:dyDescent="0.25"/>
    <row r="54474" x14ac:dyDescent="0.25"/>
    <row r="54475" x14ac:dyDescent="0.25"/>
    <row r="54476" x14ac:dyDescent="0.25"/>
    <row r="54477" x14ac:dyDescent="0.25"/>
    <row r="54478" x14ac:dyDescent="0.25"/>
    <row r="54479" x14ac:dyDescent="0.25"/>
    <row r="54480" x14ac:dyDescent="0.25"/>
    <row r="54481" x14ac:dyDescent="0.25"/>
    <row r="54482" x14ac:dyDescent="0.25"/>
    <row r="54483" x14ac:dyDescent="0.25"/>
    <row r="54484" x14ac:dyDescent="0.25"/>
    <row r="54485" x14ac:dyDescent="0.25"/>
    <row r="54486" x14ac:dyDescent="0.25"/>
    <row r="54487" x14ac:dyDescent="0.25"/>
    <row r="54488" x14ac:dyDescent="0.25"/>
    <row r="54489" x14ac:dyDescent="0.25"/>
    <row r="54490" x14ac:dyDescent="0.25"/>
    <row r="54491" x14ac:dyDescent="0.25"/>
    <row r="54492" x14ac:dyDescent="0.25"/>
    <row r="54493" x14ac:dyDescent="0.25"/>
    <row r="54494" x14ac:dyDescent="0.25"/>
    <row r="54495" x14ac:dyDescent="0.25"/>
    <row r="54496" x14ac:dyDescent="0.25"/>
    <row r="54497" x14ac:dyDescent="0.25"/>
    <row r="54498" x14ac:dyDescent="0.25"/>
    <row r="54499" x14ac:dyDescent="0.25"/>
    <row r="54500" x14ac:dyDescent="0.25"/>
    <row r="54501" x14ac:dyDescent="0.25"/>
    <row r="54502" x14ac:dyDescent="0.25"/>
    <row r="54503" x14ac:dyDescent="0.25"/>
    <row r="54504" x14ac:dyDescent="0.25"/>
    <row r="54505" x14ac:dyDescent="0.25"/>
    <row r="54506" x14ac:dyDescent="0.25"/>
    <row r="54507" x14ac:dyDescent="0.25"/>
    <row r="54508" x14ac:dyDescent="0.25"/>
    <row r="54509" x14ac:dyDescent="0.25"/>
    <row r="54510" x14ac:dyDescent="0.25"/>
    <row r="54511" x14ac:dyDescent="0.25"/>
    <row r="54512" x14ac:dyDescent="0.25"/>
    <row r="54513" x14ac:dyDescent="0.25"/>
    <row r="54514" x14ac:dyDescent="0.25"/>
    <row r="54515" x14ac:dyDescent="0.25"/>
    <row r="54516" x14ac:dyDescent="0.25"/>
    <row r="54517" x14ac:dyDescent="0.25"/>
    <row r="54518" x14ac:dyDescent="0.25"/>
    <row r="54519" x14ac:dyDescent="0.25"/>
    <row r="54520" x14ac:dyDescent="0.25"/>
    <row r="54521" x14ac:dyDescent="0.25"/>
    <row r="54522" x14ac:dyDescent="0.25"/>
    <row r="54523" x14ac:dyDescent="0.25"/>
    <row r="54524" x14ac:dyDescent="0.25"/>
    <row r="54525" x14ac:dyDescent="0.25"/>
    <row r="54526" x14ac:dyDescent="0.25"/>
    <row r="54527" x14ac:dyDescent="0.25"/>
    <row r="54528" x14ac:dyDescent="0.25"/>
    <row r="54529" x14ac:dyDescent="0.25"/>
    <row r="54530" x14ac:dyDescent="0.25"/>
    <row r="54531" x14ac:dyDescent="0.25"/>
    <row r="54532" x14ac:dyDescent="0.25"/>
    <row r="54533" x14ac:dyDescent="0.25"/>
    <row r="54534" x14ac:dyDescent="0.25"/>
    <row r="54535" x14ac:dyDescent="0.25"/>
    <row r="54536" x14ac:dyDescent="0.25"/>
    <row r="54537" x14ac:dyDescent="0.25"/>
    <row r="54538" x14ac:dyDescent="0.25"/>
    <row r="54539" x14ac:dyDescent="0.25"/>
    <row r="54540" x14ac:dyDescent="0.25"/>
    <row r="54541" x14ac:dyDescent="0.25"/>
    <row r="54542" x14ac:dyDescent="0.25"/>
    <row r="54543" x14ac:dyDescent="0.25"/>
    <row r="54544" x14ac:dyDescent="0.25"/>
    <row r="54545" x14ac:dyDescent="0.25"/>
    <row r="54546" x14ac:dyDescent="0.25"/>
    <row r="54547" x14ac:dyDescent="0.25"/>
    <row r="54548" x14ac:dyDescent="0.25"/>
    <row r="54549" x14ac:dyDescent="0.25"/>
    <row r="54550" x14ac:dyDescent="0.25"/>
    <row r="54551" x14ac:dyDescent="0.25"/>
    <row r="54552" x14ac:dyDescent="0.25"/>
    <row r="54553" x14ac:dyDescent="0.25"/>
    <row r="54554" x14ac:dyDescent="0.25"/>
    <row r="54555" x14ac:dyDescent="0.25"/>
    <row r="54556" x14ac:dyDescent="0.25"/>
    <row r="54557" x14ac:dyDescent="0.25"/>
    <row r="54558" x14ac:dyDescent="0.25"/>
    <row r="54559" x14ac:dyDescent="0.25"/>
    <row r="54560" x14ac:dyDescent="0.25"/>
    <row r="54561" x14ac:dyDescent="0.25"/>
    <row r="54562" x14ac:dyDescent="0.25"/>
    <row r="54563" x14ac:dyDescent="0.25"/>
    <row r="54564" x14ac:dyDescent="0.25"/>
    <row r="54565" x14ac:dyDescent="0.25"/>
    <row r="54566" x14ac:dyDescent="0.25"/>
    <row r="54567" x14ac:dyDescent="0.25"/>
    <row r="54568" x14ac:dyDescent="0.25"/>
    <row r="54569" x14ac:dyDescent="0.25"/>
    <row r="54570" x14ac:dyDescent="0.25"/>
    <row r="54571" x14ac:dyDescent="0.25"/>
    <row r="54572" x14ac:dyDescent="0.25"/>
    <row r="54573" x14ac:dyDescent="0.25"/>
    <row r="54574" x14ac:dyDescent="0.25"/>
    <row r="54575" x14ac:dyDescent="0.25"/>
    <row r="54576" x14ac:dyDescent="0.25"/>
    <row r="54577" x14ac:dyDescent="0.25"/>
    <row r="54578" x14ac:dyDescent="0.25"/>
    <row r="54579" x14ac:dyDescent="0.25"/>
    <row r="54580" x14ac:dyDescent="0.25"/>
    <row r="54581" x14ac:dyDescent="0.25"/>
    <row r="54582" x14ac:dyDescent="0.25"/>
    <row r="54583" x14ac:dyDescent="0.25"/>
    <row r="54584" x14ac:dyDescent="0.25"/>
    <row r="54585" x14ac:dyDescent="0.25"/>
    <row r="54586" x14ac:dyDescent="0.25"/>
    <row r="54587" x14ac:dyDescent="0.25"/>
    <row r="54588" x14ac:dyDescent="0.25"/>
    <row r="54589" x14ac:dyDescent="0.25"/>
    <row r="54590" x14ac:dyDescent="0.25"/>
    <row r="54591" x14ac:dyDescent="0.25"/>
    <row r="54592" x14ac:dyDescent="0.25"/>
    <row r="54593" x14ac:dyDescent="0.25"/>
    <row r="54594" x14ac:dyDescent="0.25"/>
    <row r="54595" x14ac:dyDescent="0.25"/>
    <row r="54596" x14ac:dyDescent="0.25"/>
    <row r="54597" x14ac:dyDescent="0.25"/>
    <row r="54598" x14ac:dyDescent="0.25"/>
    <row r="54599" x14ac:dyDescent="0.25"/>
    <row r="54600" x14ac:dyDescent="0.25"/>
    <row r="54601" x14ac:dyDescent="0.25"/>
    <row r="54602" x14ac:dyDescent="0.25"/>
    <row r="54603" x14ac:dyDescent="0.25"/>
    <row r="54604" x14ac:dyDescent="0.25"/>
    <row r="54605" x14ac:dyDescent="0.25"/>
    <row r="54606" x14ac:dyDescent="0.25"/>
    <row r="54607" x14ac:dyDescent="0.25"/>
    <row r="54608" x14ac:dyDescent="0.25"/>
    <row r="54609" x14ac:dyDescent="0.25"/>
    <row r="54610" x14ac:dyDescent="0.25"/>
    <row r="54611" x14ac:dyDescent="0.25"/>
    <row r="54612" x14ac:dyDescent="0.25"/>
    <row r="54613" x14ac:dyDescent="0.25"/>
    <row r="54614" x14ac:dyDescent="0.25"/>
    <row r="54615" x14ac:dyDescent="0.25"/>
    <row r="54616" x14ac:dyDescent="0.25"/>
    <row r="54617" x14ac:dyDescent="0.25"/>
    <row r="54618" x14ac:dyDescent="0.25"/>
    <row r="54619" x14ac:dyDescent="0.25"/>
    <row r="54620" x14ac:dyDescent="0.25"/>
    <row r="54621" x14ac:dyDescent="0.25"/>
    <row r="54622" x14ac:dyDescent="0.25"/>
    <row r="54623" x14ac:dyDescent="0.25"/>
    <row r="54624" x14ac:dyDescent="0.25"/>
    <row r="54625" x14ac:dyDescent="0.25"/>
    <row r="54626" x14ac:dyDescent="0.25"/>
    <row r="54627" x14ac:dyDescent="0.25"/>
    <row r="54628" x14ac:dyDescent="0.25"/>
    <row r="54629" x14ac:dyDescent="0.25"/>
    <row r="54630" x14ac:dyDescent="0.25"/>
    <row r="54631" x14ac:dyDescent="0.25"/>
    <row r="54632" x14ac:dyDescent="0.25"/>
    <row r="54633" x14ac:dyDescent="0.25"/>
    <row r="54634" x14ac:dyDescent="0.25"/>
    <row r="54635" x14ac:dyDescent="0.25"/>
    <row r="54636" x14ac:dyDescent="0.25"/>
    <row r="54637" x14ac:dyDescent="0.25"/>
    <row r="54638" x14ac:dyDescent="0.25"/>
    <row r="54639" x14ac:dyDescent="0.25"/>
    <row r="54640" x14ac:dyDescent="0.25"/>
    <row r="54641" x14ac:dyDescent="0.25"/>
    <row r="54642" x14ac:dyDescent="0.25"/>
    <row r="54643" x14ac:dyDescent="0.25"/>
    <row r="54644" x14ac:dyDescent="0.25"/>
    <row r="54645" x14ac:dyDescent="0.25"/>
    <row r="54646" x14ac:dyDescent="0.25"/>
    <row r="54647" x14ac:dyDescent="0.25"/>
    <row r="54648" x14ac:dyDescent="0.25"/>
    <row r="54649" x14ac:dyDescent="0.25"/>
    <row r="54650" x14ac:dyDescent="0.25"/>
    <row r="54651" x14ac:dyDescent="0.25"/>
    <row r="54652" x14ac:dyDescent="0.25"/>
    <row r="54653" x14ac:dyDescent="0.25"/>
    <row r="54654" x14ac:dyDescent="0.25"/>
    <row r="54655" x14ac:dyDescent="0.25"/>
    <row r="54656" x14ac:dyDescent="0.25"/>
    <row r="54657" x14ac:dyDescent="0.25"/>
    <row r="54658" x14ac:dyDescent="0.25"/>
    <row r="54659" x14ac:dyDescent="0.25"/>
    <row r="54660" x14ac:dyDescent="0.25"/>
    <row r="54661" x14ac:dyDescent="0.25"/>
    <row r="54662" x14ac:dyDescent="0.25"/>
    <row r="54663" x14ac:dyDescent="0.25"/>
    <row r="54664" x14ac:dyDescent="0.25"/>
    <row r="54665" x14ac:dyDescent="0.25"/>
    <row r="54666" x14ac:dyDescent="0.25"/>
    <row r="54667" x14ac:dyDescent="0.25"/>
    <row r="54668" x14ac:dyDescent="0.25"/>
    <row r="54669" x14ac:dyDescent="0.25"/>
    <row r="54670" x14ac:dyDescent="0.25"/>
    <row r="54671" x14ac:dyDescent="0.25"/>
    <row r="54672" x14ac:dyDescent="0.25"/>
    <row r="54673" x14ac:dyDescent="0.25"/>
    <row r="54674" x14ac:dyDescent="0.25"/>
    <row r="54675" x14ac:dyDescent="0.25"/>
    <row r="54676" x14ac:dyDescent="0.25"/>
    <row r="54677" x14ac:dyDescent="0.25"/>
    <row r="54678" x14ac:dyDescent="0.25"/>
    <row r="54679" x14ac:dyDescent="0.25"/>
    <row r="54680" x14ac:dyDescent="0.25"/>
    <row r="54681" x14ac:dyDescent="0.25"/>
    <row r="54682" x14ac:dyDescent="0.25"/>
    <row r="54683" x14ac:dyDescent="0.25"/>
    <row r="54684" x14ac:dyDescent="0.25"/>
    <row r="54685" x14ac:dyDescent="0.25"/>
    <row r="54686" x14ac:dyDescent="0.25"/>
    <row r="54687" x14ac:dyDescent="0.25"/>
    <row r="54688" x14ac:dyDescent="0.25"/>
    <row r="54689" x14ac:dyDescent="0.25"/>
    <row r="54690" x14ac:dyDescent="0.25"/>
    <row r="54691" x14ac:dyDescent="0.25"/>
    <row r="54692" x14ac:dyDescent="0.25"/>
    <row r="54693" x14ac:dyDescent="0.25"/>
    <row r="54694" x14ac:dyDescent="0.25"/>
    <row r="54695" x14ac:dyDescent="0.25"/>
    <row r="54696" x14ac:dyDescent="0.25"/>
    <row r="54697" x14ac:dyDescent="0.25"/>
    <row r="54698" x14ac:dyDescent="0.25"/>
    <row r="54699" x14ac:dyDescent="0.25"/>
    <row r="54700" x14ac:dyDescent="0.25"/>
    <row r="54701" x14ac:dyDescent="0.25"/>
    <row r="54702" x14ac:dyDescent="0.25"/>
    <row r="54703" x14ac:dyDescent="0.25"/>
    <row r="54704" x14ac:dyDescent="0.25"/>
    <row r="54705" x14ac:dyDescent="0.25"/>
    <row r="54706" x14ac:dyDescent="0.25"/>
    <row r="54707" x14ac:dyDescent="0.25"/>
    <row r="54708" x14ac:dyDescent="0.25"/>
    <row r="54709" x14ac:dyDescent="0.25"/>
    <row r="54710" x14ac:dyDescent="0.25"/>
    <row r="54711" x14ac:dyDescent="0.25"/>
    <row r="54712" x14ac:dyDescent="0.25"/>
    <row r="54713" x14ac:dyDescent="0.25"/>
    <row r="54714" x14ac:dyDescent="0.25"/>
    <row r="54715" x14ac:dyDescent="0.25"/>
    <row r="54716" x14ac:dyDescent="0.25"/>
    <row r="54717" x14ac:dyDescent="0.25"/>
    <row r="54718" x14ac:dyDescent="0.25"/>
    <row r="54719" x14ac:dyDescent="0.25"/>
    <row r="54720" x14ac:dyDescent="0.25"/>
    <row r="54721" x14ac:dyDescent="0.25"/>
    <row r="54722" x14ac:dyDescent="0.25"/>
    <row r="54723" x14ac:dyDescent="0.25"/>
    <row r="54724" x14ac:dyDescent="0.25"/>
    <row r="54725" x14ac:dyDescent="0.25"/>
    <row r="54726" x14ac:dyDescent="0.25"/>
    <row r="54727" x14ac:dyDescent="0.25"/>
    <row r="54728" x14ac:dyDescent="0.25"/>
    <row r="54729" x14ac:dyDescent="0.25"/>
    <row r="54730" x14ac:dyDescent="0.25"/>
    <row r="54731" x14ac:dyDescent="0.25"/>
    <row r="54732" x14ac:dyDescent="0.25"/>
    <row r="54733" x14ac:dyDescent="0.25"/>
    <row r="54734" x14ac:dyDescent="0.25"/>
    <row r="54735" x14ac:dyDescent="0.25"/>
    <row r="54736" x14ac:dyDescent="0.25"/>
    <row r="54737" x14ac:dyDescent="0.25"/>
    <row r="54738" x14ac:dyDescent="0.25"/>
    <row r="54739" x14ac:dyDescent="0.25"/>
    <row r="54740" x14ac:dyDescent="0.25"/>
    <row r="54741" x14ac:dyDescent="0.25"/>
    <row r="54742" x14ac:dyDescent="0.25"/>
    <row r="54743" x14ac:dyDescent="0.25"/>
    <row r="54744" x14ac:dyDescent="0.25"/>
    <row r="54745" x14ac:dyDescent="0.25"/>
    <row r="54746" x14ac:dyDescent="0.25"/>
    <row r="54747" x14ac:dyDescent="0.25"/>
    <row r="54748" x14ac:dyDescent="0.25"/>
    <row r="54749" x14ac:dyDescent="0.25"/>
    <row r="54750" x14ac:dyDescent="0.25"/>
    <row r="54751" x14ac:dyDescent="0.25"/>
    <row r="54752" x14ac:dyDescent="0.25"/>
    <row r="54753" x14ac:dyDescent="0.25"/>
    <row r="54754" x14ac:dyDescent="0.25"/>
    <row r="54755" x14ac:dyDescent="0.25"/>
    <row r="54756" x14ac:dyDescent="0.25"/>
    <row r="54757" x14ac:dyDescent="0.25"/>
    <row r="54758" x14ac:dyDescent="0.25"/>
    <row r="54759" x14ac:dyDescent="0.25"/>
    <row r="54760" x14ac:dyDescent="0.25"/>
    <row r="54761" x14ac:dyDescent="0.25"/>
    <row r="54762" x14ac:dyDescent="0.25"/>
    <row r="54763" x14ac:dyDescent="0.25"/>
    <row r="54764" x14ac:dyDescent="0.25"/>
    <row r="54765" x14ac:dyDescent="0.25"/>
    <row r="54766" x14ac:dyDescent="0.25"/>
    <row r="54767" x14ac:dyDescent="0.25"/>
    <row r="54768" x14ac:dyDescent="0.25"/>
    <row r="54769" x14ac:dyDescent="0.25"/>
    <row r="54770" x14ac:dyDescent="0.25"/>
    <row r="54771" x14ac:dyDescent="0.25"/>
    <row r="54772" x14ac:dyDescent="0.25"/>
    <row r="54773" x14ac:dyDescent="0.25"/>
    <row r="54774" x14ac:dyDescent="0.25"/>
    <row r="54775" x14ac:dyDescent="0.25"/>
    <row r="54776" x14ac:dyDescent="0.25"/>
    <row r="54777" x14ac:dyDescent="0.25"/>
    <row r="54778" x14ac:dyDescent="0.25"/>
    <row r="54779" x14ac:dyDescent="0.25"/>
    <row r="54780" x14ac:dyDescent="0.25"/>
    <row r="54781" x14ac:dyDescent="0.25"/>
    <row r="54782" x14ac:dyDescent="0.25"/>
    <row r="54783" x14ac:dyDescent="0.25"/>
    <row r="54784" x14ac:dyDescent="0.25"/>
    <row r="54785" x14ac:dyDescent="0.25"/>
    <row r="54786" x14ac:dyDescent="0.25"/>
    <row r="54787" x14ac:dyDescent="0.25"/>
    <row r="54788" x14ac:dyDescent="0.25"/>
    <row r="54789" x14ac:dyDescent="0.25"/>
    <row r="54790" x14ac:dyDescent="0.25"/>
    <row r="54791" x14ac:dyDescent="0.25"/>
    <row r="54792" x14ac:dyDescent="0.25"/>
    <row r="54793" x14ac:dyDescent="0.25"/>
    <row r="54794" x14ac:dyDescent="0.25"/>
    <row r="54795" x14ac:dyDescent="0.25"/>
    <row r="54796" x14ac:dyDescent="0.25"/>
    <row r="54797" x14ac:dyDescent="0.25"/>
    <row r="54798" x14ac:dyDescent="0.25"/>
    <row r="54799" x14ac:dyDescent="0.25"/>
    <row r="54800" x14ac:dyDescent="0.25"/>
    <row r="54801" x14ac:dyDescent="0.25"/>
    <row r="54802" x14ac:dyDescent="0.25"/>
    <row r="54803" x14ac:dyDescent="0.25"/>
    <row r="54804" x14ac:dyDescent="0.25"/>
    <row r="54805" x14ac:dyDescent="0.25"/>
    <row r="54806" x14ac:dyDescent="0.25"/>
    <row r="54807" x14ac:dyDescent="0.25"/>
    <row r="54808" x14ac:dyDescent="0.25"/>
    <row r="54809" x14ac:dyDescent="0.25"/>
    <row r="54810" x14ac:dyDescent="0.25"/>
    <row r="54811" x14ac:dyDescent="0.25"/>
    <row r="54812" x14ac:dyDescent="0.25"/>
    <row r="54813" x14ac:dyDescent="0.25"/>
    <row r="54814" x14ac:dyDescent="0.25"/>
    <row r="54815" x14ac:dyDescent="0.25"/>
    <row r="54816" x14ac:dyDescent="0.25"/>
    <row r="54817" x14ac:dyDescent="0.25"/>
    <row r="54818" x14ac:dyDescent="0.25"/>
    <row r="54819" x14ac:dyDescent="0.25"/>
    <row r="54820" x14ac:dyDescent="0.25"/>
    <row r="54821" x14ac:dyDescent="0.25"/>
    <row r="54822" x14ac:dyDescent="0.25"/>
    <row r="54823" x14ac:dyDescent="0.25"/>
    <row r="54824" x14ac:dyDescent="0.25"/>
    <row r="54825" x14ac:dyDescent="0.25"/>
    <row r="54826" x14ac:dyDescent="0.25"/>
    <row r="54827" x14ac:dyDescent="0.25"/>
    <row r="54828" x14ac:dyDescent="0.25"/>
    <row r="54829" x14ac:dyDescent="0.25"/>
    <row r="54830" x14ac:dyDescent="0.25"/>
    <row r="54831" x14ac:dyDescent="0.25"/>
    <row r="54832" x14ac:dyDescent="0.25"/>
    <row r="54833" x14ac:dyDescent="0.25"/>
    <row r="54834" x14ac:dyDescent="0.25"/>
    <row r="54835" x14ac:dyDescent="0.25"/>
    <row r="54836" x14ac:dyDescent="0.25"/>
    <row r="54837" x14ac:dyDescent="0.25"/>
    <row r="54838" x14ac:dyDescent="0.25"/>
    <row r="54839" x14ac:dyDescent="0.25"/>
    <row r="54840" x14ac:dyDescent="0.25"/>
    <row r="54841" x14ac:dyDescent="0.25"/>
    <row r="54842" x14ac:dyDescent="0.25"/>
    <row r="54843" x14ac:dyDescent="0.25"/>
    <row r="54844" x14ac:dyDescent="0.25"/>
    <row r="54845" x14ac:dyDescent="0.25"/>
    <row r="54846" x14ac:dyDescent="0.25"/>
    <row r="54847" x14ac:dyDescent="0.25"/>
    <row r="54848" x14ac:dyDescent="0.25"/>
    <row r="54849" x14ac:dyDescent="0.25"/>
    <row r="54850" x14ac:dyDescent="0.25"/>
    <row r="54851" x14ac:dyDescent="0.25"/>
    <row r="54852" x14ac:dyDescent="0.25"/>
    <row r="54853" x14ac:dyDescent="0.25"/>
    <row r="54854" x14ac:dyDescent="0.25"/>
    <row r="54855" x14ac:dyDescent="0.25"/>
    <row r="54856" x14ac:dyDescent="0.25"/>
    <row r="54857" x14ac:dyDescent="0.25"/>
    <row r="54858" x14ac:dyDescent="0.25"/>
    <row r="54859" x14ac:dyDescent="0.25"/>
    <row r="54860" x14ac:dyDescent="0.25"/>
    <row r="54861" x14ac:dyDescent="0.25"/>
    <row r="54862" x14ac:dyDescent="0.25"/>
    <row r="54863" x14ac:dyDescent="0.25"/>
    <row r="54864" x14ac:dyDescent="0.25"/>
    <row r="54865" x14ac:dyDescent="0.25"/>
    <row r="54866" x14ac:dyDescent="0.25"/>
    <row r="54867" x14ac:dyDescent="0.25"/>
    <row r="54868" x14ac:dyDescent="0.25"/>
    <row r="54869" x14ac:dyDescent="0.25"/>
    <row r="54870" x14ac:dyDescent="0.25"/>
    <row r="54871" x14ac:dyDescent="0.25"/>
    <row r="54872" x14ac:dyDescent="0.25"/>
    <row r="54873" x14ac:dyDescent="0.25"/>
    <row r="54874" x14ac:dyDescent="0.25"/>
    <row r="54875" x14ac:dyDescent="0.25"/>
    <row r="54876" x14ac:dyDescent="0.25"/>
    <row r="54877" x14ac:dyDescent="0.25"/>
    <row r="54878" x14ac:dyDescent="0.25"/>
    <row r="54879" x14ac:dyDescent="0.25"/>
    <row r="54880" x14ac:dyDescent="0.25"/>
    <row r="54881" x14ac:dyDescent="0.25"/>
    <row r="54882" x14ac:dyDescent="0.25"/>
    <row r="54883" x14ac:dyDescent="0.25"/>
    <row r="54884" x14ac:dyDescent="0.25"/>
    <row r="54885" x14ac:dyDescent="0.25"/>
    <row r="54886" x14ac:dyDescent="0.25"/>
    <row r="54887" x14ac:dyDescent="0.25"/>
    <row r="54888" x14ac:dyDescent="0.25"/>
    <row r="54889" x14ac:dyDescent="0.25"/>
    <row r="54890" x14ac:dyDescent="0.25"/>
    <row r="54891" x14ac:dyDescent="0.25"/>
    <row r="54892" x14ac:dyDescent="0.25"/>
    <row r="54893" x14ac:dyDescent="0.25"/>
    <row r="54894" x14ac:dyDescent="0.25"/>
    <row r="54895" x14ac:dyDescent="0.25"/>
    <row r="54896" x14ac:dyDescent="0.25"/>
    <row r="54897" x14ac:dyDescent="0.25"/>
    <row r="54898" x14ac:dyDescent="0.25"/>
    <row r="54899" x14ac:dyDescent="0.25"/>
    <row r="54900" x14ac:dyDescent="0.25"/>
    <row r="54901" x14ac:dyDescent="0.25"/>
    <row r="54902" x14ac:dyDescent="0.25"/>
    <row r="54903" x14ac:dyDescent="0.25"/>
    <row r="54904" x14ac:dyDescent="0.25"/>
    <row r="54905" x14ac:dyDescent="0.25"/>
    <row r="54906" x14ac:dyDescent="0.25"/>
    <row r="54907" x14ac:dyDescent="0.25"/>
    <row r="54908" x14ac:dyDescent="0.25"/>
    <row r="54909" x14ac:dyDescent="0.25"/>
    <row r="54910" x14ac:dyDescent="0.25"/>
    <row r="54911" x14ac:dyDescent="0.25"/>
    <row r="54912" x14ac:dyDescent="0.25"/>
    <row r="54913" x14ac:dyDescent="0.25"/>
    <row r="54914" x14ac:dyDescent="0.25"/>
    <row r="54915" x14ac:dyDescent="0.25"/>
    <row r="54916" x14ac:dyDescent="0.25"/>
    <row r="54917" x14ac:dyDescent="0.25"/>
    <row r="54918" x14ac:dyDescent="0.25"/>
    <row r="54919" x14ac:dyDescent="0.25"/>
    <row r="54920" x14ac:dyDescent="0.25"/>
    <row r="54921" x14ac:dyDescent="0.25"/>
    <row r="54922" x14ac:dyDescent="0.25"/>
    <row r="54923" x14ac:dyDescent="0.25"/>
    <row r="54924" x14ac:dyDescent="0.25"/>
    <row r="54925" x14ac:dyDescent="0.25"/>
    <row r="54926" x14ac:dyDescent="0.25"/>
    <row r="54927" x14ac:dyDescent="0.25"/>
    <row r="54928" x14ac:dyDescent="0.25"/>
    <row r="54929" x14ac:dyDescent="0.25"/>
    <row r="54930" x14ac:dyDescent="0.25"/>
    <row r="54931" x14ac:dyDescent="0.25"/>
    <row r="54932" x14ac:dyDescent="0.25"/>
    <row r="54933" x14ac:dyDescent="0.25"/>
    <row r="54934" x14ac:dyDescent="0.25"/>
    <row r="54935" x14ac:dyDescent="0.25"/>
    <row r="54936" x14ac:dyDescent="0.25"/>
    <row r="54937" x14ac:dyDescent="0.25"/>
    <row r="54938" x14ac:dyDescent="0.25"/>
    <row r="54939" x14ac:dyDescent="0.25"/>
    <row r="54940" x14ac:dyDescent="0.25"/>
    <row r="54941" x14ac:dyDescent="0.25"/>
    <row r="54942" x14ac:dyDescent="0.25"/>
    <row r="54943" x14ac:dyDescent="0.25"/>
    <row r="54944" x14ac:dyDescent="0.25"/>
    <row r="54945" x14ac:dyDescent="0.25"/>
    <row r="54946" x14ac:dyDescent="0.25"/>
    <row r="54947" x14ac:dyDescent="0.25"/>
    <row r="54948" x14ac:dyDescent="0.25"/>
    <row r="54949" x14ac:dyDescent="0.25"/>
    <row r="54950" x14ac:dyDescent="0.25"/>
    <row r="54951" x14ac:dyDescent="0.25"/>
    <row r="54952" x14ac:dyDescent="0.25"/>
    <row r="54953" x14ac:dyDescent="0.25"/>
    <row r="54954" x14ac:dyDescent="0.25"/>
    <row r="54955" x14ac:dyDescent="0.25"/>
    <row r="54956" x14ac:dyDescent="0.25"/>
    <row r="54957" x14ac:dyDescent="0.25"/>
    <row r="54958" x14ac:dyDescent="0.25"/>
    <row r="54959" x14ac:dyDescent="0.25"/>
    <row r="54960" x14ac:dyDescent="0.25"/>
    <row r="54961" x14ac:dyDescent="0.25"/>
    <row r="54962" x14ac:dyDescent="0.25"/>
    <row r="54963" x14ac:dyDescent="0.25"/>
    <row r="54964" x14ac:dyDescent="0.25"/>
    <row r="54965" x14ac:dyDescent="0.25"/>
    <row r="54966" x14ac:dyDescent="0.25"/>
    <row r="54967" x14ac:dyDescent="0.25"/>
    <row r="54968" x14ac:dyDescent="0.25"/>
    <row r="54969" x14ac:dyDescent="0.25"/>
    <row r="54970" x14ac:dyDescent="0.25"/>
    <row r="54971" x14ac:dyDescent="0.25"/>
    <row r="54972" x14ac:dyDescent="0.25"/>
    <row r="54973" x14ac:dyDescent="0.25"/>
    <row r="54974" x14ac:dyDescent="0.25"/>
    <row r="54975" x14ac:dyDescent="0.25"/>
    <row r="54976" x14ac:dyDescent="0.25"/>
    <row r="54977" x14ac:dyDescent="0.25"/>
    <row r="54978" x14ac:dyDescent="0.25"/>
    <row r="54979" x14ac:dyDescent="0.25"/>
    <row r="54980" x14ac:dyDescent="0.25"/>
    <row r="54981" x14ac:dyDescent="0.25"/>
    <row r="54982" x14ac:dyDescent="0.25"/>
    <row r="54983" x14ac:dyDescent="0.25"/>
    <row r="54984" x14ac:dyDescent="0.25"/>
    <row r="54985" x14ac:dyDescent="0.25"/>
    <row r="54986" x14ac:dyDescent="0.25"/>
    <row r="54987" x14ac:dyDescent="0.25"/>
    <row r="54988" x14ac:dyDescent="0.25"/>
    <row r="54989" x14ac:dyDescent="0.25"/>
    <row r="54990" x14ac:dyDescent="0.25"/>
    <row r="54991" x14ac:dyDescent="0.25"/>
    <row r="54992" x14ac:dyDescent="0.25"/>
    <row r="54993" x14ac:dyDescent="0.25"/>
    <row r="54994" x14ac:dyDescent="0.25"/>
    <row r="54995" x14ac:dyDescent="0.25"/>
    <row r="54996" x14ac:dyDescent="0.25"/>
    <row r="54997" x14ac:dyDescent="0.25"/>
    <row r="54998" x14ac:dyDescent="0.25"/>
    <row r="54999" x14ac:dyDescent="0.25"/>
    <row r="55000" x14ac:dyDescent="0.25"/>
    <row r="55001" x14ac:dyDescent="0.25"/>
    <row r="55002" x14ac:dyDescent="0.25"/>
    <row r="55003" x14ac:dyDescent="0.25"/>
    <row r="55004" x14ac:dyDescent="0.25"/>
    <row r="55005" x14ac:dyDescent="0.25"/>
    <row r="55006" x14ac:dyDescent="0.25"/>
    <row r="55007" x14ac:dyDescent="0.25"/>
    <row r="55008" x14ac:dyDescent="0.25"/>
    <row r="55009" x14ac:dyDescent="0.25"/>
    <row r="55010" x14ac:dyDescent="0.25"/>
    <row r="55011" x14ac:dyDescent="0.25"/>
    <row r="55012" x14ac:dyDescent="0.25"/>
    <row r="55013" x14ac:dyDescent="0.25"/>
    <row r="55014" x14ac:dyDescent="0.25"/>
    <row r="55015" x14ac:dyDescent="0.25"/>
    <row r="55016" x14ac:dyDescent="0.25"/>
    <row r="55017" x14ac:dyDescent="0.25"/>
    <row r="55018" x14ac:dyDescent="0.25"/>
    <row r="55019" x14ac:dyDescent="0.25"/>
    <row r="55020" x14ac:dyDescent="0.25"/>
    <row r="55021" x14ac:dyDescent="0.25"/>
    <row r="55022" x14ac:dyDescent="0.25"/>
    <row r="55023" x14ac:dyDescent="0.25"/>
    <row r="55024" x14ac:dyDescent="0.25"/>
    <row r="55025" x14ac:dyDescent="0.25"/>
    <row r="55026" x14ac:dyDescent="0.25"/>
    <row r="55027" x14ac:dyDescent="0.25"/>
    <row r="55028" x14ac:dyDescent="0.25"/>
    <row r="55029" x14ac:dyDescent="0.25"/>
    <row r="55030" x14ac:dyDescent="0.25"/>
    <row r="55031" x14ac:dyDescent="0.25"/>
    <row r="55032" x14ac:dyDescent="0.25"/>
    <row r="55033" x14ac:dyDescent="0.25"/>
    <row r="55034" x14ac:dyDescent="0.25"/>
    <row r="55035" x14ac:dyDescent="0.25"/>
    <row r="55036" x14ac:dyDescent="0.25"/>
    <row r="55037" x14ac:dyDescent="0.25"/>
    <row r="55038" x14ac:dyDescent="0.25"/>
    <row r="55039" x14ac:dyDescent="0.25"/>
    <row r="55040" x14ac:dyDescent="0.25"/>
    <row r="55041" x14ac:dyDescent="0.25"/>
    <row r="55042" x14ac:dyDescent="0.25"/>
    <row r="55043" x14ac:dyDescent="0.25"/>
    <row r="55044" x14ac:dyDescent="0.25"/>
    <row r="55045" x14ac:dyDescent="0.25"/>
    <row r="55046" x14ac:dyDescent="0.25"/>
    <row r="55047" x14ac:dyDescent="0.25"/>
    <row r="55048" x14ac:dyDescent="0.25"/>
    <row r="55049" x14ac:dyDescent="0.25"/>
    <row r="55050" x14ac:dyDescent="0.25"/>
    <row r="55051" x14ac:dyDescent="0.25"/>
    <row r="55052" x14ac:dyDescent="0.25"/>
    <row r="55053" x14ac:dyDescent="0.25"/>
    <row r="55054" x14ac:dyDescent="0.25"/>
    <row r="55055" x14ac:dyDescent="0.25"/>
    <row r="55056" x14ac:dyDescent="0.25"/>
    <row r="55057" x14ac:dyDescent="0.25"/>
    <row r="55058" x14ac:dyDescent="0.25"/>
    <row r="55059" x14ac:dyDescent="0.25"/>
    <row r="55060" x14ac:dyDescent="0.25"/>
    <row r="55061" x14ac:dyDescent="0.25"/>
    <row r="55062" x14ac:dyDescent="0.25"/>
    <row r="55063" x14ac:dyDescent="0.25"/>
    <row r="55064" x14ac:dyDescent="0.25"/>
    <row r="55065" x14ac:dyDescent="0.25"/>
    <row r="55066" x14ac:dyDescent="0.25"/>
    <row r="55067" x14ac:dyDescent="0.25"/>
    <row r="55068" x14ac:dyDescent="0.25"/>
    <row r="55069" x14ac:dyDescent="0.25"/>
    <row r="55070" x14ac:dyDescent="0.25"/>
    <row r="55071" x14ac:dyDescent="0.25"/>
    <row r="55072" x14ac:dyDescent="0.25"/>
    <row r="55073" x14ac:dyDescent="0.25"/>
    <row r="55074" x14ac:dyDescent="0.25"/>
    <row r="55075" x14ac:dyDescent="0.25"/>
    <row r="55076" x14ac:dyDescent="0.25"/>
    <row r="55077" x14ac:dyDescent="0.25"/>
    <row r="55078" x14ac:dyDescent="0.25"/>
    <row r="55079" x14ac:dyDescent="0.25"/>
    <row r="55080" x14ac:dyDescent="0.25"/>
    <row r="55081" x14ac:dyDescent="0.25"/>
    <row r="55082" x14ac:dyDescent="0.25"/>
    <row r="55083" x14ac:dyDescent="0.25"/>
    <row r="55084" x14ac:dyDescent="0.25"/>
    <row r="55085" x14ac:dyDescent="0.25"/>
    <row r="55086" x14ac:dyDescent="0.25"/>
    <row r="55087" x14ac:dyDescent="0.25"/>
    <row r="55088" x14ac:dyDescent="0.25"/>
    <row r="55089" x14ac:dyDescent="0.25"/>
    <row r="55090" x14ac:dyDescent="0.25"/>
    <row r="55091" x14ac:dyDescent="0.25"/>
    <row r="55092" x14ac:dyDescent="0.25"/>
    <row r="55093" x14ac:dyDescent="0.25"/>
    <row r="55094" x14ac:dyDescent="0.25"/>
    <row r="55095" x14ac:dyDescent="0.25"/>
    <row r="55096" x14ac:dyDescent="0.25"/>
    <row r="55097" x14ac:dyDescent="0.25"/>
    <row r="55098" x14ac:dyDescent="0.25"/>
    <row r="55099" x14ac:dyDescent="0.25"/>
    <row r="55100" x14ac:dyDescent="0.25"/>
    <row r="55101" x14ac:dyDescent="0.25"/>
    <row r="55102" x14ac:dyDescent="0.25"/>
    <row r="55103" x14ac:dyDescent="0.25"/>
    <row r="55104" x14ac:dyDescent="0.25"/>
    <row r="55105" x14ac:dyDescent="0.25"/>
    <row r="55106" x14ac:dyDescent="0.25"/>
    <row r="55107" x14ac:dyDescent="0.25"/>
    <row r="55108" x14ac:dyDescent="0.25"/>
    <row r="55109" x14ac:dyDescent="0.25"/>
    <row r="55110" x14ac:dyDescent="0.25"/>
    <row r="55111" x14ac:dyDescent="0.25"/>
    <row r="55112" x14ac:dyDescent="0.25"/>
    <row r="55113" x14ac:dyDescent="0.25"/>
    <row r="55114" x14ac:dyDescent="0.25"/>
    <row r="55115" x14ac:dyDescent="0.25"/>
    <row r="55116" x14ac:dyDescent="0.25"/>
    <row r="55117" x14ac:dyDescent="0.25"/>
    <row r="55118" x14ac:dyDescent="0.25"/>
    <row r="55119" x14ac:dyDescent="0.25"/>
    <row r="55120" x14ac:dyDescent="0.25"/>
    <row r="55121" x14ac:dyDescent="0.25"/>
    <row r="55122" x14ac:dyDescent="0.25"/>
    <row r="55123" x14ac:dyDescent="0.25"/>
    <row r="55124" x14ac:dyDescent="0.25"/>
    <row r="55125" x14ac:dyDescent="0.25"/>
    <row r="55126" x14ac:dyDescent="0.25"/>
    <row r="55127" x14ac:dyDescent="0.25"/>
    <row r="55128" x14ac:dyDescent="0.25"/>
    <row r="55129" x14ac:dyDescent="0.25"/>
    <row r="55130" x14ac:dyDescent="0.25"/>
    <row r="55131" x14ac:dyDescent="0.25"/>
    <row r="55132" x14ac:dyDescent="0.25"/>
    <row r="55133" x14ac:dyDescent="0.25"/>
    <row r="55134" x14ac:dyDescent="0.25"/>
    <row r="55135" x14ac:dyDescent="0.25"/>
    <row r="55136" x14ac:dyDescent="0.25"/>
    <row r="55137" x14ac:dyDescent="0.25"/>
    <row r="55138" x14ac:dyDescent="0.25"/>
    <row r="55139" x14ac:dyDescent="0.25"/>
    <row r="55140" x14ac:dyDescent="0.25"/>
    <row r="55141" x14ac:dyDescent="0.25"/>
    <row r="55142" x14ac:dyDescent="0.25"/>
    <row r="55143" x14ac:dyDescent="0.25"/>
    <row r="55144" x14ac:dyDescent="0.25"/>
    <row r="55145" x14ac:dyDescent="0.25"/>
    <row r="55146" x14ac:dyDescent="0.25"/>
    <row r="55147" x14ac:dyDescent="0.25"/>
    <row r="55148" x14ac:dyDescent="0.25"/>
    <row r="55149" x14ac:dyDescent="0.25"/>
    <row r="55150" x14ac:dyDescent="0.25"/>
    <row r="55151" x14ac:dyDescent="0.25"/>
    <row r="55152" x14ac:dyDescent="0.25"/>
    <row r="55153" x14ac:dyDescent="0.25"/>
    <row r="55154" x14ac:dyDescent="0.25"/>
    <row r="55155" x14ac:dyDescent="0.25"/>
    <row r="55156" x14ac:dyDescent="0.25"/>
    <row r="55157" x14ac:dyDescent="0.25"/>
    <row r="55158" x14ac:dyDescent="0.25"/>
    <row r="55159" x14ac:dyDescent="0.25"/>
    <row r="55160" x14ac:dyDescent="0.25"/>
    <row r="55161" x14ac:dyDescent="0.25"/>
    <row r="55162" x14ac:dyDescent="0.25"/>
    <row r="55163" x14ac:dyDescent="0.25"/>
    <row r="55164" x14ac:dyDescent="0.25"/>
    <row r="55165" x14ac:dyDescent="0.25"/>
    <row r="55166" x14ac:dyDescent="0.25"/>
    <row r="55167" x14ac:dyDescent="0.25"/>
    <row r="55168" x14ac:dyDescent="0.25"/>
    <row r="55169" x14ac:dyDescent="0.25"/>
    <row r="55170" x14ac:dyDescent="0.25"/>
    <row r="55171" x14ac:dyDescent="0.25"/>
    <row r="55172" x14ac:dyDescent="0.25"/>
    <row r="55173" x14ac:dyDescent="0.25"/>
    <row r="55174" x14ac:dyDescent="0.25"/>
    <row r="55175" x14ac:dyDescent="0.25"/>
    <row r="55176" x14ac:dyDescent="0.25"/>
    <row r="55177" x14ac:dyDescent="0.25"/>
    <row r="55178" x14ac:dyDescent="0.25"/>
    <row r="55179" x14ac:dyDescent="0.25"/>
    <row r="55180" x14ac:dyDescent="0.25"/>
    <row r="55181" x14ac:dyDescent="0.25"/>
    <row r="55182" x14ac:dyDescent="0.25"/>
    <row r="55183" x14ac:dyDescent="0.25"/>
    <row r="55184" x14ac:dyDescent="0.25"/>
    <row r="55185" x14ac:dyDescent="0.25"/>
    <row r="55186" x14ac:dyDescent="0.25"/>
    <row r="55187" x14ac:dyDescent="0.25"/>
    <row r="55188" x14ac:dyDescent="0.25"/>
    <row r="55189" x14ac:dyDescent="0.25"/>
    <row r="55190" x14ac:dyDescent="0.25"/>
    <row r="55191" x14ac:dyDescent="0.25"/>
    <row r="55192" x14ac:dyDescent="0.25"/>
    <row r="55193" x14ac:dyDescent="0.25"/>
    <row r="55194" x14ac:dyDescent="0.25"/>
    <row r="55195" x14ac:dyDescent="0.25"/>
    <row r="55196" x14ac:dyDescent="0.25"/>
    <row r="55197" x14ac:dyDescent="0.25"/>
    <row r="55198" x14ac:dyDescent="0.25"/>
    <row r="55199" x14ac:dyDescent="0.25"/>
    <row r="55200" x14ac:dyDescent="0.25"/>
    <row r="55201" x14ac:dyDescent="0.25"/>
    <row r="55202" x14ac:dyDescent="0.25"/>
    <row r="55203" x14ac:dyDescent="0.25"/>
    <row r="55204" x14ac:dyDescent="0.25"/>
    <row r="55205" x14ac:dyDescent="0.25"/>
    <row r="55206" x14ac:dyDescent="0.25"/>
    <row r="55207" x14ac:dyDescent="0.25"/>
    <row r="55208" x14ac:dyDescent="0.25"/>
    <row r="55209" x14ac:dyDescent="0.25"/>
    <row r="55210" x14ac:dyDescent="0.25"/>
    <row r="55211" x14ac:dyDescent="0.25"/>
    <row r="55212" x14ac:dyDescent="0.25"/>
    <row r="55213" x14ac:dyDescent="0.25"/>
    <row r="55214" x14ac:dyDescent="0.25"/>
    <row r="55215" x14ac:dyDescent="0.25"/>
    <row r="55216" x14ac:dyDescent="0.25"/>
    <row r="55217" x14ac:dyDescent="0.25"/>
    <row r="55218" x14ac:dyDescent="0.25"/>
    <row r="55219" x14ac:dyDescent="0.25"/>
    <row r="55220" x14ac:dyDescent="0.25"/>
    <row r="55221" x14ac:dyDescent="0.25"/>
    <row r="55222" x14ac:dyDescent="0.25"/>
    <row r="55223" x14ac:dyDescent="0.25"/>
    <row r="55224" x14ac:dyDescent="0.25"/>
    <row r="55225" x14ac:dyDescent="0.25"/>
    <row r="55226" x14ac:dyDescent="0.25"/>
    <row r="55227" x14ac:dyDescent="0.25"/>
    <row r="55228" x14ac:dyDescent="0.25"/>
    <row r="55229" x14ac:dyDescent="0.25"/>
    <row r="55230" x14ac:dyDescent="0.25"/>
    <row r="55231" x14ac:dyDescent="0.25"/>
    <row r="55232" x14ac:dyDescent="0.25"/>
    <row r="55233" x14ac:dyDescent="0.25"/>
    <row r="55234" x14ac:dyDescent="0.25"/>
    <row r="55235" x14ac:dyDescent="0.25"/>
    <row r="55236" x14ac:dyDescent="0.25"/>
    <row r="55237" x14ac:dyDescent="0.25"/>
    <row r="55238" x14ac:dyDescent="0.25"/>
    <row r="55239" x14ac:dyDescent="0.25"/>
    <row r="55240" x14ac:dyDescent="0.25"/>
    <row r="55241" x14ac:dyDescent="0.25"/>
    <row r="55242" x14ac:dyDescent="0.25"/>
    <row r="55243" x14ac:dyDescent="0.25"/>
    <row r="55244" x14ac:dyDescent="0.25"/>
    <row r="55245" x14ac:dyDescent="0.25"/>
    <row r="55246" x14ac:dyDescent="0.25"/>
    <row r="55247" x14ac:dyDescent="0.25"/>
    <row r="55248" x14ac:dyDescent="0.25"/>
    <row r="55249" x14ac:dyDescent="0.25"/>
    <row r="55250" x14ac:dyDescent="0.25"/>
    <row r="55251" x14ac:dyDescent="0.25"/>
    <row r="55252" x14ac:dyDescent="0.25"/>
    <row r="55253" x14ac:dyDescent="0.25"/>
    <row r="55254" x14ac:dyDescent="0.25"/>
    <row r="55255" x14ac:dyDescent="0.25"/>
    <row r="55256" x14ac:dyDescent="0.25"/>
    <row r="55257" x14ac:dyDescent="0.25"/>
    <row r="55258" x14ac:dyDescent="0.25"/>
    <row r="55259" x14ac:dyDescent="0.25"/>
    <row r="55260" x14ac:dyDescent="0.25"/>
    <row r="55261" x14ac:dyDescent="0.25"/>
    <row r="55262" x14ac:dyDescent="0.25"/>
    <row r="55263" x14ac:dyDescent="0.25"/>
    <row r="55264" x14ac:dyDescent="0.25"/>
    <row r="55265" x14ac:dyDescent="0.25"/>
    <row r="55266" x14ac:dyDescent="0.25"/>
    <row r="55267" x14ac:dyDescent="0.25"/>
    <row r="55268" x14ac:dyDescent="0.25"/>
    <row r="55269" x14ac:dyDescent="0.25"/>
    <row r="55270" x14ac:dyDescent="0.25"/>
    <row r="55271" x14ac:dyDescent="0.25"/>
    <row r="55272" x14ac:dyDescent="0.25"/>
    <row r="55273" x14ac:dyDescent="0.25"/>
    <row r="55274" x14ac:dyDescent="0.25"/>
    <row r="55275" x14ac:dyDescent="0.25"/>
    <row r="55276" x14ac:dyDescent="0.25"/>
    <row r="55277" x14ac:dyDescent="0.25"/>
    <row r="55278" x14ac:dyDescent="0.25"/>
    <row r="55279" x14ac:dyDescent="0.25"/>
    <row r="55280" x14ac:dyDescent="0.25"/>
    <row r="55281" x14ac:dyDescent="0.25"/>
    <row r="55282" x14ac:dyDescent="0.25"/>
    <row r="55283" x14ac:dyDescent="0.25"/>
    <row r="55284" x14ac:dyDescent="0.25"/>
    <row r="55285" x14ac:dyDescent="0.25"/>
    <row r="55286" x14ac:dyDescent="0.25"/>
    <row r="55287" x14ac:dyDescent="0.25"/>
    <row r="55288" x14ac:dyDescent="0.25"/>
    <row r="55289" x14ac:dyDescent="0.25"/>
    <row r="55290" x14ac:dyDescent="0.25"/>
    <row r="55291" x14ac:dyDescent="0.25"/>
    <row r="55292" x14ac:dyDescent="0.25"/>
    <row r="55293" x14ac:dyDescent="0.25"/>
    <row r="55294" x14ac:dyDescent="0.25"/>
    <row r="55295" x14ac:dyDescent="0.25"/>
    <row r="55296" x14ac:dyDescent="0.25"/>
    <row r="55297" x14ac:dyDescent="0.25"/>
    <row r="55298" x14ac:dyDescent="0.25"/>
    <row r="55299" x14ac:dyDescent="0.25"/>
    <row r="55300" x14ac:dyDescent="0.25"/>
    <row r="55301" x14ac:dyDescent="0.25"/>
    <row r="55302" x14ac:dyDescent="0.25"/>
    <row r="55303" x14ac:dyDescent="0.25"/>
    <row r="55304" x14ac:dyDescent="0.25"/>
    <row r="55305" x14ac:dyDescent="0.25"/>
    <row r="55306" x14ac:dyDescent="0.25"/>
    <row r="55307" x14ac:dyDescent="0.25"/>
    <row r="55308" x14ac:dyDescent="0.25"/>
    <row r="55309" x14ac:dyDescent="0.25"/>
    <row r="55310" x14ac:dyDescent="0.25"/>
    <row r="55311" x14ac:dyDescent="0.25"/>
    <row r="55312" x14ac:dyDescent="0.25"/>
    <row r="55313" x14ac:dyDescent="0.25"/>
    <row r="55314" x14ac:dyDescent="0.25"/>
    <row r="55315" x14ac:dyDescent="0.25"/>
    <row r="55316" x14ac:dyDescent="0.25"/>
    <row r="55317" x14ac:dyDescent="0.25"/>
    <row r="55318" x14ac:dyDescent="0.25"/>
    <row r="55319" x14ac:dyDescent="0.25"/>
    <row r="55320" x14ac:dyDescent="0.25"/>
    <row r="55321" x14ac:dyDescent="0.25"/>
    <row r="55322" x14ac:dyDescent="0.25"/>
    <row r="55323" x14ac:dyDescent="0.25"/>
    <row r="55324" x14ac:dyDescent="0.25"/>
    <row r="55325" x14ac:dyDescent="0.25"/>
    <row r="55326" x14ac:dyDescent="0.25"/>
    <row r="55327" x14ac:dyDescent="0.25"/>
    <row r="55328" x14ac:dyDescent="0.25"/>
    <row r="55329" x14ac:dyDescent="0.25"/>
    <row r="55330" x14ac:dyDescent="0.25"/>
    <row r="55331" x14ac:dyDescent="0.25"/>
    <row r="55332" x14ac:dyDescent="0.25"/>
    <row r="55333" x14ac:dyDescent="0.25"/>
    <row r="55334" x14ac:dyDescent="0.25"/>
    <row r="55335" x14ac:dyDescent="0.25"/>
    <row r="55336" x14ac:dyDescent="0.25"/>
    <row r="55337" x14ac:dyDescent="0.25"/>
    <row r="55338" x14ac:dyDescent="0.25"/>
    <row r="55339" x14ac:dyDescent="0.25"/>
    <row r="55340" x14ac:dyDescent="0.25"/>
    <row r="55341" x14ac:dyDescent="0.25"/>
    <row r="55342" x14ac:dyDescent="0.25"/>
    <row r="55343" x14ac:dyDescent="0.25"/>
    <row r="55344" x14ac:dyDescent="0.25"/>
    <row r="55345" x14ac:dyDescent="0.25"/>
    <row r="55346" x14ac:dyDescent="0.25"/>
    <row r="55347" x14ac:dyDescent="0.25"/>
    <row r="55348" x14ac:dyDescent="0.25"/>
    <row r="55349" x14ac:dyDescent="0.25"/>
    <row r="55350" x14ac:dyDescent="0.25"/>
    <row r="55351" x14ac:dyDescent="0.25"/>
    <row r="55352" x14ac:dyDescent="0.25"/>
    <row r="55353" x14ac:dyDescent="0.25"/>
    <row r="55354" x14ac:dyDescent="0.25"/>
    <row r="55355" x14ac:dyDescent="0.25"/>
    <row r="55356" x14ac:dyDescent="0.25"/>
    <row r="55357" x14ac:dyDescent="0.25"/>
    <row r="55358" x14ac:dyDescent="0.25"/>
    <row r="55359" x14ac:dyDescent="0.25"/>
    <row r="55360" x14ac:dyDescent="0.25"/>
    <row r="55361" x14ac:dyDescent="0.25"/>
    <row r="55362" x14ac:dyDescent="0.25"/>
    <row r="55363" x14ac:dyDescent="0.25"/>
    <row r="55364" x14ac:dyDescent="0.25"/>
    <row r="55365" x14ac:dyDescent="0.25"/>
    <row r="55366" x14ac:dyDescent="0.25"/>
    <row r="55367" x14ac:dyDescent="0.25"/>
    <row r="55368" x14ac:dyDescent="0.25"/>
    <row r="55369" x14ac:dyDescent="0.25"/>
    <row r="55370" x14ac:dyDescent="0.25"/>
    <row r="55371" x14ac:dyDescent="0.25"/>
    <row r="55372" x14ac:dyDescent="0.25"/>
    <row r="55373" x14ac:dyDescent="0.25"/>
    <row r="55374" x14ac:dyDescent="0.25"/>
    <row r="55375" x14ac:dyDescent="0.25"/>
    <row r="55376" x14ac:dyDescent="0.25"/>
    <row r="55377" x14ac:dyDescent="0.25"/>
    <row r="55378" x14ac:dyDescent="0.25"/>
    <row r="55379" x14ac:dyDescent="0.25"/>
    <row r="55380" x14ac:dyDescent="0.25"/>
    <row r="55381" x14ac:dyDescent="0.25"/>
    <row r="55382" x14ac:dyDescent="0.25"/>
    <row r="55383" x14ac:dyDescent="0.25"/>
    <row r="55384" x14ac:dyDescent="0.25"/>
    <row r="55385" x14ac:dyDescent="0.25"/>
    <row r="55386" x14ac:dyDescent="0.25"/>
    <row r="55387" x14ac:dyDescent="0.25"/>
    <row r="55388" x14ac:dyDescent="0.25"/>
    <row r="55389" x14ac:dyDescent="0.25"/>
    <row r="55390" x14ac:dyDescent="0.25"/>
    <row r="55391" x14ac:dyDescent="0.25"/>
    <row r="55392" x14ac:dyDescent="0.25"/>
    <row r="55393" x14ac:dyDescent="0.25"/>
    <row r="55394" x14ac:dyDescent="0.25"/>
    <row r="55395" x14ac:dyDescent="0.25"/>
    <row r="55396" x14ac:dyDescent="0.25"/>
    <row r="55397" x14ac:dyDescent="0.25"/>
    <row r="55398" x14ac:dyDescent="0.25"/>
    <row r="55399" x14ac:dyDescent="0.25"/>
    <row r="55400" x14ac:dyDescent="0.25"/>
    <row r="55401" x14ac:dyDescent="0.25"/>
    <row r="55402" x14ac:dyDescent="0.25"/>
    <row r="55403" x14ac:dyDescent="0.25"/>
    <row r="55404" x14ac:dyDescent="0.25"/>
    <row r="55405" x14ac:dyDescent="0.25"/>
    <row r="55406" x14ac:dyDescent="0.25"/>
    <row r="55407" x14ac:dyDescent="0.25"/>
    <row r="55408" x14ac:dyDescent="0.25"/>
    <row r="55409" x14ac:dyDescent="0.25"/>
    <row r="55410" x14ac:dyDescent="0.25"/>
    <row r="55411" x14ac:dyDescent="0.25"/>
    <row r="55412" x14ac:dyDescent="0.25"/>
    <row r="55413" x14ac:dyDescent="0.25"/>
    <row r="55414" x14ac:dyDescent="0.25"/>
    <row r="55415" x14ac:dyDescent="0.25"/>
    <row r="55416" x14ac:dyDescent="0.25"/>
    <row r="55417" x14ac:dyDescent="0.25"/>
    <row r="55418" x14ac:dyDescent="0.25"/>
    <row r="55419" x14ac:dyDescent="0.25"/>
    <row r="55420" x14ac:dyDescent="0.25"/>
    <row r="55421" x14ac:dyDescent="0.25"/>
    <row r="55422" x14ac:dyDescent="0.25"/>
    <row r="55423" x14ac:dyDescent="0.25"/>
    <row r="55424" x14ac:dyDescent="0.25"/>
    <row r="55425" x14ac:dyDescent="0.25"/>
    <row r="55426" x14ac:dyDescent="0.25"/>
    <row r="55427" x14ac:dyDescent="0.25"/>
    <row r="55428" x14ac:dyDescent="0.25"/>
    <row r="55429" x14ac:dyDescent="0.25"/>
    <row r="55430" x14ac:dyDescent="0.25"/>
    <row r="55431" x14ac:dyDescent="0.25"/>
    <row r="55432" x14ac:dyDescent="0.25"/>
    <row r="55433" x14ac:dyDescent="0.25"/>
    <row r="55434" x14ac:dyDescent="0.25"/>
    <row r="55435" x14ac:dyDescent="0.25"/>
    <row r="55436" x14ac:dyDescent="0.25"/>
    <row r="55437" x14ac:dyDescent="0.25"/>
    <row r="55438" x14ac:dyDescent="0.25"/>
    <row r="55439" x14ac:dyDescent="0.25"/>
    <row r="55440" x14ac:dyDescent="0.25"/>
    <row r="55441" x14ac:dyDescent="0.25"/>
    <row r="55442" x14ac:dyDescent="0.25"/>
    <row r="55443" x14ac:dyDescent="0.25"/>
    <row r="55444" x14ac:dyDescent="0.25"/>
    <row r="55445" x14ac:dyDescent="0.25"/>
    <row r="55446" x14ac:dyDescent="0.25"/>
    <row r="55447" x14ac:dyDescent="0.25"/>
    <row r="55448" x14ac:dyDescent="0.25"/>
    <row r="55449" x14ac:dyDescent="0.25"/>
    <row r="55450" x14ac:dyDescent="0.25"/>
    <row r="55451" x14ac:dyDescent="0.25"/>
    <row r="55452" x14ac:dyDescent="0.25"/>
    <row r="55453" x14ac:dyDescent="0.25"/>
    <row r="55454" x14ac:dyDescent="0.25"/>
    <row r="55455" x14ac:dyDescent="0.25"/>
    <row r="55456" x14ac:dyDescent="0.25"/>
    <row r="55457" x14ac:dyDescent="0.25"/>
    <row r="55458" x14ac:dyDescent="0.25"/>
    <row r="55459" x14ac:dyDescent="0.25"/>
    <row r="55460" x14ac:dyDescent="0.25"/>
    <row r="55461" x14ac:dyDescent="0.25"/>
    <row r="55462" x14ac:dyDescent="0.25"/>
    <row r="55463" x14ac:dyDescent="0.25"/>
    <row r="55464" x14ac:dyDescent="0.25"/>
    <row r="55465" x14ac:dyDescent="0.25"/>
    <row r="55466" x14ac:dyDescent="0.25"/>
    <row r="55467" x14ac:dyDescent="0.25"/>
    <row r="55468" x14ac:dyDescent="0.25"/>
    <row r="55469" x14ac:dyDescent="0.25"/>
    <row r="55470" x14ac:dyDescent="0.25"/>
    <row r="55471" x14ac:dyDescent="0.25"/>
    <row r="55472" x14ac:dyDescent="0.25"/>
    <row r="55473" x14ac:dyDescent="0.25"/>
    <row r="55474" x14ac:dyDescent="0.25"/>
    <row r="55475" x14ac:dyDescent="0.25"/>
    <row r="55476" x14ac:dyDescent="0.25"/>
    <row r="55477" x14ac:dyDescent="0.25"/>
    <row r="55478" x14ac:dyDescent="0.25"/>
    <row r="55479" x14ac:dyDescent="0.25"/>
    <row r="55480" x14ac:dyDescent="0.25"/>
    <row r="55481" x14ac:dyDescent="0.25"/>
    <row r="55482" x14ac:dyDescent="0.25"/>
    <row r="55483" x14ac:dyDescent="0.25"/>
    <row r="55484" x14ac:dyDescent="0.25"/>
    <row r="55485" x14ac:dyDescent="0.25"/>
    <row r="55486" x14ac:dyDescent="0.25"/>
    <row r="55487" x14ac:dyDescent="0.25"/>
    <row r="55488" x14ac:dyDescent="0.25"/>
    <row r="55489" x14ac:dyDescent="0.25"/>
    <row r="55490" x14ac:dyDescent="0.25"/>
    <row r="55491" x14ac:dyDescent="0.25"/>
    <row r="55492" x14ac:dyDescent="0.25"/>
    <row r="55493" x14ac:dyDescent="0.25"/>
    <row r="55494" x14ac:dyDescent="0.25"/>
    <row r="55495" x14ac:dyDescent="0.25"/>
    <row r="55496" x14ac:dyDescent="0.25"/>
    <row r="55497" x14ac:dyDescent="0.25"/>
    <row r="55498" x14ac:dyDescent="0.25"/>
    <row r="55499" x14ac:dyDescent="0.25"/>
    <row r="55500" x14ac:dyDescent="0.25"/>
    <row r="55501" x14ac:dyDescent="0.25"/>
    <row r="55502" x14ac:dyDescent="0.25"/>
    <row r="55503" x14ac:dyDescent="0.25"/>
    <row r="55504" x14ac:dyDescent="0.25"/>
    <row r="55505" x14ac:dyDescent="0.25"/>
    <row r="55506" x14ac:dyDescent="0.25"/>
    <row r="55507" x14ac:dyDescent="0.25"/>
    <row r="55508" x14ac:dyDescent="0.25"/>
    <row r="55509" x14ac:dyDescent="0.25"/>
    <row r="55510" x14ac:dyDescent="0.25"/>
    <row r="55511" x14ac:dyDescent="0.25"/>
    <row r="55512" x14ac:dyDescent="0.25"/>
    <row r="55513" x14ac:dyDescent="0.25"/>
    <row r="55514" x14ac:dyDescent="0.25"/>
    <row r="55515" x14ac:dyDescent="0.25"/>
    <row r="55516" x14ac:dyDescent="0.25"/>
    <row r="55517" x14ac:dyDescent="0.25"/>
    <row r="55518" x14ac:dyDescent="0.25"/>
    <row r="55519" x14ac:dyDescent="0.25"/>
    <row r="55520" x14ac:dyDescent="0.25"/>
    <row r="55521" x14ac:dyDescent="0.25"/>
    <row r="55522" x14ac:dyDescent="0.25"/>
    <row r="55523" x14ac:dyDescent="0.25"/>
    <row r="55524" x14ac:dyDescent="0.25"/>
    <row r="55525" x14ac:dyDescent="0.25"/>
    <row r="55526" x14ac:dyDescent="0.25"/>
    <row r="55527" x14ac:dyDescent="0.25"/>
    <row r="55528" x14ac:dyDescent="0.25"/>
    <row r="55529" x14ac:dyDescent="0.25"/>
    <row r="55530" x14ac:dyDescent="0.25"/>
    <row r="55531" x14ac:dyDescent="0.25"/>
    <row r="55532" x14ac:dyDescent="0.25"/>
    <row r="55533" x14ac:dyDescent="0.25"/>
    <row r="55534" x14ac:dyDescent="0.25"/>
    <row r="55535" x14ac:dyDescent="0.25"/>
    <row r="55536" x14ac:dyDescent="0.25"/>
    <row r="55537" x14ac:dyDescent="0.25"/>
    <row r="55538" x14ac:dyDescent="0.25"/>
    <row r="55539" x14ac:dyDescent="0.25"/>
    <row r="55540" x14ac:dyDescent="0.25"/>
    <row r="55541" x14ac:dyDescent="0.25"/>
    <row r="55542" x14ac:dyDescent="0.25"/>
    <row r="55543" x14ac:dyDescent="0.25"/>
    <row r="55544" x14ac:dyDescent="0.25"/>
    <row r="55545" x14ac:dyDescent="0.25"/>
    <row r="55546" x14ac:dyDescent="0.25"/>
    <row r="55547" x14ac:dyDescent="0.25"/>
    <row r="55548" x14ac:dyDescent="0.25"/>
    <row r="55549" x14ac:dyDescent="0.25"/>
    <row r="55550" x14ac:dyDescent="0.25"/>
    <row r="55551" x14ac:dyDescent="0.25"/>
    <row r="55552" x14ac:dyDescent="0.25"/>
    <row r="55553" x14ac:dyDescent="0.25"/>
    <row r="55554" x14ac:dyDescent="0.25"/>
    <row r="55555" x14ac:dyDescent="0.25"/>
    <row r="55556" x14ac:dyDescent="0.25"/>
    <row r="55557" x14ac:dyDescent="0.25"/>
    <row r="55558" x14ac:dyDescent="0.25"/>
    <row r="55559" x14ac:dyDescent="0.25"/>
    <row r="55560" x14ac:dyDescent="0.25"/>
    <row r="55561" x14ac:dyDescent="0.25"/>
    <row r="55562" x14ac:dyDescent="0.25"/>
    <row r="55563" x14ac:dyDescent="0.25"/>
    <row r="55564" x14ac:dyDescent="0.25"/>
    <row r="55565" x14ac:dyDescent="0.25"/>
    <row r="55566" x14ac:dyDescent="0.25"/>
    <row r="55567" x14ac:dyDescent="0.25"/>
    <row r="55568" x14ac:dyDescent="0.25"/>
    <row r="55569" x14ac:dyDescent="0.25"/>
    <row r="55570" x14ac:dyDescent="0.25"/>
    <row r="55571" x14ac:dyDescent="0.25"/>
    <row r="55572" x14ac:dyDescent="0.25"/>
    <row r="55573" x14ac:dyDescent="0.25"/>
    <row r="55574" x14ac:dyDescent="0.25"/>
    <row r="55575" x14ac:dyDescent="0.25"/>
    <row r="55576" x14ac:dyDescent="0.25"/>
    <row r="55577" x14ac:dyDescent="0.25"/>
    <row r="55578" x14ac:dyDescent="0.25"/>
    <row r="55579" x14ac:dyDescent="0.25"/>
    <row r="55580" x14ac:dyDescent="0.25"/>
    <row r="55581" x14ac:dyDescent="0.25"/>
    <row r="55582" x14ac:dyDescent="0.25"/>
    <row r="55583" x14ac:dyDescent="0.25"/>
    <row r="55584" x14ac:dyDescent="0.25"/>
    <row r="55585" x14ac:dyDescent="0.25"/>
    <row r="55586" x14ac:dyDescent="0.25"/>
    <row r="55587" x14ac:dyDescent="0.25"/>
    <row r="55588" x14ac:dyDescent="0.25"/>
    <row r="55589" x14ac:dyDescent="0.25"/>
    <row r="55590" x14ac:dyDescent="0.25"/>
    <row r="55591" x14ac:dyDescent="0.25"/>
    <row r="55592" x14ac:dyDescent="0.25"/>
    <row r="55593" x14ac:dyDescent="0.25"/>
    <row r="55594" x14ac:dyDescent="0.25"/>
    <row r="55595" x14ac:dyDescent="0.25"/>
    <row r="55596" x14ac:dyDescent="0.25"/>
    <row r="55597" x14ac:dyDescent="0.25"/>
    <row r="55598" x14ac:dyDescent="0.25"/>
    <row r="55599" x14ac:dyDescent="0.25"/>
    <row r="55600" x14ac:dyDescent="0.25"/>
    <row r="55601" x14ac:dyDescent="0.25"/>
    <row r="55602" x14ac:dyDescent="0.25"/>
    <row r="55603" x14ac:dyDescent="0.25"/>
    <row r="55604" x14ac:dyDescent="0.25"/>
    <row r="55605" x14ac:dyDescent="0.25"/>
    <row r="55606" x14ac:dyDescent="0.25"/>
    <row r="55607" x14ac:dyDescent="0.25"/>
    <row r="55608" x14ac:dyDescent="0.25"/>
    <row r="55609" x14ac:dyDescent="0.25"/>
    <row r="55610" x14ac:dyDescent="0.25"/>
    <row r="55611" x14ac:dyDescent="0.25"/>
    <row r="55612" x14ac:dyDescent="0.25"/>
    <row r="55613" x14ac:dyDescent="0.25"/>
    <row r="55614" x14ac:dyDescent="0.25"/>
    <row r="55615" x14ac:dyDescent="0.25"/>
    <row r="55616" x14ac:dyDescent="0.25"/>
    <row r="55617" x14ac:dyDescent="0.25"/>
    <row r="55618" x14ac:dyDescent="0.25"/>
    <row r="55619" x14ac:dyDescent="0.25"/>
    <row r="55620" x14ac:dyDescent="0.25"/>
    <row r="55621" x14ac:dyDescent="0.25"/>
    <row r="55622" x14ac:dyDescent="0.25"/>
    <row r="55623" x14ac:dyDescent="0.25"/>
    <row r="55624" x14ac:dyDescent="0.25"/>
    <row r="55625" x14ac:dyDescent="0.25"/>
    <row r="55626" x14ac:dyDescent="0.25"/>
    <row r="55627" x14ac:dyDescent="0.25"/>
    <row r="55628" x14ac:dyDescent="0.25"/>
    <row r="55629" x14ac:dyDescent="0.25"/>
    <row r="55630" x14ac:dyDescent="0.25"/>
    <row r="55631" x14ac:dyDescent="0.25"/>
    <row r="55632" x14ac:dyDescent="0.25"/>
    <row r="55633" x14ac:dyDescent="0.25"/>
    <row r="55634" x14ac:dyDescent="0.25"/>
    <row r="55635" x14ac:dyDescent="0.25"/>
    <row r="55636" x14ac:dyDescent="0.25"/>
    <row r="55637" x14ac:dyDescent="0.25"/>
    <row r="55638" x14ac:dyDescent="0.25"/>
    <row r="55639" x14ac:dyDescent="0.25"/>
    <row r="55640" x14ac:dyDescent="0.25"/>
    <row r="55641" x14ac:dyDescent="0.25"/>
    <row r="55642" x14ac:dyDescent="0.25"/>
    <row r="55643" x14ac:dyDescent="0.25"/>
    <row r="55644" x14ac:dyDescent="0.25"/>
    <row r="55645" x14ac:dyDescent="0.25"/>
    <row r="55646" x14ac:dyDescent="0.25"/>
    <row r="55647" x14ac:dyDescent="0.25"/>
    <row r="55648" x14ac:dyDescent="0.25"/>
    <row r="55649" x14ac:dyDescent="0.25"/>
    <row r="55650" x14ac:dyDescent="0.25"/>
    <row r="55651" x14ac:dyDescent="0.25"/>
    <row r="55652" x14ac:dyDescent="0.25"/>
    <row r="55653" x14ac:dyDescent="0.25"/>
    <row r="55654" x14ac:dyDescent="0.25"/>
    <row r="55655" x14ac:dyDescent="0.25"/>
    <row r="55656" x14ac:dyDescent="0.25"/>
    <row r="55657" x14ac:dyDescent="0.25"/>
    <row r="55658" x14ac:dyDescent="0.25"/>
    <row r="55659" x14ac:dyDescent="0.25"/>
    <row r="55660" x14ac:dyDescent="0.25"/>
    <row r="55661" x14ac:dyDescent="0.25"/>
    <row r="55662" x14ac:dyDescent="0.25"/>
    <row r="55663" x14ac:dyDescent="0.25"/>
    <row r="55664" x14ac:dyDescent="0.25"/>
    <row r="55665" x14ac:dyDescent="0.25"/>
    <row r="55666" x14ac:dyDescent="0.25"/>
    <row r="55667" x14ac:dyDescent="0.25"/>
    <row r="55668" x14ac:dyDescent="0.25"/>
    <row r="55669" x14ac:dyDescent="0.25"/>
    <row r="55670" x14ac:dyDescent="0.25"/>
    <row r="55671" x14ac:dyDescent="0.25"/>
    <row r="55672" x14ac:dyDescent="0.25"/>
    <row r="55673" x14ac:dyDescent="0.25"/>
    <row r="55674" x14ac:dyDescent="0.25"/>
    <row r="55675" x14ac:dyDescent="0.25"/>
    <row r="55676" x14ac:dyDescent="0.25"/>
    <row r="55677" x14ac:dyDescent="0.25"/>
    <row r="55678" x14ac:dyDescent="0.25"/>
    <row r="55679" x14ac:dyDescent="0.25"/>
    <row r="55680" x14ac:dyDescent="0.25"/>
    <row r="55681" x14ac:dyDescent="0.25"/>
    <row r="55682" x14ac:dyDescent="0.25"/>
    <row r="55683" x14ac:dyDescent="0.25"/>
    <row r="55684" x14ac:dyDescent="0.25"/>
    <row r="55685" x14ac:dyDescent="0.25"/>
    <row r="55686" x14ac:dyDescent="0.25"/>
    <row r="55687" x14ac:dyDescent="0.25"/>
    <row r="55688" x14ac:dyDescent="0.25"/>
    <row r="55689" x14ac:dyDescent="0.25"/>
    <row r="55690" x14ac:dyDescent="0.25"/>
    <row r="55691" x14ac:dyDescent="0.25"/>
    <row r="55692" x14ac:dyDescent="0.25"/>
    <row r="55693" x14ac:dyDescent="0.25"/>
    <row r="55694" x14ac:dyDescent="0.25"/>
    <row r="55695" x14ac:dyDescent="0.25"/>
    <row r="55696" x14ac:dyDescent="0.25"/>
    <row r="55697" x14ac:dyDescent="0.25"/>
    <row r="55698" x14ac:dyDescent="0.25"/>
    <row r="55699" x14ac:dyDescent="0.25"/>
    <row r="55700" x14ac:dyDescent="0.25"/>
    <row r="55701" x14ac:dyDescent="0.25"/>
    <row r="55702" x14ac:dyDescent="0.25"/>
    <row r="55703" x14ac:dyDescent="0.25"/>
    <row r="55704" x14ac:dyDescent="0.25"/>
    <row r="55705" x14ac:dyDescent="0.25"/>
    <row r="55706" x14ac:dyDescent="0.25"/>
    <row r="55707" x14ac:dyDescent="0.25"/>
    <row r="55708" x14ac:dyDescent="0.25"/>
    <row r="55709" x14ac:dyDescent="0.25"/>
    <row r="55710" x14ac:dyDescent="0.25"/>
    <row r="55711" x14ac:dyDescent="0.25"/>
    <row r="55712" x14ac:dyDescent="0.25"/>
    <row r="55713" x14ac:dyDescent="0.25"/>
    <row r="55714" x14ac:dyDescent="0.25"/>
    <row r="55715" x14ac:dyDescent="0.25"/>
    <row r="55716" x14ac:dyDescent="0.25"/>
    <row r="55717" x14ac:dyDescent="0.25"/>
    <row r="55718" x14ac:dyDescent="0.25"/>
    <row r="55719" x14ac:dyDescent="0.25"/>
    <row r="55720" x14ac:dyDescent="0.25"/>
    <row r="55721" x14ac:dyDescent="0.25"/>
    <row r="55722" x14ac:dyDescent="0.25"/>
    <row r="55723" x14ac:dyDescent="0.25"/>
    <row r="55724" x14ac:dyDescent="0.25"/>
    <row r="55725" x14ac:dyDescent="0.25"/>
    <row r="55726" x14ac:dyDescent="0.25"/>
    <row r="55727" x14ac:dyDescent="0.25"/>
    <row r="55728" x14ac:dyDescent="0.25"/>
    <row r="55729" x14ac:dyDescent="0.25"/>
    <row r="55730" x14ac:dyDescent="0.25"/>
    <row r="55731" x14ac:dyDescent="0.25"/>
    <row r="55732" x14ac:dyDescent="0.25"/>
    <row r="55733" x14ac:dyDescent="0.25"/>
    <row r="55734" x14ac:dyDescent="0.25"/>
    <row r="55735" x14ac:dyDescent="0.25"/>
    <row r="55736" x14ac:dyDescent="0.25"/>
    <row r="55737" x14ac:dyDescent="0.25"/>
    <row r="55738" x14ac:dyDescent="0.25"/>
    <row r="55739" x14ac:dyDescent="0.25"/>
    <row r="55740" x14ac:dyDescent="0.25"/>
    <row r="55741" x14ac:dyDescent="0.25"/>
    <row r="55742" x14ac:dyDescent="0.25"/>
    <row r="55743" x14ac:dyDescent="0.25"/>
    <row r="55744" x14ac:dyDescent="0.25"/>
    <row r="55745" x14ac:dyDescent="0.25"/>
    <row r="55746" x14ac:dyDescent="0.25"/>
    <row r="55747" x14ac:dyDescent="0.25"/>
    <row r="55748" x14ac:dyDescent="0.25"/>
    <row r="55749" x14ac:dyDescent="0.25"/>
    <row r="55750" x14ac:dyDescent="0.25"/>
    <row r="55751" x14ac:dyDescent="0.25"/>
    <row r="55752" x14ac:dyDescent="0.25"/>
    <row r="55753" x14ac:dyDescent="0.25"/>
    <row r="55754" x14ac:dyDescent="0.25"/>
    <row r="55755" x14ac:dyDescent="0.25"/>
    <row r="55756" x14ac:dyDescent="0.25"/>
    <row r="55757" x14ac:dyDescent="0.25"/>
    <row r="55758" x14ac:dyDescent="0.25"/>
    <row r="55759" x14ac:dyDescent="0.25"/>
    <row r="55760" x14ac:dyDescent="0.25"/>
    <row r="55761" x14ac:dyDescent="0.25"/>
    <row r="55762" x14ac:dyDescent="0.25"/>
    <row r="55763" x14ac:dyDescent="0.25"/>
    <row r="55764" x14ac:dyDescent="0.25"/>
    <row r="55765" x14ac:dyDescent="0.25"/>
    <row r="55766" x14ac:dyDescent="0.25"/>
    <row r="55767" x14ac:dyDescent="0.25"/>
    <row r="55768" x14ac:dyDescent="0.25"/>
    <row r="55769" x14ac:dyDescent="0.25"/>
    <row r="55770" x14ac:dyDescent="0.25"/>
    <row r="55771" x14ac:dyDescent="0.25"/>
    <row r="55772" x14ac:dyDescent="0.25"/>
    <row r="55773" x14ac:dyDescent="0.25"/>
    <row r="55774" x14ac:dyDescent="0.25"/>
    <row r="55775" x14ac:dyDescent="0.25"/>
    <row r="55776" x14ac:dyDescent="0.25"/>
    <row r="55777" x14ac:dyDescent="0.25"/>
    <row r="55778" x14ac:dyDescent="0.25"/>
    <row r="55779" x14ac:dyDescent="0.25"/>
    <row r="55780" x14ac:dyDescent="0.25"/>
    <row r="55781" x14ac:dyDescent="0.25"/>
    <row r="55782" x14ac:dyDescent="0.25"/>
    <row r="55783" x14ac:dyDescent="0.25"/>
    <row r="55784" x14ac:dyDescent="0.25"/>
    <row r="55785" x14ac:dyDescent="0.25"/>
    <row r="55786" x14ac:dyDescent="0.25"/>
    <row r="55787" x14ac:dyDescent="0.25"/>
    <row r="55788" x14ac:dyDescent="0.25"/>
    <row r="55789" x14ac:dyDescent="0.25"/>
    <row r="55790" x14ac:dyDescent="0.25"/>
    <row r="55791" x14ac:dyDescent="0.25"/>
    <row r="55792" x14ac:dyDescent="0.25"/>
    <row r="55793" x14ac:dyDescent="0.25"/>
    <row r="55794" x14ac:dyDescent="0.25"/>
    <row r="55795" x14ac:dyDescent="0.25"/>
    <row r="55796" x14ac:dyDescent="0.25"/>
    <row r="55797" x14ac:dyDescent="0.25"/>
    <row r="55798" x14ac:dyDescent="0.25"/>
    <row r="55799" x14ac:dyDescent="0.25"/>
    <row r="55800" x14ac:dyDescent="0.25"/>
    <row r="55801" x14ac:dyDescent="0.25"/>
    <row r="55802" x14ac:dyDescent="0.25"/>
    <row r="55803" x14ac:dyDescent="0.25"/>
    <row r="55804" x14ac:dyDescent="0.25"/>
    <row r="55805" x14ac:dyDescent="0.25"/>
    <row r="55806" x14ac:dyDescent="0.25"/>
    <row r="55807" x14ac:dyDescent="0.25"/>
    <row r="55808" x14ac:dyDescent="0.25"/>
    <row r="55809" x14ac:dyDescent="0.25"/>
    <row r="55810" x14ac:dyDescent="0.25"/>
    <row r="55811" x14ac:dyDescent="0.25"/>
    <row r="55812" x14ac:dyDescent="0.25"/>
    <row r="55813" x14ac:dyDescent="0.25"/>
    <row r="55814" x14ac:dyDescent="0.25"/>
    <row r="55815" x14ac:dyDescent="0.25"/>
    <row r="55816" x14ac:dyDescent="0.25"/>
    <row r="55817" x14ac:dyDescent="0.25"/>
    <row r="55818" x14ac:dyDescent="0.25"/>
    <row r="55819" x14ac:dyDescent="0.25"/>
    <row r="55820" x14ac:dyDescent="0.25"/>
    <row r="55821" x14ac:dyDescent="0.25"/>
    <row r="55822" x14ac:dyDescent="0.25"/>
    <row r="55823" x14ac:dyDescent="0.25"/>
    <row r="55824" x14ac:dyDescent="0.25"/>
    <row r="55825" x14ac:dyDescent="0.25"/>
    <row r="55826" x14ac:dyDescent="0.25"/>
    <row r="55827" x14ac:dyDescent="0.25"/>
    <row r="55828" x14ac:dyDescent="0.25"/>
    <row r="55829" x14ac:dyDescent="0.25"/>
    <row r="55830" x14ac:dyDescent="0.25"/>
    <row r="55831" x14ac:dyDescent="0.25"/>
    <row r="55832" x14ac:dyDescent="0.25"/>
    <row r="55833" x14ac:dyDescent="0.25"/>
    <row r="55834" x14ac:dyDescent="0.25"/>
    <row r="55835" x14ac:dyDescent="0.25"/>
    <row r="55836" x14ac:dyDescent="0.25"/>
    <row r="55837" x14ac:dyDescent="0.25"/>
    <row r="55838" x14ac:dyDescent="0.25"/>
    <row r="55839" x14ac:dyDescent="0.25"/>
    <row r="55840" x14ac:dyDescent="0.25"/>
    <row r="55841" x14ac:dyDescent="0.25"/>
    <row r="55842" x14ac:dyDescent="0.25"/>
    <row r="55843" x14ac:dyDescent="0.25"/>
    <row r="55844" x14ac:dyDescent="0.25"/>
    <row r="55845" x14ac:dyDescent="0.25"/>
    <row r="55846" x14ac:dyDescent="0.25"/>
    <row r="55847" x14ac:dyDescent="0.25"/>
    <row r="55848" x14ac:dyDescent="0.25"/>
    <row r="55849" x14ac:dyDescent="0.25"/>
    <row r="55850" x14ac:dyDescent="0.25"/>
    <row r="55851" x14ac:dyDescent="0.25"/>
    <row r="55852" x14ac:dyDescent="0.25"/>
    <row r="55853" x14ac:dyDescent="0.25"/>
    <row r="55854" x14ac:dyDescent="0.25"/>
    <row r="55855" x14ac:dyDescent="0.25"/>
    <row r="55856" x14ac:dyDescent="0.25"/>
    <row r="55857" x14ac:dyDescent="0.25"/>
    <row r="55858" x14ac:dyDescent="0.25"/>
    <row r="55859" x14ac:dyDescent="0.25"/>
    <row r="55860" x14ac:dyDescent="0.25"/>
    <row r="55861" x14ac:dyDescent="0.25"/>
    <row r="55862" x14ac:dyDescent="0.25"/>
    <row r="55863" x14ac:dyDescent="0.25"/>
    <row r="55864" x14ac:dyDescent="0.25"/>
    <row r="55865" x14ac:dyDescent="0.25"/>
    <row r="55866" x14ac:dyDescent="0.25"/>
    <row r="55867" x14ac:dyDescent="0.25"/>
    <row r="55868" x14ac:dyDescent="0.25"/>
    <row r="55869" x14ac:dyDescent="0.25"/>
    <row r="55870" x14ac:dyDescent="0.25"/>
    <row r="55871" x14ac:dyDescent="0.25"/>
    <row r="55872" x14ac:dyDescent="0.25"/>
    <row r="55873" x14ac:dyDescent="0.25"/>
    <row r="55874" x14ac:dyDescent="0.25"/>
    <row r="55875" x14ac:dyDescent="0.25"/>
    <row r="55876" x14ac:dyDescent="0.25"/>
    <row r="55877" x14ac:dyDescent="0.25"/>
    <row r="55878" x14ac:dyDescent="0.25"/>
    <row r="55879" x14ac:dyDescent="0.25"/>
    <row r="55880" x14ac:dyDescent="0.25"/>
    <row r="55881" x14ac:dyDescent="0.25"/>
    <row r="55882" x14ac:dyDescent="0.25"/>
    <row r="55883" x14ac:dyDescent="0.25"/>
    <row r="55884" x14ac:dyDescent="0.25"/>
    <row r="55885" x14ac:dyDescent="0.25"/>
    <row r="55886" x14ac:dyDescent="0.25"/>
    <row r="55887" x14ac:dyDescent="0.25"/>
    <row r="55888" x14ac:dyDescent="0.25"/>
    <row r="55889" x14ac:dyDescent="0.25"/>
    <row r="55890" x14ac:dyDescent="0.25"/>
    <row r="55891" x14ac:dyDescent="0.25"/>
    <row r="55892" x14ac:dyDescent="0.25"/>
    <row r="55893" x14ac:dyDescent="0.25"/>
    <row r="55894" x14ac:dyDescent="0.25"/>
    <row r="55895" x14ac:dyDescent="0.25"/>
    <row r="55896" x14ac:dyDescent="0.25"/>
    <row r="55897" x14ac:dyDescent="0.25"/>
    <row r="55898" x14ac:dyDescent="0.25"/>
    <row r="55899" x14ac:dyDescent="0.25"/>
    <row r="55900" x14ac:dyDescent="0.25"/>
    <row r="55901" x14ac:dyDescent="0.25"/>
    <row r="55902" x14ac:dyDescent="0.25"/>
    <row r="55903" x14ac:dyDescent="0.25"/>
    <row r="55904" x14ac:dyDescent="0.25"/>
    <row r="55905" x14ac:dyDescent="0.25"/>
    <row r="55906" x14ac:dyDescent="0.25"/>
    <row r="55907" x14ac:dyDescent="0.25"/>
    <row r="55908" x14ac:dyDescent="0.25"/>
    <row r="55909" x14ac:dyDescent="0.25"/>
    <row r="55910" x14ac:dyDescent="0.25"/>
    <row r="55911" x14ac:dyDescent="0.25"/>
    <row r="55912" x14ac:dyDescent="0.25"/>
    <row r="55913" x14ac:dyDescent="0.25"/>
    <row r="55914" x14ac:dyDescent="0.25"/>
    <row r="55915" x14ac:dyDescent="0.25"/>
    <row r="55916" x14ac:dyDescent="0.25"/>
    <row r="55917" x14ac:dyDescent="0.25"/>
    <row r="55918" x14ac:dyDescent="0.25"/>
    <row r="55919" x14ac:dyDescent="0.25"/>
    <row r="55920" x14ac:dyDescent="0.25"/>
    <row r="55921" x14ac:dyDescent="0.25"/>
    <row r="55922" x14ac:dyDescent="0.25"/>
    <row r="55923" x14ac:dyDescent="0.25"/>
    <row r="55924" x14ac:dyDescent="0.25"/>
    <row r="55925" x14ac:dyDescent="0.25"/>
    <row r="55926" x14ac:dyDescent="0.25"/>
    <row r="55927" x14ac:dyDescent="0.25"/>
    <row r="55928" x14ac:dyDescent="0.25"/>
    <row r="55929" x14ac:dyDescent="0.25"/>
    <row r="55930" x14ac:dyDescent="0.25"/>
    <row r="55931" x14ac:dyDescent="0.25"/>
    <row r="55932" x14ac:dyDescent="0.25"/>
    <row r="55933" x14ac:dyDescent="0.25"/>
    <row r="55934" x14ac:dyDescent="0.25"/>
    <row r="55935" x14ac:dyDescent="0.25"/>
    <row r="55936" x14ac:dyDescent="0.25"/>
    <row r="55937" x14ac:dyDescent="0.25"/>
    <row r="55938" x14ac:dyDescent="0.25"/>
    <row r="55939" x14ac:dyDescent="0.25"/>
    <row r="55940" x14ac:dyDescent="0.25"/>
    <row r="55941" x14ac:dyDescent="0.25"/>
    <row r="55942" x14ac:dyDescent="0.25"/>
    <row r="55943" x14ac:dyDescent="0.25"/>
    <row r="55944" x14ac:dyDescent="0.25"/>
    <row r="55945" x14ac:dyDescent="0.25"/>
    <row r="55946" x14ac:dyDescent="0.25"/>
    <row r="55947" x14ac:dyDescent="0.25"/>
    <row r="55948" x14ac:dyDescent="0.25"/>
    <row r="55949" x14ac:dyDescent="0.25"/>
    <row r="55950" x14ac:dyDescent="0.25"/>
    <row r="55951" x14ac:dyDescent="0.25"/>
    <row r="55952" x14ac:dyDescent="0.25"/>
    <row r="55953" x14ac:dyDescent="0.25"/>
    <row r="55954" x14ac:dyDescent="0.25"/>
    <row r="55955" x14ac:dyDescent="0.25"/>
    <row r="55956" x14ac:dyDescent="0.25"/>
    <row r="55957" x14ac:dyDescent="0.25"/>
    <row r="55958" x14ac:dyDescent="0.25"/>
    <row r="55959" x14ac:dyDescent="0.25"/>
    <row r="55960" x14ac:dyDescent="0.25"/>
    <row r="55961" x14ac:dyDescent="0.25"/>
    <row r="55962" x14ac:dyDescent="0.25"/>
    <row r="55963" x14ac:dyDescent="0.25"/>
    <row r="55964" x14ac:dyDescent="0.25"/>
    <row r="55965" x14ac:dyDescent="0.25"/>
    <row r="55966" x14ac:dyDescent="0.25"/>
    <row r="55967" x14ac:dyDescent="0.25"/>
    <row r="55968" x14ac:dyDescent="0.25"/>
    <row r="55969" x14ac:dyDescent="0.25"/>
    <row r="55970" x14ac:dyDescent="0.25"/>
    <row r="55971" x14ac:dyDescent="0.25"/>
    <row r="55972" x14ac:dyDescent="0.25"/>
    <row r="55973" x14ac:dyDescent="0.25"/>
    <row r="55974" x14ac:dyDescent="0.25"/>
    <row r="55975" x14ac:dyDescent="0.25"/>
    <row r="55976" x14ac:dyDescent="0.25"/>
    <row r="55977" x14ac:dyDescent="0.25"/>
    <row r="55978" x14ac:dyDescent="0.25"/>
    <row r="55979" x14ac:dyDescent="0.25"/>
    <row r="55980" x14ac:dyDescent="0.25"/>
    <row r="55981" x14ac:dyDescent="0.25"/>
    <row r="55982" x14ac:dyDescent="0.25"/>
    <row r="55983" x14ac:dyDescent="0.25"/>
    <row r="55984" x14ac:dyDescent="0.25"/>
    <row r="55985" x14ac:dyDescent="0.25"/>
    <row r="55986" x14ac:dyDescent="0.25"/>
    <row r="55987" x14ac:dyDescent="0.25"/>
    <row r="55988" x14ac:dyDescent="0.25"/>
    <row r="55989" x14ac:dyDescent="0.25"/>
    <row r="55990" x14ac:dyDescent="0.25"/>
    <row r="55991" x14ac:dyDescent="0.25"/>
    <row r="55992" x14ac:dyDescent="0.25"/>
    <row r="55993" x14ac:dyDescent="0.25"/>
    <row r="55994" x14ac:dyDescent="0.25"/>
    <row r="55995" x14ac:dyDescent="0.25"/>
    <row r="55996" x14ac:dyDescent="0.25"/>
    <row r="55997" x14ac:dyDescent="0.25"/>
    <row r="55998" x14ac:dyDescent="0.25"/>
    <row r="55999" x14ac:dyDescent="0.25"/>
    <row r="56000" x14ac:dyDescent="0.25"/>
    <row r="56001" x14ac:dyDescent="0.25"/>
    <row r="56002" x14ac:dyDescent="0.25"/>
    <row r="56003" x14ac:dyDescent="0.25"/>
    <row r="56004" x14ac:dyDescent="0.25"/>
    <row r="56005" x14ac:dyDescent="0.25"/>
    <row r="56006" x14ac:dyDescent="0.25"/>
    <row r="56007" x14ac:dyDescent="0.25"/>
    <row r="56008" x14ac:dyDescent="0.25"/>
    <row r="56009" x14ac:dyDescent="0.25"/>
    <row r="56010" x14ac:dyDescent="0.25"/>
    <row r="56011" x14ac:dyDescent="0.25"/>
    <row r="56012" x14ac:dyDescent="0.25"/>
    <row r="56013" x14ac:dyDescent="0.25"/>
    <row r="56014" x14ac:dyDescent="0.25"/>
    <row r="56015" x14ac:dyDescent="0.25"/>
    <row r="56016" x14ac:dyDescent="0.25"/>
    <row r="56017" x14ac:dyDescent="0.25"/>
    <row r="56018" x14ac:dyDescent="0.25"/>
    <row r="56019" x14ac:dyDescent="0.25"/>
    <row r="56020" x14ac:dyDescent="0.25"/>
    <row r="56021" x14ac:dyDescent="0.25"/>
    <row r="56022" x14ac:dyDescent="0.25"/>
    <row r="56023" x14ac:dyDescent="0.25"/>
    <row r="56024" x14ac:dyDescent="0.25"/>
    <row r="56025" x14ac:dyDescent="0.25"/>
    <row r="56026" x14ac:dyDescent="0.25"/>
    <row r="56027" x14ac:dyDescent="0.25"/>
    <row r="56028" x14ac:dyDescent="0.25"/>
    <row r="56029" x14ac:dyDescent="0.25"/>
    <row r="56030" x14ac:dyDescent="0.25"/>
    <row r="56031" x14ac:dyDescent="0.25"/>
    <row r="56032" x14ac:dyDescent="0.25"/>
    <row r="56033" x14ac:dyDescent="0.25"/>
    <row r="56034" x14ac:dyDescent="0.25"/>
    <row r="56035" x14ac:dyDescent="0.25"/>
    <row r="56036" x14ac:dyDescent="0.25"/>
    <row r="56037" x14ac:dyDescent="0.25"/>
    <row r="56038" x14ac:dyDescent="0.25"/>
    <row r="56039" x14ac:dyDescent="0.25"/>
    <row r="56040" x14ac:dyDescent="0.25"/>
    <row r="56041" x14ac:dyDescent="0.25"/>
    <row r="56042" x14ac:dyDescent="0.25"/>
    <row r="56043" x14ac:dyDescent="0.25"/>
    <row r="56044" x14ac:dyDescent="0.25"/>
    <row r="56045" x14ac:dyDescent="0.25"/>
    <row r="56046" x14ac:dyDescent="0.25"/>
    <row r="56047" x14ac:dyDescent="0.25"/>
    <row r="56048" x14ac:dyDescent="0.25"/>
    <row r="56049" x14ac:dyDescent="0.25"/>
    <row r="56050" x14ac:dyDescent="0.25"/>
    <row r="56051" x14ac:dyDescent="0.25"/>
    <row r="56052" x14ac:dyDescent="0.25"/>
    <row r="56053" x14ac:dyDescent="0.25"/>
    <row r="56054" x14ac:dyDescent="0.25"/>
    <row r="56055" x14ac:dyDescent="0.25"/>
    <row r="56056" x14ac:dyDescent="0.25"/>
    <row r="56057" x14ac:dyDescent="0.25"/>
    <row r="56058" x14ac:dyDescent="0.25"/>
    <row r="56059" x14ac:dyDescent="0.25"/>
    <row r="56060" x14ac:dyDescent="0.25"/>
    <row r="56061" x14ac:dyDescent="0.25"/>
    <row r="56062" x14ac:dyDescent="0.25"/>
    <row r="56063" x14ac:dyDescent="0.25"/>
    <row r="56064" x14ac:dyDescent="0.25"/>
    <row r="56065" x14ac:dyDescent="0.25"/>
    <row r="56066" x14ac:dyDescent="0.25"/>
    <row r="56067" x14ac:dyDescent="0.25"/>
    <row r="56068" x14ac:dyDescent="0.25"/>
    <row r="56069" x14ac:dyDescent="0.25"/>
    <row r="56070" x14ac:dyDescent="0.25"/>
    <row r="56071" x14ac:dyDescent="0.25"/>
    <row r="56072" x14ac:dyDescent="0.25"/>
    <row r="56073" x14ac:dyDescent="0.25"/>
    <row r="56074" x14ac:dyDescent="0.25"/>
    <row r="56075" x14ac:dyDescent="0.25"/>
    <row r="56076" x14ac:dyDescent="0.25"/>
    <row r="56077" x14ac:dyDescent="0.25"/>
    <row r="56078" x14ac:dyDescent="0.25"/>
    <row r="56079" x14ac:dyDescent="0.25"/>
    <row r="56080" x14ac:dyDescent="0.25"/>
    <row r="56081" x14ac:dyDescent="0.25"/>
    <row r="56082" x14ac:dyDescent="0.25"/>
    <row r="56083" x14ac:dyDescent="0.25"/>
    <row r="56084" x14ac:dyDescent="0.25"/>
    <row r="56085" x14ac:dyDescent="0.25"/>
    <row r="56086" x14ac:dyDescent="0.25"/>
    <row r="56087" x14ac:dyDescent="0.25"/>
    <row r="56088" x14ac:dyDescent="0.25"/>
    <row r="56089" x14ac:dyDescent="0.25"/>
    <row r="56090" x14ac:dyDescent="0.25"/>
    <row r="56091" x14ac:dyDescent="0.25"/>
    <row r="56092" x14ac:dyDescent="0.25"/>
    <row r="56093" x14ac:dyDescent="0.25"/>
    <row r="56094" x14ac:dyDescent="0.25"/>
    <row r="56095" x14ac:dyDescent="0.25"/>
    <row r="56096" x14ac:dyDescent="0.25"/>
    <row r="56097" x14ac:dyDescent="0.25"/>
    <row r="56098" x14ac:dyDescent="0.25"/>
    <row r="56099" x14ac:dyDescent="0.25"/>
    <row r="56100" x14ac:dyDescent="0.25"/>
    <row r="56101" x14ac:dyDescent="0.25"/>
    <row r="56102" x14ac:dyDescent="0.25"/>
    <row r="56103" x14ac:dyDescent="0.25"/>
    <row r="56104" x14ac:dyDescent="0.25"/>
    <row r="56105" x14ac:dyDescent="0.25"/>
    <row r="56106" x14ac:dyDescent="0.25"/>
    <row r="56107" x14ac:dyDescent="0.25"/>
    <row r="56108" x14ac:dyDescent="0.25"/>
    <row r="56109" x14ac:dyDescent="0.25"/>
    <row r="56110" x14ac:dyDescent="0.25"/>
    <row r="56111" x14ac:dyDescent="0.25"/>
    <row r="56112" x14ac:dyDescent="0.25"/>
    <row r="56113" x14ac:dyDescent="0.25"/>
    <row r="56114" x14ac:dyDescent="0.25"/>
    <row r="56115" x14ac:dyDescent="0.25"/>
    <row r="56116" x14ac:dyDescent="0.25"/>
    <row r="56117" x14ac:dyDescent="0.25"/>
    <row r="56118" x14ac:dyDescent="0.25"/>
    <row r="56119" x14ac:dyDescent="0.25"/>
    <row r="56120" x14ac:dyDescent="0.25"/>
    <row r="56121" x14ac:dyDescent="0.25"/>
    <row r="56122" x14ac:dyDescent="0.25"/>
    <row r="56123" x14ac:dyDescent="0.25"/>
    <row r="56124" x14ac:dyDescent="0.25"/>
    <row r="56125" x14ac:dyDescent="0.25"/>
    <row r="56126" x14ac:dyDescent="0.25"/>
    <row r="56127" x14ac:dyDescent="0.25"/>
    <row r="56128" x14ac:dyDescent="0.25"/>
    <row r="56129" x14ac:dyDescent="0.25"/>
    <row r="56130" x14ac:dyDescent="0.25"/>
    <row r="56131" x14ac:dyDescent="0.25"/>
    <row r="56132" x14ac:dyDescent="0.25"/>
    <row r="56133" x14ac:dyDescent="0.25"/>
    <row r="56134" x14ac:dyDescent="0.25"/>
    <row r="56135" x14ac:dyDescent="0.25"/>
    <row r="56136" x14ac:dyDescent="0.25"/>
    <row r="56137" x14ac:dyDescent="0.25"/>
    <row r="56138" x14ac:dyDescent="0.25"/>
    <row r="56139" x14ac:dyDescent="0.25"/>
    <row r="56140" x14ac:dyDescent="0.25"/>
    <row r="56141" x14ac:dyDescent="0.25"/>
    <row r="56142" x14ac:dyDescent="0.25"/>
    <row r="56143" x14ac:dyDescent="0.25"/>
    <row r="56144" x14ac:dyDescent="0.25"/>
    <row r="56145" x14ac:dyDescent="0.25"/>
    <row r="56146" x14ac:dyDescent="0.25"/>
    <row r="56147" x14ac:dyDescent="0.25"/>
    <row r="56148" x14ac:dyDescent="0.25"/>
    <row r="56149" x14ac:dyDescent="0.25"/>
    <row r="56150" x14ac:dyDescent="0.25"/>
    <row r="56151" x14ac:dyDescent="0.25"/>
    <row r="56152" x14ac:dyDescent="0.25"/>
    <row r="56153" x14ac:dyDescent="0.25"/>
    <row r="56154" x14ac:dyDescent="0.25"/>
    <row r="56155" x14ac:dyDescent="0.25"/>
    <row r="56156" x14ac:dyDescent="0.25"/>
    <row r="56157" x14ac:dyDescent="0.25"/>
    <row r="56158" x14ac:dyDescent="0.25"/>
    <row r="56159" x14ac:dyDescent="0.25"/>
    <row r="56160" x14ac:dyDescent="0.25"/>
    <row r="56161" x14ac:dyDescent="0.25"/>
    <row r="56162" x14ac:dyDescent="0.25"/>
    <row r="56163" x14ac:dyDescent="0.25"/>
    <row r="56164" x14ac:dyDescent="0.25"/>
    <row r="56165" x14ac:dyDescent="0.25"/>
    <row r="56166" x14ac:dyDescent="0.25"/>
    <row r="56167" x14ac:dyDescent="0.25"/>
    <row r="56168" x14ac:dyDescent="0.25"/>
    <row r="56169" x14ac:dyDescent="0.25"/>
    <row r="56170" x14ac:dyDescent="0.25"/>
    <row r="56171" x14ac:dyDescent="0.25"/>
    <row r="56172" x14ac:dyDescent="0.25"/>
    <row r="56173" x14ac:dyDescent="0.25"/>
    <row r="56174" x14ac:dyDescent="0.25"/>
    <row r="56175" x14ac:dyDescent="0.25"/>
    <row r="56176" x14ac:dyDescent="0.25"/>
    <row r="56177" x14ac:dyDescent="0.25"/>
    <row r="56178" x14ac:dyDescent="0.25"/>
    <row r="56179" x14ac:dyDescent="0.25"/>
    <row r="56180" x14ac:dyDescent="0.25"/>
    <row r="56181" x14ac:dyDescent="0.25"/>
    <row r="56182" x14ac:dyDescent="0.25"/>
    <row r="56183" x14ac:dyDescent="0.25"/>
    <row r="56184" x14ac:dyDescent="0.25"/>
    <row r="56185" x14ac:dyDescent="0.25"/>
    <row r="56186" x14ac:dyDescent="0.25"/>
    <row r="56187" x14ac:dyDescent="0.25"/>
    <row r="56188" x14ac:dyDescent="0.25"/>
    <row r="56189" x14ac:dyDescent="0.25"/>
    <row r="56190" x14ac:dyDescent="0.25"/>
    <row r="56191" x14ac:dyDescent="0.25"/>
    <row r="56192" x14ac:dyDescent="0.25"/>
    <row r="56193" x14ac:dyDescent="0.25"/>
    <row r="56194" x14ac:dyDescent="0.25"/>
    <row r="56195" x14ac:dyDescent="0.25"/>
    <row r="56196" x14ac:dyDescent="0.25"/>
    <row r="56197" x14ac:dyDescent="0.25"/>
    <row r="56198" x14ac:dyDescent="0.25"/>
    <row r="56199" x14ac:dyDescent="0.25"/>
    <row r="56200" x14ac:dyDescent="0.25"/>
    <row r="56201" x14ac:dyDescent="0.25"/>
    <row r="56202" x14ac:dyDescent="0.25"/>
    <row r="56203" x14ac:dyDescent="0.25"/>
    <row r="56204" x14ac:dyDescent="0.25"/>
    <row r="56205" x14ac:dyDescent="0.25"/>
    <row r="56206" x14ac:dyDescent="0.25"/>
    <row r="56207" x14ac:dyDescent="0.25"/>
    <row r="56208" x14ac:dyDescent="0.25"/>
    <row r="56209" x14ac:dyDescent="0.25"/>
    <row r="56210" x14ac:dyDescent="0.25"/>
    <row r="56211" x14ac:dyDescent="0.25"/>
    <row r="56212" x14ac:dyDescent="0.25"/>
    <row r="56213" x14ac:dyDescent="0.25"/>
    <row r="56214" x14ac:dyDescent="0.25"/>
    <row r="56215" x14ac:dyDescent="0.25"/>
    <row r="56216" x14ac:dyDescent="0.25"/>
    <row r="56217" x14ac:dyDescent="0.25"/>
    <row r="56218" x14ac:dyDescent="0.25"/>
    <row r="56219" x14ac:dyDescent="0.25"/>
    <row r="56220" x14ac:dyDescent="0.25"/>
    <row r="56221" x14ac:dyDescent="0.25"/>
    <row r="56222" x14ac:dyDescent="0.25"/>
    <row r="56223" x14ac:dyDescent="0.25"/>
    <row r="56224" x14ac:dyDescent="0.25"/>
    <row r="56225" x14ac:dyDescent="0.25"/>
    <row r="56226" x14ac:dyDescent="0.25"/>
    <row r="56227" x14ac:dyDescent="0.25"/>
    <row r="56228" x14ac:dyDescent="0.25"/>
    <row r="56229" x14ac:dyDescent="0.25"/>
    <row r="56230" x14ac:dyDescent="0.25"/>
    <row r="56231" x14ac:dyDescent="0.25"/>
    <row r="56232" x14ac:dyDescent="0.25"/>
    <row r="56233" x14ac:dyDescent="0.25"/>
    <row r="56234" x14ac:dyDescent="0.25"/>
    <row r="56235" x14ac:dyDescent="0.25"/>
    <row r="56236" x14ac:dyDescent="0.25"/>
    <row r="56237" x14ac:dyDescent="0.25"/>
    <row r="56238" x14ac:dyDescent="0.25"/>
    <row r="56239" x14ac:dyDescent="0.25"/>
    <row r="56240" x14ac:dyDescent="0.25"/>
    <row r="56241" x14ac:dyDescent="0.25"/>
    <row r="56242" x14ac:dyDescent="0.25"/>
    <row r="56243" x14ac:dyDescent="0.25"/>
    <row r="56244" x14ac:dyDescent="0.25"/>
    <row r="56245" x14ac:dyDescent="0.25"/>
    <row r="56246" x14ac:dyDescent="0.25"/>
    <row r="56247" x14ac:dyDescent="0.25"/>
    <row r="56248" x14ac:dyDescent="0.25"/>
    <row r="56249" x14ac:dyDescent="0.25"/>
    <row r="56250" x14ac:dyDescent="0.25"/>
    <row r="56251" x14ac:dyDescent="0.25"/>
    <row r="56252" x14ac:dyDescent="0.25"/>
    <row r="56253" x14ac:dyDescent="0.25"/>
    <row r="56254" x14ac:dyDescent="0.25"/>
    <row r="56255" x14ac:dyDescent="0.25"/>
    <row r="56256" x14ac:dyDescent="0.25"/>
    <row r="56257" x14ac:dyDescent="0.25"/>
    <row r="56258" x14ac:dyDescent="0.25"/>
    <row r="56259" x14ac:dyDescent="0.25"/>
    <row r="56260" x14ac:dyDescent="0.25"/>
    <row r="56261" x14ac:dyDescent="0.25"/>
    <row r="56262" x14ac:dyDescent="0.25"/>
    <row r="56263" x14ac:dyDescent="0.25"/>
    <row r="56264" x14ac:dyDescent="0.25"/>
    <row r="56265" x14ac:dyDescent="0.25"/>
    <row r="56266" x14ac:dyDescent="0.25"/>
    <row r="56267" x14ac:dyDescent="0.25"/>
    <row r="56268" x14ac:dyDescent="0.25"/>
    <row r="56269" x14ac:dyDescent="0.25"/>
    <row r="56270" x14ac:dyDescent="0.25"/>
    <row r="56271" x14ac:dyDescent="0.25"/>
    <row r="56272" x14ac:dyDescent="0.25"/>
    <row r="56273" x14ac:dyDescent="0.25"/>
    <row r="56274" x14ac:dyDescent="0.25"/>
    <row r="56275" x14ac:dyDescent="0.25"/>
    <row r="56276" x14ac:dyDescent="0.25"/>
    <row r="56277" x14ac:dyDescent="0.25"/>
    <row r="56278" x14ac:dyDescent="0.25"/>
    <row r="56279" x14ac:dyDescent="0.25"/>
    <row r="56280" x14ac:dyDescent="0.25"/>
    <row r="56281" x14ac:dyDescent="0.25"/>
    <row r="56282" x14ac:dyDescent="0.25"/>
    <row r="56283" x14ac:dyDescent="0.25"/>
    <row r="56284" x14ac:dyDescent="0.25"/>
    <row r="56285" x14ac:dyDescent="0.25"/>
    <row r="56286" x14ac:dyDescent="0.25"/>
    <row r="56287" x14ac:dyDescent="0.25"/>
    <row r="56288" x14ac:dyDescent="0.25"/>
    <row r="56289" x14ac:dyDescent="0.25"/>
    <row r="56290" x14ac:dyDescent="0.25"/>
    <row r="56291" x14ac:dyDescent="0.25"/>
    <row r="56292" x14ac:dyDescent="0.25"/>
    <row r="56293" x14ac:dyDescent="0.25"/>
    <row r="56294" x14ac:dyDescent="0.25"/>
    <row r="56295" x14ac:dyDescent="0.25"/>
    <row r="56296" x14ac:dyDescent="0.25"/>
    <row r="56297" x14ac:dyDescent="0.25"/>
    <row r="56298" x14ac:dyDescent="0.25"/>
    <row r="56299" x14ac:dyDescent="0.25"/>
    <row r="56300" x14ac:dyDescent="0.25"/>
    <row r="56301" x14ac:dyDescent="0.25"/>
    <row r="56302" x14ac:dyDescent="0.25"/>
    <row r="56303" x14ac:dyDescent="0.25"/>
    <row r="56304" x14ac:dyDescent="0.25"/>
    <row r="56305" x14ac:dyDescent="0.25"/>
    <row r="56306" x14ac:dyDescent="0.25"/>
    <row r="56307" x14ac:dyDescent="0.25"/>
    <row r="56308" x14ac:dyDescent="0.25"/>
    <row r="56309" x14ac:dyDescent="0.25"/>
    <row r="56310" x14ac:dyDescent="0.25"/>
    <row r="56311" x14ac:dyDescent="0.25"/>
    <row r="56312" x14ac:dyDescent="0.25"/>
    <row r="56313" x14ac:dyDescent="0.25"/>
    <row r="56314" x14ac:dyDescent="0.25"/>
    <row r="56315" x14ac:dyDescent="0.25"/>
    <row r="56316" x14ac:dyDescent="0.25"/>
    <row r="56317" x14ac:dyDescent="0.25"/>
    <row r="56318" x14ac:dyDescent="0.25"/>
    <row r="56319" x14ac:dyDescent="0.25"/>
    <row r="56320" x14ac:dyDescent="0.25"/>
    <row r="56321" x14ac:dyDescent="0.25"/>
    <row r="56322" x14ac:dyDescent="0.25"/>
    <row r="56323" x14ac:dyDescent="0.25"/>
    <row r="56324" x14ac:dyDescent="0.25"/>
    <row r="56325" x14ac:dyDescent="0.25"/>
    <row r="56326" x14ac:dyDescent="0.25"/>
    <row r="56327" x14ac:dyDescent="0.25"/>
    <row r="56328" x14ac:dyDescent="0.25"/>
    <row r="56329" x14ac:dyDescent="0.25"/>
    <row r="56330" x14ac:dyDescent="0.25"/>
    <row r="56331" x14ac:dyDescent="0.25"/>
    <row r="56332" x14ac:dyDescent="0.25"/>
    <row r="56333" x14ac:dyDescent="0.25"/>
    <row r="56334" x14ac:dyDescent="0.25"/>
    <row r="56335" x14ac:dyDescent="0.25"/>
    <row r="56336" x14ac:dyDescent="0.25"/>
    <row r="56337" x14ac:dyDescent="0.25"/>
    <row r="56338" x14ac:dyDescent="0.25"/>
    <row r="56339" x14ac:dyDescent="0.25"/>
    <row r="56340" x14ac:dyDescent="0.25"/>
    <row r="56341" x14ac:dyDescent="0.25"/>
    <row r="56342" x14ac:dyDescent="0.25"/>
    <row r="56343" x14ac:dyDescent="0.25"/>
    <row r="56344" x14ac:dyDescent="0.25"/>
    <row r="56345" x14ac:dyDescent="0.25"/>
    <row r="56346" x14ac:dyDescent="0.25"/>
    <row r="56347" x14ac:dyDescent="0.25"/>
    <row r="56348" x14ac:dyDescent="0.25"/>
    <row r="56349" x14ac:dyDescent="0.25"/>
    <row r="56350" x14ac:dyDescent="0.25"/>
    <row r="56351" x14ac:dyDescent="0.25"/>
    <row r="56352" x14ac:dyDescent="0.25"/>
    <row r="56353" x14ac:dyDescent="0.25"/>
    <row r="56354" x14ac:dyDescent="0.25"/>
    <row r="56355" x14ac:dyDescent="0.25"/>
    <row r="56356" x14ac:dyDescent="0.25"/>
    <row r="56357" x14ac:dyDescent="0.25"/>
    <row r="56358" x14ac:dyDescent="0.25"/>
    <row r="56359" x14ac:dyDescent="0.25"/>
    <row r="56360" x14ac:dyDescent="0.25"/>
    <row r="56361" x14ac:dyDescent="0.25"/>
    <row r="56362" x14ac:dyDescent="0.25"/>
    <row r="56363" x14ac:dyDescent="0.25"/>
    <row r="56364" x14ac:dyDescent="0.25"/>
    <row r="56365" x14ac:dyDescent="0.25"/>
    <row r="56366" x14ac:dyDescent="0.25"/>
    <row r="56367" x14ac:dyDescent="0.25"/>
    <row r="56368" x14ac:dyDescent="0.25"/>
    <row r="56369" x14ac:dyDescent="0.25"/>
    <row r="56370" x14ac:dyDescent="0.25"/>
    <row r="56371" x14ac:dyDescent="0.25"/>
    <row r="56372" x14ac:dyDescent="0.25"/>
    <row r="56373" x14ac:dyDescent="0.25"/>
    <row r="56374" x14ac:dyDescent="0.25"/>
    <row r="56375" x14ac:dyDescent="0.25"/>
    <row r="56376" x14ac:dyDescent="0.25"/>
    <row r="56377" x14ac:dyDescent="0.25"/>
    <row r="56378" x14ac:dyDescent="0.25"/>
    <row r="56379" x14ac:dyDescent="0.25"/>
    <row r="56380" x14ac:dyDescent="0.25"/>
    <row r="56381" x14ac:dyDescent="0.25"/>
    <row r="56382" x14ac:dyDescent="0.25"/>
    <row r="56383" x14ac:dyDescent="0.25"/>
    <row r="56384" x14ac:dyDescent="0.25"/>
    <row r="56385" x14ac:dyDescent="0.25"/>
    <row r="56386" x14ac:dyDescent="0.25"/>
    <row r="56387" x14ac:dyDescent="0.25"/>
    <row r="56388" x14ac:dyDescent="0.25"/>
    <row r="56389" x14ac:dyDescent="0.25"/>
    <row r="56390" x14ac:dyDescent="0.25"/>
    <row r="56391" x14ac:dyDescent="0.25"/>
    <row r="56392" x14ac:dyDescent="0.25"/>
    <row r="56393" x14ac:dyDescent="0.25"/>
    <row r="56394" x14ac:dyDescent="0.25"/>
    <row r="56395" x14ac:dyDescent="0.25"/>
    <row r="56396" x14ac:dyDescent="0.25"/>
    <row r="56397" x14ac:dyDescent="0.25"/>
    <row r="56398" x14ac:dyDescent="0.25"/>
    <row r="56399" x14ac:dyDescent="0.25"/>
    <row r="56400" x14ac:dyDescent="0.25"/>
    <row r="56401" x14ac:dyDescent="0.25"/>
    <row r="56402" x14ac:dyDescent="0.25"/>
    <row r="56403" x14ac:dyDescent="0.25"/>
    <row r="56404" x14ac:dyDescent="0.25"/>
    <row r="56405" x14ac:dyDescent="0.25"/>
    <row r="56406" x14ac:dyDescent="0.25"/>
    <row r="56407" x14ac:dyDescent="0.25"/>
    <row r="56408" x14ac:dyDescent="0.25"/>
    <row r="56409" x14ac:dyDescent="0.25"/>
    <row r="56410" x14ac:dyDescent="0.25"/>
    <row r="56411" x14ac:dyDescent="0.25"/>
    <row r="56412" x14ac:dyDescent="0.25"/>
    <row r="56413" x14ac:dyDescent="0.25"/>
    <row r="56414" x14ac:dyDescent="0.25"/>
    <row r="56415" x14ac:dyDescent="0.25"/>
    <row r="56416" x14ac:dyDescent="0.25"/>
    <row r="56417" x14ac:dyDescent="0.25"/>
    <row r="56418" x14ac:dyDescent="0.25"/>
    <row r="56419" x14ac:dyDescent="0.25"/>
    <row r="56420" x14ac:dyDescent="0.25"/>
    <row r="56421" x14ac:dyDescent="0.25"/>
    <row r="56422" x14ac:dyDescent="0.25"/>
    <row r="56423" x14ac:dyDescent="0.25"/>
    <row r="56424" x14ac:dyDescent="0.25"/>
    <row r="56425" x14ac:dyDescent="0.25"/>
    <row r="56426" x14ac:dyDescent="0.25"/>
    <row r="56427" x14ac:dyDescent="0.25"/>
    <row r="56428" x14ac:dyDescent="0.25"/>
    <row r="56429" x14ac:dyDescent="0.25"/>
    <row r="56430" x14ac:dyDescent="0.25"/>
    <row r="56431" x14ac:dyDescent="0.25"/>
    <row r="56432" x14ac:dyDescent="0.25"/>
    <row r="56433" x14ac:dyDescent="0.25"/>
    <row r="56434" x14ac:dyDescent="0.25"/>
    <row r="56435" x14ac:dyDescent="0.25"/>
    <row r="56436" x14ac:dyDescent="0.25"/>
    <row r="56437" x14ac:dyDescent="0.25"/>
    <row r="56438" x14ac:dyDescent="0.25"/>
    <row r="56439" x14ac:dyDescent="0.25"/>
    <row r="56440" x14ac:dyDescent="0.25"/>
    <row r="56441" x14ac:dyDescent="0.25"/>
    <row r="56442" x14ac:dyDescent="0.25"/>
    <row r="56443" x14ac:dyDescent="0.25"/>
    <row r="56444" x14ac:dyDescent="0.25"/>
    <row r="56445" x14ac:dyDescent="0.25"/>
    <row r="56446" x14ac:dyDescent="0.25"/>
    <row r="56447" x14ac:dyDescent="0.25"/>
    <row r="56448" x14ac:dyDescent="0.25"/>
    <row r="56449" x14ac:dyDescent="0.25"/>
    <row r="56450" x14ac:dyDescent="0.25"/>
    <row r="56451" x14ac:dyDescent="0.25"/>
    <row r="56452" x14ac:dyDescent="0.25"/>
    <row r="56453" x14ac:dyDescent="0.25"/>
    <row r="56454" x14ac:dyDescent="0.25"/>
    <row r="56455" x14ac:dyDescent="0.25"/>
    <row r="56456" x14ac:dyDescent="0.25"/>
    <row r="56457" x14ac:dyDescent="0.25"/>
    <row r="56458" x14ac:dyDescent="0.25"/>
    <row r="56459" x14ac:dyDescent="0.25"/>
    <row r="56460" x14ac:dyDescent="0.25"/>
    <row r="56461" x14ac:dyDescent="0.25"/>
    <row r="56462" x14ac:dyDescent="0.25"/>
    <row r="56463" x14ac:dyDescent="0.25"/>
    <row r="56464" x14ac:dyDescent="0.25"/>
    <row r="56465" x14ac:dyDescent="0.25"/>
    <row r="56466" x14ac:dyDescent="0.25"/>
    <row r="56467" x14ac:dyDescent="0.25"/>
    <row r="56468" x14ac:dyDescent="0.25"/>
    <row r="56469" x14ac:dyDescent="0.25"/>
    <row r="56470" x14ac:dyDescent="0.25"/>
    <row r="56471" x14ac:dyDescent="0.25"/>
    <row r="56472" x14ac:dyDescent="0.25"/>
    <row r="56473" x14ac:dyDescent="0.25"/>
    <row r="56474" x14ac:dyDescent="0.25"/>
    <row r="56475" x14ac:dyDescent="0.25"/>
    <row r="56476" x14ac:dyDescent="0.25"/>
    <row r="56477" x14ac:dyDescent="0.25"/>
    <row r="56478" x14ac:dyDescent="0.25"/>
    <row r="56479" x14ac:dyDescent="0.25"/>
    <row r="56480" x14ac:dyDescent="0.25"/>
    <row r="56481" x14ac:dyDescent="0.25"/>
    <row r="56482" x14ac:dyDescent="0.25"/>
    <row r="56483" x14ac:dyDescent="0.25"/>
    <row r="56484" x14ac:dyDescent="0.25"/>
    <row r="56485" x14ac:dyDescent="0.25"/>
    <row r="56486" x14ac:dyDescent="0.25"/>
    <row r="56487" x14ac:dyDescent="0.25"/>
    <row r="56488" x14ac:dyDescent="0.25"/>
    <row r="56489" x14ac:dyDescent="0.25"/>
    <row r="56490" x14ac:dyDescent="0.25"/>
    <row r="56491" x14ac:dyDescent="0.25"/>
    <row r="56492" x14ac:dyDescent="0.25"/>
    <row r="56493" x14ac:dyDescent="0.25"/>
    <row r="56494" x14ac:dyDescent="0.25"/>
    <row r="56495" x14ac:dyDescent="0.25"/>
    <row r="56496" x14ac:dyDescent="0.25"/>
    <row r="56497" x14ac:dyDescent="0.25"/>
    <row r="56498" x14ac:dyDescent="0.25"/>
    <row r="56499" x14ac:dyDescent="0.25"/>
    <row r="56500" x14ac:dyDescent="0.25"/>
    <row r="56501" x14ac:dyDescent="0.25"/>
    <row r="56502" x14ac:dyDescent="0.25"/>
    <row r="56503" x14ac:dyDescent="0.25"/>
    <row r="56504" x14ac:dyDescent="0.25"/>
    <row r="56505" x14ac:dyDescent="0.25"/>
    <row r="56506" x14ac:dyDescent="0.25"/>
    <row r="56507" x14ac:dyDescent="0.25"/>
    <row r="56508" x14ac:dyDescent="0.25"/>
    <row r="56509" x14ac:dyDescent="0.25"/>
    <row r="56510" x14ac:dyDescent="0.25"/>
    <row r="56511" x14ac:dyDescent="0.25"/>
    <row r="56512" x14ac:dyDescent="0.25"/>
    <row r="56513" x14ac:dyDescent="0.25"/>
    <row r="56514" x14ac:dyDescent="0.25"/>
    <row r="56515" x14ac:dyDescent="0.25"/>
    <row r="56516" x14ac:dyDescent="0.25"/>
    <row r="56517" x14ac:dyDescent="0.25"/>
    <row r="56518" x14ac:dyDescent="0.25"/>
    <row r="56519" x14ac:dyDescent="0.25"/>
    <row r="56520" x14ac:dyDescent="0.25"/>
    <row r="56521" x14ac:dyDescent="0.25"/>
    <row r="56522" x14ac:dyDescent="0.25"/>
    <row r="56523" x14ac:dyDescent="0.25"/>
    <row r="56524" x14ac:dyDescent="0.25"/>
    <row r="56525" x14ac:dyDescent="0.25"/>
    <row r="56526" x14ac:dyDescent="0.25"/>
    <row r="56527" x14ac:dyDescent="0.25"/>
    <row r="56528" x14ac:dyDescent="0.25"/>
    <row r="56529" x14ac:dyDescent="0.25"/>
    <row r="56530" x14ac:dyDescent="0.25"/>
    <row r="56531" x14ac:dyDescent="0.25"/>
    <row r="56532" x14ac:dyDescent="0.25"/>
    <row r="56533" x14ac:dyDescent="0.25"/>
    <row r="56534" x14ac:dyDescent="0.25"/>
    <row r="56535" x14ac:dyDescent="0.25"/>
    <row r="56536" x14ac:dyDescent="0.25"/>
    <row r="56537" x14ac:dyDescent="0.25"/>
    <row r="56538" x14ac:dyDescent="0.25"/>
    <row r="56539" x14ac:dyDescent="0.25"/>
    <row r="56540" x14ac:dyDescent="0.25"/>
    <row r="56541" x14ac:dyDescent="0.25"/>
    <row r="56542" x14ac:dyDescent="0.25"/>
    <row r="56543" x14ac:dyDescent="0.25"/>
    <row r="56544" x14ac:dyDescent="0.25"/>
    <row r="56545" x14ac:dyDescent="0.25"/>
    <row r="56546" x14ac:dyDescent="0.25"/>
    <row r="56547" x14ac:dyDescent="0.25"/>
    <row r="56548" x14ac:dyDescent="0.25"/>
    <row r="56549" x14ac:dyDescent="0.25"/>
    <row r="56550" x14ac:dyDescent="0.25"/>
    <row r="56551" x14ac:dyDescent="0.25"/>
    <row r="56552" x14ac:dyDescent="0.25"/>
    <row r="56553" x14ac:dyDescent="0.25"/>
    <row r="56554" x14ac:dyDescent="0.25"/>
    <row r="56555" x14ac:dyDescent="0.25"/>
    <row r="56556" x14ac:dyDescent="0.25"/>
    <row r="56557" x14ac:dyDescent="0.25"/>
    <row r="56558" x14ac:dyDescent="0.25"/>
    <row r="56559" x14ac:dyDescent="0.25"/>
    <row r="56560" x14ac:dyDescent="0.25"/>
    <row r="56561" x14ac:dyDescent="0.25"/>
    <row r="56562" x14ac:dyDescent="0.25"/>
    <row r="56563" x14ac:dyDescent="0.25"/>
    <row r="56564" x14ac:dyDescent="0.25"/>
    <row r="56565" x14ac:dyDescent="0.25"/>
    <row r="56566" x14ac:dyDescent="0.25"/>
    <row r="56567" x14ac:dyDescent="0.25"/>
    <row r="56568" x14ac:dyDescent="0.25"/>
    <row r="56569" x14ac:dyDescent="0.25"/>
    <row r="56570" x14ac:dyDescent="0.25"/>
    <row r="56571" x14ac:dyDescent="0.25"/>
    <row r="56572" x14ac:dyDescent="0.25"/>
    <row r="56573" x14ac:dyDescent="0.25"/>
    <row r="56574" x14ac:dyDescent="0.25"/>
    <row r="56575" x14ac:dyDescent="0.25"/>
    <row r="56576" x14ac:dyDescent="0.25"/>
    <row r="56577" x14ac:dyDescent="0.25"/>
    <row r="56578" x14ac:dyDescent="0.25"/>
    <row r="56579" x14ac:dyDescent="0.25"/>
    <row r="56580" x14ac:dyDescent="0.25"/>
    <row r="56581" x14ac:dyDescent="0.25"/>
    <row r="56582" x14ac:dyDescent="0.25"/>
    <row r="56583" x14ac:dyDescent="0.25"/>
    <row r="56584" x14ac:dyDescent="0.25"/>
    <row r="56585" x14ac:dyDescent="0.25"/>
    <row r="56586" x14ac:dyDescent="0.25"/>
    <row r="56587" x14ac:dyDescent="0.25"/>
    <row r="56588" x14ac:dyDescent="0.25"/>
    <row r="56589" x14ac:dyDescent="0.25"/>
    <row r="56590" x14ac:dyDescent="0.25"/>
    <row r="56591" x14ac:dyDescent="0.25"/>
    <row r="56592" x14ac:dyDescent="0.25"/>
    <row r="56593" x14ac:dyDescent="0.25"/>
    <row r="56594" x14ac:dyDescent="0.25"/>
    <row r="56595" x14ac:dyDescent="0.25"/>
    <row r="56596" x14ac:dyDescent="0.25"/>
    <row r="56597" x14ac:dyDescent="0.25"/>
    <row r="56598" x14ac:dyDescent="0.25"/>
    <row r="56599" x14ac:dyDescent="0.25"/>
    <row r="56600" x14ac:dyDescent="0.25"/>
    <row r="56601" x14ac:dyDescent="0.25"/>
    <row r="56602" x14ac:dyDescent="0.25"/>
    <row r="56603" x14ac:dyDescent="0.25"/>
    <row r="56604" x14ac:dyDescent="0.25"/>
    <row r="56605" x14ac:dyDescent="0.25"/>
    <row r="56606" x14ac:dyDescent="0.25"/>
    <row r="56607" x14ac:dyDescent="0.25"/>
    <row r="56608" x14ac:dyDescent="0.25"/>
    <row r="56609" x14ac:dyDescent="0.25"/>
    <row r="56610" x14ac:dyDescent="0.25"/>
    <row r="56611" x14ac:dyDescent="0.25"/>
    <row r="56612" x14ac:dyDescent="0.25"/>
    <row r="56613" x14ac:dyDescent="0.25"/>
    <row r="56614" x14ac:dyDescent="0.25"/>
    <row r="56615" x14ac:dyDescent="0.25"/>
    <row r="56616" x14ac:dyDescent="0.25"/>
    <row r="56617" x14ac:dyDescent="0.25"/>
    <row r="56618" x14ac:dyDescent="0.25"/>
    <row r="56619" x14ac:dyDescent="0.25"/>
    <row r="56620" x14ac:dyDescent="0.25"/>
    <row r="56621" x14ac:dyDescent="0.25"/>
    <row r="56622" x14ac:dyDescent="0.25"/>
    <row r="56623" x14ac:dyDescent="0.25"/>
    <row r="56624" x14ac:dyDescent="0.25"/>
    <row r="56625" x14ac:dyDescent="0.25"/>
    <row r="56626" x14ac:dyDescent="0.25"/>
    <row r="56627" x14ac:dyDescent="0.25"/>
    <row r="56628" x14ac:dyDescent="0.25"/>
    <row r="56629" x14ac:dyDescent="0.25"/>
    <row r="56630" x14ac:dyDescent="0.25"/>
    <row r="56631" x14ac:dyDescent="0.25"/>
    <row r="56632" x14ac:dyDescent="0.25"/>
    <row r="56633" x14ac:dyDescent="0.25"/>
    <row r="56634" x14ac:dyDescent="0.25"/>
    <row r="56635" x14ac:dyDescent="0.25"/>
    <row r="56636" x14ac:dyDescent="0.25"/>
    <row r="56637" x14ac:dyDescent="0.25"/>
    <row r="56638" x14ac:dyDescent="0.25"/>
    <row r="56639" x14ac:dyDescent="0.25"/>
    <row r="56640" x14ac:dyDescent="0.25"/>
    <row r="56641" x14ac:dyDescent="0.25"/>
    <row r="56642" x14ac:dyDescent="0.25"/>
    <row r="56643" x14ac:dyDescent="0.25"/>
    <row r="56644" x14ac:dyDescent="0.25"/>
    <row r="56645" x14ac:dyDescent="0.25"/>
    <row r="56646" x14ac:dyDescent="0.25"/>
    <row r="56647" x14ac:dyDescent="0.25"/>
    <row r="56648" x14ac:dyDescent="0.25"/>
    <row r="56649" x14ac:dyDescent="0.25"/>
    <row r="56650" x14ac:dyDescent="0.25"/>
    <row r="56651" x14ac:dyDescent="0.25"/>
    <row r="56652" x14ac:dyDescent="0.25"/>
    <row r="56653" x14ac:dyDescent="0.25"/>
    <row r="56654" x14ac:dyDescent="0.25"/>
    <row r="56655" x14ac:dyDescent="0.25"/>
    <row r="56656" x14ac:dyDescent="0.25"/>
    <row r="56657" x14ac:dyDescent="0.25"/>
    <row r="56658" x14ac:dyDescent="0.25"/>
    <row r="56659" x14ac:dyDescent="0.25"/>
    <row r="56660" x14ac:dyDescent="0.25"/>
    <row r="56661" x14ac:dyDescent="0.25"/>
    <row r="56662" x14ac:dyDescent="0.25"/>
    <row r="56663" x14ac:dyDescent="0.25"/>
    <row r="56664" x14ac:dyDescent="0.25"/>
    <row r="56665" x14ac:dyDescent="0.25"/>
    <row r="56666" x14ac:dyDescent="0.25"/>
    <row r="56667" x14ac:dyDescent="0.25"/>
    <row r="56668" x14ac:dyDescent="0.25"/>
    <row r="56669" x14ac:dyDescent="0.25"/>
    <row r="56670" x14ac:dyDescent="0.25"/>
    <row r="56671" x14ac:dyDescent="0.25"/>
    <row r="56672" x14ac:dyDescent="0.25"/>
    <row r="56673" x14ac:dyDescent="0.25"/>
    <row r="56674" x14ac:dyDescent="0.25"/>
    <row r="56675" x14ac:dyDescent="0.25"/>
    <row r="56676" x14ac:dyDescent="0.25"/>
    <row r="56677" x14ac:dyDescent="0.25"/>
    <row r="56678" x14ac:dyDescent="0.25"/>
    <row r="56679" x14ac:dyDescent="0.25"/>
    <row r="56680" x14ac:dyDescent="0.25"/>
    <row r="56681" x14ac:dyDescent="0.25"/>
    <row r="56682" x14ac:dyDescent="0.25"/>
    <row r="56683" x14ac:dyDescent="0.25"/>
    <row r="56684" x14ac:dyDescent="0.25"/>
    <row r="56685" x14ac:dyDescent="0.25"/>
    <row r="56686" x14ac:dyDescent="0.25"/>
    <row r="56687" x14ac:dyDescent="0.25"/>
    <row r="56688" x14ac:dyDescent="0.25"/>
    <row r="56689" x14ac:dyDescent="0.25"/>
    <row r="56690" x14ac:dyDescent="0.25"/>
    <row r="56691" x14ac:dyDescent="0.25"/>
    <row r="56692" x14ac:dyDescent="0.25"/>
    <row r="56693" x14ac:dyDescent="0.25"/>
    <row r="56694" x14ac:dyDescent="0.25"/>
    <row r="56695" x14ac:dyDescent="0.25"/>
    <row r="56696" x14ac:dyDescent="0.25"/>
    <row r="56697" x14ac:dyDescent="0.25"/>
    <row r="56698" x14ac:dyDescent="0.25"/>
    <row r="56699" x14ac:dyDescent="0.25"/>
    <row r="56700" x14ac:dyDescent="0.25"/>
    <row r="56701" x14ac:dyDescent="0.25"/>
    <row r="56702" x14ac:dyDescent="0.25"/>
    <row r="56703" x14ac:dyDescent="0.25"/>
    <row r="56704" x14ac:dyDescent="0.25"/>
    <row r="56705" x14ac:dyDescent="0.25"/>
    <row r="56706" x14ac:dyDescent="0.25"/>
    <row r="56707" x14ac:dyDescent="0.25"/>
    <row r="56708" x14ac:dyDescent="0.25"/>
    <row r="56709" x14ac:dyDescent="0.25"/>
    <row r="56710" x14ac:dyDescent="0.25"/>
    <row r="56711" x14ac:dyDescent="0.25"/>
    <row r="56712" x14ac:dyDescent="0.25"/>
    <row r="56713" x14ac:dyDescent="0.25"/>
    <row r="56714" x14ac:dyDescent="0.25"/>
    <row r="56715" x14ac:dyDescent="0.25"/>
    <row r="56716" x14ac:dyDescent="0.25"/>
    <row r="56717" x14ac:dyDescent="0.25"/>
    <row r="56718" x14ac:dyDescent="0.25"/>
    <row r="56719" x14ac:dyDescent="0.25"/>
    <row r="56720" x14ac:dyDescent="0.25"/>
    <row r="56721" x14ac:dyDescent="0.25"/>
    <row r="56722" x14ac:dyDescent="0.25"/>
    <row r="56723" x14ac:dyDescent="0.25"/>
    <row r="56724" x14ac:dyDescent="0.25"/>
    <row r="56725" x14ac:dyDescent="0.25"/>
    <row r="56726" x14ac:dyDescent="0.25"/>
    <row r="56727" x14ac:dyDescent="0.25"/>
    <row r="56728" x14ac:dyDescent="0.25"/>
    <row r="56729" x14ac:dyDescent="0.25"/>
    <row r="56730" x14ac:dyDescent="0.25"/>
    <row r="56731" x14ac:dyDescent="0.25"/>
    <row r="56732" x14ac:dyDescent="0.25"/>
    <row r="56733" x14ac:dyDescent="0.25"/>
    <row r="56734" x14ac:dyDescent="0.25"/>
    <row r="56735" x14ac:dyDescent="0.25"/>
    <row r="56736" x14ac:dyDescent="0.25"/>
    <row r="56737" x14ac:dyDescent="0.25"/>
    <row r="56738" x14ac:dyDescent="0.25"/>
    <row r="56739" x14ac:dyDescent="0.25"/>
    <row r="56740" x14ac:dyDescent="0.25"/>
    <row r="56741" x14ac:dyDescent="0.25"/>
    <row r="56742" x14ac:dyDescent="0.25"/>
    <row r="56743" x14ac:dyDescent="0.25"/>
    <row r="56744" x14ac:dyDescent="0.25"/>
    <row r="56745" x14ac:dyDescent="0.25"/>
    <row r="56746" x14ac:dyDescent="0.25"/>
    <row r="56747" x14ac:dyDescent="0.25"/>
    <row r="56748" x14ac:dyDescent="0.25"/>
    <row r="56749" x14ac:dyDescent="0.25"/>
    <row r="56750" x14ac:dyDescent="0.25"/>
    <row r="56751" x14ac:dyDescent="0.25"/>
    <row r="56752" x14ac:dyDescent="0.25"/>
    <row r="56753" x14ac:dyDescent="0.25"/>
    <row r="56754" x14ac:dyDescent="0.25"/>
    <row r="56755" x14ac:dyDescent="0.25"/>
    <row r="56756" x14ac:dyDescent="0.25"/>
    <row r="56757" x14ac:dyDescent="0.25"/>
    <row r="56758" x14ac:dyDescent="0.25"/>
    <row r="56759" x14ac:dyDescent="0.25"/>
    <row r="56760" x14ac:dyDescent="0.25"/>
    <row r="56761" x14ac:dyDescent="0.25"/>
    <row r="56762" x14ac:dyDescent="0.25"/>
    <row r="56763" x14ac:dyDescent="0.25"/>
    <row r="56764" x14ac:dyDescent="0.25"/>
    <row r="56765" x14ac:dyDescent="0.25"/>
    <row r="56766" x14ac:dyDescent="0.25"/>
    <row r="56767" x14ac:dyDescent="0.25"/>
    <row r="56768" x14ac:dyDescent="0.25"/>
    <row r="56769" x14ac:dyDescent="0.25"/>
    <row r="56770" x14ac:dyDescent="0.25"/>
    <row r="56771" x14ac:dyDescent="0.25"/>
    <row r="56772" x14ac:dyDescent="0.25"/>
    <row r="56773" x14ac:dyDescent="0.25"/>
    <row r="56774" x14ac:dyDescent="0.25"/>
    <row r="56775" x14ac:dyDescent="0.25"/>
    <row r="56776" x14ac:dyDescent="0.25"/>
    <row r="56777" x14ac:dyDescent="0.25"/>
    <row r="56778" x14ac:dyDescent="0.25"/>
    <row r="56779" x14ac:dyDescent="0.25"/>
    <row r="56780" x14ac:dyDescent="0.25"/>
    <row r="56781" x14ac:dyDescent="0.25"/>
    <row r="56782" x14ac:dyDescent="0.25"/>
    <row r="56783" x14ac:dyDescent="0.25"/>
    <row r="56784" x14ac:dyDescent="0.25"/>
    <row r="56785" x14ac:dyDescent="0.25"/>
    <row r="56786" x14ac:dyDescent="0.25"/>
    <row r="56787" x14ac:dyDescent="0.25"/>
    <row r="56788" x14ac:dyDescent="0.25"/>
    <row r="56789" x14ac:dyDescent="0.25"/>
    <row r="56790" x14ac:dyDescent="0.25"/>
    <row r="56791" x14ac:dyDescent="0.25"/>
    <row r="56792" x14ac:dyDescent="0.25"/>
    <row r="56793" x14ac:dyDescent="0.25"/>
    <row r="56794" x14ac:dyDescent="0.25"/>
    <row r="56795" x14ac:dyDescent="0.25"/>
    <row r="56796" x14ac:dyDescent="0.25"/>
    <row r="56797" x14ac:dyDescent="0.25"/>
    <row r="56798" x14ac:dyDescent="0.25"/>
    <row r="56799" x14ac:dyDescent="0.25"/>
    <row r="56800" x14ac:dyDescent="0.25"/>
    <row r="56801" x14ac:dyDescent="0.25"/>
    <row r="56802" x14ac:dyDescent="0.25"/>
    <row r="56803" x14ac:dyDescent="0.25"/>
    <row r="56804" x14ac:dyDescent="0.25"/>
    <row r="56805" x14ac:dyDescent="0.25"/>
    <row r="56806" x14ac:dyDescent="0.25"/>
    <row r="56807" x14ac:dyDescent="0.25"/>
    <row r="56808" x14ac:dyDescent="0.25"/>
    <row r="56809" x14ac:dyDescent="0.25"/>
    <row r="56810" x14ac:dyDescent="0.25"/>
    <row r="56811" x14ac:dyDescent="0.25"/>
    <row r="56812" x14ac:dyDescent="0.25"/>
    <row r="56813" x14ac:dyDescent="0.25"/>
    <row r="56814" x14ac:dyDescent="0.25"/>
    <row r="56815" x14ac:dyDescent="0.25"/>
    <row r="56816" x14ac:dyDescent="0.25"/>
    <row r="56817" x14ac:dyDescent="0.25"/>
    <row r="56818" x14ac:dyDescent="0.25"/>
    <row r="56819" x14ac:dyDescent="0.25"/>
    <row r="56820" x14ac:dyDescent="0.25"/>
    <row r="56821" x14ac:dyDescent="0.25"/>
    <row r="56822" x14ac:dyDescent="0.25"/>
    <row r="56823" x14ac:dyDescent="0.25"/>
    <row r="56824" x14ac:dyDescent="0.25"/>
    <row r="56825" x14ac:dyDescent="0.25"/>
    <row r="56826" x14ac:dyDescent="0.25"/>
    <row r="56827" x14ac:dyDescent="0.25"/>
    <row r="56828" x14ac:dyDescent="0.25"/>
    <row r="56829" x14ac:dyDescent="0.25"/>
    <row r="56830" x14ac:dyDescent="0.25"/>
    <row r="56831" x14ac:dyDescent="0.25"/>
    <row r="56832" x14ac:dyDescent="0.25"/>
    <row r="56833" x14ac:dyDescent="0.25"/>
    <row r="56834" x14ac:dyDescent="0.25"/>
    <row r="56835" x14ac:dyDescent="0.25"/>
    <row r="56836" x14ac:dyDescent="0.25"/>
    <row r="56837" x14ac:dyDescent="0.25"/>
    <row r="56838" x14ac:dyDescent="0.25"/>
    <row r="56839" x14ac:dyDescent="0.25"/>
    <row r="56840" x14ac:dyDescent="0.25"/>
    <row r="56841" x14ac:dyDescent="0.25"/>
    <row r="56842" x14ac:dyDescent="0.25"/>
    <row r="56843" x14ac:dyDescent="0.25"/>
    <row r="56844" x14ac:dyDescent="0.25"/>
    <row r="56845" x14ac:dyDescent="0.25"/>
    <row r="56846" x14ac:dyDescent="0.25"/>
    <row r="56847" x14ac:dyDescent="0.25"/>
    <row r="56848" x14ac:dyDescent="0.25"/>
    <row r="56849" x14ac:dyDescent="0.25"/>
    <row r="56850" x14ac:dyDescent="0.25"/>
    <row r="56851" x14ac:dyDescent="0.25"/>
    <row r="56852" x14ac:dyDescent="0.25"/>
    <row r="56853" x14ac:dyDescent="0.25"/>
    <row r="56854" x14ac:dyDescent="0.25"/>
    <row r="56855" x14ac:dyDescent="0.25"/>
    <row r="56856" x14ac:dyDescent="0.25"/>
    <row r="56857" x14ac:dyDescent="0.25"/>
    <row r="56858" x14ac:dyDescent="0.25"/>
    <row r="56859" x14ac:dyDescent="0.25"/>
    <row r="56860" x14ac:dyDescent="0.25"/>
    <row r="56861" x14ac:dyDescent="0.25"/>
    <row r="56862" x14ac:dyDescent="0.25"/>
    <row r="56863" x14ac:dyDescent="0.25"/>
    <row r="56864" x14ac:dyDescent="0.25"/>
    <row r="56865" x14ac:dyDescent="0.25"/>
    <row r="56866" x14ac:dyDescent="0.25"/>
    <row r="56867" x14ac:dyDescent="0.25"/>
    <row r="56868" x14ac:dyDescent="0.25"/>
    <row r="56869" x14ac:dyDescent="0.25"/>
    <row r="56870" x14ac:dyDescent="0.25"/>
    <row r="56871" x14ac:dyDescent="0.25"/>
    <row r="56872" x14ac:dyDescent="0.25"/>
    <row r="56873" x14ac:dyDescent="0.25"/>
    <row r="56874" x14ac:dyDescent="0.25"/>
    <row r="56875" x14ac:dyDescent="0.25"/>
    <row r="56876" x14ac:dyDescent="0.25"/>
    <row r="56877" x14ac:dyDescent="0.25"/>
    <row r="56878" x14ac:dyDescent="0.25"/>
    <row r="56879" x14ac:dyDescent="0.25"/>
    <row r="56880" x14ac:dyDescent="0.25"/>
    <row r="56881" x14ac:dyDescent="0.25"/>
    <row r="56882" x14ac:dyDescent="0.25"/>
    <row r="56883" x14ac:dyDescent="0.25"/>
    <row r="56884" x14ac:dyDescent="0.25"/>
    <row r="56885" x14ac:dyDescent="0.25"/>
    <row r="56886" x14ac:dyDescent="0.25"/>
    <row r="56887" x14ac:dyDescent="0.25"/>
    <row r="56888" x14ac:dyDescent="0.25"/>
    <row r="56889" x14ac:dyDescent="0.25"/>
    <row r="56890" x14ac:dyDescent="0.25"/>
    <row r="56891" x14ac:dyDescent="0.25"/>
    <row r="56892" x14ac:dyDescent="0.25"/>
    <row r="56893" x14ac:dyDescent="0.25"/>
    <row r="56894" x14ac:dyDescent="0.25"/>
    <row r="56895" x14ac:dyDescent="0.25"/>
    <row r="56896" x14ac:dyDescent="0.25"/>
    <row r="56897" x14ac:dyDescent="0.25"/>
    <row r="56898" x14ac:dyDescent="0.25"/>
    <row r="56899" x14ac:dyDescent="0.25"/>
    <row r="56900" x14ac:dyDescent="0.25"/>
    <row r="56901" x14ac:dyDescent="0.25"/>
    <row r="56902" x14ac:dyDescent="0.25"/>
    <row r="56903" x14ac:dyDescent="0.25"/>
    <row r="56904" x14ac:dyDescent="0.25"/>
    <row r="56905" x14ac:dyDescent="0.25"/>
    <row r="56906" x14ac:dyDescent="0.25"/>
    <row r="56907" x14ac:dyDescent="0.25"/>
    <row r="56908" x14ac:dyDescent="0.25"/>
    <row r="56909" x14ac:dyDescent="0.25"/>
    <row r="56910" x14ac:dyDescent="0.25"/>
    <row r="56911" x14ac:dyDescent="0.25"/>
    <row r="56912" x14ac:dyDescent="0.25"/>
    <row r="56913" x14ac:dyDescent="0.25"/>
    <row r="56914" x14ac:dyDescent="0.25"/>
    <row r="56915" x14ac:dyDescent="0.25"/>
    <row r="56916" x14ac:dyDescent="0.25"/>
    <row r="56917" x14ac:dyDescent="0.25"/>
    <row r="56918" x14ac:dyDescent="0.25"/>
    <row r="56919" x14ac:dyDescent="0.25"/>
    <row r="56920" x14ac:dyDescent="0.25"/>
    <row r="56921" x14ac:dyDescent="0.25"/>
    <row r="56922" x14ac:dyDescent="0.25"/>
    <row r="56923" x14ac:dyDescent="0.25"/>
    <row r="56924" x14ac:dyDescent="0.25"/>
    <row r="56925" x14ac:dyDescent="0.25"/>
    <row r="56926" x14ac:dyDescent="0.25"/>
    <row r="56927" x14ac:dyDescent="0.25"/>
    <row r="56928" x14ac:dyDescent="0.25"/>
    <row r="56929" x14ac:dyDescent="0.25"/>
    <row r="56930" x14ac:dyDescent="0.25"/>
    <row r="56931" x14ac:dyDescent="0.25"/>
    <row r="56932" x14ac:dyDescent="0.25"/>
    <row r="56933" x14ac:dyDescent="0.25"/>
    <row r="56934" x14ac:dyDescent="0.25"/>
    <row r="56935" x14ac:dyDescent="0.25"/>
    <row r="56936" x14ac:dyDescent="0.25"/>
    <row r="56937" x14ac:dyDescent="0.25"/>
    <row r="56938" x14ac:dyDescent="0.25"/>
    <row r="56939" x14ac:dyDescent="0.25"/>
    <row r="56940" x14ac:dyDescent="0.25"/>
    <row r="56941" x14ac:dyDescent="0.25"/>
    <row r="56942" x14ac:dyDescent="0.25"/>
    <row r="56943" x14ac:dyDescent="0.25"/>
    <row r="56944" x14ac:dyDescent="0.25"/>
    <row r="56945" x14ac:dyDescent="0.25"/>
    <row r="56946" x14ac:dyDescent="0.25"/>
    <row r="56947" x14ac:dyDescent="0.25"/>
    <row r="56948" x14ac:dyDescent="0.25"/>
    <row r="56949" x14ac:dyDescent="0.25"/>
    <row r="56950" x14ac:dyDescent="0.25"/>
    <row r="56951" x14ac:dyDescent="0.25"/>
    <row r="56952" x14ac:dyDescent="0.25"/>
    <row r="56953" x14ac:dyDescent="0.25"/>
    <row r="56954" x14ac:dyDescent="0.25"/>
    <row r="56955" x14ac:dyDescent="0.25"/>
    <row r="56956" x14ac:dyDescent="0.25"/>
    <row r="56957" x14ac:dyDescent="0.25"/>
    <row r="56958" x14ac:dyDescent="0.25"/>
    <row r="56959" x14ac:dyDescent="0.25"/>
    <row r="56960" x14ac:dyDescent="0.25"/>
    <row r="56961" x14ac:dyDescent="0.25"/>
    <row r="56962" x14ac:dyDescent="0.25"/>
    <row r="56963" x14ac:dyDescent="0.25"/>
    <row r="56964" x14ac:dyDescent="0.25"/>
    <row r="56965" x14ac:dyDescent="0.25"/>
    <row r="56966" x14ac:dyDescent="0.25"/>
    <row r="56967" x14ac:dyDescent="0.25"/>
    <row r="56968" x14ac:dyDescent="0.25"/>
    <row r="56969" x14ac:dyDescent="0.25"/>
    <row r="56970" x14ac:dyDescent="0.25"/>
    <row r="56971" x14ac:dyDescent="0.25"/>
    <row r="56972" x14ac:dyDescent="0.25"/>
    <row r="56973" x14ac:dyDescent="0.25"/>
    <row r="56974" x14ac:dyDescent="0.25"/>
    <row r="56975" x14ac:dyDescent="0.25"/>
    <row r="56976" x14ac:dyDescent="0.25"/>
    <row r="56977" x14ac:dyDescent="0.25"/>
    <row r="56978" x14ac:dyDescent="0.25"/>
    <row r="56979" x14ac:dyDescent="0.25"/>
    <row r="56980" x14ac:dyDescent="0.25"/>
    <row r="56981" x14ac:dyDescent="0.25"/>
    <row r="56982" x14ac:dyDescent="0.25"/>
    <row r="56983" x14ac:dyDescent="0.25"/>
    <row r="56984" x14ac:dyDescent="0.25"/>
    <row r="56985" x14ac:dyDescent="0.25"/>
    <row r="56986" x14ac:dyDescent="0.25"/>
    <row r="56987" x14ac:dyDescent="0.25"/>
    <row r="56988" x14ac:dyDescent="0.25"/>
    <row r="56989" x14ac:dyDescent="0.25"/>
    <row r="56990" x14ac:dyDescent="0.25"/>
    <row r="56991" x14ac:dyDescent="0.25"/>
    <row r="56992" x14ac:dyDescent="0.25"/>
    <row r="56993" x14ac:dyDescent="0.25"/>
    <row r="56994" x14ac:dyDescent="0.25"/>
    <row r="56995" x14ac:dyDescent="0.25"/>
    <row r="56996" x14ac:dyDescent="0.25"/>
    <row r="56997" x14ac:dyDescent="0.25"/>
    <row r="56998" x14ac:dyDescent="0.25"/>
    <row r="56999" x14ac:dyDescent="0.25"/>
    <row r="57000" x14ac:dyDescent="0.25"/>
    <row r="57001" x14ac:dyDescent="0.25"/>
    <row r="57002" x14ac:dyDescent="0.25"/>
    <row r="57003" x14ac:dyDescent="0.25"/>
    <row r="57004" x14ac:dyDescent="0.25"/>
    <row r="57005" x14ac:dyDescent="0.25"/>
    <row r="57006" x14ac:dyDescent="0.25"/>
    <row r="57007" x14ac:dyDescent="0.25"/>
    <row r="57008" x14ac:dyDescent="0.25"/>
    <row r="57009" x14ac:dyDescent="0.25"/>
    <row r="57010" x14ac:dyDescent="0.25"/>
    <row r="57011" x14ac:dyDescent="0.25"/>
    <row r="57012" x14ac:dyDescent="0.25"/>
    <row r="57013" x14ac:dyDescent="0.25"/>
    <row r="57014" x14ac:dyDescent="0.25"/>
    <row r="57015" x14ac:dyDescent="0.25"/>
    <row r="57016" x14ac:dyDescent="0.25"/>
    <row r="57017" x14ac:dyDescent="0.25"/>
    <row r="57018" x14ac:dyDescent="0.25"/>
    <row r="57019" x14ac:dyDescent="0.25"/>
    <row r="57020" x14ac:dyDescent="0.25"/>
    <row r="57021" x14ac:dyDescent="0.25"/>
    <row r="57022" x14ac:dyDescent="0.25"/>
    <row r="57023" x14ac:dyDescent="0.25"/>
    <row r="57024" x14ac:dyDescent="0.25"/>
    <row r="57025" x14ac:dyDescent="0.25"/>
    <row r="57026" x14ac:dyDescent="0.25"/>
    <row r="57027" x14ac:dyDescent="0.25"/>
    <row r="57028" x14ac:dyDescent="0.25"/>
    <row r="57029" x14ac:dyDescent="0.25"/>
    <row r="57030" x14ac:dyDescent="0.25"/>
    <row r="57031" x14ac:dyDescent="0.25"/>
    <row r="57032" x14ac:dyDescent="0.25"/>
    <row r="57033" x14ac:dyDescent="0.25"/>
    <row r="57034" x14ac:dyDescent="0.25"/>
    <row r="57035" x14ac:dyDescent="0.25"/>
    <row r="57036" x14ac:dyDescent="0.25"/>
    <row r="57037" x14ac:dyDescent="0.25"/>
    <row r="57038" x14ac:dyDescent="0.25"/>
    <row r="57039" x14ac:dyDescent="0.25"/>
    <row r="57040" x14ac:dyDescent="0.25"/>
    <row r="57041" x14ac:dyDescent="0.25"/>
    <row r="57042" x14ac:dyDescent="0.25"/>
    <row r="57043" x14ac:dyDescent="0.25"/>
    <row r="57044" x14ac:dyDescent="0.25"/>
    <row r="57045" x14ac:dyDescent="0.25"/>
    <row r="57046" x14ac:dyDescent="0.25"/>
    <row r="57047" x14ac:dyDescent="0.25"/>
    <row r="57048" x14ac:dyDescent="0.25"/>
    <row r="57049" x14ac:dyDescent="0.25"/>
    <row r="57050" x14ac:dyDescent="0.25"/>
    <row r="57051" x14ac:dyDescent="0.25"/>
    <row r="57052" x14ac:dyDescent="0.25"/>
    <row r="57053" x14ac:dyDescent="0.25"/>
    <row r="57054" x14ac:dyDescent="0.25"/>
    <row r="57055" x14ac:dyDescent="0.25"/>
    <row r="57056" x14ac:dyDescent="0.25"/>
    <row r="57057" x14ac:dyDescent="0.25"/>
    <row r="57058" x14ac:dyDescent="0.25"/>
    <row r="57059" x14ac:dyDescent="0.25"/>
    <row r="57060" x14ac:dyDescent="0.25"/>
    <row r="57061" x14ac:dyDescent="0.25"/>
    <row r="57062" x14ac:dyDescent="0.25"/>
    <row r="57063" x14ac:dyDescent="0.25"/>
    <row r="57064" x14ac:dyDescent="0.25"/>
    <row r="57065" x14ac:dyDescent="0.25"/>
    <row r="57066" x14ac:dyDescent="0.25"/>
    <row r="57067" x14ac:dyDescent="0.25"/>
    <row r="57068" x14ac:dyDescent="0.25"/>
    <row r="57069" x14ac:dyDescent="0.25"/>
    <row r="57070" x14ac:dyDescent="0.25"/>
    <row r="57071" x14ac:dyDescent="0.25"/>
    <row r="57072" x14ac:dyDescent="0.25"/>
    <row r="57073" x14ac:dyDescent="0.25"/>
    <row r="57074" x14ac:dyDescent="0.25"/>
    <row r="57075" x14ac:dyDescent="0.25"/>
    <row r="57076" x14ac:dyDescent="0.25"/>
    <row r="57077" x14ac:dyDescent="0.25"/>
    <row r="57078" x14ac:dyDescent="0.25"/>
    <row r="57079" x14ac:dyDescent="0.25"/>
    <row r="57080" x14ac:dyDescent="0.25"/>
    <row r="57081" x14ac:dyDescent="0.25"/>
    <row r="57082" x14ac:dyDescent="0.25"/>
    <row r="57083" x14ac:dyDescent="0.25"/>
    <row r="57084" x14ac:dyDescent="0.25"/>
    <row r="57085" x14ac:dyDescent="0.25"/>
    <row r="57086" x14ac:dyDescent="0.25"/>
    <row r="57087" x14ac:dyDescent="0.25"/>
    <row r="57088" x14ac:dyDescent="0.25"/>
    <row r="57089" x14ac:dyDescent="0.25"/>
    <row r="57090" x14ac:dyDescent="0.25"/>
    <row r="57091" x14ac:dyDescent="0.25"/>
    <row r="57092" x14ac:dyDescent="0.25"/>
    <row r="57093" x14ac:dyDescent="0.25"/>
    <row r="57094" x14ac:dyDescent="0.25"/>
    <row r="57095" x14ac:dyDescent="0.25"/>
    <row r="57096" x14ac:dyDescent="0.25"/>
    <row r="57097" x14ac:dyDescent="0.25"/>
    <row r="57098" x14ac:dyDescent="0.25"/>
    <row r="57099" x14ac:dyDescent="0.25"/>
    <row r="57100" x14ac:dyDescent="0.25"/>
    <row r="57101" x14ac:dyDescent="0.25"/>
    <row r="57102" x14ac:dyDescent="0.25"/>
    <row r="57103" x14ac:dyDescent="0.25"/>
    <row r="57104" x14ac:dyDescent="0.25"/>
    <row r="57105" x14ac:dyDescent="0.25"/>
    <row r="57106" x14ac:dyDescent="0.25"/>
    <row r="57107" x14ac:dyDescent="0.25"/>
    <row r="57108" x14ac:dyDescent="0.25"/>
    <row r="57109" x14ac:dyDescent="0.25"/>
    <row r="57110" x14ac:dyDescent="0.25"/>
    <row r="57111" x14ac:dyDescent="0.25"/>
    <row r="57112" x14ac:dyDescent="0.25"/>
    <row r="57113" x14ac:dyDescent="0.25"/>
    <row r="57114" x14ac:dyDescent="0.25"/>
    <row r="57115" x14ac:dyDescent="0.25"/>
    <row r="57116" x14ac:dyDescent="0.25"/>
    <row r="57117" x14ac:dyDescent="0.25"/>
    <row r="57118" x14ac:dyDescent="0.25"/>
    <row r="57119" x14ac:dyDescent="0.25"/>
    <row r="57120" x14ac:dyDescent="0.25"/>
    <row r="57121" x14ac:dyDescent="0.25"/>
    <row r="57122" x14ac:dyDescent="0.25"/>
    <row r="57123" x14ac:dyDescent="0.25"/>
    <row r="57124" x14ac:dyDescent="0.25"/>
    <row r="57125" x14ac:dyDescent="0.25"/>
    <row r="57126" x14ac:dyDescent="0.25"/>
    <row r="57127" x14ac:dyDescent="0.25"/>
    <row r="57128" x14ac:dyDescent="0.25"/>
    <row r="57129" x14ac:dyDescent="0.25"/>
    <row r="57130" x14ac:dyDescent="0.25"/>
    <row r="57131" x14ac:dyDescent="0.25"/>
    <row r="57132" x14ac:dyDescent="0.25"/>
    <row r="57133" x14ac:dyDescent="0.25"/>
    <row r="57134" x14ac:dyDescent="0.25"/>
    <row r="57135" x14ac:dyDescent="0.25"/>
    <row r="57136" x14ac:dyDescent="0.25"/>
    <row r="57137" x14ac:dyDescent="0.25"/>
    <row r="57138" x14ac:dyDescent="0.25"/>
    <row r="57139" x14ac:dyDescent="0.25"/>
    <row r="57140" x14ac:dyDescent="0.25"/>
    <row r="57141" x14ac:dyDescent="0.25"/>
    <row r="57142" x14ac:dyDescent="0.25"/>
    <row r="57143" x14ac:dyDescent="0.25"/>
    <row r="57144" x14ac:dyDescent="0.25"/>
    <row r="57145" x14ac:dyDescent="0.25"/>
    <row r="57146" x14ac:dyDescent="0.25"/>
    <row r="57147" x14ac:dyDescent="0.25"/>
    <row r="57148" x14ac:dyDescent="0.25"/>
    <row r="57149" x14ac:dyDescent="0.25"/>
    <row r="57150" x14ac:dyDescent="0.25"/>
    <row r="57151" x14ac:dyDescent="0.25"/>
    <row r="57152" x14ac:dyDescent="0.25"/>
    <row r="57153" x14ac:dyDescent="0.25"/>
    <row r="57154" x14ac:dyDescent="0.25"/>
    <row r="57155" x14ac:dyDescent="0.25"/>
    <row r="57156" x14ac:dyDescent="0.25"/>
    <row r="57157" x14ac:dyDescent="0.25"/>
    <row r="57158" x14ac:dyDescent="0.25"/>
    <row r="57159" x14ac:dyDescent="0.25"/>
    <row r="57160" x14ac:dyDescent="0.25"/>
    <row r="57161" x14ac:dyDescent="0.25"/>
    <row r="57162" x14ac:dyDescent="0.25"/>
    <row r="57163" x14ac:dyDescent="0.25"/>
    <row r="57164" x14ac:dyDescent="0.25"/>
    <row r="57165" x14ac:dyDescent="0.25"/>
    <row r="57166" x14ac:dyDescent="0.25"/>
    <row r="57167" x14ac:dyDescent="0.25"/>
    <row r="57168" x14ac:dyDescent="0.25"/>
    <row r="57169" x14ac:dyDescent="0.25"/>
    <row r="57170" x14ac:dyDescent="0.25"/>
    <row r="57171" x14ac:dyDescent="0.25"/>
    <row r="57172" x14ac:dyDescent="0.25"/>
    <row r="57173" x14ac:dyDescent="0.25"/>
    <row r="57174" x14ac:dyDescent="0.25"/>
    <row r="57175" x14ac:dyDescent="0.25"/>
    <row r="57176" x14ac:dyDescent="0.25"/>
    <row r="57177" x14ac:dyDescent="0.25"/>
    <row r="57178" x14ac:dyDescent="0.25"/>
    <row r="57179" x14ac:dyDescent="0.25"/>
    <row r="57180" x14ac:dyDescent="0.25"/>
    <row r="57181" x14ac:dyDescent="0.25"/>
    <row r="57182" x14ac:dyDescent="0.25"/>
    <row r="57183" x14ac:dyDescent="0.25"/>
    <row r="57184" x14ac:dyDescent="0.25"/>
    <row r="57185" x14ac:dyDescent="0.25"/>
    <row r="57186" x14ac:dyDescent="0.25"/>
    <row r="57187" x14ac:dyDescent="0.25"/>
    <row r="57188" x14ac:dyDescent="0.25"/>
    <row r="57189" x14ac:dyDescent="0.25"/>
    <row r="57190" x14ac:dyDescent="0.25"/>
    <row r="57191" x14ac:dyDescent="0.25"/>
    <row r="57192" x14ac:dyDescent="0.25"/>
    <row r="57193" x14ac:dyDescent="0.25"/>
    <row r="57194" x14ac:dyDescent="0.25"/>
    <row r="57195" x14ac:dyDescent="0.25"/>
    <row r="57196" x14ac:dyDescent="0.25"/>
    <row r="57197" x14ac:dyDescent="0.25"/>
    <row r="57198" x14ac:dyDescent="0.25"/>
    <row r="57199" x14ac:dyDescent="0.25"/>
    <row r="57200" x14ac:dyDescent="0.25"/>
    <row r="57201" x14ac:dyDescent="0.25"/>
    <row r="57202" x14ac:dyDescent="0.25"/>
    <row r="57203" x14ac:dyDescent="0.25"/>
    <row r="57204" x14ac:dyDescent="0.25"/>
    <row r="57205" x14ac:dyDescent="0.25"/>
    <row r="57206" x14ac:dyDescent="0.25"/>
    <row r="57207" x14ac:dyDescent="0.25"/>
    <row r="57208" x14ac:dyDescent="0.25"/>
    <row r="57209" x14ac:dyDescent="0.25"/>
    <row r="57210" x14ac:dyDescent="0.25"/>
    <row r="57211" x14ac:dyDescent="0.25"/>
    <row r="57212" x14ac:dyDescent="0.25"/>
    <row r="57213" x14ac:dyDescent="0.25"/>
    <row r="57214" x14ac:dyDescent="0.25"/>
    <row r="57215" x14ac:dyDescent="0.25"/>
    <row r="57216" x14ac:dyDescent="0.25"/>
    <row r="57217" x14ac:dyDescent="0.25"/>
    <row r="57218" x14ac:dyDescent="0.25"/>
    <row r="57219" x14ac:dyDescent="0.25"/>
    <row r="57220" x14ac:dyDescent="0.25"/>
    <row r="57221" x14ac:dyDescent="0.25"/>
    <row r="57222" x14ac:dyDescent="0.25"/>
    <row r="57223" x14ac:dyDescent="0.25"/>
    <row r="57224" x14ac:dyDescent="0.25"/>
    <row r="57225" x14ac:dyDescent="0.25"/>
    <row r="57226" x14ac:dyDescent="0.25"/>
    <row r="57227" x14ac:dyDescent="0.25"/>
    <row r="57228" x14ac:dyDescent="0.25"/>
    <row r="57229" x14ac:dyDescent="0.25"/>
    <row r="57230" x14ac:dyDescent="0.25"/>
    <row r="57231" x14ac:dyDescent="0.25"/>
    <row r="57232" x14ac:dyDescent="0.25"/>
    <row r="57233" x14ac:dyDescent="0.25"/>
    <row r="57234" x14ac:dyDescent="0.25"/>
    <row r="57235" x14ac:dyDescent="0.25"/>
    <row r="57236" x14ac:dyDescent="0.25"/>
    <row r="57237" x14ac:dyDescent="0.25"/>
    <row r="57238" x14ac:dyDescent="0.25"/>
    <row r="57239" x14ac:dyDescent="0.25"/>
    <row r="57240" x14ac:dyDescent="0.25"/>
    <row r="57241" x14ac:dyDescent="0.25"/>
    <row r="57242" x14ac:dyDescent="0.25"/>
    <row r="57243" x14ac:dyDescent="0.25"/>
    <row r="57244" x14ac:dyDescent="0.25"/>
    <row r="57245" x14ac:dyDescent="0.25"/>
    <row r="57246" x14ac:dyDescent="0.25"/>
    <row r="57247" x14ac:dyDescent="0.25"/>
    <row r="57248" x14ac:dyDescent="0.25"/>
    <row r="57249" x14ac:dyDescent="0.25"/>
    <row r="57250" x14ac:dyDescent="0.25"/>
    <row r="57251" x14ac:dyDescent="0.25"/>
    <row r="57252" x14ac:dyDescent="0.25"/>
    <row r="57253" x14ac:dyDescent="0.25"/>
    <row r="57254" x14ac:dyDescent="0.25"/>
    <row r="57255" x14ac:dyDescent="0.25"/>
    <row r="57256" x14ac:dyDescent="0.25"/>
    <row r="57257" x14ac:dyDescent="0.25"/>
    <row r="57258" x14ac:dyDescent="0.25"/>
    <row r="57259" x14ac:dyDescent="0.25"/>
    <row r="57260" x14ac:dyDescent="0.25"/>
    <row r="57261" x14ac:dyDescent="0.25"/>
    <row r="57262" x14ac:dyDescent="0.25"/>
    <row r="57263" x14ac:dyDescent="0.25"/>
    <row r="57264" x14ac:dyDescent="0.25"/>
    <row r="57265" x14ac:dyDescent="0.25"/>
    <row r="57266" x14ac:dyDescent="0.25"/>
    <row r="57267" x14ac:dyDescent="0.25"/>
    <row r="57268" x14ac:dyDescent="0.25"/>
    <row r="57269" x14ac:dyDescent="0.25"/>
    <row r="57270" x14ac:dyDescent="0.25"/>
    <row r="57271" x14ac:dyDescent="0.25"/>
    <row r="57272" x14ac:dyDescent="0.25"/>
    <row r="57273" x14ac:dyDescent="0.25"/>
    <row r="57274" x14ac:dyDescent="0.25"/>
    <row r="57275" x14ac:dyDescent="0.25"/>
    <row r="57276" x14ac:dyDescent="0.25"/>
    <row r="57277" x14ac:dyDescent="0.25"/>
    <row r="57278" x14ac:dyDescent="0.25"/>
    <row r="57279" x14ac:dyDescent="0.25"/>
    <row r="57280" x14ac:dyDescent="0.25"/>
    <row r="57281" x14ac:dyDescent="0.25"/>
    <row r="57282" x14ac:dyDescent="0.25"/>
    <row r="57283" x14ac:dyDescent="0.25"/>
    <row r="57284" x14ac:dyDescent="0.25"/>
    <row r="57285" x14ac:dyDescent="0.25"/>
    <row r="57286" x14ac:dyDescent="0.25"/>
    <row r="57287" x14ac:dyDescent="0.25"/>
    <row r="57288" x14ac:dyDescent="0.25"/>
    <row r="57289" x14ac:dyDescent="0.25"/>
    <row r="57290" x14ac:dyDescent="0.25"/>
    <row r="57291" x14ac:dyDescent="0.25"/>
    <row r="57292" x14ac:dyDescent="0.25"/>
    <row r="57293" x14ac:dyDescent="0.25"/>
    <row r="57294" x14ac:dyDescent="0.25"/>
    <row r="57295" x14ac:dyDescent="0.25"/>
    <row r="57296" x14ac:dyDescent="0.25"/>
    <row r="57297" x14ac:dyDescent="0.25"/>
    <row r="57298" x14ac:dyDescent="0.25"/>
    <row r="57299" x14ac:dyDescent="0.25"/>
    <row r="57300" x14ac:dyDescent="0.25"/>
    <row r="57301" x14ac:dyDescent="0.25"/>
    <row r="57302" x14ac:dyDescent="0.25"/>
    <row r="57303" x14ac:dyDescent="0.25"/>
    <row r="57304" x14ac:dyDescent="0.25"/>
    <row r="57305" x14ac:dyDescent="0.25"/>
    <row r="57306" x14ac:dyDescent="0.25"/>
    <row r="57307" x14ac:dyDescent="0.25"/>
    <row r="57308" x14ac:dyDescent="0.25"/>
    <row r="57309" x14ac:dyDescent="0.25"/>
    <row r="57310" x14ac:dyDescent="0.25"/>
    <row r="57311" x14ac:dyDescent="0.25"/>
    <row r="57312" x14ac:dyDescent="0.25"/>
    <row r="57313" x14ac:dyDescent="0.25"/>
    <row r="57314" x14ac:dyDescent="0.25"/>
    <row r="57315" x14ac:dyDescent="0.25"/>
    <row r="57316" x14ac:dyDescent="0.25"/>
    <row r="57317" x14ac:dyDescent="0.25"/>
    <row r="57318" x14ac:dyDescent="0.25"/>
    <row r="57319" x14ac:dyDescent="0.25"/>
    <row r="57320" x14ac:dyDescent="0.25"/>
    <row r="57321" x14ac:dyDescent="0.25"/>
    <row r="57322" x14ac:dyDescent="0.25"/>
    <row r="57323" x14ac:dyDescent="0.25"/>
    <row r="57324" x14ac:dyDescent="0.25"/>
    <row r="57325" x14ac:dyDescent="0.25"/>
    <row r="57326" x14ac:dyDescent="0.25"/>
    <row r="57327" x14ac:dyDescent="0.25"/>
    <row r="57328" x14ac:dyDescent="0.25"/>
    <row r="57329" x14ac:dyDescent="0.25"/>
    <row r="57330" x14ac:dyDescent="0.25"/>
    <row r="57331" x14ac:dyDescent="0.25"/>
    <row r="57332" x14ac:dyDescent="0.25"/>
    <row r="57333" x14ac:dyDescent="0.25"/>
    <row r="57334" x14ac:dyDescent="0.25"/>
    <row r="57335" x14ac:dyDescent="0.25"/>
    <row r="57336" x14ac:dyDescent="0.25"/>
    <row r="57337" x14ac:dyDescent="0.25"/>
    <row r="57338" x14ac:dyDescent="0.25"/>
    <row r="57339" x14ac:dyDescent="0.25"/>
    <row r="57340" x14ac:dyDescent="0.25"/>
    <row r="57341" x14ac:dyDescent="0.25"/>
    <row r="57342" x14ac:dyDescent="0.25"/>
    <row r="57343" x14ac:dyDescent="0.25"/>
    <row r="57344" x14ac:dyDescent="0.25"/>
    <row r="57345" x14ac:dyDescent="0.25"/>
    <row r="57346" x14ac:dyDescent="0.25"/>
    <row r="57347" x14ac:dyDescent="0.25"/>
    <row r="57348" x14ac:dyDescent="0.25"/>
    <row r="57349" x14ac:dyDescent="0.25"/>
    <row r="57350" x14ac:dyDescent="0.25"/>
    <row r="57351" x14ac:dyDescent="0.25"/>
    <row r="57352" x14ac:dyDescent="0.25"/>
    <row r="57353" x14ac:dyDescent="0.25"/>
    <row r="57354" x14ac:dyDescent="0.25"/>
    <row r="57355" x14ac:dyDescent="0.25"/>
    <row r="57356" x14ac:dyDescent="0.25"/>
    <row r="57357" x14ac:dyDescent="0.25"/>
    <row r="57358" x14ac:dyDescent="0.25"/>
    <row r="57359" x14ac:dyDescent="0.25"/>
    <row r="57360" x14ac:dyDescent="0.25"/>
    <row r="57361" x14ac:dyDescent="0.25"/>
    <row r="57362" x14ac:dyDescent="0.25"/>
    <row r="57363" x14ac:dyDescent="0.25"/>
    <row r="57364" x14ac:dyDescent="0.25"/>
    <row r="57365" x14ac:dyDescent="0.25"/>
    <row r="57366" x14ac:dyDescent="0.25"/>
    <row r="57367" x14ac:dyDescent="0.25"/>
    <row r="57368" x14ac:dyDescent="0.25"/>
    <row r="57369" x14ac:dyDescent="0.25"/>
    <row r="57370" x14ac:dyDescent="0.25"/>
    <row r="57371" x14ac:dyDescent="0.25"/>
    <row r="57372" x14ac:dyDescent="0.25"/>
    <row r="57373" x14ac:dyDescent="0.25"/>
    <row r="57374" x14ac:dyDescent="0.25"/>
    <row r="57375" x14ac:dyDescent="0.25"/>
    <row r="57376" x14ac:dyDescent="0.25"/>
    <row r="57377" x14ac:dyDescent="0.25"/>
    <row r="57378" x14ac:dyDescent="0.25"/>
    <row r="57379" x14ac:dyDescent="0.25"/>
    <row r="57380" x14ac:dyDescent="0.25"/>
    <row r="57381" x14ac:dyDescent="0.25"/>
    <row r="57382" x14ac:dyDescent="0.25"/>
    <row r="57383" x14ac:dyDescent="0.25"/>
    <row r="57384" x14ac:dyDescent="0.25"/>
    <row r="57385" x14ac:dyDescent="0.25"/>
    <row r="57386" x14ac:dyDescent="0.25"/>
    <row r="57387" x14ac:dyDescent="0.25"/>
    <row r="57388" x14ac:dyDescent="0.25"/>
    <row r="57389" x14ac:dyDescent="0.25"/>
    <row r="57390" x14ac:dyDescent="0.25"/>
    <row r="57391" x14ac:dyDescent="0.25"/>
    <row r="57392" x14ac:dyDescent="0.25"/>
    <row r="57393" x14ac:dyDescent="0.25"/>
    <row r="57394" x14ac:dyDescent="0.25"/>
    <row r="57395" x14ac:dyDescent="0.25"/>
    <row r="57396" x14ac:dyDescent="0.25"/>
    <row r="57397" x14ac:dyDescent="0.25"/>
    <row r="57398" x14ac:dyDescent="0.25"/>
    <row r="57399" x14ac:dyDescent="0.25"/>
    <row r="57400" x14ac:dyDescent="0.25"/>
    <row r="57401" x14ac:dyDescent="0.25"/>
    <row r="57402" x14ac:dyDescent="0.25"/>
    <row r="57403" x14ac:dyDescent="0.25"/>
    <row r="57404" x14ac:dyDescent="0.25"/>
    <row r="57405" x14ac:dyDescent="0.25"/>
    <row r="57406" x14ac:dyDescent="0.25"/>
    <row r="57407" x14ac:dyDescent="0.25"/>
    <row r="57408" x14ac:dyDescent="0.25"/>
    <row r="57409" x14ac:dyDescent="0.25"/>
    <row r="57410" x14ac:dyDescent="0.25"/>
    <row r="57411" x14ac:dyDescent="0.25"/>
    <row r="57412" x14ac:dyDescent="0.25"/>
    <row r="57413" x14ac:dyDescent="0.25"/>
    <row r="57414" x14ac:dyDescent="0.25"/>
    <row r="57415" x14ac:dyDescent="0.25"/>
    <row r="57416" x14ac:dyDescent="0.25"/>
    <row r="57417" x14ac:dyDescent="0.25"/>
    <row r="57418" x14ac:dyDescent="0.25"/>
    <row r="57419" x14ac:dyDescent="0.25"/>
    <row r="57420" x14ac:dyDescent="0.25"/>
    <row r="57421" x14ac:dyDescent="0.25"/>
    <row r="57422" x14ac:dyDescent="0.25"/>
    <row r="57423" x14ac:dyDescent="0.25"/>
    <row r="57424" x14ac:dyDescent="0.25"/>
    <row r="57425" x14ac:dyDescent="0.25"/>
    <row r="57426" x14ac:dyDescent="0.25"/>
    <row r="57427" x14ac:dyDescent="0.25"/>
    <row r="57428" x14ac:dyDescent="0.25"/>
    <row r="57429" x14ac:dyDescent="0.25"/>
    <row r="57430" x14ac:dyDescent="0.25"/>
    <row r="57431" x14ac:dyDescent="0.25"/>
    <row r="57432" x14ac:dyDescent="0.25"/>
    <row r="57433" x14ac:dyDescent="0.25"/>
    <row r="57434" x14ac:dyDescent="0.25"/>
    <row r="57435" x14ac:dyDescent="0.25"/>
    <row r="57436" x14ac:dyDescent="0.25"/>
    <row r="57437" x14ac:dyDescent="0.25"/>
    <row r="57438" x14ac:dyDescent="0.25"/>
    <row r="57439" x14ac:dyDescent="0.25"/>
    <row r="57440" x14ac:dyDescent="0.25"/>
    <row r="57441" x14ac:dyDescent="0.25"/>
    <row r="57442" x14ac:dyDescent="0.25"/>
    <row r="57443" x14ac:dyDescent="0.25"/>
    <row r="57444" x14ac:dyDescent="0.25"/>
    <row r="57445" x14ac:dyDescent="0.25"/>
    <row r="57446" x14ac:dyDescent="0.25"/>
    <row r="57447" x14ac:dyDescent="0.25"/>
    <row r="57448" x14ac:dyDescent="0.25"/>
    <row r="57449" x14ac:dyDescent="0.25"/>
    <row r="57450" x14ac:dyDescent="0.25"/>
    <row r="57451" x14ac:dyDescent="0.25"/>
    <row r="57452" x14ac:dyDescent="0.25"/>
    <row r="57453" x14ac:dyDescent="0.25"/>
    <row r="57454" x14ac:dyDescent="0.25"/>
    <row r="57455" x14ac:dyDescent="0.25"/>
    <row r="57456" x14ac:dyDescent="0.25"/>
    <row r="57457" x14ac:dyDescent="0.25"/>
    <row r="57458" x14ac:dyDescent="0.25"/>
    <row r="57459" x14ac:dyDescent="0.25"/>
    <row r="57460" x14ac:dyDescent="0.25"/>
    <row r="57461" x14ac:dyDescent="0.25"/>
    <row r="57462" x14ac:dyDescent="0.25"/>
    <row r="57463" x14ac:dyDescent="0.25"/>
    <row r="57464" x14ac:dyDescent="0.25"/>
    <row r="57465" x14ac:dyDescent="0.25"/>
    <row r="57466" x14ac:dyDescent="0.25"/>
    <row r="57467" x14ac:dyDescent="0.25"/>
    <row r="57468" x14ac:dyDescent="0.25"/>
    <row r="57469" x14ac:dyDescent="0.25"/>
    <row r="57470" x14ac:dyDescent="0.25"/>
    <row r="57471" x14ac:dyDescent="0.25"/>
    <row r="57472" x14ac:dyDescent="0.25"/>
    <row r="57473" x14ac:dyDescent="0.25"/>
    <row r="57474" x14ac:dyDescent="0.25"/>
    <row r="57475" x14ac:dyDescent="0.25"/>
    <row r="57476" x14ac:dyDescent="0.25"/>
    <row r="57477" x14ac:dyDescent="0.25"/>
    <row r="57478" x14ac:dyDescent="0.25"/>
    <row r="57479" x14ac:dyDescent="0.25"/>
    <row r="57480" x14ac:dyDescent="0.25"/>
    <row r="57481" x14ac:dyDescent="0.25"/>
    <row r="57482" x14ac:dyDescent="0.25"/>
    <row r="57483" x14ac:dyDescent="0.25"/>
    <row r="57484" x14ac:dyDescent="0.25"/>
    <row r="57485" x14ac:dyDescent="0.25"/>
    <row r="57486" x14ac:dyDescent="0.25"/>
    <row r="57487" x14ac:dyDescent="0.25"/>
    <row r="57488" x14ac:dyDescent="0.25"/>
    <row r="57489" x14ac:dyDescent="0.25"/>
    <row r="57490" x14ac:dyDescent="0.25"/>
    <row r="57491" x14ac:dyDescent="0.25"/>
    <row r="57492" x14ac:dyDescent="0.25"/>
    <row r="57493" x14ac:dyDescent="0.25"/>
    <row r="57494" x14ac:dyDescent="0.25"/>
    <row r="57495" x14ac:dyDescent="0.25"/>
    <row r="57496" x14ac:dyDescent="0.25"/>
    <row r="57497" x14ac:dyDescent="0.25"/>
    <row r="57498" x14ac:dyDescent="0.25"/>
    <row r="57499" x14ac:dyDescent="0.25"/>
    <row r="57500" x14ac:dyDescent="0.25"/>
    <row r="57501" x14ac:dyDescent="0.25"/>
    <row r="57502" x14ac:dyDescent="0.25"/>
    <row r="57503" x14ac:dyDescent="0.25"/>
    <row r="57504" x14ac:dyDescent="0.25"/>
    <row r="57505" x14ac:dyDescent="0.25"/>
    <row r="57506" x14ac:dyDescent="0.25"/>
    <row r="57507" x14ac:dyDescent="0.25"/>
    <row r="57508" x14ac:dyDescent="0.25"/>
    <row r="57509" x14ac:dyDescent="0.25"/>
    <row r="57510" x14ac:dyDescent="0.25"/>
    <row r="57511" x14ac:dyDescent="0.25"/>
    <row r="57512" x14ac:dyDescent="0.25"/>
    <row r="57513" x14ac:dyDescent="0.25"/>
    <row r="57514" x14ac:dyDescent="0.25"/>
    <row r="57515" x14ac:dyDescent="0.25"/>
    <row r="57516" x14ac:dyDescent="0.25"/>
    <row r="57517" x14ac:dyDescent="0.25"/>
    <row r="57518" x14ac:dyDescent="0.25"/>
    <row r="57519" x14ac:dyDescent="0.25"/>
    <row r="57520" x14ac:dyDescent="0.25"/>
    <row r="57521" x14ac:dyDescent="0.25"/>
    <row r="57522" x14ac:dyDescent="0.25"/>
    <row r="57523" x14ac:dyDescent="0.25"/>
    <row r="57524" x14ac:dyDescent="0.25"/>
    <row r="57525" x14ac:dyDescent="0.25"/>
    <row r="57526" x14ac:dyDescent="0.25"/>
    <row r="57527" x14ac:dyDescent="0.25"/>
    <row r="57528" x14ac:dyDescent="0.25"/>
    <row r="57529" x14ac:dyDescent="0.25"/>
    <row r="57530" x14ac:dyDescent="0.25"/>
    <row r="57531" x14ac:dyDescent="0.25"/>
    <row r="57532" x14ac:dyDescent="0.25"/>
    <row r="57533" x14ac:dyDescent="0.25"/>
    <row r="57534" x14ac:dyDescent="0.25"/>
    <row r="57535" x14ac:dyDescent="0.25"/>
    <row r="57536" x14ac:dyDescent="0.25"/>
    <row r="57537" x14ac:dyDescent="0.25"/>
    <row r="57538" x14ac:dyDescent="0.25"/>
    <row r="57539" x14ac:dyDescent="0.25"/>
    <row r="57540" x14ac:dyDescent="0.25"/>
    <row r="57541" x14ac:dyDescent="0.25"/>
    <row r="57542" x14ac:dyDescent="0.25"/>
    <row r="57543" x14ac:dyDescent="0.25"/>
    <row r="57544" x14ac:dyDescent="0.25"/>
    <row r="57545" x14ac:dyDescent="0.25"/>
    <row r="57546" x14ac:dyDescent="0.25"/>
    <row r="57547" x14ac:dyDescent="0.25"/>
    <row r="57548" x14ac:dyDescent="0.25"/>
    <row r="57549" x14ac:dyDescent="0.25"/>
    <row r="57550" x14ac:dyDescent="0.25"/>
    <row r="57551" x14ac:dyDescent="0.25"/>
    <row r="57552" x14ac:dyDescent="0.25"/>
    <row r="57553" x14ac:dyDescent="0.25"/>
    <row r="57554" x14ac:dyDescent="0.25"/>
    <row r="57555" x14ac:dyDescent="0.25"/>
    <row r="57556" x14ac:dyDescent="0.25"/>
    <row r="57557" x14ac:dyDescent="0.25"/>
    <row r="57558" x14ac:dyDescent="0.25"/>
    <row r="57559" x14ac:dyDescent="0.25"/>
    <row r="57560" x14ac:dyDescent="0.25"/>
    <row r="57561" x14ac:dyDescent="0.25"/>
    <row r="57562" x14ac:dyDescent="0.25"/>
    <row r="57563" x14ac:dyDescent="0.25"/>
    <row r="57564" x14ac:dyDescent="0.25"/>
    <row r="57565" x14ac:dyDescent="0.25"/>
    <row r="57566" x14ac:dyDescent="0.25"/>
    <row r="57567" x14ac:dyDescent="0.25"/>
    <row r="57568" x14ac:dyDescent="0.25"/>
    <row r="57569" x14ac:dyDescent="0.25"/>
    <row r="57570" x14ac:dyDescent="0.25"/>
    <row r="57571" x14ac:dyDescent="0.25"/>
    <row r="57572" x14ac:dyDescent="0.25"/>
    <row r="57573" x14ac:dyDescent="0.25"/>
    <row r="57574" x14ac:dyDescent="0.25"/>
    <row r="57575" x14ac:dyDescent="0.25"/>
    <row r="57576" x14ac:dyDescent="0.25"/>
    <row r="57577" x14ac:dyDescent="0.25"/>
    <row r="57578" x14ac:dyDescent="0.25"/>
    <row r="57579" x14ac:dyDescent="0.25"/>
    <row r="57580" x14ac:dyDescent="0.25"/>
    <row r="57581" x14ac:dyDescent="0.25"/>
    <row r="57582" x14ac:dyDescent="0.25"/>
    <row r="57583" x14ac:dyDescent="0.25"/>
    <row r="57584" x14ac:dyDescent="0.25"/>
    <row r="57585" x14ac:dyDescent="0.25"/>
    <row r="57586" x14ac:dyDescent="0.25"/>
    <row r="57587" x14ac:dyDescent="0.25"/>
    <row r="57588" x14ac:dyDescent="0.25"/>
    <row r="57589" x14ac:dyDescent="0.25"/>
    <row r="57590" x14ac:dyDescent="0.25"/>
    <row r="57591" x14ac:dyDescent="0.25"/>
    <row r="57592" x14ac:dyDescent="0.25"/>
    <row r="57593" x14ac:dyDescent="0.25"/>
    <row r="57594" x14ac:dyDescent="0.25"/>
    <row r="57595" x14ac:dyDescent="0.25"/>
    <row r="57596" x14ac:dyDescent="0.25"/>
    <row r="57597" x14ac:dyDescent="0.25"/>
    <row r="57598" x14ac:dyDescent="0.25"/>
    <row r="57599" x14ac:dyDescent="0.25"/>
    <row r="57600" x14ac:dyDescent="0.25"/>
    <row r="57601" x14ac:dyDescent="0.25"/>
    <row r="57602" x14ac:dyDescent="0.25"/>
    <row r="57603" x14ac:dyDescent="0.25"/>
    <row r="57604" x14ac:dyDescent="0.25"/>
    <row r="57605" x14ac:dyDescent="0.25"/>
    <row r="57606" x14ac:dyDescent="0.25"/>
    <row r="57607" x14ac:dyDescent="0.25"/>
    <row r="57608" x14ac:dyDescent="0.25"/>
    <row r="57609" x14ac:dyDescent="0.25"/>
    <row r="57610" x14ac:dyDescent="0.25"/>
    <row r="57611" x14ac:dyDescent="0.25"/>
    <row r="57612" x14ac:dyDescent="0.25"/>
    <row r="57613" x14ac:dyDescent="0.25"/>
    <row r="57614" x14ac:dyDescent="0.25"/>
    <row r="57615" x14ac:dyDescent="0.25"/>
    <row r="57616" x14ac:dyDescent="0.25"/>
    <row r="57617" x14ac:dyDescent="0.25"/>
    <row r="57618" x14ac:dyDescent="0.25"/>
    <row r="57619" x14ac:dyDescent="0.25"/>
    <row r="57620" x14ac:dyDescent="0.25"/>
    <row r="57621" x14ac:dyDescent="0.25"/>
    <row r="57622" x14ac:dyDescent="0.25"/>
    <row r="57623" x14ac:dyDescent="0.25"/>
    <row r="57624" x14ac:dyDescent="0.25"/>
    <row r="57625" x14ac:dyDescent="0.25"/>
    <row r="57626" x14ac:dyDescent="0.25"/>
    <row r="57627" x14ac:dyDescent="0.25"/>
    <row r="57628" x14ac:dyDescent="0.25"/>
    <row r="57629" x14ac:dyDescent="0.25"/>
    <row r="57630" x14ac:dyDescent="0.25"/>
    <row r="57631" x14ac:dyDescent="0.25"/>
    <row r="57632" x14ac:dyDescent="0.25"/>
    <row r="57633" x14ac:dyDescent="0.25"/>
    <row r="57634" x14ac:dyDescent="0.25"/>
    <row r="57635" x14ac:dyDescent="0.25"/>
    <row r="57636" x14ac:dyDescent="0.25"/>
    <row r="57637" x14ac:dyDescent="0.25"/>
    <row r="57638" x14ac:dyDescent="0.25"/>
    <row r="57639" x14ac:dyDescent="0.25"/>
    <row r="57640" x14ac:dyDescent="0.25"/>
    <row r="57641" x14ac:dyDescent="0.25"/>
    <row r="57642" x14ac:dyDescent="0.25"/>
    <row r="57643" x14ac:dyDescent="0.25"/>
    <row r="57644" x14ac:dyDescent="0.25"/>
    <row r="57645" x14ac:dyDescent="0.25"/>
    <row r="57646" x14ac:dyDescent="0.25"/>
    <row r="57647" x14ac:dyDescent="0.25"/>
    <row r="57648" x14ac:dyDescent="0.25"/>
    <row r="57649" x14ac:dyDescent="0.25"/>
    <row r="57650" x14ac:dyDescent="0.25"/>
    <row r="57651" x14ac:dyDescent="0.25"/>
    <row r="57652" x14ac:dyDescent="0.25"/>
    <row r="57653" x14ac:dyDescent="0.25"/>
    <row r="57654" x14ac:dyDescent="0.25"/>
    <row r="57655" x14ac:dyDescent="0.25"/>
    <row r="57656" x14ac:dyDescent="0.25"/>
    <row r="57657" x14ac:dyDescent="0.25"/>
    <row r="57658" x14ac:dyDescent="0.25"/>
    <row r="57659" x14ac:dyDescent="0.25"/>
    <row r="57660" x14ac:dyDescent="0.25"/>
    <row r="57661" x14ac:dyDescent="0.25"/>
    <row r="57662" x14ac:dyDescent="0.25"/>
    <row r="57663" x14ac:dyDescent="0.25"/>
    <row r="57664" x14ac:dyDescent="0.25"/>
    <row r="57665" x14ac:dyDescent="0.25"/>
    <row r="57666" x14ac:dyDescent="0.25"/>
    <row r="57667" x14ac:dyDescent="0.25"/>
    <row r="57668" x14ac:dyDescent="0.25"/>
    <row r="57669" x14ac:dyDescent="0.25"/>
    <row r="57670" x14ac:dyDescent="0.25"/>
    <row r="57671" x14ac:dyDescent="0.25"/>
    <row r="57672" x14ac:dyDescent="0.25"/>
    <row r="57673" x14ac:dyDescent="0.25"/>
    <row r="57674" x14ac:dyDescent="0.25"/>
    <row r="57675" x14ac:dyDescent="0.25"/>
    <row r="57676" x14ac:dyDescent="0.25"/>
    <row r="57677" x14ac:dyDescent="0.25"/>
    <row r="57678" x14ac:dyDescent="0.25"/>
    <row r="57679" x14ac:dyDescent="0.25"/>
    <row r="57680" x14ac:dyDescent="0.25"/>
    <row r="57681" x14ac:dyDescent="0.25"/>
    <row r="57682" x14ac:dyDescent="0.25"/>
    <row r="57683" x14ac:dyDescent="0.25"/>
    <row r="57684" x14ac:dyDescent="0.25"/>
    <row r="57685" x14ac:dyDescent="0.25"/>
    <row r="57686" x14ac:dyDescent="0.25"/>
    <row r="57687" x14ac:dyDescent="0.25"/>
    <row r="57688" x14ac:dyDescent="0.25"/>
    <row r="57689" x14ac:dyDescent="0.25"/>
    <row r="57690" x14ac:dyDescent="0.25"/>
    <row r="57691" x14ac:dyDescent="0.25"/>
    <row r="57692" x14ac:dyDescent="0.25"/>
    <row r="57693" x14ac:dyDescent="0.25"/>
    <row r="57694" x14ac:dyDescent="0.25"/>
    <row r="57695" x14ac:dyDescent="0.25"/>
    <row r="57696" x14ac:dyDescent="0.25"/>
    <row r="57697" x14ac:dyDescent="0.25"/>
    <row r="57698" x14ac:dyDescent="0.25"/>
    <row r="57699" x14ac:dyDescent="0.25"/>
    <row r="57700" x14ac:dyDescent="0.25"/>
    <row r="57701" x14ac:dyDescent="0.25"/>
    <row r="57702" x14ac:dyDescent="0.25"/>
    <row r="57703" x14ac:dyDescent="0.25"/>
    <row r="57704" x14ac:dyDescent="0.25"/>
    <row r="57705" x14ac:dyDescent="0.25"/>
    <row r="57706" x14ac:dyDescent="0.25"/>
    <row r="57707" x14ac:dyDescent="0.25"/>
    <row r="57708" x14ac:dyDescent="0.25"/>
    <row r="57709" x14ac:dyDescent="0.25"/>
    <row r="57710" x14ac:dyDescent="0.25"/>
    <row r="57711" x14ac:dyDescent="0.25"/>
    <row r="57712" x14ac:dyDescent="0.25"/>
    <row r="57713" x14ac:dyDescent="0.25"/>
    <row r="57714" x14ac:dyDescent="0.25"/>
    <row r="57715" x14ac:dyDescent="0.25"/>
    <row r="57716" x14ac:dyDescent="0.25"/>
    <row r="57717" x14ac:dyDescent="0.25"/>
    <row r="57718" x14ac:dyDescent="0.25"/>
    <row r="57719" x14ac:dyDescent="0.25"/>
    <row r="57720" x14ac:dyDescent="0.25"/>
    <row r="57721" x14ac:dyDescent="0.25"/>
    <row r="57722" x14ac:dyDescent="0.25"/>
    <row r="57723" x14ac:dyDescent="0.25"/>
    <row r="57724" x14ac:dyDescent="0.25"/>
    <row r="57725" x14ac:dyDescent="0.25"/>
    <row r="57726" x14ac:dyDescent="0.25"/>
    <row r="57727" x14ac:dyDescent="0.25"/>
    <row r="57728" x14ac:dyDescent="0.25"/>
    <row r="57729" x14ac:dyDescent="0.25"/>
    <row r="57730" x14ac:dyDescent="0.25"/>
    <row r="57731" x14ac:dyDescent="0.25"/>
    <row r="57732" x14ac:dyDescent="0.25"/>
    <row r="57733" x14ac:dyDescent="0.25"/>
    <row r="57734" x14ac:dyDescent="0.25"/>
    <row r="57735" x14ac:dyDescent="0.25"/>
    <row r="57736" x14ac:dyDescent="0.25"/>
    <row r="57737" x14ac:dyDescent="0.25"/>
    <row r="57738" x14ac:dyDescent="0.25"/>
    <row r="57739" x14ac:dyDescent="0.25"/>
    <row r="57740" x14ac:dyDescent="0.25"/>
    <row r="57741" x14ac:dyDescent="0.25"/>
    <row r="57742" x14ac:dyDescent="0.25"/>
    <row r="57743" x14ac:dyDescent="0.25"/>
    <row r="57744" x14ac:dyDescent="0.25"/>
    <row r="57745" x14ac:dyDescent="0.25"/>
    <row r="57746" x14ac:dyDescent="0.25"/>
    <row r="57747" x14ac:dyDescent="0.25"/>
    <row r="57748" x14ac:dyDescent="0.25"/>
    <row r="57749" x14ac:dyDescent="0.25"/>
    <row r="57750" x14ac:dyDescent="0.25"/>
    <row r="57751" x14ac:dyDescent="0.25"/>
    <row r="57752" x14ac:dyDescent="0.25"/>
    <row r="57753" x14ac:dyDescent="0.25"/>
    <row r="57754" x14ac:dyDescent="0.25"/>
    <row r="57755" x14ac:dyDescent="0.25"/>
    <row r="57756" x14ac:dyDescent="0.25"/>
    <row r="57757" x14ac:dyDescent="0.25"/>
    <row r="57758" x14ac:dyDescent="0.25"/>
    <row r="57759" x14ac:dyDescent="0.25"/>
    <row r="57760" x14ac:dyDescent="0.25"/>
    <row r="57761" x14ac:dyDescent="0.25"/>
    <row r="57762" x14ac:dyDescent="0.25"/>
    <row r="57763" x14ac:dyDescent="0.25"/>
    <row r="57764" x14ac:dyDescent="0.25"/>
    <row r="57765" x14ac:dyDescent="0.25"/>
    <row r="57766" x14ac:dyDescent="0.25"/>
    <row r="57767" x14ac:dyDescent="0.25"/>
    <row r="57768" x14ac:dyDescent="0.25"/>
    <row r="57769" x14ac:dyDescent="0.25"/>
    <row r="57770" x14ac:dyDescent="0.25"/>
    <row r="57771" x14ac:dyDescent="0.25"/>
    <row r="57772" x14ac:dyDescent="0.25"/>
    <row r="57773" x14ac:dyDescent="0.25"/>
    <row r="57774" x14ac:dyDescent="0.25"/>
    <row r="57775" x14ac:dyDescent="0.25"/>
    <row r="57776" x14ac:dyDescent="0.25"/>
    <row r="57777" x14ac:dyDescent="0.25"/>
    <row r="57778" x14ac:dyDescent="0.25"/>
    <row r="57779" x14ac:dyDescent="0.25"/>
    <row r="57780" x14ac:dyDescent="0.25"/>
    <row r="57781" x14ac:dyDescent="0.25"/>
    <row r="57782" x14ac:dyDescent="0.25"/>
    <row r="57783" x14ac:dyDescent="0.25"/>
    <row r="57784" x14ac:dyDescent="0.25"/>
    <row r="57785" x14ac:dyDescent="0.25"/>
    <row r="57786" x14ac:dyDescent="0.25"/>
    <row r="57787" x14ac:dyDescent="0.25"/>
    <row r="57788" x14ac:dyDescent="0.25"/>
    <row r="57789" x14ac:dyDescent="0.25"/>
    <row r="57790" x14ac:dyDescent="0.25"/>
    <row r="57791" x14ac:dyDescent="0.25"/>
    <row r="57792" x14ac:dyDescent="0.25"/>
    <row r="57793" x14ac:dyDescent="0.25"/>
    <row r="57794" x14ac:dyDescent="0.25"/>
    <row r="57795" x14ac:dyDescent="0.25"/>
    <row r="57796" x14ac:dyDescent="0.25"/>
    <row r="57797" x14ac:dyDescent="0.25"/>
    <row r="57798" x14ac:dyDescent="0.25"/>
    <row r="57799" x14ac:dyDescent="0.25"/>
    <row r="57800" x14ac:dyDescent="0.25"/>
    <row r="57801" x14ac:dyDescent="0.25"/>
    <row r="57802" x14ac:dyDescent="0.25"/>
    <row r="57803" x14ac:dyDescent="0.25"/>
    <row r="57804" x14ac:dyDescent="0.25"/>
    <row r="57805" x14ac:dyDescent="0.25"/>
    <row r="57806" x14ac:dyDescent="0.25"/>
    <row r="57807" x14ac:dyDescent="0.25"/>
    <row r="57808" x14ac:dyDescent="0.25"/>
    <row r="57809" x14ac:dyDescent="0.25"/>
    <row r="57810" x14ac:dyDescent="0.25"/>
    <row r="57811" x14ac:dyDescent="0.25"/>
    <row r="57812" x14ac:dyDescent="0.25"/>
    <row r="57813" x14ac:dyDescent="0.25"/>
    <row r="57814" x14ac:dyDescent="0.25"/>
    <row r="57815" x14ac:dyDescent="0.25"/>
    <row r="57816" x14ac:dyDescent="0.25"/>
    <row r="57817" x14ac:dyDescent="0.25"/>
    <row r="57818" x14ac:dyDescent="0.25"/>
    <row r="57819" x14ac:dyDescent="0.25"/>
    <row r="57820" x14ac:dyDescent="0.25"/>
    <row r="57821" x14ac:dyDescent="0.25"/>
    <row r="57822" x14ac:dyDescent="0.25"/>
    <row r="57823" x14ac:dyDescent="0.25"/>
    <row r="57824" x14ac:dyDescent="0.25"/>
    <row r="57825" x14ac:dyDescent="0.25"/>
    <row r="57826" x14ac:dyDescent="0.25"/>
    <row r="57827" x14ac:dyDescent="0.25"/>
    <row r="57828" x14ac:dyDescent="0.25"/>
    <row r="57829" x14ac:dyDescent="0.25"/>
    <row r="57830" x14ac:dyDescent="0.25"/>
    <row r="57831" x14ac:dyDescent="0.25"/>
    <row r="57832" x14ac:dyDescent="0.25"/>
    <row r="57833" x14ac:dyDescent="0.25"/>
    <row r="57834" x14ac:dyDescent="0.25"/>
    <row r="57835" x14ac:dyDescent="0.25"/>
    <row r="57836" x14ac:dyDescent="0.25"/>
    <row r="57837" x14ac:dyDescent="0.25"/>
    <row r="57838" x14ac:dyDescent="0.25"/>
    <row r="57839" x14ac:dyDescent="0.25"/>
    <row r="57840" x14ac:dyDescent="0.25"/>
    <row r="57841" x14ac:dyDescent="0.25"/>
    <row r="57842" x14ac:dyDescent="0.25"/>
    <row r="57843" x14ac:dyDescent="0.25"/>
    <row r="57844" x14ac:dyDescent="0.25"/>
    <row r="57845" x14ac:dyDescent="0.25"/>
    <row r="57846" x14ac:dyDescent="0.25"/>
    <row r="57847" x14ac:dyDescent="0.25"/>
    <row r="57848" x14ac:dyDescent="0.25"/>
    <row r="57849" x14ac:dyDescent="0.25"/>
    <row r="57850" x14ac:dyDescent="0.25"/>
    <row r="57851" x14ac:dyDescent="0.25"/>
    <row r="57852" x14ac:dyDescent="0.25"/>
    <row r="57853" x14ac:dyDescent="0.25"/>
    <row r="57854" x14ac:dyDescent="0.25"/>
    <row r="57855" x14ac:dyDescent="0.25"/>
    <row r="57856" x14ac:dyDescent="0.25"/>
    <row r="57857" x14ac:dyDescent="0.25"/>
    <row r="57858" x14ac:dyDescent="0.25"/>
    <row r="57859" x14ac:dyDescent="0.25"/>
    <row r="57860" x14ac:dyDescent="0.25"/>
    <row r="57861" x14ac:dyDescent="0.25"/>
    <row r="57862" x14ac:dyDescent="0.25"/>
    <row r="57863" x14ac:dyDescent="0.25"/>
    <row r="57864" x14ac:dyDescent="0.25"/>
    <row r="57865" x14ac:dyDescent="0.25"/>
    <row r="57866" x14ac:dyDescent="0.25"/>
    <row r="57867" x14ac:dyDescent="0.25"/>
    <row r="57868" x14ac:dyDescent="0.25"/>
    <row r="57869" x14ac:dyDescent="0.25"/>
    <row r="57870" x14ac:dyDescent="0.25"/>
    <row r="57871" x14ac:dyDescent="0.25"/>
    <row r="57872" x14ac:dyDescent="0.25"/>
    <row r="57873" x14ac:dyDescent="0.25"/>
    <row r="57874" x14ac:dyDescent="0.25"/>
    <row r="57875" x14ac:dyDescent="0.25"/>
    <row r="57876" x14ac:dyDescent="0.25"/>
    <row r="57877" x14ac:dyDescent="0.25"/>
    <row r="57878" x14ac:dyDescent="0.25"/>
    <row r="57879" x14ac:dyDescent="0.25"/>
    <row r="57880" x14ac:dyDescent="0.25"/>
    <row r="57881" x14ac:dyDescent="0.25"/>
    <row r="57882" x14ac:dyDescent="0.25"/>
    <row r="57883" x14ac:dyDescent="0.25"/>
    <row r="57884" x14ac:dyDescent="0.25"/>
    <row r="57885" x14ac:dyDescent="0.25"/>
    <row r="57886" x14ac:dyDescent="0.25"/>
    <row r="57887" x14ac:dyDescent="0.25"/>
    <row r="57888" x14ac:dyDescent="0.25"/>
    <row r="57889" x14ac:dyDescent="0.25"/>
    <row r="57890" x14ac:dyDescent="0.25"/>
    <row r="57891" x14ac:dyDescent="0.25"/>
    <row r="57892" x14ac:dyDescent="0.25"/>
    <row r="57893" x14ac:dyDescent="0.25"/>
    <row r="57894" x14ac:dyDescent="0.25"/>
    <row r="57895" x14ac:dyDescent="0.25"/>
    <row r="57896" x14ac:dyDescent="0.25"/>
    <row r="57897" x14ac:dyDescent="0.25"/>
    <row r="57898" x14ac:dyDescent="0.25"/>
    <row r="57899" x14ac:dyDescent="0.25"/>
    <row r="57900" x14ac:dyDescent="0.25"/>
    <row r="57901" x14ac:dyDescent="0.25"/>
    <row r="57902" x14ac:dyDescent="0.25"/>
    <row r="57903" x14ac:dyDescent="0.25"/>
    <row r="57904" x14ac:dyDescent="0.25"/>
    <row r="57905" x14ac:dyDescent="0.25"/>
    <row r="57906" x14ac:dyDescent="0.25"/>
    <row r="57907" x14ac:dyDescent="0.25"/>
    <row r="57908" x14ac:dyDescent="0.25"/>
    <row r="57909" x14ac:dyDescent="0.25"/>
    <row r="57910" x14ac:dyDescent="0.25"/>
    <row r="57911" x14ac:dyDescent="0.25"/>
    <row r="57912" x14ac:dyDescent="0.25"/>
    <row r="57913" x14ac:dyDescent="0.25"/>
    <row r="57914" x14ac:dyDescent="0.25"/>
    <row r="57915" x14ac:dyDescent="0.25"/>
    <row r="57916" x14ac:dyDescent="0.25"/>
    <row r="57917" x14ac:dyDescent="0.25"/>
    <row r="57918" x14ac:dyDescent="0.25"/>
    <row r="57919" x14ac:dyDescent="0.25"/>
    <row r="57920" x14ac:dyDescent="0.25"/>
    <row r="57921" x14ac:dyDescent="0.25"/>
    <row r="57922" x14ac:dyDescent="0.25"/>
    <row r="57923" x14ac:dyDescent="0.25"/>
    <row r="57924" x14ac:dyDescent="0.25"/>
    <row r="57925" x14ac:dyDescent="0.25"/>
    <row r="57926" x14ac:dyDescent="0.25"/>
    <row r="57927" x14ac:dyDescent="0.25"/>
    <row r="57928" x14ac:dyDescent="0.25"/>
    <row r="57929" x14ac:dyDescent="0.25"/>
    <row r="57930" x14ac:dyDescent="0.25"/>
    <row r="57931" x14ac:dyDescent="0.25"/>
    <row r="57932" x14ac:dyDescent="0.25"/>
    <row r="57933" x14ac:dyDescent="0.25"/>
    <row r="57934" x14ac:dyDescent="0.25"/>
    <row r="57935" x14ac:dyDescent="0.25"/>
    <row r="57936" x14ac:dyDescent="0.25"/>
    <row r="57937" x14ac:dyDescent="0.25"/>
    <row r="57938" x14ac:dyDescent="0.25"/>
    <row r="57939" x14ac:dyDescent="0.25"/>
    <row r="57940" x14ac:dyDescent="0.25"/>
    <row r="57941" x14ac:dyDescent="0.25"/>
    <row r="57942" x14ac:dyDescent="0.25"/>
    <row r="57943" x14ac:dyDescent="0.25"/>
    <row r="57944" x14ac:dyDescent="0.25"/>
    <row r="57945" x14ac:dyDescent="0.25"/>
    <row r="57946" x14ac:dyDescent="0.25"/>
    <row r="57947" x14ac:dyDescent="0.25"/>
    <row r="57948" x14ac:dyDescent="0.25"/>
    <row r="57949" x14ac:dyDescent="0.25"/>
    <row r="57950" x14ac:dyDescent="0.25"/>
    <row r="57951" x14ac:dyDescent="0.25"/>
    <row r="57952" x14ac:dyDescent="0.25"/>
    <row r="57953" x14ac:dyDescent="0.25"/>
    <row r="57954" x14ac:dyDescent="0.25"/>
    <row r="57955" x14ac:dyDescent="0.25"/>
    <row r="57956" x14ac:dyDescent="0.25"/>
    <row r="57957" x14ac:dyDescent="0.25"/>
    <row r="57958" x14ac:dyDescent="0.25"/>
    <row r="57959" x14ac:dyDescent="0.25"/>
    <row r="57960" x14ac:dyDescent="0.25"/>
    <row r="57961" x14ac:dyDescent="0.25"/>
    <row r="57962" x14ac:dyDescent="0.25"/>
    <row r="57963" x14ac:dyDescent="0.25"/>
    <row r="57964" x14ac:dyDescent="0.25"/>
    <row r="57965" x14ac:dyDescent="0.25"/>
    <row r="57966" x14ac:dyDescent="0.25"/>
    <row r="57967" x14ac:dyDescent="0.25"/>
    <row r="57968" x14ac:dyDescent="0.25"/>
    <row r="57969" x14ac:dyDescent="0.25"/>
    <row r="57970" x14ac:dyDescent="0.25"/>
    <row r="57971" x14ac:dyDescent="0.25"/>
    <row r="57972" x14ac:dyDescent="0.25"/>
    <row r="57973" x14ac:dyDescent="0.25"/>
    <row r="57974" x14ac:dyDescent="0.25"/>
    <row r="57975" x14ac:dyDescent="0.25"/>
    <row r="57976" x14ac:dyDescent="0.25"/>
    <row r="57977" x14ac:dyDescent="0.25"/>
    <row r="57978" x14ac:dyDescent="0.25"/>
    <row r="57979" x14ac:dyDescent="0.25"/>
    <row r="57980" x14ac:dyDescent="0.25"/>
    <row r="57981" x14ac:dyDescent="0.25"/>
    <row r="57982" x14ac:dyDescent="0.25"/>
    <row r="57983" x14ac:dyDescent="0.25"/>
    <row r="57984" x14ac:dyDescent="0.25"/>
    <row r="57985" x14ac:dyDescent="0.25"/>
    <row r="57986" x14ac:dyDescent="0.25"/>
    <row r="57987" x14ac:dyDescent="0.25"/>
    <row r="57988" x14ac:dyDescent="0.25"/>
    <row r="57989" x14ac:dyDescent="0.25"/>
    <row r="57990" x14ac:dyDescent="0.25"/>
    <row r="57991" x14ac:dyDescent="0.25"/>
    <row r="57992" x14ac:dyDescent="0.25"/>
    <row r="57993" x14ac:dyDescent="0.25"/>
    <row r="57994" x14ac:dyDescent="0.25"/>
    <row r="57995" x14ac:dyDescent="0.25"/>
    <row r="57996" x14ac:dyDescent="0.25"/>
    <row r="57997" x14ac:dyDescent="0.25"/>
    <row r="57998" x14ac:dyDescent="0.25"/>
    <row r="57999" x14ac:dyDescent="0.25"/>
    <row r="58000" x14ac:dyDescent="0.25"/>
    <row r="58001" x14ac:dyDescent="0.25"/>
    <row r="58002" x14ac:dyDescent="0.25"/>
    <row r="58003" x14ac:dyDescent="0.25"/>
    <row r="58004" x14ac:dyDescent="0.25"/>
    <row r="58005" x14ac:dyDescent="0.25"/>
    <row r="58006" x14ac:dyDescent="0.25"/>
    <row r="58007" x14ac:dyDescent="0.25"/>
    <row r="58008" x14ac:dyDescent="0.25"/>
    <row r="58009" x14ac:dyDescent="0.25"/>
    <row r="58010" x14ac:dyDescent="0.25"/>
    <row r="58011" x14ac:dyDescent="0.25"/>
    <row r="58012" x14ac:dyDescent="0.25"/>
    <row r="58013" x14ac:dyDescent="0.25"/>
    <row r="58014" x14ac:dyDescent="0.25"/>
    <row r="58015" x14ac:dyDescent="0.25"/>
    <row r="58016" x14ac:dyDescent="0.25"/>
    <row r="58017" x14ac:dyDescent="0.25"/>
    <row r="58018" x14ac:dyDescent="0.25"/>
    <row r="58019" x14ac:dyDescent="0.25"/>
    <row r="58020" x14ac:dyDescent="0.25"/>
    <row r="58021" x14ac:dyDescent="0.25"/>
    <row r="58022" x14ac:dyDescent="0.25"/>
    <row r="58023" x14ac:dyDescent="0.25"/>
    <row r="58024" x14ac:dyDescent="0.25"/>
    <row r="58025" x14ac:dyDescent="0.25"/>
    <row r="58026" x14ac:dyDescent="0.25"/>
    <row r="58027" x14ac:dyDescent="0.25"/>
    <row r="58028" x14ac:dyDescent="0.25"/>
    <row r="58029" x14ac:dyDescent="0.25"/>
    <row r="58030" x14ac:dyDescent="0.25"/>
    <row r="58031" x14ac:dyDescent="0.25"/>
    <row r="58032" x14ac:dyDescent="0.25"/>
    <row r="58033" x14ac:dyDescent="0.25"/>
    <row r="58034" x14ac:dyDescent="0.25"/>
    <row r="58035" x14ac:dyDescent="0.25"/>
    <row r="58036" x14ac:dyDescent="0.25"/>
    <row r="58037" x14ac:dyDescent="0.25"/>
    <row r="58038" x14ac:dyDescent="0.25"/>
    <row r="58039" x14ac:dyDescent="0.25"/>
    <row r="58040" x14ac:dyDescent="0.25"/>
    <row r="58041" x14ac:dyDescent="0.25"/>
    <row r="58042" x14ac:dyDescent="0.25"/>
    <row r="58043" x14ac:dyDescent="0.25"/>
    <row r="58044" x14ac:dyDescent="0.25"/>
    <row r="58045" x14ac:dyDescent="0.25"/>
    <row r="58046" x14ac:dyDescent="0.25"/>
    <row r="58047" x14ac:dyDescent="0.25"/>
    <row r="58048" x14ac:dyDescent="0.25"/>
    <row r="58049" x14ac:dyDescent="0.25"/>
    <row r="58050" x14ac:dyDescent="0.25"/>
    <row r="58051" x14ac:dyDescent="0.25"/>
    <row r="58052" x14ac:dyDescent="0.25"/>
    <row r="58053" x14ac:dyDescent="0.25"/>
    <row r="58054" x14ac:dyDescent="0.25"/>
    <row r="58055" x14ac:dyDescent="0.25"/>
    <row r="58056" x14ac:dyDescent="0.25"/>
    <row r="58057" x14ac:dyDescent="0.25"/>
    <row r="58058" x14ac:dyDescent="0.25"/>
    <row r="58059" x14ac:dyDescent="0.25"/>
    <row r="58060" x14ac:dyDescent="0.25"/>
    <row r="58061" x14ac:dyDescent="0.25"/>
    <row r="58062" x14ac:dyDescent="0.25"/>
    <row r="58063" x14ac:dyDescent="0.25"/>
    <row r="58064" x14ac:dyDescent="0.25"/>
    <row r="58065" x14ac:dyDescent="0.25"/>
    <row r="58066" x14ac:dyDescent="0.25"/>
    <row r="58067" x14ac:dyDescent="0.25"/>
    <row r="58068" x14ac:dyDescent="0.25"/>
    <row r="58069" x14ac:dyDescent="0.25"/>
    <row r="58070" x14ac:dyDescent="0.25"/>
    <row r="58071" x14ac:dyDescent="0.25"/>
    <row r="58072" x14ac:dyDescent="0.25"/>
    <row r="58073" x14ac:dyDescent="0.25"/>
    <row r="58074" x14ac:dyDescent="0.25"/>
    <row r="58075" x14ac:dyDescent="0.25"/>
    <row r="58076" x14ac:dyDescent="0.25"/>
    <row r="58077" x14ac:dyDescent="0.25"/>
    <row r="58078" x14ac:dyDescent="0.25"/>
    <row r="58079" x14ac:dyDescent="0.25"/>
    <row r="58080" x14ac:dyDescent="0.25"/>
    <row r="58081" x14ac:dyDescent="0.25"/>
    <row r="58082" x14ac:dyDescent="0.25"/>
    <row r="58083" x14ac:dyDescent="0.25"/>
    <row r="58084" x14ac:dyDescent="0.25"/>
    <row r="58085" x14ac:dyDescent="0.25"/>
    <row r="58086" x14ac:dyDescent="0.25"/>
    <row r="58087" x14ac:dyDescent="0.25"/>
    <row r="58088" x14ac:dyDescent="0.25"/>
    <row r="58089" x14ac:dyDescent="0.25"/>
    <row r="58090" x14ac:dyDescent="0.25"/>
    <row r="58091" x14ac:dyDescent="0.25"/>
    <row r="58092" x14ac:dyDescent="0.25"/>
    <row r="58093" x14ac:dyDescent="0.25"/>
    <row r="58094" x14ac:dyDescent="0.25"/>
    <row r="58095" x14ac:dyDescent="0.25"/>
    <row r="58096" x14ac:dyDescent="0.25"/>
    <row r="58097" x14ac:dyDescent="0.25"/>
    <row r="58098" x14ac:dyDescent="0.25"/>
    <row r="58099" x14ac:dyDescent="0.25"/>
    <row r="58100" x14ac:dyDescent="0.25"/>
    <row r="58101" x14ac:dyDescent="0.25"/>
    <row r="58102" x14ac:dyDescent="0.25"/>
    <row r="58103" x14ac:dyDescent="0.25"/>
    <row r="58104" x14ac:dyDescent="0.25"/>
    <row r="58105" x14ac:dyDescent="0.25"/>
    <row r="58106" x14ac:dyDescent="0.25"/>
    <row r="58107" x14ac:dyDescent="0.25"/>
    <row r="58108" x14ac:dyDescent="0.25"/>
    <row r="58109" x14ac:dyDescent="0.25"/>
    <row r="58110" x14ac:dyDescent="0.25"/>
    <row r="58111" x14ac:dyDescent="0.25"/>
    <row r="58112" x14ac:dyDescent="0.25"/>
    <row r="58113" x14ac:dyDescent="0.25"/>
    <row r="58114" x14ac:dyDescent="0.25"/>
    <row r="58115" x14ac:dyDescent="0.25"/>
    <row r="58116" x14ac:dyDescent="0.25"/>
    <row r="58117" x14ac:dyDescent="0.25"/>
    <row r="58118" x14ac:dyDescent="0.25"/>
    <row r="58119" x14ac:dyDescent="0.25"/>
    <row r="58120" x14ac:dyDescent="0.25"/>
    <row r="58121" x14ac:dyDescent="0.25"/>
    <row r="58122" x14ac:dyDescent="0.25"/>
    <row r="58123" x14ac:dyDescent="0.25"/>
    <row r="58124" x14ac:dyDescent="0.25"/>
    <row r="58125" x14ac:dyDescent="0.25"/>
    <row r="58126" x14ac:dyDescent="0.25"/>
    <row r="58127" x14ac:dyDescent="0.25"/>
    <row r="58128" x14ac:dyDescent="0.25"/>
    <row r="58129" x14ac:dyDescent="0.25"/>
    <row r="58130" x14ac:dyDescent="0.25"/>
    <row r="58131" x14ac:dyDescent="0.25"/>
    <row r="58132" x14ac:dyDescent="0.25"/>
    <row r="58133" x14ac:dyDescent="0.25"/>
    <row r="58134" x14ac:dyDescent="0.25"/>
    <row r="58135" x14ac:dyDescent="0.25"/>
    <row r="58136" x14ac:dyDescent="0.25"/>
    <row r="58137" x14ac:dyDescent="0.25"/>
    <row r="58138" x14ac:dyDescent="0.25"/>
    <row r="58139" x14ac:dyDescent="0.25"/>
    <row r="58140" x14ac:dyDescent="0.25"/>
    <row r="58141" x14ac:dyDescent="0.25"/>
    <row r="58142" x14ac:dyDescent="0.25"/>
    <row r="58143" x14ac:dyDescent="0.25"/>
    <row r="58144" x14ac:dyDescent="0.25"/>
    <row r="58145" x14ac:dyDescent="0.25"/>
    <row r="58146" x14ac:dyDescent="0.25"/>
    <row r="58147" x14ac:dyDescent="0.25"/>
    <row r="58148" x14ac:dyDescent="0.25"/>
    <row r="58149" x14ac:dyDescent="0.25"/>
    <row r="58150" x14ac:dyDescent="0.25"/>
    <row r="58151" x14ac:dyDescent="0.25"/>
    <row r="58152" x14ac:dyDescent="0.25"/>
    <row r="58153" x14ac:dyDescent="0.25"/>
    <row r="58154" x14ac:dyDescent="0.25"/>
    <row r="58155" x14ac:dyDescent="0.25"/>
    <row r="58156" x14ac:dyDescent="0.25"/>
    <row r="58157" x14ac:dyDescent="0.25"/>
    <row r="58158" x14ac:dyDescent="0.25"/>
    <row r="58159" x14ac:dyDescent="0.25"/>
    <row r="58160" x14ac:dyDescent="0.25"/>
    <row r="58161" x14ac:dyDescent="0.25"/>
    <row r="58162" x14ac:dyDescent="0.25"/>
    <row r="58163" x14ac:dyDescent="0.25"/>
    <row r="58164" x14ac:dyDescent="0.25"/>
    <row r="58165" x14ac:dyDescent="0.25"/>
    <row r="58166" x14ac:dyDescent="0.25"/>
    <row r="58167" x14ac:dyDescent="0.25"/>
    <row r="58168" x14ac:dyDescent="0.25"/>
    <row r="58169" x14ac:dyDescent="0.25"/>
    <row r="58170" x14ac:dyDescent="0.25"/>
    <row r="58171" x14ac:dyDescent="0.25"/>
    <row r="58172" x14ac:dyDescent="0.25"/>
    <row r="58173" x14ac:dyDescent="0.25"/>
    <row r="58174" x14ac:dyDescent="0.25"/>
    <row r="58175" x14ac:dyDescent="0.25"/>
    <row r="58176" x14ac:dyDescent="0.25"/>
    <row r="58177" x14ac:dyDescent="0.25"/>
    <row r="58178" x14ac:dyDescent="0.25"/>
    <row r="58179" x14ac:dyDescent="0.25"/>
    <row r="58180" x14ac:dyDescent="0.25"/>
    <row r="58181" x14ac:dyDescent="0.25"/>
    <row r="58182" x14ac:dyDescent="0.25"/>
    <row r="58183" x14ac:dyDescent="0.25"/>
    <row r="58184" x14ac:dyDescent="0.25"/>
    <row r="58185" x14ac:dyDescent="0.25"/>
    <row r="58186" x14ac:dyDescent="0.25"/>
    <row r="58187" x14ac:dyDescent="0.25"/>
    <row r="58188" x14ac:dyDescent="0.25"/>
    <row r="58189" x14ac:dyDescent="0.25"/>
    <row r="58190" x14ac:dyDescent="0.25"/>
    <row r="58191" x14ac:dyDescent="0.25"/>
    <row r="58192" x14ac:dyDescent="0.25"/>
    <row r="58193" x14ac:dyDescent="0.25"/>
    <row r="58194" x14ac:dyDescent="0.25"/>
    <row r="58195" x14ac:dyDescent="0.25"/>
    <row r="58196" x14ac:dyDescent="0.25"/>
    <row r="58197" x14ac:dyDescent="0.25"/>
    <row r="58198" x14ac:dyDescent="0.25"/>
    <row r="58199" x14ac:dyDescent="0.25"/>
    <row r="58200" x14ac:dyDescent="0.25"/>
    <row r="58201" x14ac:dyDescent="0.25"/>
    <row r="58202" x14ac:dyDescent="0.25"/>
    <row r="58203" x14ac:dyDescent="0.25"/>
    <row r="58204" x14ac:dyDescent="0.25"/>
    <row r="58205" x14ac:dyDescent="0.25"/>
    <row r="58206" x14ac:dyDescent="0.25"/>
    <row r="58207" x14ac:dyDescent="0.25"/>
    <row r="58208" x14ac:dyDescent="0.25"/>
    <row r="58209" x14ac:dyDescent="0.25"/>
    <row r="58210" x14ac:dyDescent="0.25"/>
    <row r="58211" x14ac:dyDescent="0.25"/>
    <row r="58212" x14ac:dyDescent="0.25"/>
    <row r="58213" x14ac:dyDescent="0.25"/>
    <row r="58214" x14ac:dyDescent="0.25"/>
    <row r="58215" x14ac:dyDescent="0.25"/>
    <row r="58216" x14ac:dyDescent="0.25"/>
    <row r="58217" x14ac:dyDescent="0.25"/>
    <row r="58218" x14ac:dyDescent="0.25"/>
    <row r="58219" x14ac:dyDescent="0.25"/>
    <row r="58220" x14ac:dyDescent="0.25"/>
    <row r="58221" x14ac:dyDescent="0.25"/>
    <row r="58222" x14ac:dyDescent="0.25"/>
    <row r="58223" x14ac:dyDescent="0.25"/>
    <row r="58224" x14ac:dyDescent="0.25"/>
    <row r="58225" x14ac:dyDescent="0.25"/>
    <row r="58226" x14ac:dyDescent="0.25"/>
    <row r="58227" x14ac:dyDescent="0.25"/>
    <row r="58228" x14ac:dyDescent="0.25"/>
    <row r="58229" x14ac:dyDescent="0.25"/>
    <row r="58230" x14ac:dyDescent="0.25"/>
    <row r="58231" x14ac:dyDescent="0.25"/>
    <row r="58232" x14ac:dyDescent="0.25"/>
    <row r="58233" x14ac:dyDescent="0.25"/>
    <row r="58234" x14ac:dyDescent="0.25"/>
    <row r="58235" x14ac:dyDescent="0.25"/>
    <row r="58236" x14ac:dyDescent="0.25"/>
    <row r="58237" x14ac:dyDescent="0.25"/>
    <row r="58238" x14ac:dyDescent="0.25"/>
    <row r="58239" x14ac:dyDescent="0.25"/>
    <row r="58240" x14ac:dyDescent="0.25"/>
    <row r="58241" x14ac:dyDescent="0.25"/>
    <row r="58242" x14ac:dyDescent="0.25"/>
    <row r="58243" x14ac:dyDescent="0.25"/>
    <row r="58244" x14ac:dyDescent="0.25"/>
    <row r="58245" x14ac:dyDescent="0.25"/>
    <row r="58246" x14ac:dyDescent="0.25"/>
    <row r="58247" x14ac:dyDescent="0.25"/>
    <row r="58248" x14ac:dyDescent="0.25"/>
    <row r="58249" x14ac:dyDescent="0.25"/>
    <row r="58250" x14ac:dyDescent="0.25"/>
    <row r="58251" x14ac:dyDescent="0.25"/>
    <row r="58252" x14ac:dyDescent="0.25"/>
    <row r="58253" x14ac:dyDescent="0.25"/>
    <row r="58254" x14ac:dyDescent="0.25"/>
    <row r="58255" x14ac:dyDescent="0.25"/>
    <row r="58256" x14ac:dyDescent="0.25"/>
    <row r="58257" x14ac:dyDescent="0.25"/>
    <row r="58258" x14ac:dyDescent="0.25"/>
    <row r="58259" x14ac:dyDescent="0.25"/>
    <row r="58260" x14ac:dyDescent="0.25"/>
    <row r="58261" x14ac:dyDescent="0.25"/>
    <row r="58262" x14ac:dyDescent="0.25"/>
    <row r="58263" x14ac:dyDescent="0.25"/>
    <row r="58264" x14ac:dyDescent="0.25"/>
    <row r="58265" x14ac:dyDescent="0.25"/>
    <row r="58266" x14ac:dyDescent="0.25"/>
    <row r="58267" x14ac:dyDescent="0.25"/>
    <row r="58268" x14ac:dyDescent="0.25"/>
    <row r="58269" x14ac:dyDescent="0.25"/>
    <row r="58270" x14ac:dyDescent="0.25"/>
    <row r="58271" x14ac:dyDescent="0.25"/>
    <row r="58272" x14ac:dyDescent="0.25"/>
    <row r="58273" x14ac:dyDescent="0.25"/>
    <row r="58274" x14ac:dyDescent="0.25"/>
    <row r="58275" x14ac:dyDescent="0.25"/>
    <row r="58276" x14ac:dyDescent="0.25"/>
    <row r="58277" x14ac:dyDescent="0.25"/>
    <row r="58278" x14ac:dyDescent="0.25"/>
    <row r="58279" x14ac:dyDescent="0.25"/>
    <row r="58280" x14ac:dyDescent="0.25"/>
    <row r="58281" x14ac:dyDescent="0.25"/>
    <row r="58282" x14ac:dyDescent="0.25"/>
    <row r="58283" x14ac:dyDescent="0.25"/>
    <row r="58284" x14ac:dyDescent="0.25"/>
    <row r="58285" x14ac:dyDescent="0.25"/>
    <row r="58286" x14ac:dyDescent="0.25"/>
    <row r="58287" x14ac:dyDescent="0.25"/>
    <row r="58288" x14ac:dyDescent="0.25"/>
    <row r="58289" x14ac:dyDescent="0.25"/>
    <row r="58290" x14ac:dyDescent="0.25"/>
    <row r="58291" x14ac:dyDescent="0.25"/>
    <row r="58292" x14ac:dyDescent="0.25"/>
    <row r="58293" x14ac:dyDescent="0.25"/>
    <row r="58294" x14ac:dyDescent="0.25"/>
    <row r="58295" x14ac:dyDescent="0.25"/>
    <row r="58296" x14ac:dyDescent="0.25"/>
    <row r="58297" x14ac:dyDescent="0.25"/>
    <row r="58298" x14ac:dyDescent="0.25"/>
    <row r="58299" x14ac:dyDescent="0.25"/>
    <row r="58300" x14ac:dyDescent="0.25"/>
    <row r="58301" x14ac:dyDescent="0.25"/>
    <row r="58302" x14ac:dyDescent="0.25"/>
    <row r="58303" x14ac:dyDescent="0.25"/>
    <row r="58304" x14ac:dyDescent="0.25"/>
    <row r="58305" x14ac:dyDescent="0.25"/>
    <row r="58306" x14ac:dyDescent="0.25"/>
    <row r="58307" x14ac:dyDescent="0.25"/>
    <row r="58308" x14ac:dyDescent="0.25"/>
    <row r="58309" x14ac:dyDescent="0.25"/>
    <row r="58310" x14ac:dyDescent="0.25"/>
    <row r="58311" x14ac:dyDescent="0.25"/>
    <row r="58312" x14ac:dyDescent="0.25"/>
    <row r="58313" x14ac:dyDescent="0.25"/>
    <row r="58314" x14ac:dyDescent="0.25"/>
    <row r="58315" x14ac:dyDescent="0.25"/>
    <row r="58316" x14ac:dyDescent="0.25"/>
    <row r="58317" x14ac:dyDescent="0.25"/>
    <row r="58318" x14ac:dyDescent="0.25"/>
    <row r="58319" x14ac:dyDescent="0.25"/>
    <row r="58320" x14ac:dyDescent="0.25"/>
    <row r="58321" x14ac:dyDescent="0.25"/>
    <row r="58322" x14ac:dyDescent="0.25"/>
    <row r="58323" x14ac:dyDescent="0.25"/>
    <row r="58324" x14ac:dyDescent="0.25"/>
    <row r="58325" x14ac:dyDescent="0.25"/>
    <row r="58326" x14ac:dyDescent="0.25"/>
    <row r="58327" x14ac:dyDescent="0.25"/>
    <row r="58328" x14ac:dyDescent="0.25"/>
    <row r="58329" x14ac:dyDescent="0.25"/>
    <row r="58330" x14ac:dyDescent="0.25"/>
    <row r="58331" x14ac:dyDescent="0.25"/>
    <row r="58332" x14ac:dyDescent="0.25"/>
    <row r="58333" x14ac:dyDescent="0.25"/>
    <row r="58334" x14ac:dyDescent="0.25"/>
    <row r="58335" x14ac:dyDescent="0.25"/>
    <row r="58336" x14ac:dyDescent="0.25"/>
    <row r="58337" x14ac:dyDescent="0.25"/>
    <row r="58338" x14ac:dyDescent="0.25"/>
    <row r="58339" x14ac:dyDescent="0.25"/>
    <row r="58340" x14ac:dyDescent="0.25"/>
    <row r="58341" x14ac:dyDescent="0.25"/>
    <row r="58342" x14ac:dyDescent="0.25"/>
    <row r="58343" x14ac:dyDescent="0.25"/>
    <row r="58344" x14ac:dyDescent="0.25"/>
    <row r="58345" x14ac:dyDescent="0.25"/>
    <row r="58346" x14ac:dyDescent="0.25"/>
    <row r="58347" x14ac:dyDescent="0.25"/>
    <row r="58348" x14ac:dyDescent="0.25"/>
    <row r="58349" x14ac:dyDescent="0.25"/>
    <row r="58350" x14ac:dyDescent="0.25"/>
    <row r="58351" x14ac:dyDescent="0.25"/>
    <row r="58352" x14ac:dyDescent="0.25"/>
    <row r="58353" x14ac:dyDescent="0.25"/>
    <row r="58354" x14ac:dyDescent="0.25"/>
    <row r="58355" x14ac:dyDescent="0.25"/>
    <row r="58356" x14ac:dyDescent="0.25"/>
    <row r="58357" x14ac:dyDescent="0.25"/>
    <row r="58358" x14ac:dyDescent="0.25"/>
    <row r="58359" x14ac:dyDescent="0.25"/>
    <row r="58360" x14ac:dyDescent="0.25"/>
    <row r="58361" x14ac:dyDescent="0.25"/>
    <row r="58362" x14ac:dyDescent="0.25"/>
    <row r="58363" x14ac:dyDescent="0.25"/>
    <row r="58364" x14ac:dyDescent="0.25"/>
    <row r="58365" x14ac:dyDescent="0.25"/>
    <row r="58366" x14ac:dyDescent="0.25"/>
    <row r="58367" x14ac:dyDescent="0.25"/>
    <row r="58368" x14ac:dyDescent="0.25"/>
    <row r="58369" x14ac:dyDescent="0.25"/>
    <row r="58370" x14ac:dyDescent="0.25"/>
    <row r="58371" x14ac:dyDescent="0.25"/>
    <row r="58372" x14ac:dyDescent="0.25"/>
    <row r="58373" x14ac:dyDescent="0.25"/>
    <row r="58374" x14ac:dyDescent="0.25"/>
    <row r="58375" x14ac:dyDescent="0.25"/>
    <row r="58376" x14ac:dyDescent="0.25"/>
    <row r="58377" x14ac:dyDescent="0.25"/>
    <row r="58378" x14ac:dyDescent="0.25"/>
    <row r="58379" x14ac:dyDescent="0.25"/>
    <row r="58380" x14ac:dyDescent="0.25"/>
    <row r="58381" x14ac:dyDescent="0.25"/>
    <row r="58382" x14ac:dyDescent="0.25"/>
    <row r="58383" x14ac:dyDescent="0.25"/>
    <row r="58384" x14ac:dyDescent="0.25"/>
    <row r="58385" x14ac:dyDescent="0.25"/>
    <row r="58386" x14ac:dyDescent="0.25"/>
    <row r="58387" x14ac:dyDescent="0.25"/>
    <row r="58388" x14ac:dyDescent="0.25"/>
    <row r="58389" x14ac:dyDescent="0.25"/>
    <row r="58390" x14ac:dyDescent="0.25"/>
    <row r="58391" x14ac:dyDescent="0.25"/>
    <row r="58392" x14ac:dyDescent="0.25"/>
    <row r="58393" x14ac:dyDescent="0.25"/>
    <row r="58394" x14ac:dyDescent="0.25"/>
    <row r="58395" x14ac:dyDescent="0.25"/>
    <row r="58396" x14ac:dyDescent="0.25"/>
    <row r="58397" x14ac:dyDescent="0.25"/>
    <row r="58398" x14ac:dyDescent="0.25"/>
    <row r="58399" x14ac:dyDescent="0.25"/>
    <row r="58400" x14ac:dyDescent="0.25"/>
    <row r="58401" x14ac:dyDescent="0.25"/>
    <row r="58402" x14ac:dyDescent="0.25"/>
    <row r="58403" x14ac:dyDescent="0.25"/>
    <row r="58404" x14ac:dyDescent="0.25"/>
    <row r="58405" x14ac:dyDescent="0.25"/>
    <row r="58406" x14ac:dyDescent="0.25"/>
    <row r="58407" x14ac:dyDescent="0.25"/>
    <row r="58408" x14ac:dyDescent="0.25"/>
    <row r="58409" x14ac:dyDescent="0.25"/>
    <row r="58410" x14ac:dyDescent="0.25"/>
    <row r="58411" x14ac:dyDescent="0.25"/>
    <row r="58412" x14ac:dyDescent="0.25"/>
    <row r="58413" x14ac:dyDescent="0.25"/>
    <row r="58414" x14ac:dyDescent="0.25"/>
    <row r="58415" x14ac:dyDescent="0.25"/>
    <row r="58416" x14ac:dyDescent="0.25"/>
    <row r="58417" x14ac:dyDescent="0.25"/>
    <row r="58418" x14ac:dyDescent="0.25"/>
    <row r="58419" x14ac:dyDescent="0.25"/>
    <row r="58420" x14ac:dyDescent="0.25"/>
    <row r="58421" x14ac:dyDescent="0.25"/>
    <row r="58422" x14ac:dyDescent="0.25"/>
    <row r="58423" x14ac:dyDescent="0.25"/>
    <row r="58424" x14ac:dyDescent="0.25"/>
    <row r="58425" x14ac:dyDescent="0.25"/>
    <row r="58426" x14ac:dyDescent="0.25"/>
    <row r="58427" x14ac:dyDescent="0.25"/>
    <row r="58428" x14ac:dyDescent="0.25"/>
    <row r="58429" x14ac:dyDescent="0.25"/>
    <row r="58430" x14ac:dyDescent="0.25"/>
    <row r="58431" x14ac:dyDescent="0.25"/>
    <row r="58432" x14ac:dyDescent="0.25"/>
    <row r="58433" x14ac:dyDescent="0.25"/>
    <row r="58434" x14ac:dyDescent="0.25"/>
    <row r="58435" x14ac:dyDescent="0.25"/>
    <row r="58436" x14ac:dyDescent="0.25"/>
    <row r="58437" x14ac:dyDescent="0.25"/>
    <row r="58438" x14ac:dyDescent="0.25"/>
    <row r="58439" x14ac:dyDescent="0.25"/>
    <row r="58440" x14ac:dyDescent="0.25"/>
    <row r="58441" x14ac:dyDescent="0.25"/>
    <row r="58442" x14ac:dyDescent="0.25"/>
    <row r="58443" x14ac:dyDescent="0.25"/>
    <row r="58444" x14ac:dyDescent="0.25"/>
    <row r="58445" x14ac:dyDescent="0.25"/>
    <row r="58446" x14ac:dyDescent="0.25"/>
    <row r="58447" x14ac:dyDescent="0.25"/>
    <row r="58448" x14ac:dyDescent="0.25"/>
    <row r="58449" x14ac:dyDescent="0.25"/>
    <row r="58450" x14ac:dyDescent="0.25"/>
    <row r="58451" x14ac:dyDescent="0.25"/>
    <row r="58452" x14ac:dyDescent="0.25"/>
    <row r="58453" x14ac:dyDescent="0.25"/>
    <row r="58454" x14ac:dyDescent="0.25"/>
    <row r="58455" x14ac:dyDescent="0.25"/>
    <row r="58456" x14ac:dyDescent="0.25"/>
    <row r="58457" x14ac:dyDescent="0.25"/>
    <row r="58458" x14ac:dyDescent="0.25"/>
    <row r="58459" x14ac:dyDescent="0.25"/>
    <row r="58460" x14ac:dyDescent="0.25"/>
    <row r="58461" x14ac:dyDescent="0.25"/>
    <row r="58462" x14ac:dyDescent="0.25"/>
    <row r="58463" x14ac:dyDescent="0.25"/>
    <row r="58464" x14ac:dyDescent="0.25"/>
    <row r="58465" x14ac:dyDescent="0.25"/>
    <row r="58466" x14ac:dyDescent="0.25"/>
    <row r="58467" x14ac:dyDescent="0.25"/>
    <row r="58468" x14ac:dyDescent="0.25"/>
    <row r="58469" x14ac:dyDescent="0.25"/>
    <row r="58470" x14ac:dyDescent="0.25"/>
    <row r="58471" x14ac:dyDescent="0.25"/>
    <row r="58472" x14ac:dyDescent="0.25"/>
    <row r="58473" x14ac:dyDescent="0.25"/>
    <row r="58474" x14ac:dyDescent="0.25"/>
    <row r="58475" x14ac:dyDescent="0.25"/>
    <row r="58476" x14ac:dyDescent="0.25"/>
    <row r="58477" x14ac:dyDescent="0.25"/>
    <row r="58478" x14ac:dyDescent="0.25"/>
    <row r="58479" x14ac:dyDescent="0.25"/>
    <row r="58480" x14ac:dyDescent="0.25"/>
    <row r="58481" x14ac:dyDescent="0.25"/>
    <row r="58482" x14ac:dyDescent="0.25"/>
    <row r="58483" x14ac:dyDescent="0.25"/>
    <row r="58484" x14ac:dyDescent="0.25"/>
    <row r="58485" x14ac:dyDescent="0.25"/>
    <row r="58486" x14ac:dyDescent="0.25"/>
    <row r="58487" x14ac:dyDescent="0.25"/>
    <row r="58488" x14ac:dyDescent="0.25"/>
    <row r="58489" x14ac:dyDescent="0.25"/>
    <row r="58490" x14ac:dyDescent="0.25"/>
    <row r="58491" x14ac:dyDescent="0.25"/>
    <row r="58492" x14ac:dyDescent="0.25"/>
    <row r="58493" x14ac:dyDescent="0.25"/>
    <row r="58494" x14ac:dyDescent="0.25"/>
    <row r="58495" x14ac:dyDescent="0.25"/>
    <row r="58496" x14ac:dyDescent="0.25"/>
    <row r="58497" x14ac:dyDescent="0.25"/>
    <row r="58498" x14ac:dyDescent="0.25"/>
    <row r="58499" x14ac:dyDescent="0.25"/>
    <row r="58500" x14ac:dyDescent="0.25"/>
    <row r="58501" x14ac:dyDescent="0.25"/>
    <row r="58502" x14ac:dyDescent="0.25"/>
    <row r="58503" x14ac:dyDescent="0.25"/>
    <row r="58504" x14ac:dyDescent="0.25"/>
    <row r="58505" x14ac:dyDescent="0.25"/>
    <row r="58506" x14ac:dyDescent="0.25"/>
    <row r="58507" x14ac:dyDescent="0.25"/>
    <row r="58508" x14ac:dyDescent="0.25"/>
    <row r="58509" x14ac:dyDescent="0.25"/>
    <row r="58510" x14ac:dyDescent="0.25"/>
    <row r="58511" x14ac:dyDescent="0.25"/>
    <row r="58512" x14ac:dyDescent="0.25"/>
    <row r="58513" x14ac:dyDescent="0.25"/>
    <row r="58514" x14ac:dyDescent="0.25"/>
    <row r="58515" x14ac:dyDescent="0.25"/>
    <row r="58516" x14ac:dyDescent="0.25"/>
    <row r="58517" x14ac:dyDescent="0.25"/>
    <row r="58518" x14ac:dyDescent="0.25"/>
    <row r="58519" x14ac:dyDescent="0.25"/>
    <row r="58520" x14ac:dyDescent="0.25"/>
    <row r="58521" x14ac:dyDescent="0.25"/>
    <row r="58522" x14ac:dyDescent="0.25"/>
    <row r="58523" x14ac:dyDescent="0.25"/>
    <row r="58524" x14ac:dyDescent="0.25"/>
    <row r="58525" x14ac:dyDescent="0.25"/>
    <row r="58526" x14ac:dyDescent="0.25"/>
    <row r="58527" x14ac:dyDescent="0.25"/>
    <row r="58528" x14ac:dyDescent="0.25"/>
    <row r="58529" x14ac:dyDescent="0.25"/>
    <row r="58530" x14ac:dyDescent="0.25"/>
    <row r="58531" x14ac:dyDescent="0.25"/>
    <row r="58532" x14ac:dyDescent="0.25"/>
    <row r="58533" x14ac:dyDescent="0.25"/>
    <row r="58534" x14ac:dyDescent="0.25"/>
    <row r="58535" x14ac:dyDescent="0.25"/>
    <row r="58536" x14ac:dyDescent="0.25"/>
    <row r="58537" x14ac:dyDescent="0.25"/>
    <row r="58538" x14ac:dyDescent="0.25"/>
    <row r="58539" x14ac:dyDescent="0.25"/>
    <row r="58540" x14ac:dyDescent="0.25"/>
    <row r="58541" x14ac:dyDescent="0.25"/>
    <row r="58542" x14ac:dyDescent="0.25"/>
    <row r="58543" x14ac:dyDescent="0.25"/>
    <row r="58544" x14ac:dyDescent="0.25"/>
    <row r="58545" x14ac:dyDescent="0.25"/>
    <row r="58546" x14ac:dyDescent="0.25"/>
    <row r="58547" x14ac:dyDescent="0.25"/>
    <row r="58548" x14ac:dyDescent="0.25"/>
    <row r="58549" x14ac:dyDescent="0.25"/>
    <row r="58550" x14ac:dyDescent="0.25"/>
    <row r="58551" x14ac:dyDescent="0.25"/>
    <row r="58552" x14ac:dyDescent="0.25"/>
    <row r="58553" x14ac:dyDescent="0.25"/>
    <row r="58554" x14ac:dyDescent="0.25"/>
    <row r="58555" x14ac:dyDescent="0.25"/>
    <row r="58556" x14ac:dyDescent="0.25"/>
    <row r="58557" x14ac:dyDescent="0.25"/>
    <row r="58558" x14ac:dyDescent="0.25"/>
    <row r="58559" x14ac:dyDescent="0.25"/>
    <row r="58560" x14ac:dyDescent="0.25"/>
    <row r="58561" x14ac:dyDescent="0.25"/>
    <row r="58562" x14ac:dyDescent="0.25"/>
    <row r="58563" x14ac:dyDescent="0.25"/>
    <row r="58564" x14ac:dyDescent="0.25"/>
    <row r="58565" x14ac:dyDescent="0.25"/>
    <row r="58566" x14ac:dyDescent="0.25"/>
    <row r="58567" x14ac:dyDescent="0.25"/>
    <row r="58568" x14ac:dyDescent="0.25"/>
    <row r="58569" x14ac:dyDescent="0.25"/>
    <row r="58570" x14ac:dyDescent="0.25"/>
    <row r="58571" x14ac:dyDescent="0.25"/>
    <row r="58572" x14ac:dyDescent="0.25"/>
    <row r="58573" x14ac:dyDescent="0.25"/>
    <row r="58574" x14ac:dyDescent="0.25"/>
    <row r="58575" x14ac:dyDescent="0.25"/>
    <row r="58576" x14ac:dyDescent="0.25"/>
    <row r="58577" x14ac:dyDescent="0.25"/>
    <row r="58578" x14ac:dyDescent="0.25"/>
    <row r="58579" x14ac:dyDescent="0.25"/>
    <row r="58580" x14ac:dyDescent="0.25"/>
    <row r="58581" x14ac:dyDescent="0.25"/>
    <row r="58582" x14ac:dyDescent="0.25"/>
    <row r="58583" x14ac:dyDescent="0.25"/>
    <row r="58584" x14ac:dyDescent="0.25"/>
    <row r="58585" x14ac:dyDescent="0.25"/>
    <row r="58586" x14ac:dyDescent="0.25"/>
    <row r="58587" x14ac:dyDescent="0.25"/>
    <row r="58588" x14ac:dyDescent="0.25"/>
    <row r="58589" x14ac:dyDescent="0.25"/>
    <row r="58590" x14ac:dyDescent="0.25"/>
    <row r="58591" x14ac:dyDescent="0.25"/>
    <row r="58592" x14ac:dyDescent="0.25"/>
    <row r="58593" x14ac:dyDescent="0.25"/>
    <row r="58594" x14ac:dyDescent="0.25"/>
    <row r="58595" x14ac:dyDescent="0.25"/>
    <row r="58596" x14ac:dyDescent="0.25"/>
    <row r="58597" x14ac:dyDescent="0.25"/>
    <row r="58598" x14ac:dyDescent="0.25"/>
    <row r="58599" x14ac:dyDescent="0.25"/>
    <row r="58600" x14ac:dyDescent="0.25"/>
    <row r="58601" x14ac:dyDescent="0.25"/>
    <row r="58602" x14ac:dyDescent="0.25"/>
    <row r="58603" x14ac:dyDescent="0.25"/>
    <row r="58604" x14ac:dyDescent="0.25"/>
    <row r="58605" x14ac:dyDescent="0.25"/>
    <row r="58606" x14ac:dyDescent="0.25"/>
    <row r="58607" x14ac:dyDescent="0.25"/>
    <row r="58608" x14ac:dyDescent="0.25"/>
    <row r="58609" x14ac:dyDescent="0.25"/>
    <row r="58610" x14ac:dyDescent="0.25"/>
    <row r="58611" x14ac:dyDescent="0.25"/>
    <row r="58612" x14ac:dyDescent="0.25"/>
    <row r="58613" x14ac:dyDescent="0.25"/>
    <row r="58614" x14ac:dyDescent="0.25"/>
    <row r="58615" x14ac:dyDescent="0.25"/>
    <row r="58616" x14ac:dyDescent="0.25"/>
    <row r="58617" x14ac:dyDescent="0.25"/>
    <row r="58618" x14ac:dyDescent="0.25"/>
    <row r="58619" x14ac:dyDescent="0.25"/>
    <row r="58620" x14ac:dyDescent="0.25"/>
    <row r="58621" x14ac:dyDescent="0.25"/>
    <row r="58622" x14ac:dyDescent="0.25"/>
    <row r="58623" x14ac:dyDescent="0.25"/>
    <row r="58624" x14ac:dyDescent="0.25"/>
    <row r="58625" x14ac:dyDescent="0.25"/>
    <row r="58626" x14ac:dyDescent="0.25"/>
    <row r="58627" x14ac:dyDescent="0.25"/>
    <row r="58628" x14ac:dyDescent="0.25"/>
    <row r="58629" x14ac:dyDescent="0.25"/>
    <row r="58630" x14ac:dyDescent="0.25"/>
    <row r="58631" x14ac:dyDescent="0.25"/>
    <row r="58632" x14ac:dyDescent="0.25"/>
    <row r="58633" x14ac:dyDescent="0.25"/>
    <row r="58634" x14ac:dyDescent="0.25"/>
    <row r="58635" x14ac:dyDescent="0.25"/>
    <row r="58636" x14ac:dyDescent="0.25"/>
    <row r="58637" x14ac:dyDescent="0.25"/>
    <row r="58638" x14ac:dyDescent="0.25"/>
    <row r="58639" x14ac:dyDescent="0.25"/>
    <row r="58640" x14ac:dyDescent="0.25"/>
    <row r="58641" x14ac:dyDescent="0.25"/>
    <row r="58642" x14ac:dyDescent="0.25"/>
    <row r="58643" x14ac:dyDescent="0.25"/>
    <row r="58644" x14ac:dyDescent="0.25"/>
    <row r="58645" x14ac:dyDescent="0.25"/>
    <row r="58646" x14ac:dyDescent="0.25"/>
    <row r="58647" x14ac:dyDescent="0.25"/>
    <row r="58648" x14ac:dyDescent="0.25"/>
    <row r="58649" x14ac:dyDescent="0.25"/>
    <row r="58650" x14ac:dyDescent="0.25"/>
    <row r="58651" x14ac:dyDescent="0.25"/>
    <row r="58652" x14ac:dyDescent="0.25"/>
    <row r="58653" x14ac:dyDescent="0.25"/>
    <row r="58654" x14ac:dyDescent="0.25"/>
    <row r="58655" x14ac:dyDescent="0.25"/>
    <row r="58656" x14ac:dyDescent="0.25"/>
    <row r="58657" x14ac:dyDescent="0.25"/>
    <row r="58658" x14ac:dyDescent="0.25"/>
    <row r="58659" x14ac:dyDescent="0.25"/>
    <row r="58660" x14ac:dyDescent="0.25"/>
    <row r="58661" x14ac:dyDescent="0.25"/>
    <row r="58662" x14ac:dyDescent="0.25"/>
    <row r="58663" x14ac:dyDescent="0.25"/>
    <row r="58664" x14ac:dyDescent="0.25"/>
    <row r="58665" x14ac:dyDescent="0.25"/>
    <row r="58666" x14ac:dyDescent="0.25"/>
    <row r="58667" x14ac:dyDescent="0.25"/>
    <row r="58668" x14ac:dyDescent="0.25"/>
    <row r="58669" x14ac:dyDescent="0.25"/>
    <row r="58670" x14ac:dyDescent="0.25"/>
    <row r="58671" x14ac:dyDescent="0.25"/>
    <row r="58672" x14ac:dyDescent="0.25"/>
    <row r="58673" x14ac:dyDescent="0.25"/>
    <row r="58674" x14ac:dyDescent="0.25"/>
    <row r="58675" x14ac:dyDescent="0.25"/>
    <row r="58676" x14ac:dyDescent="0.25"/>
    <row r="58677" x14ac:dyDescent="0.25"/>
    <row r="58678" x14ac:dyDescent="0.25"/>
    <row r="58679" x14ac:dyDescent="0.25"/>
    <row r="58680" x14ac:dyDescent="0.25"/>
    <row r="58681" x14ac:dyDescent="0.25"/>
    <row r="58682" x14ac:dyDescent="0.25"/>
    <row r="58683" x14ac:dyDescent="0.25"/>
    <row r="58684" x14ac:dyDescent="0.25"/>
    <row r="58685" x14ac:dyDescent="0.25"/>
    <row r="58686" x14ac:dyDescent="0.25"/>
    <row r="58687" x14ac:dyDescent="0.25"/>
    <row r="58688" x14ac:dyDescent="0.25"/>
    <row r="58689" x14ac:dyDescent="0.25"/>
    <row r="58690" x14ac:dyDescent="0.25"/>
    <row r="58691" x14ac:dyDescent="0.25"/>
    <row r="58692" x14ac:dyDescent="0.25"/>
    <row r="58693" x14ac:dyDescent="0.25"/>
    <row r="58694" x14ac:dyDescent="0.25"/>
    <row r="58695" x14ac:dyDescent="0.25"/>
    <row r="58696" x14ac:dyDescent="0.25"/>
    <row r="58697" x14ac:dyDescent="0.25"/>
    <row r="58698" x14ac:dyDescent="0.25"/>
    <row r="58699" x14ac:dyDescent="0.25"/>
    <row r="58700" x14ac:dyDescent="0.25"/>
    <row r="58701" x14ac:dyDescent="0.25"/>
    <row r="58702" x14ac:dyDescent="0.25"/>
    <row r="58703" x14ac:dyDescent="0.25"/>
    <row r="58704" x14ac:dyDescent="0.25"/>
    <row r="58705" x14ac:dyDescent="0.25"/>
    <row r="58706" x14ac:dyDescent="0.25"/>
    <row r="58707" x14ac:dyDescent="0.25"/>
    <row r="58708" x14ac:dyDescent="0.25"/>
    <row r="58709" x14ac:dyDescent="0.25"/>
    <row r="58710" x14ac:dyDescent="0.25"/>
    <row r="58711" x14ac:dyDescent="0.25"/>
    <row r="58712" x14ac:dyDescent="0.25"/>
    <row r="58713" x14ac:dyDescent="0.25"/>
    <row r="58714" x14ac:dyDescent="0.25"/>
    <row r="58715" x14ac:dyDescent="0.25"/>
    <row r="58716" x14ac:dyDescent="0.25"/>
    <row r="58717" x14ac:dyDescent="0.25"/>
    <row r="58718" x14ac:dyDescent="0.25"/>
    <row r="58719" x14ac:dyDescent="0.25"/>
    <row r="58720" x14ac:dyDescent="0.25"/>
    <row r="58721" x14ac:dyDescent="0.25"/>
    <row r="58722" x14ac:dyDescent="0.25"/>
    <row r="58723" x14ac:dyDescent="0.25"/>
    <row r="58724" x14ac:dyDescent="0.25"/>
    <row r="58725" x14ac:dyDescent="0.25"/>
    <row r="58726" x14ac:dyDescent="0.25"/>
    <row r="58727" x14ac:dyDescent="0.25"/>
    <row r="58728" x14ac:dyDescent="0.25"/>
    <row r="58729" x14ac:dyDescent="0.25"/>
    <row r="58730" x14ac:dyDescent="0.25"/>
    <row r="58731" x14ac:dyDescent="0.25"/>
    <row r="58732" x14ac:dyDescent="0.25"/>
    <row r="58733" x14ac:dyDescent="0.25"/>
    <row r="58734" x14ac:dyDescent="0.25"/>
    <row r="58735" x14ac:dyDescent="0.25"/>
    <row r="58736" x14ac:dyDescent="0.25"/>
    <row r="58737" x14ac:dyDescent="0.25"/>
    <row r="58738" x14ac:dyDescent="0.25"/>
    <row r="58739" x14ac:dyDescent="0.25"/>
    <row r="58740" x14ac:dyDescent="0.25"/>
    <row r="58741" x14ac:dyDescent="0.25"/>
    <row r="58742" x14ac:dyDescent="0.25"/>
    <row r="58743" x14ac:dyDescent="0.25"/>
    <row r="58744" x14ac:dyDescent="0.25"/>
    <row r="58745" x14ac:dyDescent="0.25"/>
    <row r="58746" x14ac:dyDescent="0.25"/>
    <row r="58747" x14ac:dyDescent="0.25"/>
    <row r="58748" x14ac:dyDescent="0.25"/>
    <row r="58749" x14ac:dyDescent="0.25"/>
    <row r="58750" x14ac:dyDescent="0.25"/>
    <row r="58751" x14ac:dyDescent="0.25"/>
    <row r="58752" x14ac:dyDescent="0.25"/>
    <row r="58753" x14ac:dyDescent="0.25"/>
    <row r="58754" x14ac:dyDescent="0.25"/>
    <row r="58755" x14ac:dyDescent="0.25"/>
    <row r="58756" x14ac:dyDescent="0.25"/>
    <row r="58757" x14ac:dyDescent="0.25"/>
    <row r="58758" x14ac:dyDescent="0.25"/>
    <row r="58759" x14ac:dyDescent="0.25"/>
    <row r="58760" x14ac:dyDescent="0.25"/>
    <row r="58761" x14ac:dyDescent="0.25"/>
    <row r="58762" x14ac:dyDescent="0.25"/>
    <row r="58763" x14ac:dyDescent="0.25"/>
    <row r="58764" x14ac:dyDescent="0.25"/>
    <row r="58765" x14ac:dyDescent="0.25"/>
    <row r="58766" x14ac:dyDescent="0.25"/>
    <row r="58767" x14ac:dyDescent="0.25"/>
    <row r="58768" x14ac:dyDescent="0.25"/>
    <row r="58769" x14ac:dyDescent="0.25"/>
    <row r="58770" x14ac:dyDescent="0.25"/>
    <row r="58771" x14ac:dyDescent="0.25"/>
    <row r="58772" x14ac:dyDescent="0.25"/>
    <row r="58773" x14ac:dyDescent="0.25"/>
    <row r="58774" x14ac:dyDescent="0.25"/>
    <row r="58775" x14ac:dyDescent="0.25"/>
    <row r="58776" x14ac:dyDescent="0.25"/>
    <row r="58777" x14ac:dyDescent="0.25"/>
    <row r="58778" x14ac:dyDescent="0.25"/>
    <row r="58779" x14ac:dyDescent="0.25"/>
    <row r="58780" x14ac:dyDescent="0.25"/>
    <row r="58781" x14ac:dyDescent="0.25"/>
    <row r="58782" x14ac:dyDescent="0.25"/>
    <row r="58783" x14ac:dyDescent="0.25"/>
    <row r="58784" x14ac:dyDescent="0.25"/>
    <row r="58785" x14ac:dyDescent="0.25"/>
    <row r="58786" x14ac:dyDescent="0.25"/>
    <row r="58787" x14ac:dyDescent="0.25"/>
    <row r="58788" x14ac:dyDescent="0.25"/>
    <row r="58789" x14ac:dyDescent="0.25"/>
    <row r="58790" x14ac:dyDescent="0.25"/>
    <row r="58791" x14ac:dyDescent="0.25"/>
    <row r="58792" x14ac:dyDescent="0.25"/>
    <row r="58793" x14ac:dyDescent="0.25"/>
    <row r="58794" x14ac:dyDescent="0.25"/>
    <row r="58795" x14ac:dyDescent="0.25"/>
    <row r="58796" x14ac:dyDescent="0.25"/>
    <row r="58797" x14ac:dyDescent="0.25"/>
    <row r="58798" x14ac:dyDescent="0.25"/>
    <row r="58799" x14ac:dyDescent="0.25"/>
    <row r="58800" x14ac:dyDescent="0.25"/>
    <row r="58801" x14ac:dyDescent="0.25"/>
    <row r="58802" x14ac:dyDescent="0.25"/>
    <row r="58803" x14ac:dyDescent="0.25"/>
    <row r="58804" x14ac:dyDescent="0.25"/>
    <row r="58805" x14ac:dyDescent="0.25"/>
    <row r="58806" x14ac:dyDescent="0.25"/>
    <row r="58807" x14ac:dyDescent="0.25"/>
    <row r="58808" x14ac:dyDescent="0.25"/>
    <row r="58809" x14ac:dyDescent="0.25"/>
    <row r="58810" x14ac:dyDescent="0.25"/>
    <row r="58811" x14ac:dyDescent="0.25"/>
    <row r="58812" x14ac:dyDescent="0.25"/>
    <row r="58813" x14ac:dyDescent="0.25"/>
    <row r="58814" x14ac:dyDescent="0.25"/>
    <row r="58815" x14ac:dyDescent="0.25"/>
    <row r="58816" x14ac:dyDescent="0.25"/>
    <row r="58817" x14ac:dyDescent="0.25"/>
    <row r="58818" x14ac:dyDescent="0.25"/>
    <row r="58819" x14ac:dyDescent="0.25"/>
    <row r="58820" x14ac:dyDescent="0.25"/>
    <row r="58821" x14ac:dyDescent="0.25"/>
    <row r="58822" x14ac:dyDescent="0.25"/>
    <row r="58823" x14ac:dyDescent="0.25"/>
    <row r="58824" x14ac:dyDescent="0.25"/>
    <row r="58825" x14ac:dyDescent="0.25"/>
    <row r="58826" x14ac:dyDescent="0.25"/>
    <row r="58827" x14ac:dyDescent="0.25"/>
    <row r="58828" x14ac:dyDescent="0.25"/>
    <row r="58829" x14ac:dyDescent="0.25"/>
    <row r="58830" x14ac:dyDescent="0.25"/>
    <row r="58831" x14ac:dyDescent="0.25"/>
    <row r="58832" x14ac:dyDescent="0.25"/>
    <row r="58833" x14ac:dyDescent="0.25"/>
    <row r="58834" x14ac:dyDescent="0.25"/>
    <row r="58835" x14ac:dyDescent="0.25"/>
    <row r="58836" x14ac:dyDescent="0.25"/>
    <row r="58837" x14ac:dyDescent="0.25"/>
    <row r="58838" x14ac:dyDescent="0.25"/>
    <row r="58839" x14ac:dyDescent="0.25"/>
    <row r="58840" x14ac:dyDescent="0.25"/>
    <row r="58841" x14ac:dyDescent="0.25"/>
    <row r="58842" x14ac:dyDescent="0.25"/>
    <row r="58843" x14ac:dyDescent="0.25"/>
    <row r="58844" x14ac:dyDescent="0.25"/>
    <row r="58845" x14ac:dyDescent="0.25"/>
    <row r="58846" x14ac:dyDescent="0.25"/>
    <row r="58847" x14ac:dyDescent="0.25"/>
    <row r="58848" x14ac:dyDescent="0.25"/>
    <row r="58849" x14ac:dyDescent="0.25"/>
    <row r="58850" x14ac:dyDescent="0.25"/>
    <row r="58851" x14ac:dyDescent="0.25"/>
    <row r="58852" x14ac:dyDescent="0.25"/>
    <row r="58853" x14ac:dyDescent="0.25"/>
    <row r="58854" x14ac:dyDescent="0.25"/>
    <row r="58855" x14ac:dyDescent="0.25"/>
    <row r="58856" x14ac:dyDescent="0.25"/>
    <row r="58857" x14ac:dyDescent="0.25"/>
    <row r="58858" x14ac:dyDescent="0.25"/>
    <row r="58859" x14ac:dyDescent="0.25"/>
    <row r="58860" x14ac:dyDescent="0.25"/>
    <row r="58861" x14ac:dyDescent="0.25"/>
    <row r="58862" x14ac:dyDescent="0.25"/>
    <row r="58863" x14ac:dyDescent="0.25"/>
    <row r="58864" x14ac:dyDescent="0.25"/>
    <row r="58865" x14ac:dyDescent="0.25"/>
    <row r="58866" x14ac:dyDescent="0.25"/>
    <row r="58867" x14ac:dyDescent="0.25"/>
    <row r="58868" x14ac:dyDescent="0.25"/>
    <row r="58869" x14ac:dyDescent="0.25"/>
    <row r="58870" x14ac:dyDescent="0.25"/>
    <row r="58871" x14ac:dyDescent="0.25"/>
    <row r="58872" x14ac:dyDescent="0.25"/>
    <row r="58873" x14ac:dyDescent="0.25"/>
    <row r="58874" x14ac:dyDescent="0.25"/>
    <row r="58875" x14ac:dyDescent="0.25"/>
    <row r="58876" x14ac:dyDescent="0.25"/>
    <row r="58877" x14ac:dyDescent="0.25"/>
    <row r="58878" x14ac:dyDescent="0.25"/>
    <row r="58879" x14ac:dyDescent="0.25"/>
    <row r="58880" x14ac:dyDescent="0.25"/>
    <row r="58881" x14ac:dyDescent="0.25"/>
    <row r="58882" x14ac:dyDescent="0.25"/>
    <row r="58883" x14ac:dyDescent="0.25"/>
    <row r="58884" x14ac:dyDescent="0.25"/>
    <row r="58885" x14ac:dyDescent="0.25"/>
    <row r="58886" x14ac:dyDescent="0.25"/>
    <row r="58887" x14ac:dyDescent="0.25"/>
    <row r="58888" x14ac:dyDescent="0.25"/>
    <row r="58889" x14ac:dyDescent="0.25"/>
    <row r="58890" x14ac:dyDescent="0.25"/>
    <row r="58891" x14ac:dyDescent="0.25"/>
    <row r="58892" x14ac:dyDescent="0.25"/>
    <row r="58893" x14ac:dyDescent="0.25"/>
    <row r="58894" x14ac:dyDescent="0.25"/>
    <row r="58895" x14ac:dyDescent="0.25"/>
    <row r="58896" x14ac:dyDescent="0.25"/>
    <row r="58897" x14ac:dyDescent="0.25"/>
    <row r="58898" x14ac:dyDescent="0.25"/>
    <row r="58899" x14ac:dyDescent="0.25"/>
    <row r="58900" x14ac:dyDescent="0.25"/>
    <row r="58901" x14ac:dyDescent="0.25"/>
    <row r="58902" x14ac:dyDescent="0.25"/>
    <row r="58903" x14ac:dyDescent="0.25"/>
    <row r="58904" x14ac:dyDescent="0.25"/>
    <row r="58905" x14ac:dyDescent="0.25"/>
    <row r="58906" x14ac:dyDescent="0.25"/>
    <row r="58907" x14ac:dyDescent="0.25"/>
    <row r="58908" x14ac:dyDescent="0.25"/>
    <row r="58909" x14ac:dyDescent="0.25"/>
    <row r="58910" x14ac:dyDescent="0.25"/>
    <row r="58911" x14ac:dyDescent="0.25"/>
    <row r="58912" x14ac:dyDescent="0.25"/>
    <row r="58913" x14ac:dyDescent="0.25"/>
    <row r="58914" x14ac:dyDescent="0.25"/>
    <row r="58915" x14ac:dyDescent="0.25"/>
    <row r="58916" x14ac:dyDescent="0.25"/>
    <row r="58917" x14ac:dyDescent="0.25"/>
    <row r="58918" x14ac:dyDescent="0.25"/>
    <row r="58919" x14ac:dyDescent="0.25"/>
    <row r="58920" x14ac:dyDescent="0.25"/>
    <row r="58921" x14ac:dyDescent="0.25"/>
    <row r="58922" x14ac:dyDescent="0.25"/>
    <row r="58923" x14ac:dyDescent="0.25"/>
    <row r="58924" x14ac:dyDescent="0.25"/>
    <row r="58925" x14ac:dyDescent="0.25"/>
    <row r="58926" x14ac:dyDescent="0.25"/>
    <row r="58927" x14ac:dyDescent="0.25"/>
    <row r="58928" x14ac:dyDescent="0.25"/>
    <row r="58929" x14ac:dyDescent="0.25"/>
    <row r="58930" x14ac:dyDescent="0.25"/>
    <row r="58931" x14ac:dyDescent="0.25"/>
    <row r="58932" x14ac:dyDescent="0.25"/>
    <row r="58933" x14ac:dyDescent="0.25"/>
    <row r="58934" x14ac:dyDescent="0.25"/>
    <row r="58935" x14ac:dyDescent="0.25"/>
    <row r="58936" x14ac:dyDescent="0.25"/>
    <row r="58937" x14ac:dyDescent="0.25"/>
    <row r="58938" x14ac:dyDescent="0.25"/>
    <row r="58939" x14ac:dyDescent="0.25"/>
    <row r="58940" x14ac:dyDescent="0.25"/>
    <row r="58941" x14ac:dyDescent="0.25"/>
    <row r="58942" x14ac:dyDescent="0.25"/>
    <row r="58943" x14ac:dyDescent="0.25"/>
    <row r="58944" x14ac:dyDescent="0.25"/>
    <row r="58945" x14ac:dyDescent="0.25"/>
    <row r="58946" x14ac:dyDescent="0.25"/>
    <row r="58947" x14ac:dyDescent="0.25"/>
    <row r="58948" x14ac:dyDescent="0.25"/>
    <row r="58949" x14ac:dyDescent="0.25"/>
    <row r="58950" x14ac:dyDescent="0.25"/>
    <row r="58951" x14ac:dyDescent="0.25"/>
    <row r="58952" x14ac:dyDescent="0.25"/>
    <row r="58953" x14ac:dyDescent="0.25"/>
    <row r="58954" x14ac:dyDescent="0.25"/>
    <row r="58955" x14ac:dyDescent="0.25"/>
    <row r="58956" x14ac:dyDescent="0.25"/>
    <row r="58957" x14ac:dyDescent="0.25"/>
    <row r="58958" x14ac:dyDescent="0.25"/>
    <row r="58959" x14ac:dyDescent="0.25"/>
    <row r="58960" x14ac:dyDescent="0.25"/>
    <row r="58961" x14ac:dyDescent="0.25"/>
    <row r="58962" x14ac:dyDescent="0.25"/>
    <row r="58963" x14ac:dyDescent="0.25"/>
    <row r="58964" x14ac:dyDescent="0.25"/>
    <row r="58965" x14ac:dyDescent="0.25"/>
    <row r="58966" x14ac:dyDescent="0.25"/>
    <row r="58967" x14ac:dyDescent="0.25"/>
    <row r="58968" x14ac:dyDescent="0.25"/>
    <row r="58969" x14ac:dyDescent="0.25"/>
    <row r="58970" x14ac:dyDescent="0.25"/>
    <row r="58971" x14ac:dyDescent="0.25"/>
    <row r="58972" x14ac:dyDescent="0.25"/>
    <row r="58973" x14ac:dyDescent="0.25"/>
    <row r="58974" x14ac:dyDescent="0.25"/>
    <row r="58975" x14ac:dyDescent="0.25"/>
    <row r="58976" x14ac:dyDescent="0.25"/>
    <row r="58977" x14ac:dyDescent="0.25"/>
    <row r="58978" x14ac:dyDescent="0.25"/>
    <row r="58979" x14ac:dyDescent="0.25"/>
    <row r="58980" x14ac:dyDescent="0.25"/>
    <row r="58981" x14ac:dyDescent="0.25"/>
    <row r="58982" x14ac:dyDescent="0.25"/>
    <row r="58983" x14ac:dyDescent="0.25"/>
    <row r="58984" x14ac:dyDescent="0.25"/>
    <row r="58985" x14ac:dyDescent="0.25"/>
    <row r="58986" x14ac:dyDescent="0.25"/>
    <row r="58987" x14ac:dyDescent="0.25"/>
    <row r="58988" x14ac:dyDescent="0.25"/>
    <row r="58989" x14ac:dyDescent="0.25"/>
    <row r="58990" x14ac:dyDescent="0.25"/>
    <row r="58991" x14ac:dyDescent="0.25"/>
    <row r="58992" x14ac:dyDescent="0.25"/>
    <row r="58993" x14ac:dyDescent="0.25"/>
    <row r="58994" x14ac:dyDescent="0.25"/>
    <row r="58995" x14ac:dyDescent="0.25"/>
    <row r="58996" x14ac:dyDescent="0.25"/>
    <row r="58997" x14ac:dyDescent="0.25"/>
    <row r="58998" x14ac:dyDescent="0.25"/>
    <row r="58999" x14ac:dyDescent="0.25"/>
    <row r="59000" x14ac:dyDescent="0.25"/>
    <row r="59001" x14ac:dyDescent="0.25"/>
    <row r="59002" x14ac:dyDescent="0.25"/>
    <row r="59003" x14ac:dyDescent="0.25"/>
    <row r="59004" x14ac:dyDescent="0.25"/>
    <row r="59005" x14ac:dyDescent="0.25"/>
    <row r="59006" x14ac:dyDescent="0.25"/>
    <row r="59007" x14ac:dyDescent="0.25"/>
    <row r="59008" x14ac:dyDescent="0.25"/>
    <row r="59009" x14ac:dyDescent="0.25"/>
    <row r="59010" x14ac:dyDescent="0.25"/>
    <row r="59011" x14ac:dyDescent="0.25"/>
    <row r="59012" x14ac:dyDescent="0.25"/>
    <row r="59013" x14ac:dyDescent="0.25"/>
    <row r="59014" x14ac:dyDescent="0.25"/>
    <row r="59015" x14ac:dyDescent="0.25"/>
    <row r="59016" x14ac:dyDescent="0.25"/>
    <row r="59017" x14ac:dyDescent="0.25"/>
    <row r="59018" x14ac:dyDescent="0.25"/>
    <row r="59019" x14ac:dyDescent="0.25"/>
    <row r="59020" x14ac:dyDescent="0.25"/>
    <row r="59021" x14ac:dyDescent="0.25"/>
    <row r="59022" x14ac:dyDescent="0.25"/>
    <row r="59023" x14ac:dyDescent="0.25"/>
    <row r="59024" x14ac:dyDescent="0.25"/>
    <row r="59025" x14ac:dyDescent="0.25"/>
    <row r="59026" x14ac:dyDescent="0.25"/>
    <row r="59027" x14ac:dyDescent="0.25"/>
    <row r="59028" x14ac:dyDescent="0.25"/>
    <row r="59029" x14ac:dyDescent="0.25"/>
    <row r="59030" x14ac:dyDescent="0.25"/>
    <row r="59031" x14ac:dyDescent="0.25"/>
    <row r="59032" x14ac:dyDescent="0.25"/>
    <row r="59033" x14ac:dyDescent="0.25"/>
    <row r="59034" x14ac:dyDescent="0.25"/>
    <row r="59035" x14ac:dyDescent="0.25"/>
    <row r="59036" x14ac:dyDescent="0.25"/>
    <row r="59037" x14ac:dyDescent="0.25"/>
    <row r="59038" x14ac:dyDescent="0.25"/>
    <row r="59039" x14ac:dyDescent="0.25"/>
    <row r="59040" x14ac:dyDescent="0.25"/>
    <row r="59041" x14ac:dyDescent="0.25"/>
    <row r="59042" x14ac:dyDescent="0.25"/>
    <row r="59043" x14ac:dyDescent="0.25"/>
    <row r="59044" x14ac:dyDescent="0.25"/>
    <row r="59045" x14ac:dyDescent="0.25"/>
    <row r="59046" x14ac:dyDescent="0.25"/>
    <row r="59047" x14ac:dyDescent="0.25"/>
    <row r="59048" x14ac:dyDescent="0.25"/>
    <row r="59049" x14ac:dyDescent="0.25"/>
    <row r="59050" x14ac:dyDescent="0.25"/>
    <row r="59051" x14ac:dyDescent="0.25"/>
    <row r="59052" x14ac:dyDescent="0.25"/>
    <row r="59053" x14ac:dyDescent="0.25"/>
    <row r="59054" x14ac:dyDescent="0.25"/>
    <row r="59055" x14ac:dyDescent="0.25"/>
    <row r="59056" x14ac:dyDescent="0.25"/>
    <row r="59057" x14ac:dyDescent="0.25"/>
    <row r="59058" x14ac:dyDescent="0.25"/>
    <row r="59059" x14ac:dyDescent="0.25"/>
    <row r="59060" x14ac:dyDescent="0.25"/>
    <row r="59061" x14ac:dyDescent="0.25"/>
    <row r="59062" x14ac:dyDescent="0.25"/>
    <row r="59063" x14ac:dyDescent="0.25"/>
    <row r="59064" x14ac:dyDescent="0.25"/>
    <row r="59065" x14ac:dyDescent="0.25"/>
    <row r="59066" x14ac:dyDescent="0.25"/>
    <row r="59067" x14ac:dyDescent="0.25"/>
    <row r="59068" x14ac:dyDescent="0.25"/>
    <row r="59069" x14ac:dyDescent="0.25"/>
    <row r="59070" x14ac:dyDescent="0.25"/>
    <row r="59071" x14ac:dyDescent="0.25"/>
    <row r="59072" x14ac:dyDescent="0.25"/>
    <row r="59073" x14ac:dyDescent="0.25"/>
    <row r="59074" x14ac:dyDescent="0.25"/>
    <row r="59075" x14ac:dyDescent="0.25"/>
    <row r="59076" x14ac:dyDescent="0.25"/>
    <row r="59077" x14ac:dyDescent="0.25"/>
    <row r="59078" x14ac:dyDescent="0.25"/>
    <row r="59079" x14ac:dyDescent="0.25"/>
    <row r="59080" x14ac:dyDescent="0.25"/>
    <row r="59081" x14ac:dyDescent="0.25"/>
    <row r="59082" x14ac:dyDescent="0.25"/>
    <row r="59083" x14ac:dyDescent="0.25"/>
    <row r="59084" x14ac:dyDescent="0.25"/>
    <row r="59085" x14ac:dyDescent="0.25"/>
    <row r="59086" x14ac:dyDescent="0.25"/>
    <row r="59087" x14ac:dyDescent="0.25"/>
    <row r="59088" x14ac:dyDescent="0.25"/>
    <row r="59089" x14ac:dyDescent="0.25"/>
    <row r="59090" x14ac:dyDescent="0.25"/>
    <row r="59091" x14ac:dyDescent="0.25"/>
    <row r="59092" x14ac:dyDescent="0.25"/>
    <row r="59093" x14ac:dyDescent="0.25"/>
    <row r="59094" x14ac:dyDescent="0.25"/>
    <row r="59095" x14ac:dyDescent="0.25"/>
    <row r="59096" x14ac:dyDescent="0.25"/>
    <row r="59097" x14ac:dyDescent="0.25"/>
    <row r="59098" x14ac:dyDescent="0.25"/>
    <row r="59099" x14ac:dyDescent="0.25"/>
    <row r="59100" x14ac:dyDescent="0.25"/>
    <row r="59101" x14ac:dyDescent="0.25"/>
    <row r="59102" x14ac:dyDescent="0.25"/>
    <row r="59103" x14ac:dyDescent="0.25"/>
    <row r="59104" x14ac:dyDescent="0.25"/>
    <row r="59105" x14ac:dyDescent="0.25"/>
    <row r="59106" x14ac:dyDescent="0.25"/>
    <row r="59107" x14ac:dyDescent="0.25"/>
    <row r="59108" x14ac:dyDescent="0.25"/>
    <row r="59109" x14ac:dyDescent="0.25"/>
    <row r="59110" x14ac:dyDescent="0.25"/>
    <row r="59111" x14ac:dyDescent="0.25"/>
    <row r="59112" x14ac:dyDescent="0.25"/>
    <row r="59113" x14ac:dyDescent="0.25"/>
    <row r="59114" x14ac:dyDescent="0.25"/>
    <row r="59115" x14ac:dyDescent="0.25"/>
    <row r="59116" x14ac:dyDescent="0.25"/>
    <row r="59117" x14ac:dyDescent="0.25"/>
    <row r="59118" x14ac:dyDescent="0.25"/>
    <row r="59119" x14ac:dyDescent="0.25"/>
    <row r="59120" x14ac:dyDescent="0.25"/>
    <row r="59121" x14ac:dyDescent="0.25"/>
    <row r="59122" x14ac:dyDescent="0.25"/>
    <row r="59123" x14ac:dyDescent="0.25"/>
    <row r="59124" x14ac:dyDescent="0.25"/>
    <row r="59125" x14ac:dyDescent="0.25"/>
    <row r="59126" x14ac:dyDescent="0.25"/>
    <row r="59127" x14ac:dyDescent="0.25"/>
    <row r="59128" x14ac:dyDescent="0.25"/>
    <row r="59129" x14ac:dyDescent="0.25"/>
    <row r="59130" x14ac:dyDescent="0.25"/>
    <row r="59131" x14ac:dyDescent="0.25"/>
    <row r="59132" x14ac:dyDescent="0.25"/>
    <row r="59133" x14ac:dyDescent="0.25"/>
    <row r="59134" x14ac:dyDescent="0.25"/>
    <row r="59135" x14ac:dyDescent="0.25"/>
    <row r="59136" x14ac:dyDescent="0.25"/>
    <row r="59137" x14ac:dyDescent="0.25"/>
    <row r="59138" x14ac:dyDescent="0.25"/>
    <row r="59139" x14ac:dyDescent="0.25"/>
    <row r="59140" x14ac:dyDescent="0.25"/>
    <row r="59141" x14ac:dyDescent="0.25"/>
    <row r="59142" x14ac:dyDescent="0.25"/>
    <row r="59143" x14ac:dyDescent="0.25"/>
    <row r="59144" x14ac:dyDescent="0.25"/>
    <row r="59145" x14ac:dyDescent="0.25"/>
    <row r="59146" x14ac:dyDescent="0.25"/>
    <row r="59147" x14ac:dyDescent="0.25"/>
    <row r="59148" x14ac:dyDescent="0.25"/>
    <row r="59149" x14ac:dyDescent="0.25"/>
    <row r="59150" x14ac:dyDescent="0.25"/>
    <row r="59151" x14ac:dyDescent="0.25"/>
    <row r="59152" x14ac:dyDescent="0.25"/>
    <row r="59153" x14ac:dyDescent="0.25"/>
    <row r="59154" x14ac:dyDescent="0.25"/>
    <row r="59155" x14ac:dyDescent="0.25"/>
    <row r="59156" x14ac:dyDescent="0.25"/>
    <row r="59157" x14ac:dyDescent="0.25"/>
    <row r="59158" x14ac:dyDescent="0.25"/>
    <row r="59159" x14ac:dyDescent="0.25"/>
    <row r="59160" x14ac:dyDescent="0.25"/>
    <row r="59161" x14ac:dyDescent="0.25"/>
    <row r="59162" x14ac:dyDescent="0.25"/>
    <row r="59163" x14ac:dyDescent="0.25"/>
    <row r="59164" x14ac:dyDescent="0.25"/>
    <row r="59165" x14ac:dyDescent="0.25"/>
    <row r="59166" x14ac:dyDescent="0.25"/>
    <row r="59167" x14ac:dyDescent="0.25"/>
    <row r="59168" x14ac:dyDescent="0.25"/>
    <row r="59169" x14ac:dyDescent="0.25"/>
    <row r="59170" x14ac:dyDescent="0.25"/>
    <row r="59171" x14ac:dyDescent="0.25"/>
    <row r="59172" x14ac:dyDescent="0.25"/>
    <row r="59173" x14ac:dyDescent="0.25"/>
    <row r="59174" x14ac:dyDescent="0.25"/>
    <row r="59175" x14ac:dyDescent="0.25"/>
    <row r="59176" x14ac:dyDescent="0.25"/>
    <row r="59177" x14ac:dyDescent="0.25"/>
    <row r="59178" x14ac:dyDescent="0.25"/>
    <row r="59179" x14ac:dyDescent="0.25"/>
    <row r="59180" x14ac:dyDescent="0.25"/>
    <row r="59181" x14ac:dyDescent="0.25"/>
    <row r="59182" x14ac:dyDescent="0.25"/>
    <row r="59183" x14ac:dyDescent="0.25"/>
    <row r="59184" x14ac:dyDescent="0.25"/>
    <row r="59185" x14ac:dyDescent="0.25"/>
    <row r="59186" x14ac:dyDescent="0.25"/>
    <row r="59187" x14ac:dyDescent="0.25"/>
    <row r="59188" x14ac:dyDescent="0.25"/>
    <row r="59189" x14ac:dyDescent="0.25"/>
    <row r="59190" x14ac:dyDescent="0.25"/>
    <row r="59191" x14ac:dyDescent="0.25"/>
    <row r="59192" x14ac:dyDescent="0.25"/>
    <row r="59193" x14ac:dyDescent="0.25"/>
    <row r="59194" x14ac:dyDescent="0.25"/>
    <row r="59195" x14ac:dyDescent="0.25"/>
    <row r="59196" x14ac:dyDescent="0.25"/>
    <row r="59197" x14ac:dyDescent="0.25"/>
    <row r="59198" x14ac:dyDescent="0.25"/>
    <row r="59199" x14ac:dyDescent="0.25"/>
    <row r="59200" x14ac:dyDescent="0.25"/>
    <row r="59201" x14ac:dyDescent="0.25"/>
    <row r="59202" x14ac:dyDescent="0.25"/>
    <row r="59203" x14ac:dyDescent="0.25"/>
    <row r="59204" x14ac:dyDescent="0.25"/>
    <row r="59205" x14ac:dyDescent="0.25"/>
    <row r="59206" x14ac:dyDescent="0.25"/>
    <row r="59207" x14ac:dyDescent="0.25"/>
    <row r="59208" x14ac:dyDescent="0.25"/>
    <row r="59209" x14ac:dyDescent="0.25"/>
    <row r="59210" x14ac:dyDescent="0.25"/>
    <row r="59211" x14ac:dyDescent="0.25"/>
    <row r="59212" x14ac:dyDescent="0.25"/>
    <row r="59213" x14ac:dyDescent="0.25"/>
    <row r="59214" x14ac:dyDescent="0.25"/>
    <row r="59215" x14ac:dyDescent="0.25"/>
    <row r="59216" x14ac:dyDescent="0.25"/>
    <row r="59217" x14ac:dyDescent="0.25"/>
    <row r="59218" x14ac:dyDescent="0.25"/>
    <row r="59219" x14ac:dyDescent="0.25"/>
    <row r="59220" x14ac:dyDescent="0.25"/>
    <row r="59221" x14ac:dyDescent="0.25"/>
    <row r="59222" x14ac:dyDescent="0.25"/>
    <row r="59223" x14ac:dyDescent="0.25"/>
    <row r="59224" x14ac:dyDescent="0.25"/>
    <row r="59225" x14ac:dyDescent="0.25"/>
    <row r="59226" x14ac:dyDescent="0.25"/>
    <row r="59227" x14ac:dyDescent="0.25"/>
    <row r="59228" x14ac:dyDescent="0.25"/>
    <row r="59229" x14ac:dyDescent="0.25"/>
    <row r="59230" x14ac:dyDescent="0.25"/>
    <row r="59231" x14ac:dyDescent="0.25"/>
    <row r="59232" x14ac:dyDescent="0.25"/>
    <row r="59233" x14ac:dyDescent="0.25"/>
    <row r="59234" x14ac:dyDescent="0.25"/>
    <row r="59235" x14ac:dyDescent="0.25"/>
    <row r="59236" x14ac:dyDescent="0.25"/>
    <row r="59237" x14ac:dyDescent="0.25"/>
    <row r="59238" x14ac:dyDescent="0.25"/>
    <row r="59239" x14ac:dyDescent="0.25"/>
    <row r="59240" x14ac:dyDescent="0.25"/>
    <row r="59241" x14ac:dyDescent="0.25"/>
    <row r="59242" x14ac:dyDescent="0.25"/>
    <row r="59243" x14ac:dyDescent="0.25"/>
    <row r="59244" x14ac:dyDescent="0.25"/>
    <row r="59245" x14ac:dyDescent="0.25"/>
    <row r="59246" x14ac:dyDescent="0.25"/>
    <row r="59247" x14ac:dyDescent="0.25"/>
    <row r="59248" x14ac:dyDescent="0.25"/>
    <row r="59249" x14ac:dyDescent="0.25"/>
    <row r="59250" x14ac:dyDescent="0.25"/>
    <row r="59251" x14ac:dyDescent="0.25"/>
    <row r="59252" x14ac:dyDescent="0.25"/>
    <row r="59253" x14ac:dyDescent="0.25"/>
    <row r="59254" x14ac:dyDescent="0.25"/>
    <row r="59255" x14ac:dyDescent="0.25"/>
    <row r="59256" x14ac:dyDescent="0.25"/>
    <row r="59257" x14ac:dyDescent="0.25"/>
    <row r="59258" x14ac:dyDescent="0.25"/>
    <row r="59259" x14ac:dyDescent="0.25"/>
    <row r="59260" x14ac:dyDescent="0.25"/>
    <row r="59261" x14ac:dyDescent="0.25"/>
    <row r="59262" x14ac:dyDescent="0.25"/>
    <row r="59263" x14ac:dyDescent="0.25"/>
    <row r="59264" x14ac:dyDescent="0.25"/>
    <row r="59265" x14ac:dyDescent="0.25"/>
    <row r="59266" x14ac:dyDescent="0.25"/>
    <row r="59267" x14ac:dyDescent="0.25"/>
    <row r="59268" x14ac:dyDescent="0.25"/>
    <row r="59269" x14ac:dyDescent="0.25"/>
    <row r="59270" x14ac:dyDescent="0.25"/>
    <row r="59271" x14ac:dyDescent="0.25"/>
    <row r="59272" x14ac:dyDescent="0.25"/>
    <row r="59273" x14ac:dyDescent="0.25"/>
    <row r="59274" x14ac:dyDescent="0.25"/>
    <row r="59275" x14ac:dyDescent="0.25"/>
    <row r="59276" x14ac:dyDescent="0.25"/>
    <row r="59277" x14ac:dyDescent="0.25"/>
    <row r="59278" x14ac:dyDescent="0.25"/>
    <row r="59279" x14ac:dyDescent="0.25"/>
    <row r="59280" x14ac:dyDescent="0.25"/>
    <row r="59281" x14ac:dyDescent="0.25"/>
    <row r="59282" x14ac:dyDescent="0.25"/>
    <row r="59283" x14ac:dyDescent="0.25"/>
    <row r="59284" x14ac:dyDescent="0.25"/>
    <row r="59285" x14ac:dyDescent="0.25"/>
    <row r="59286" x14ac:dyDescent="0.25"/>
    <row r="59287" x14ac:dyDescent="0.25"/>
    <row r="59288" x14ac:dyDescent="0.25"/>
    <row r="59289" x14ac:dyDescent="0.25"/>
    <row r="59290" x14ac:dyDescent="0.25"/>
    <row r="59291" x14ac:dyDescent="0.25"/>
    <row r="59292" x14ac:dyDescent="0.25"/>
    <row r="59293" x14ac:dyDescent="0.25"/>
    <row r="59294" x14ac:dyDescent="0.25"/>
    <row r="59295" x14ac:dyDescent="0.25"/>
    <row r="59296" x14ac:dyDescent="0.25"/>
    <row r="59297" x14ac:dyDescent="0.25"/>
    <row r="59298" x14ac:dyDescent="0.25"/>
    <row r="59299" x14ac:dyDescent="0.25"/>
    <row r="59300" x14ac:dyDescent="0.25"/>
    <row r="59301" x14ac:dyDescent="0.25"/>
    <row r="59302" x14ac:dyDescent="0.25"/>
    <row r="59303" x14ac:dyDescent="0.25"/>
    <row r="59304" x14ac:dyDescent="0.25"/>
    <row r="59305" x14ac:dyDescent="0.25"/>
    <row r="59306" x14ac:dyDescent="0.25"/>
    <row r="59307" x14ac:dyDescent="0.25"/>
    <row r="59308" x14ac:dyDescent="0.25"/>
    <row r="59309" x14ac:dyDescent="0.25"/>
    <row r="59310" x14ac:dyDescent="0.25"/>
    <row r="59311" x14ac:dyDescent="0.25"/>
    <row r="59312" x14ac:dyDescent="0.25"/>
    <row r="59313" x14ac:dyDescent="0.25"/>
    <row r="59314" x14ac:dyDescent="0.25"/>
    <row r="59315" x14ac:dyDescent="0.25"/>
    <row r="59316" x14ac:dyDescent="0.25"/>
    <row r="59317" x14ac:dyDescent="0.25"/>
    <row r="59318" x14ac:dyDescent="0.25"/>
    <row r="59319" x14ac:dyDescent="0.25"/>
    <row r="59320" x14ac:dyDescent="0.25"/>
    <row r="59321" x14ac:dyDescent="0.25"/>
    <row r="59322" x14ac:dyDescent="0.25"/>
    <row r="59323" x14ac:dyDescent="0.25"/>
    <row r="59324" x14ac:dyDescent="0.25"/>
    <row r="59325" x14ac:dyDescent="0.25"/>
    <row r="59326" x14ac:dyDescent="0.25"/>
    <row r="59327" x14ac:dyDescent="0.25"/>
    <row r="59328" x14ac:dyDescent="0.25"/>
    <row r="59329" x14ac:dyDescent="0.25"/>
    <row r="59330" x14ac:dyDescent="0.25"/>
    <row r="59331" x14ac:dyDescent="0.25"/>
    <row r="59332" x14ac:dyDescent="0.25"/>
    <row r="59333" x14ac:dyDescent="0.25"/>
    <row r="59334" x14ac:dyDescent="0.25"/>
    <row r="59335" x14ac:dyDescent="0.25"/>
    <row r="59336" x14ac:dyDescent="0.25"/>
    <row r="59337" x14ac:dyDescent="0.25"/>
    <row r="59338" x14ac:dyDescent="0.25"/>
    <row r="59339" x14ac:dyDescent="0.25"/>
    <row r="59340" x14ac:dyDescent="0.25"/>
    <row r="59341" x14ac:dyDescent="0.25"/>
    <row r="59342" x14ac:dyDescent="0.25"/>
    <row r="59343" x14ac:dyDescent="0.25"/>
    <row r="59344" x14ac:dyDescent="0.25"/>
    <row r="59345" x14ac:dyDescent="0.25"/>
    <row r="59346" x14ac:dyDescent="0.25"/>
    <row r="59347" x14ac:dyDescent="0.25"/>
    <row r="59348" x14ac:dyDescent="0.25"/>
    <row r="59349" x14ac:dyDescent="0.25"/>
    <row r="59350" x14ac:dyDescent="0.25"/>
    <row r="59351" x14ac:dyDescent="0.25"/>
    <row r="59352" x14ac:dyDescent="0.25"/>
    <row r="59353" x14ac:dyDescent="0.25"/>
    <row r="59354" x14ac:dyDescent="0.25"/>
    <row r="59355" x14ac:dyDescent="0.25"/>
    <row r="59356" x14ac:dyDescent="0.25"/>
    <row r="59357" x14ac:dyDescent="0.25"/>
    <row r="59358" x14ac:dyDescent="0.25"/>
    <row r="59359" x14ac:dyDescent="0.25"/>
    <row r="59360" x14ac:dyDescent="0.25"/>
    <row r="59361" x14ac:dyDescent="0.25"/>
    <row r="59362" x14ac:dyDescent="0.25"/>
    <row r="59363" x14ac:dyDescent="0.25"/>
    <row r="59364" x14ac:dyDescent="0.25"/>
    <row r="59365" x14ac:dyDescent="0.25"/>
    <row r="59366" x14ac:dyDescent="0.25"/>
    <row r="59367" x14ac:dyDescent="0.25"/>
    <row r="59368" x14ac:dyDescent="0.25"/>
    <row r="59369" x14ac:dyDescent="0.25"/>
    <row r="59370" x14ac:dyDescent="0.25"/>
    <row r="59371" x14ac:dyDescent="0.25"/>
    <row r="59372" x14ac:dyDescent="0.25"/>
    <row r="59373" x14ac:dyDescent="0.25"/>
    <row r="59374" x14ac:dyDescent="0.25"/>
    <row r="59375" x14ac:dyDescent="0.25"/>
    <row r="59376" x14ac:dyDescent="0.25"/>
    <row r="59377" x14ac:dyDescent="0.25"/>
    <row r="59378" x14ac:dyDescent="0.25"/>
    <row r="59379" x14ac:dyDescent="0.25"/>
    <row r="59380" x14ac:dyDescent="0.25"/>
    <row r="59381" x14ac:dyDescent="0.25"/>
    <row r="59382" x14ac:dyDescent="0.25"/>
    <row r="59383" x14ac:dyDescent="0.25"/>
    <row r="59384" x14ac:dyDescent="0.25"/>
    <row r="59385" x14ac:dyDescent="0.25"/>
    <row r="59386" x14ac:dyDescent="0.25"/>
    <row r="59387" x14ac:dyDescent="0.25"/>
    <row r="59388" x14ac:dyDescent="0.25"/>
    <row r="59389" x14ac:dyDescent="0.25"/>
    <row r="59390" x14ac:dyDescent="0.25"/>
    <row r="59391" x14ac:dyDescent="0.25"/>
    <row r="59392" x14ac:dyDescent="0.25"/>
    <row r="59393" x14ac:dyDescent="0.25"/>
    <row r="59394" x14ac:dyDescent="0.25"/>
    <row r="59395" x14ac:dyDescent="0.25"/>
    <row r="59396" x14ac:dyDescent="0.25"/>
    <row r="59397" x14ac:dyDescent="0.25"/>
    <row r="59398" x14ac:dyDescent="0.25"/>
    <row r="59399" x14ac:dyDescent="0.25"/>
    <row r="59400" x14ac:dyDescent="0.25"/>
    <row r="59401" x14ac:dyDescent="0.25"/>
    <row r="59402" x14ac:dyDescent="0.25"/>
    <row r="59403" x14ac:dyDescent="0.25"/>
    <row r="59404" x14ac:dyDescent="0.25"/>
    <row r="59405" x14ac:dyDescent="0.25"/>
    <row r="59406" x14ac:dyDescent="0.25"/>
    <row r="59407" x14ac:dyDescent="0.25"/>
    <row r="59408" x14ac:dyDescent="0.25"/>
    <row r="59409" x14ac:dyDescent="0.25"/>
    <row r="59410" x14ac:dyDescent="0.25"/>
    <row r="59411" x14ac:dyDescent="0.25"/>
    <row r="59412" x14ac:dyDescent="0.25"/>
    <row r="59413" x14ac:dyDescent="0.25"/>
    <row r="59414" x14ac:dyDescent="0.25"/>
    <row r="59415" x14ac:dyDescent="0.25"/>
    <row r="59416" x14ac:dyDescent="0.25"/>
    <row r="59417" x14ac:dyDescent="0.25"/>
    <row r="59418" x14ac:dyDescent="0.25"/>
    <row r="59419" x14ac:dyDescent="0.25"/>
    <row r="59420" x14ac:dyDescent="0.25"/>
    <row r="59421" x14ac:dyDescent="0.25"/>
    <row r="59422" x14ac:dyDescent="0.25"/>
    <row r="59423" x14ac:dyDescent="0.25"/>
    <row r="59424" x14ac:dyDescent="0.25"/>
    <row r="59425" x14ac:dyDescent="0.25"/>
    <row r="59426" x14ac:dyDescent="0.25"/>
    <row r="59427" x14ac:dyDescent="0.25"/>
    <row r="59428" x14ac:dyDescent="0.25"/>
    <row r="59429" x14ac:dyDescent="0.25"/>
    <row r="59430" x14ac:dyDescent="0.25"/>
    <row r="59431" x14ac:dyDescent="0.25"/>
    <row r="59432" x14ac:dyDescent="0.25"/>
    <row r="59433" x14ac:dyDescent="0.25"/>
    <row r="59434" x14ac:dyDescent="0.25"/>
    <row r="59435" x14ac:dyDescent="0.25"/>
    <row r="59436" x14ac:dyDescent="0.25"/>
    <row r="59437" x14ac:dyDescent="0.25"/>
    <row r="59438" x14ac:dyDescent="0.25"/>
    <row r="59439" x14ac:dyDescent="0.25"/>
    <row r="59440" x14ac:dyDescent="0.25"/>
    <row r="59441" x14ac:dyDescent="0.25"/>
    <row r="59442" x14ac:dyDescent="0.25"/>
    <row r="59443" x14ac:dyDescent="0.25"/>
    <row r="59444" x14ac:dyDescent="0.25"/>
    <row r="59445" x14ac:dyDescent="0.25"/>
    <row r="59446" x14ac:dyDescent="0.25"/>
    <row r="59447" x14ac:dyDescent="0.25"/>
    <row r="59448" x14ac:dyDescent="0.25"/>
    <row r="59449" x14ac:dyDescent="0.25"/>
    <row r="59450" x14ac:dyDescent="0.25"/>
    <row r="59451" x14ac:dyDescent="0.25"/>
    <row r="59452" x14ac:dyDescent="0.25"/>
    <row r="59453" x14ac:dyDescent="0.25"/>
    <row r="59454" x14ac:dyDescent="0.25"/>
    <row r="59455" x14ac:dyDescent="0.25"/>
    <row r="59456" x14ac:dyDescent="0.25"/>
    <row r="59457" x14ac:dyDescent="0.25"/>
    <row r="59458" x14ac:dyDescent="0.25"/>
    <row r="59459" x14ac:dyDescent="0.25"/>
    <row r="59460" x14ac:dyDescent="0.25"/>
    <row r="59461" x14ac:dyDescent="0.25"/>
    <row r="59462" x14ac:dyDescent="0.25"/>
    <row r="59463" x14ac:dyDescent="0.25"/>
    <row r="59464" x14ac:dyDescent="0.25"/>
    <row r="59465" x14ac:dyDescent="0.25"/>
    <row r="59466" x14ac:dyDescent="0.25"/>
    <row r="59467" x14ac:dyDescent="0.25"/>
    <row r="59468" x14ac:dyDescent="0.25"/>
    <row r="59469" x14ac:dyDescent="0.25"/>
    <row r="59470" x14ac:dyDescent="0.25"/>
    <row r="59471" x14ac:dyDescent="0.25"/>
    <row r="59472" x14ac:dyDescent="0.25"/>
    <row r="59473" x14ac:dyDescent="0.25"/>
    <row r="59474" x14ac:dyDescent="0.25"/>
    <row r="59475" x14ac:dyDescent="0.25"/>
    <row r="59476" x14ac:dyDescent="0.25"/>
    <row r="59477" x14ac:dyDescent="0.25"/>
    <row r="59478" x14ac:dyDescent="0.25"/>
    <row r="59479" x14ac:dyDescent="0.25"/>
    <row r="59480" x14ac:dyDescent="0.25"/>
    <row r="59481" x14ac:dyDescent="0.25"/>
    <row r="59482" x14ac:dyDescent="0.25"/>
    <row r="59483" x14ac:dyDescent="0.25"/>
    <row r="59484" x14ac:dyDescent="0.25"/>
    <row r="59485" x14ac:dyDescent="0.25"/>
    <row r="59486" x14ac:dyDescent="0.25"/>
    <row r="59487" x14ac:dyDescent="0.25"/>
    <row r="59488" x14ac:dyDescent="0.25"/>
    <row r="59489" x14ac:dyDescent="0.25"/>
    <row r="59490" x14ac:dyDescent="0.25"/>
    <row r="59491" x14ac:dyDescent="0.25"/>
    <row r="59492" x14ac:dyDescent="0.25"/>
    <row r="59493" x14ac:dyDescent="0.25"/>
    <row r="59494" x14ac:dyDescent="0.25"/>
    <row r="59495" x14ac:dyDescent="0.25"/>
    <row r="59496" x14ac:dyDescent="0.25"/>
    <row r="59497" x14ac:dyDescent="0.25"/>
    <row r="59498" x14ac:dyDescent="0.25"/>
    <row r="59499" x14ac:dyDescent="0.25"/>
    <row r="59500" x14ac:dyDescent="0.25"/>
    <row r="59501" x14ac:dyDescent="0.25"/>
    <row r="59502" x14ac:dyDescent="0.25"/>
    <row r="59503" x14ac:dyDescent="0.25"/>
    <row r="59504" x14ac:dyDescent="0.25"/>
    <row r="59505" x14ac:dyDescent="0.25"/>
    <row r="59506" x14ac:dyDescent="0.25"/>
    <row r="59507" x14ac:dyDescent="0.25"/>
    <row r="59508" x14ac:dyDescent="0.25"/>
    <row r="59509" x14ac:dyDescent="0.25"/>
    <row r="59510" x14ac:dyDescent="0.25"/>
    <row r="59511" x14ac:dyDescent="0.25"/>
    <row r="59512" x14ac:dyDescent="0.25"/>
    <row r="59513" x14ac:dyDescent="0.25"/>
    <row r="59514" x14ac:dyDescent="0.25"/>
    <row r="59515" x14ac:dyDescent="0.25"/>
    <row r="59516" x14ac:dyDescent="0.25"/>
    <row r="59517" x14ac:dyDescent="0.25"/>
    <row r="59518" x14ac:dyDescent="0.25"/>
    <row r="59519" x14ac:dyDescent="0.25"/>
    <row r="59520" x14ac:dyDescent="0.25"/>
    <row r="59521" x14ac:dyDescent="0.25"/>
    <row r="59522" x14ac:dyDescent="0.25"/>
    <row r="59523" x14ac:dyDescent="0.25"/>
    <row r="59524" x14ac:dyDescent="0.25"/>
    <row r="59525" x14ac:dyDescent="0.25"/>
    <row r="59526" x14ac:dyDescent="0.25"/>
    <row r="59527" x14ac:dyDescent="0.25"/>
    <row r="59528" x14ac:dyDescent="0.25"/>
    <row r="59529" x14ac:dyDescent="0.25"/>
    <row r="59530" x14ac:dyDescent="0.25"/>
    <row r="59531" x14ac:dyDescent="0.25"/>
    <row r="59532" x14ac:dyDescent="0.25"/>
    <row r="59533" x14ac:dyDescent="0.25"/>
    <row r="59534" x14ac:dyDescent="0.25"/>
    <row r="59535" x14ac:dyDescent="0.25"/>
    <row r="59536" x14ac:dyDescent="0.25"/>
    <row r="59537" x14ac:dyDescent="0.25"/>
    <row r="59538" x14ac:dyDescent="0.25"/>
    <row r="59539" x14ac:dyDescent="0.25"/>
    <row r="59540" x14ac:dyDescent="0.25"/>
    <row r="59541" x14ac:dyDescent="0.25"/>
    <row r="59542" x14ac:dyDescent="0.25"/>
    <row r="59543" x14ac:dyDescent="0.25"/>
    <row r="59544" x14ac:dyDescent="0.25"/>
    <row r="59545" x14ac:dyDescent="0.25"/>
    <row r="59546" x14ac:dyDescent="0.25"/>
    <row r="59547" x14ac:dyDescent="0.25"/>
    <row r="59548" x14ac:dyDescent="0.25"/>
    <row r="59549" x14ac:dyDescent="0.25"/>
    <row r="59550" x14ac:dyDescent="0.25"/>
    <row r="59551" x14ac:dyDescent="0.25"/>
    <row r="59552" x14ac:dyDescent="0.25"/>
    <row r="59553" x14ac:dyDescent="0.25"/>
    <row r="59554" x14ac:dyDescent="0.25"/>
    <row r="59555" x14ac:dyDescent="0.25"/>
    <row r="59556" x14ac:dyDescent="0.25"/>
    <row r="59557" x14ac:dyDescent="0.25"/>
    <row r="59558" x14ac:dyDescent="0.25"/>
    <row r="59559" x14ac:dyDescent="0.25"/>
    <row r="59560" x14ac:dyDescent="0.25"/>
    <row r="59561" x14ac:dyDescent="0.25"/>
    <row r="59562" x14ac:dyDescent="0.25"/>
    <row r="59563" x14ac:dyDescent="0.25"/>
    <row r="59564" x14ac:dyDescent="0.25"/>
    <row r="59565" x14ac:dyDescent="0.25"/>
    <row r="59566" x14ac:dyDescent="0.25"/>
    <row r="59567" x14ac:dyDescent="0.25"/>
    <row r="59568" x14ac:dyDescent="0.25"/>
    <row r="59569" x14ac:dyDescent="0.25"/>
    <row r="59570" x14ac:dyDescent="0.25"/>
    <row r="59571" x14ac:dyDescent="0.25"/>
    <row r="59572" x14ac:dyDescent="0.25"/>
    <row r="59573" x14ac:dyDescent="0.25"/>
    <row r="59574" x14ac:dyDescent="0.25"/>
    <row r="59575" x14ac:dyDescent="0.25"/>
    <row r="59576" x14ac:dyDescent="0.25"/>
    <row r="59577" x14ac:dyDescent="0.25"/>
    <row r="59578" x14ac:dyDescent="0.25"/>
    <row r="59579" x14ac:dyDescent="0.25"/>
    <row r="59580" x14ac:dyDescent="0.25"/>
    <row r="59581" x14ac:dyDescent="0.25"/>
    <row r="59582" x14ac:dyDescent="0.25"/>
    <row r="59583" x14ac:dyDescent="0.25"/>
    <row r="59584" x14ac:dyDescent="0.25"/>
    <row r="59585" x14ac:dyDescent="0.25"/>
    <row r="59586" x14ac:dyDescent="0.25"/>
    <row r="59587" x14ac:dyDescent="0.25"/>
    <row r="59588" x14ac:dyDescent="0.25"/>
    <row r="59589" x14ac:dyDescent="0.25"/>
    <row r="59590" x14ac:dyDescent="0.25"/>
    <row r="59591" x14ac:dyDescent="0.25"/>
    <row r="59592" x14ac:dyDescent="0.25"/>
    <row r="59593" x14ac:dyDescent="0.25"/>
    <row r="59594" x14ac:dyDescent="0.25"/>
    <row r="59595" x14ac:dyDescent="0.25"/>
    <row r="59596" x14ac:dyDescent="0.25"/>
    <row r="59597" x14ac:dyDescent="0.25"/>
    <row r="59598" x14ac:dyDescent="0.25"/>
    <row r="59599" x14ac:dyDescent="0.25"/>
    <row r="59600" x14ac:dyDescent="0.25"/>
    <row r="59601" x14ac:dyDescent="0.25"/>
    <row r="59602" x14ac:dyDescent="0.25"/>
    <row r="59603" x14ac:dyDescent="0.25"/>
    <row r="59604" x14ac:dyDescent="0.25"/>
    <row r="59605" x14ac:dyDescent="0.25"/>
    <row r="59606" x14ac:dyDescent="0.25"/>
    <row r="59607" x14ac:dyDescent="0.25"/>
    <row r="59608" x14ac:dyDescent="0.25"/>
    <row r="59609" x14ac:dyDescent="0.25"/>
    <row r="59610" x14ac:dyDescent="0.25"/>
    <row r="59611" x14ac:dyDescent="0.25"/>
    <row r="59612" x14ac:dyDescent="0.25"/>
    <row r="59613" x14ac:dyDescent="0.25"/>
    <row r="59614" x14ac:dyDescent="0.25"/>
    <row r="59615" x14ac:dyDescent="0.25"/>
    <row r="59616" x14ac:dyDescent="0.25"/>
    <row r="59617" x14ac:dyDescent="0.25"/>
    <row r="59618" x14ac:dyDescent="0.25"/>
    <row r="59619" x14ac:dyDescent="0.25"/>
    <row r="59620" x14ac:dyDescent="0.25"/>
    <row r="59621" x14ac:dyDescent="0.25"/>
    <row r="59622" x14ac:dyDescent="0.25"/>
    <row r="59623" x14ac:dyDescent="0.25"/>
    <row r="59624" x14ac:dyDescent="0.25"/>
    <row r="59625" x14ac:dyDescent="0.25"/>
    <row r="59626" x14ac:dyDescent="0.25"/>
    <row r="59627" x14ac:dyDescent="0.25"/>
    <row r="59628" x14ac:dyDescent="0.25"/>
    <row r="59629" x14ac:dyDescent="0.25"/>
    <row r="59630" x14ac:dyDescent="0.25"/>
    <row r="59631" x14ac:dyDescent="0.25"/>
    <row r="59632" x14ac:dyDescent="0.25"/>
    <row r="59633" x14ac:dyDescent="0.25"/>
    <row r="59634" x14ac:dyDescent="0.25"/>
    <row r="59635" x14ac:dyDescent="0.25"/>
    <row r="59636" x14ac:dyDescent="0.25"/>
    <row r="59637" x14ac:dyDescent="0.25"/>
    <row r="59638" x14ac:dyDescent="0.25"/>
    <row r="59639" x14ac:dyDescent="0.25"/>
    <row r="59640" x14ac:dyDescent="0.25"/>
    <row r="59641" x14ac:dyDescent="0.25"/>
    <row r="59642" x14ac:dyDescent="0.25"/>
    <row r="59643" x14ac:dyDescent="0.25"/>
    <row r="59644" x14ac:dyDescent="0.25"/>
    <row r="59645" x14ac:dyDescent="0.25"/>
    <row r="59646" x14ac:dyDescent="0.25"/>
    <row r="59647" x14ac:dyDescent="0.25"/>
    <row r="59648" x14ac:dyDescent="0.25"/>
    <row r="59649" x14ac:dyDescent="0.25"/>
    <row r="59650" x14ac:dyDescent="0.25"/>
    <row r="59651" x14ac:dyDescent="0.25"/>
    <row r="59652" x14ac:dyDescent="0.25"/>
    <row r="59653" x14ac:dyDescent="0.25"/>
    <row r="59654" x14ac:dyDescent="0.25"/>
    <row r="59655" x14ac:dyDescent="0.25"/>
    <row r="59656" x14ac:dyDescent="0.25"/>
    <row r="59657" x14ac:dyDescent="0.25"/>
    <row r="59658" x14ac:dyDescent="0.25"/>
    <row r="59659" x14ac:dyDescent="0.25"/>
    <row r="59660" x14ac:dyDescent="0.25"/>
    <row r="59661" x14ac:dyDescent="0.25"/>
    <row r="59662" x14ac:dyDescent="0.25"/>
    <row r="59663" x14ac:dyDescent="0.25"/>
    <row r="59664" x14ac:dyDescent="0.25"/>
    <row r="59665" x14ac:dyDescent="0.25"/>
    <row r="59666" x14ac:dyDescent="0.25"/>
    <row r="59667" x14ac:dyDescent="0.25"/>
    <row r="59668" x14ac:dyDescent="0.25"/>
    <row r="59669" x14ac:dyDescent="0.25"/>
    <row r="59670" x14ac:dyDescent="0.25"/>
    <row r="59671" x14ac:dyDescent="0.25"/>
    <row r="59672" x14ac:dyDescent="0.25"/>
    <row r="59673" x14ac:dyDescent="0.25"/>
    <row r="59674" x14ac:dyDescent="0.25"/>
    <row r="59675" x14ac:dyDescent="0.25"/>
    <row r="59676" x14ac:dyDescent="0.25"/>
    <row r="59677" x14ac:dyDescent="0.25"/>
    <row r="59678" x14ac:dyDescent="0.25"/>
    <row r="59679" x14ac:dyDescent="0.25"/>
    <row r="59680" x14ac:dyDescent="0.25"/>
    <row r="59681" x14ac:dyDescent="0.25"/>
    <row r="59682" x14ac:dyDescent="0.25"/>
    <row r="59683" x14ac:dyDescent="0.25"/>
    <row r="59684" x14ac:dyDescent="0.25"/>
    <row r="59685" x14ac:dyDescent="0.25"/>
    <row r="59686" x14ac:dyDescent="0.25"/>
    <row r="59687" x14ac:dyDescent="0.25"/>
    <row r="59688" x14ac:dyDescent="0.25"/>
    <row r="59689" x14ac:dyDescent="0.25"/>
    <row r="59690" x14ac:dyDescent="0.25"/>
    <row r="59691" x14ac:dyDescent="0.25"/>
    <row r="59692" x14ac:dyDescent="0.25"/>
    <row r="59693" x14ac:dyDescent="0.25"/>
    <row r="59694" x14ac:dyDescent="0.25"/>
    <row r="59695" x14ac:dyDescent="0.25"/>
    <row r="59696" x14ac:dyDescent="0.25"/>
    <row r="59697" x14ac:dyDescent="0.25"/>
    <row r="59698" x14ac:dyDescent="0.25"/>
    <row r="59699" x14ac:dyDescent="0.25"/>
    <row r="59700" x14ac:dyDescent="0.25"/>
    <row r="59701" x14ac:dyDescent="0.25"/>
    <row r="59702" x14ac:dyDescent="0.25"/>
    <row r="59703" x14ac:dyDescent="0.25"/>
    <row r="59704" x14ac:dyDescent="0.25"/>
    <row r="59705" x14ac:dyDescent="0.25"/>
    <row r="59706" x14ac:dyDescent="0.25"/>
    <row r="59707" x14ac:dyDescent="0.25"/>
    <row r="59708" x14ac:dyDescent="0.25"/>
    <row r="59709" x14ac:dyDescent="0.25"/>
    <row r="59710" x14ac:dyDescent="0.25"/>
    <row r="59711" x14ac:dyDescent="0.25"/>
    <row r="59712" x14ac:dyDescent="0.25"/>
    <row r="59713" x14ac:dyDescent="0.25"/>
    <row r="59714" x14ac:dyDescent="0.25"/>
    <row r="59715" x14ac:dyDescent="0.25"/>
    <row r="59716" x14ac:dyDescent="0.25"/>
    <row r="59717" x14ac:dyDescent="0.25"/>
    <row r="59718" x14ac:dyDescent="0.25"/>
    <row r="59719" x14ac:dyDescent="0.25"/>
    <row r="59720" x14ac:dyDescent="0.25"/>
    <row r="59721" x14ac:dyDescent="0.25"/>
    <row r="59722" x14ac:dyDescent="0.25"/>
    <row r="59723" x14ac:dyDescent="0.25"/>
    <row r="59724" x14ac:dyDescent="0.25"/>
    <row r="59725" x14ac:dyDescent="0.25"/>
    <row r="59726" x14ac:dyDescent="0.25"/>
    <row r="59727" x14ac:dyDescent="0.25"/>
    <row r="59728" x14ac:dyDescent="0.25"/>
    <row r="59729" x14ac:dyDescent="0.25"/>
    <row r="59730" x14ac:dyDescent="0.25"/>
    <row r="59731" x14ac:dyDescent="0.25"/>
    <row r="59732" x14ac:dyDescent="0.25"/>
    <row r="59733" x14ac:dyDescent="0.25"/>
    <row r="59734" x14ac:dyDescent="0.25"/>
    <row r="59735" x14ac:dyDescent="0.25"/>
    <row r="59736" x14ac:dyDescent="0.25"/>
    <row r="59737" x14ac:dyDescent="0.25"/>
    <row r="59738" x14ac:dyDescent="0.25"/>
    <row r="59739" x14ac:dyDescent="0.25"/>
    <row r="59740" x14ac:dyDescent="0.25"/>
    <row r="59741" x14ac:dyDescent="0.25"/>
    <row r="59742" x14ac:dyDescent="0.25"/>
    <row r="59743" x14ac:dyDescent="0.25"/>
    <row r="59744" x14ac:dyDescent="0.25"/>
    <row r="59745" x14ac:dyDescent="0.25"/>
    <row r="59746" x14ac:dyDescent="0.25"/>
    <row r="59747" x14ac:dyDescent="0.25"/>
    <row r="59748" x14ac:dyDescent="0.25"/>
    <row r="59749" x14ac:dyDescent="0.25"/>
    <row r="59750" x14ac:dyDescent="0.25"/>
    <row r="59751" x14ac:dyDescent="0.25"/>
    <row r="59752" x14ac:dyDescent="0.25"/>
    <row r="59753" x14ac:dyDescent="0.25"/>
    <row r="59754" x14ac:dyDescent="0.25"/>
    <row r="59755" x14ac:dyDescent="0.25"/>
    <row r="59756" x14ac:dyDescent="0.25"/>
    <row r="59757" x14ac:dyDescent="0.25"/>
    <row r="59758" x14ac:dyDescent="0.25"/>
    <row r="59759" x14ac:dyDescent="0.25"/>
    <row r="59760" x14ac:dyDescent="0.25"/>
    <row r="59761" x14ac:dyDescent="0.25"/>
    <row r="59762" x14ac:dyDescent="0.25"/>
    <row r="59763" x14ac:dyDescent="0.25"/>
    <row r="59764" x14ac:dyDescent="0.25"/>
    <row r="59765" x14ac:dyDescent="0.25"/>
    <row r="59766" x14ac:dyDescent="0.25"/>
    <row r="59767" x14ac:dyDescent="0.25"/>
    <row r="59768" x14ac:dyDescent="0.25"/>
    <row r="59769" x14ac:dyDescent="0.25"/>
    <row r="59770" x14ac:dyDescent="0.25"/>
    <row r="59771" x14ac:dyDescent="0.25"/>
    <row r="59772" x14ac:dyDescent="0.25"/>
    <row r="59773" x14ac:dyDescent="0.25"/>
    <row r="59774" x14ac:dyDescent="0.25"/>
    <row r="59775" x14ac:dyDescent="0.25"/>
    <row r="59776" x14ac:dyDescent="0.25"/>
    <row r="59777" x14ac:dyDescent="0.25"/>
    <row r="59778" x14ac:dyDescent="0.25"/>
    <row r="59779" x14ac:dyDescent="0.25"/>
    <row r="59780" x14ac:dyDescent="0.25"/>
    <row r="59781" x14ac:dyDescent="0.25"/>
    <row r="59782" x14ac:dyDescent="0.25"/>
    <row r="59783" x14ac:dyDescent="0.25"/>
    <row r="59784" x14ac:dyDescent="0.25"/>
    <row r="59785" x14ac:dyDescent="0.25"/>
    <row r="59786" x14ac:dyDescent="0.25"/>
    <row r="59787" x14ac:dyDescent="0.25"/>
    <row r="59788" x14ac:dyDescent="0.25"/>
    <row r="59789" x14ac:dyDescent="0.25"/>
    <row r="59790" x14ac:dyDescent="0.25"/>
    <row r="59791" x14ac:dyDescent="0.25"/>
    <row r="59792" x14ac:dyDescent="0.25"/>
    <row r="59793" x14ac:dyDescent="0.25"/>
    <row r="59794" x14ac:dyDescent="0.25"/>
    <row r="59795" x14ac:dyDescent="0.25"/>
    <row r="59796" x14ac:dyDescent="0.25"/>
    <row r="59797" x14ac:dyDescent="0.25"/>
    <row r="59798" x14ac:dyDescent="0.25"/>
    <row r="59799" x14ac:dyDescent="0.25"/>
    <row r="59800" x14ac:dyDescent="0.25"/>
    <row r="59801" x14ac:dyDescent="0.25"/>
    <row r="59802" x14ac:dyDescent="0.25"/>
    <row r="59803" x14ac:dyDescent="0.25"/>
    <row r="59804" x14ac:dyDescent="0.25"/>
    <row r="59805" x14ac:dyDescent="0.25"/>
    <row r="59806" x14ac:dyDescent="0.25"/>
    <row r="59807" x14ac:dyDescent="0.25"/>
    <row r="59808" x14ac:dyDescent="0.25"/>
    <row r="59809" x14ac:dyDescent="0.25"/>
    <row r="59810" x14ac:dyDescent="0.25"/>
    <row r="59811" x14ac:dyDescent="0.25"/>
    <row r="59812" x14ac:dyDescent="0.25"/>
    <row r="59813" x14ac:dyDescent="0.25"/>
    <row r="59814" x14ac:dyDescent="0.25"/>
    <row r="59815" x14ac:dyDescent="0.25"/>
    <row r="59816" x14ac:dyDescent="0.25"/>
    <row r="59817" x14ac:dyDescent="0.25"/>
    <row r="59818" x14ac:dyDescent="0.25"/>
    <row r="59819" x14ac:dyDescent="0.25"/>
    <row r="59820" x14ac:dyDescent="0.25"/>
    <row r="59821" x14ac:dyDescent="0.25"/>
    <row r="59822" x14ac:dyDescent="0.25"/>
    <row r="59823" x14ac:dyDescent="0.25"/>
    <row r="59824" x14ac:dyDescent="0.25"/>
    <row r="59825" x14ac:dyDescent="0.25"/>
    <row r="59826" x14ac:dyDescent="0.25"/>
    <row r="59827" x14ac:dyDescent="0.25"/>
    <row r="59828" x14ac:dyDescent="0.25"/>
    <row r="59829" x14ac:dyDescent="0.25"/>
    <row r="59830" x14ac:dyDescent="0.25"/>
    <row r="59831" x14ac:dyDescent="0.25"/>
    <row r="59832" x14ac:dyDescent="0.25"/>
    <row r="59833" x14ac:dyDescent="0.25"/>
    <row r="59834" x14ac:dyDescent="0.25"/>
    <row r="59835" x14ac:dyDescent="0.25"/>
    <row r="59836" x14ac:dyDescent="0.25"/>
    <row r="59837" x14ac:dyDescent="0.25"/>
    <row r="59838" x14ac:dyDescent="0.25"/>
    <row r="59839" x14ac:dyDescent="0.25"/>
    <row r="59840" x14ac:dyDescent="0.25"/>
    <row r="59841" x14ac:dyDescent="0.25"/>
    <row r="59842" x14ac:dyDescent="0.25"/>
    <row r="59843" x14ac:dyDescent="0.25"/>
    <row r="59844" x14ac:dyDescent="0.25"/>
    <row r="59845" x14ac:dyDescent="0.25"/>
    <row r="59846" x14ac:dyDescent="0.25"/>
    <row r="59847" x14ac:dyDescent="0.25"/>
    <row r="59848" x14ac:dyDescent="0.25"/>
    <row r="59849" x14ac:dyDescent="0.25"/>
    <row r="59850" x14ac:dyDescent="0.25"/>
    <row r="59851" x14ac:dyDescent="0.25"/>
    <row r="59852" x14ac:dyDescent="0.25"/>
    <row r="59853" x14ac:dyDescent="0.25"/>
    <row r="59854" x14ac:dyDescent="0.25"/>
    <row r="59855" x14ac:dyDescent="0.25"/>
    <row r="59856" x14ac:dyDescent="0.25"/>
    <row r="59857" x14ac:dyDescent="0.25"/>
    <row r="59858" x14ac:dyDescent="0.25"/>
    <row r="59859" x14ac:dyDescent="0.25"/>
    <row r="59860" x14ac:dyDescent="0.25"/>
    <row r="59861" x14ac:dyDescent="0.25"/>
    <row r="59862" x14ac:dyDescent="0.25"/>
    <row r="59863" x14ac:dyDescent="0.25"/>
    <row r="59864" x14ac:dyDescent="0.25"/>
    <row r="59865" x14ac:dyDescent="0.25"/>
    <row r="59866" x14ac:dyDescent="0.25"/>
    <row r="59867" x14ac:dyDescent="0.25"/>
    <row r="59868" x14ac:dyDescent="0.25"/>
    <row r="59869" x14ac:dyDescent="0.25"/>
    <row r="59870" x14ac:dyDescent="0.25"/>
    <row r="59871" x14ac:dyDescent="0.25"/>
    <row r="59872" x14ac:dyDescent="0.25"/>
    <row r="59873" x14ac:dyDescent="0.25"/>
    <row r="59874" x14ac:dyDescent="0.25"/>
    <row r="59875" x14ac:dyDescent="0.25"/>
    <row r="59876" x14ac:dyDescent="0.25"/>
    <row r="59877" x14ac:dyDescent="0.25"/>
    <row r="59878" x14ac:dyDescent="0.25"/>
    <row r="59879" x14ac:dyDescent="0.25"/>
    <row r="59880" x14ac:dyDescent="0.25"/>
    <row r="59881" x14ac:dyDescent="0.25"/>
    <row r="59882" x14ac:dyDescent="0.25"/>
    <row r="59883" x14ac:dyDescent="0.25"/>
    <row r="59884" x14ac:dyDescent="0.25"/>
    <row r="59885" x14ac:dyDescent="0.25"/>
    <row r="59886" x14ac:dyDescent="0.25"/>
    <row r="59887" x14ac:dyDescent="0.25"/>
    <row r="59888" x14ac:dyDescent="0.25"/>
    <row r="59889" x14ac:dyDescent="0.25"/>
    <row r="59890" x14ac:dyDescent="0.25"/>
    <row r="59891" x14ac:dyDescent="0.25"/>
    <row r="59892" x14ac:dyDescent="0.25"/>
    <row r="59893" x14ac:dyDescent="0.25"/>
    <row r="59894" x14ac:dyDescent="0.25"/>
    <row r="59895" x14ac:dyDescent="0.25"/>
    <row r="59896" x14ac:dyDescent="0.25"/>
    <row r="59897" x14ac:dyDescent="0.25"/>
    <row r="59898" x14ac:dyDescent="0.25"/>
    <row r="59899" x14ac:dyDescent="0.25"/>
    <row r="59900" x14ac:dyDescent="0.25"/>
    <row r="59901" x14ac:dyDescent="0.25"/>
    <row r="59902" x14ac:dyDescent="0.25"/>
    <row r="59903" x14ac:dyDescent="0.25"/>
    <row r="59904" x14ac:dyDescent="0.25"/>
    <row r="59905" x14ac:dyDescent="0.25"/>
    <row r="59906" x14ac:dyDescent="0.25"/>
    <row r="59907" x14ac:dyDescent="0.25"/>
    <row r="59908" x14ac:dyDescent="0.25"/>
    <row r="59909" x14ac:dyDescent="0.25"/>
    <row r="59910" x14ac:dyDescent="0.25"/>
    <row r="59911" x14ac:dyDescent="0.25"/>
    <row r="59912" x14ac:dyDescent="0.25"/>
    <row r="59913" x14ac:dyDescent="0.25"/>
    <row r="59914" x14ac:dyDescent="0.25"/>
    <row r="59915" x14ac:dyDescent="0.25"/>
    <row r="59916" x14ac:dyDescent="0.25"/>
    <row r="59917" x14ac:dyDescent="0.25"/>
    <row r="59918" x14ac:dyDescent="0.25"/>
    <row r="59919" x14ac:dyDescent="0.25"/>
    <row r="59920" x14ac:dyDescent="0.25"/>
    <row r="59921" x14ac:dyDescent="0.25"/>
    <row r="59922" x14ac:dyDescent="0.25"/>
    <row r="59923" x14ac:dyDescent="0.25"/>
    <row r="59924" x14ac:dyDescent="0.25"/>
    <row r="59925" x14ac:dyDescent="0.25"/>
    <row r="59926" x14ac:dyDescent="0.25"/>
    <row r="59927" x14ac:dyDescent="0.25"/>
    <row r="59928" x14ac:dyDescent="0.25"/>
    <row r="59929" x14ac:dyDescent="0.25"/>
    <row r="59930" x14ac:dyDescent="0.25"/>
    <row r="59931" x14ac:dyDescent="0.25"/>
    <row r="59932" x14ac:dyDescent="0.25"/>
    <row r="59933" x14ac:dyDescent="0.25"/>
    <row r="59934" x14ac:dyDescent="0.25"/>
    <row r="59935" x14ac:dyDescent="0.25"/>
    <row r="59936" x14ac:dyDescent="0.25"/>
    <row r="59937" x14ac:dyDescent="0.25"/>
    <row r="59938" x14ac:dyDescent="0.25"/>
    <row r="59939" x14ac:dyDescent="0.25"/>
    <row r="59940" x14ac:dyDescent="0.25"/>
    <row r="59941" x14ac:dyDescent="0.25"/>
    <row r="59942" x14ac:dyDescent="0.25"/>
    <row r="59943" x14ac:dyDescent="0.25"/>
    <row r="59944" x14ac:dyDescent="0.25"/>
    <row r="59945" x14ac:dyDescent="0.25"/>
    <row r="59946" x14ac:dyDescent="0.25"/>
    <row r="59947" x14ac:dyDescent="0.25"/>
    <row r="59948" x14ac:dyDescent="0.25"/>
    <row r="59949" x14ac:dyDescent="0.25"/>
    <row r="59950" x14ac:dyDescent="0.25"/>
    <row r="59951" x14ac:dyDescent="0.25"/>
    <row r="59952" x14ac:dyDescent="0.25"/>
    <row r="59953" x14ac:dyDescent="0.25"/>
    <row r="59954" x14ac:dyDescent="0.25"/>
    <row r="59955" x14ac:dyDescent="0.25"/>
    <row r="59956" x14ac:dyDescent="0.25"/>
    <row r="59957" x14ac:dyDescent="0.25"/>
    <row r="59958" x14ac:dyDescent="0.25"/>
    <row r="59959" x14ac:dyDescent="0.25"/>
    <row r="59960" x14ac:dyDescent="0.25"/>
    <row r="59961" x14ac:dyDescent="0.25"/>
    <row r="59962" x14ac:dyDescent="0.25"/>
    <row r="59963" x14ac:dyDescent="0.25"/>
    <row r="59964" x14ac:dyDescent="0.25"/>
    <row r="59965" x14ac:dyDescent="0.25"/>
    <row r="59966" x14ac:dyDescent="0.25"/>
    <row r="59967" x14ac:dyDescent="0.25"/>
    <row r="59968" x14ac:dyDescent="0.25"/>
    <row r="59969" x14ac:dyDescent="0.25"/>
    <row r="59970" x14ac:dyDescent="0.25"/>
    <row r="59971" x14ac:dyDescent="0.25"/>
    <row r="59972" x14ac:dyDescent="0.25"/>
    <row r="59973" x14ac:dyDescent="0.25"/>
    <row r="59974" x14ac:dyDescent="0.25"/>
    <row r="59975" x14ac:dyDescent="0.25"/>
    <row r="59976" x14ac:dyDescent="0.25"/>
    <row r="59977" x14ac:dyDescent="0.25"/>
    <row r="59978" x14ac:dyDescent="0.25"/>
    <row r="59979" x14ac:dyDescent="0.25"/>
    <row r="59980" x14ac:dyDescent="0.25"/>
    <row r="59981" x14ac:dyDescent="0.25"/>
    <row r="59982" x14ac:dyDescent="0.25"/>
    <row r="59983" x14ac:dyDescent="0.25"/>
    <row r="59984" x14ac:dyDescent="0.25"/>
    <row r="59985" x14ac:dyDescent="0.25"/>
    <row r="59986" x14ac:dyDescent="0.25"/>
    <row r="59987" x14ac:dyDescent="0.25"/>
    <row r="59988" x14ac:dyDescent="0.25"/>
    <row r="59989" x14ac:dyDescent="0.25"/>
    <row r="59990" x14ac:dyDescent="0.25"/>
    <row r="59991" x14ac:dyDescent="0.25"/>
    <row r="59992" x14ac:dyDescent="0.25"/>
    <row r="59993" x14ac:dyDescent="0.25"/>
    <row r="59994" x14ac:dyDescent="0.25"/>
    <row r="59995" x14ac:dyDescent="0.25"/>
    <row r="59996" x14ac:dyDescent="0.25"/>
    <row r="59997" x14ac:dyDescent="0.25"/>
    <row r="59998" x14ac:dyDescent="0.25"/>
    <row r="59999" x14ac:dyDescent="0.25"/>
    <row r="60000" x14ac:dyDescent="0.25"/>
    <row r="60001" x14ac:dyDescent="0.25"/>
    <row r="60002" x14ac:dyDescent="0.25"/>
    <row r="60003" x14ac:dyDescent="0.25"/>
    <row r="60004" x14ac:dyDescent="0.25"/>
    <row r="60005" x14ac:dyDescent="0.25"/>
    <row r="60006" x14ac:dyDescent="0.25"/>
    <row r="60007" x14ac:dyDescent="0.25"/>
    <row r="60008" x14ac:dyDescent="0.25"/>
    <row r="60009" x14ac:dyDescent="0.25"/>
    <row r="60010" x14ac:dyDescent="0.25"/>
    <row r="60011" x14ac:dyDescent="0.25"/>
    <row r="60012" x14ac:dyDescent="0.25"/>
    <row r="60013" x14ac:dyDescent="0.25"/>
    <row r="60014" x14ac:dyDescent="0.25"/>
    <row r="60015" x14ac:dyDescent="0.25"/>
    <row r="60016" x14ac:dyDescent="0.25"/>
    <row r="60017" x14ac:dyDescent="0.25"/>
    <row r="60018" x14ac:dyDescent="0.25"/>
    <row r="60019" x14ac:dyDescent="0.25"/>
    <row r="60020" x14ac:dyDescent="0.25"/>
    <row r="60021" x14ac:dyDescent="0.25"/>
    <row r="60022" x14ac:dyDescent="0.25"/>
    <row r="60023" x14ac:dyDescent="0.25"/>
    <row r="60024" x14ac:dyDescent="0.25"/>
    <row r="60025" x14ac:dyDescent="0.25"/>
    <row r="60026" x14ac:dyDescent="0.25"/>
    <row r="60027" x14ac:dyDescent="0.25"/>
    <row r="60028" x14ac:dyDescent="0.25"/>
    <row r="60029" x14ac:dyDescent="0.25"/>
    <row r="60030" x14ac:dyDescent="0.25"/>
    <row r="60031" x14ac:dyDescent="0.25"/>
    <row r="60032" x14ac:dyDescent="0.25"/>
    <row r="60033" x14ac:dyDescent="0.25"/>
    <row r="60034" x14ac:dyDescent="0.25"/>
    <row r="60035" x14ac:dyDescent="0.25"/>
    <row r="60036" x14ac:dyDescent="0.25"/>
    <row r="60037" x14ac:dyDescent="0.25"/>
    <row r="60038" x14ac:dyDescent="0.25"/>
    <row r="60039" x14ac:dyDescent="0.25"/>
    <row r="60040" x14ac:dyDescent="0.25"/>
    <row r="60041" x14ac:dyDescent="0.25"/>
    <row r="60042" x14ac:dyDescent="0.25"/>
    <row r="60043" x14ac:dyDescent="0.25"/>
    <row r="60044" x14ac:dyDescent="0.25"/>
    <row r="60045" x14ac:dyDescent="0.25"/>
    <row r="60046" x14ac:dyDescent="0.25"/>
    <row r="60047" x14ac:dyDescent="0.25"/>
    <row r="60048" x14ac:dyDescent="0.25"/>
    <row r="60049" x14ac:dyDescent="0.25"/>
    <row r="60050" x14ac:dyDescent="0.25"/>
    <row r="60051" x14ac:dyDescent="0.25"/>
    <row r="60052" x14ac:dyDescent="0.25"/>
    <row r="60053" x14ac:dyDescent="0.25"/>
    <row r="60054" x14ac:dyDescent="0.25"/>
    <row r="60055" x14ac:dyDescent="0.25"/>
    <row r="60056" x14ac:dyDescent="0.25"/>
    <row r="60057" x14ac:dyDescent="0.25"/>
    <row r="60058" x14ac:dyDescent="0.25"/>
    <row r="60059" x14ac:dyDescent="0.25"/>
    <row r="60060" x14ac:dyDescent="0.25"/>
    <row r="60061" x14ac:dyDescent="0.25"/>
    <row r="60062" x14ac:dyDescent="0.25"/>
    <row r="60063" x14ac:dyDescent="0.25"/>
    <row r="60064" x14ac:dyDescent="0.25"/>
    <row r="60065" x14ac:dyDescent="0.25"/>
    <row r="60066" x14ac:dyDescent="0.25"/>
    <row r="60067" x14ac:dyDescent="0.25"/>
    <row r="60068" x14ac:dyDescent="0.25"/>
    <row r="60069" x14ac:dyDescent="0.25"/>
    <row r="60070" x14ac:dyDescent="0.25"/>
    <row r="60071" x14ac:dyDescent="0.25"/>
    <row r="60072" x14ac:dyDescent="0.25"/>
    <row r="60073" x14ac:dyDescent="0.25"/>
    <row r="60074" x14ac:dyDescent="0.25"/>
    <row r="60075" x14ac:dyDescent="0.25"/>
    <row r="60076" x14ac:dyDescent="0.25"/>
    <row r="60077" x14ac:dyDescent="0.25"/>
    <row r="60078" x14ac:dyDescent="0.25"/>
    <row r="60079" x14ac:dyDescent="0.25"/>
    <row r="60080" x14ac:dyDescent="0.25"/>
    <row r="60081" x14ac:dyDescent="0.25"/>
    <row r="60082" x14ac:dyDescent="0.25"/>
    <row r="60083" x14ac:dyDescent="0.25"/>
    <row r="60084" x14ac:dyDescent="0.25"/>
    <row r="60085" x14ac:dyDescent="0.25"/>
    <row r="60086" x14ac:dyDescent="0.25"/>
    <row r="60087" x14ac:dyDescent="0.25"/>
    <row r="60088" x14ac:dyDescent="0.25"/>
    <row r="60089" x14ac:dyDescent="0.25"/>
    <row r="60090" x14ac:dyDescent="0.25"/>
    <row r="60091" x14ac:dyDescent="0.25"/>
    <row r="60092" x14ac:dyDescent="0.25"/>
    <row r="60093" x14ac:dyDescent="0.25"/>
    <row r="60094" x14ac:dyDescent="0.25"/>
    <row r="60095" x14ac:dyDescent="0.25"/>
    <row r="60096" x14ac:dyDescent="0.25"/>
    <row r="60097" x14ac:dyDescent="0.25"/>
    <row r="60098" x14ac:dyDescent="0.25"/>
    <row r="60099" x14ac:dyDescent="0.25"/>
    <row r="60100" x14ac:dyDescent="0.25"/>
    <row r="60101" x14ac:dyDescent="0.25"/>
    <row r="60102" x14ac:dyDescent="0.25"/>
    <row r="60103" x14ac:dyDescent="0.25"/>
    <row r="60104" x14ac:dyDescent="0.25"/>
    <row r="60105" x14ac:dyDescent="0.25"/>
    <row r="60106" x14ac:dyDescent="0.25"/>
    <row r="60107" x14ac:dyDescent="0.25"/>
    <row r="60108" x14ac:dyDescent="0.25"/>
    <row r="60109" x14ac:dyDescent="0.25"/>
    <row r="60110" x14ac:dyDescent="0.25"/>
    <row r="60111" x14ac:dyDescent="0.25"/>
    <row r="60112" x14ac:dyDescent="0.25"/>
    <row r="60113" x14ac:dyDescent="0.25"/>
    <row r="60114" x14ac:dyDescent="0.25"/>
    <row r="60115" x14ac:dyDescent="0.25"/>
    <row r="60116" x14ac:dyDescent="0.25"/>
    <row r="60117" x14ac:dyDescent="0.25"/>
    <row r="60118" x14ac:dyDescent="0.25"/>
    <row r="60119" x14ac:dyDescent="0.25"/>
    <row r="60120" x14ac:dyDescent="0.25"/>
    <row r="60121" x14ac:dyDescent="0.25"/>
    <row r="60122" x14ac:dyDescent="0.25"/>
    <row r="60123" x14ac:dyDescent="0.25"/>
    <row r="60124" x14ac:dyDescent="0.25"/>
    <row r="60125" x14ac:dyDescent="0.25"/>
    <row r="60126" x14ac:dyDescent="0.25"/>
    <row r="60127" x14ac:dyDescent="0.25"/>
    <row r="60128" x14ac:dyDescent="0.25"/>
    <row r="60129" x14ac:dyDescent="0.25"/>
    <row r="60130" x14ac:dyDescent="0.25"/>
    <row r="60131" x14ac:dyDescent="0.25"/>
    <row r="60132" x14ac:dyDescent="0.25"/>
    <row r="60133" x14ac:dyDescent="0.25"/>
    <row r="60134" x14ac:dyDescent="0.25"/>
    <row r="60135" x14ac:dyDescent="0.25"/>
    <row r="60136" x14ac:dyDescent="0.25"/>
    <row r="60137" x14ac:dyDescent="0.25"/>
    <row r="60138" x14ac:dyDescent="0.25"/>
    <row r="60139" x14ac:dyDescent="0.25"/>
    <row r="60140" x14ac:dyDescent="0.25"/>
    <row r="60141" x14ac:dyDescent="0.25"/>
    <row r="60142" x14ac:dyDescent="0.25"/>
    <row r="60143" x14ac:dyDescent="0.25"/>
    <row r="60144" x14ac:dyDescent="0.25"/>
    <row r="60145" x14ac:dyDescent="0.25"/>
    <row r="60146" x14ac:dyDescent="0.25"/>
    <row r="60147" x14ac:dyDescent="0.25"/>
    <row r="60148" x14ac:dyDescent="0.25"/>
    <row r="60149" x14ac:dyDescent="0.25"/>
    <row r="60150" x14ac:dyDescent="0.25"/>
    <row r="60151" x14ac:dyDescent="0.25"/>
    <row r="60152" x14ac:dyDescent="0.25"/>
    <row r="60153" x14ac:dyDescent="0.25"/>
    <row r="60154" x14ac:dyDescent="0.25"/>
    <row r="60155" x14ac:dyDescent="0.25"/>
    <row r="60156" x14ac:dyDescent="0.25"/>
    <row r="60157" x14ac:dyDescent="0.25"/>
    <row r="60158" x14ac:dyDescent="0.25"/>
    <row r="60159" x14ac:dyDescent="0.25"/>
    <row r="60160" x14ac:dyDescent="0.25"/>
    <row r="60161" x14ac:dyDescent="0.25"/>
    <row r="60162" x14ac:dyDescent="0.25"/>
    <row r="60163" x14ac:dyDescent="0.25"/>
    <row r="60164" x14ac:dyDescent="0.25"/>
    <row r="60165" x14ac:dyDescent="0.25"/>
    <row r="60166" x14ac:dyDescent="0.25"/>
    <row r="60167" x14ac:dyDescent="0.25"/>
    <row r="60168" x14ac:dyDescent="0.25"/>
    <row r="60169" x14ac:dyDescent="0.25"/>
    <row r="60170" x14ac:dyDescent="0.25"/>
    <row r="60171" x14ac:dyDescent="0.25"/>
    <row r="60172" x14ac:dyDescent="0.25"/>
    <row r="60173" x14ac:dyDescent="0.25"/>
    <row r="60174" x14ac:dyDescent="0.25"/>
    <row r="60175" x14ac:dyDescent="0.25"/>
    <row r="60176" x14ac:dyDescent="0.25"/>
    <row r="60177" x14ac:dyDescent="0.25"/>
    <row r="60178" x14ac:dyDescent="0.25"/>
    <row r="60179" x14ac:dyDescent="0.25"/>
    <row r="60180" x14ac:dyDescent="0.25"/>
    <row r="60181" x14ac:dyDescent="0.25"/>
    <row r="60182" x14ac:dyDescent="0.25"/>
    <row r="60183" x14ac:dyDescent="0.25"/>
    <row r="60184" x14ac:dyDescent="0.25"/>
    <row r="60185" x14ac:dyDescent="0.25"/>
    <row r="60186" x14ac:dyDescent="0.25"/>
    <row r="60187" x14ac:dyDescent="0.25"/>
    <row r="60188" x14ac:dyDescent="0.25"/>
    <row r="60189" x14ac:dyDescent="0.25"/>
    <row r="60190" x14ac:dyDescent="0.25"/>
    <row r="60191" x14ac:dyDescent="0.25"/>
    <row r="60192" x14ac:dyDescent="0.25"/>
    <row r="60193" x14ac:dyDescent="0.25"/>
    <row r="60194" x14ac:dyDescent="0.25"/>
    <row r="60195" x14ac:dyDescent="0.25"/>
    <row r="60196" x14ac:dyDescent="0.25"/>
    <row r="60197" x14ac:dyDescent="0.25"/>
    <row r="60198" x14ac:dyDescent="0.25"/>
    <row r="60199" x14ac:dyDescent="0.25"/>
    <row r="60200" x14ac:dyDescent="0.25"/>
    <row r="60201" x14ac:dyDescent="0.25"/>
    <row r="60202" x14ac:dyDescent="0.25"/>
    <row r="60203" x14ac:dyDescent="0.25"/>
    <row r="60204" x14ac:dyDescent="0.25"/>
    <row r="60205" x14ac:dyDescent="0.25"/>
    <row r="60206" x14ac:dyDescent="0.25"/>
    <row r="60207" x14ac:dyDescent="0.25"/>
    <row r="60208" x14ac:dyDescent="0.25"/>
    <row r="60209" x14ac:dyDescent="0.25"/>
    <row r="60210" x14ac:dyDescent="0.25"/>
    <row r="60211" x14ac:dyDescent="0.25"/>
    <row r="60212" x14ac:dyDescent="0.25"/>
    <row r="60213" x14ac:dyDescent="0.25"/>
    <row r="60214" x14ac:dyDescent="0.25"/>
    <row r="60215" x14ac:dyDescent="0.25"/>
    <row r="60216" x14ac:dyDescent="0.25"/>
    <row r="60217" x14ac:dyDescent="0.25"/>
    <row r="60218" x14ac:dyDescent="0.25"/>
    <row r="60219" x14ac:dyDescent="0.25"/>
    <row r="60220" x14ac:dyDescent="0.25"/>
    <row r="60221" x14ac:dyDescent="0.25"/>
    <row r="60222" x14ac:dyDescent="0.25"/>
    <row r="60223" x14ac:dyDescent="0.25"/>
    <row r="60224" x14ac:dyDescent="0.25"/>
    <row r="60225" x14ac:dyDescent="0.25"/>
    <row r="60226" x14ac:dyDescent="0.25"/>
    <row r="60227" x14ac:dyDescent="0.25"/>
    <row r="60228" x14ac:dyDescent="0.25"/>
    <row r="60229" x14ac:dyDescent="0.25"/>
    <row r="60230" x14ac:dyDescent="0.25"/>
    <row r="60231" x14ac:dyDescent="0.25"/>
    <row r="60232" x14ac:dyDescent="0.25"/>
    <row r="60233" x14ac:dyDescent="0.25"/>
    <row r="60234" x14ac:dyDescent="0.25"/>
    <row r="60235" x14ac:dyDescent="0.25"/>
    <row r="60236" x14ac:dyDescent="0.25"/>
    <row r="60237" x14ac:dyDescent="0.25"/>
    <row r="60238" x14ac:dyDescent="0.25"/>
    <row r="60239" x14ac:dyDescent="0.25"/>
    <row r="60240" x14ac:dyDescent="0.25"/>
    <row r="60241" x14ac:dyDescent="0.25"/>
    <row r="60242" x14ac:dyDescent="0.25"/>
    <row r="60243" x14ac:dyDescent="0.25"/>
    <row r="60244" x14ac:dyDescent="0.25"/>
    <row r="60245" x14ac:dyDescent="0.25"/>
    <row r="60246" x14ac:dyDescent="0.25"/>
    <row r="60247" x14ac:dyDescent="0.25"/>
    <row r="60248" x14ac:dyDescent="0.25"/>
    <row r="60249" x14ac:dyDescent="0.25"/>
    <row r="60250" x14ac:dyDescent="0.25"/>
    <row r="60251" x14ac:dyDescent="0.25"/>
    <row r="60252" x14ac:dyDescent="0.25"/>
    <row r="60253" x14ac:dyDescent="0.25"/>
    <row r="60254" x14ac:dyDescent="0.25"/>
    <row r="60255" x14ac:dyDescent="0.25"/>
    <row r="60256" x14ac:dyDescent="0.25"/>
    <row r="60257" x14ac:dyDescent="0.25"/>
    <row r="60258" x14ac:dyDescent="0.25"/>
    <row r="60259" x14ac:dyDescent="0.25"/>
    <row r="60260" x14ac:dyDescent="0.25"/>
    <row r="60261" x14ac:dyDescent="0.25"/>
    <row r="60262" x14ac:dyDescent="0.25"/>
    <row r="60263" x14ac:dyDescent="0.25"/>
    <row r="60264" x14ac:dyDescent="0.25"/>
    <row r="60265" x14ac:dyDescent="0.25"/>
    <row r="60266" x14ac:dyDescent="0.25"/>
    <row r="60267" x14ac:dyDescent="0.25"/>
    <row r="60268" x14ac:dyDescent="0.25"/>
    <row r="60269" x14ac:dyDescent="0.25"/>
    <row r="60270" x14ac:dyDescent="0.25"/>
    <row r="60271" x14ac:dyDescent="0.25"/>
    <row r="60272" x14ac:dyDescent="0.25"/>
    <row r="60273" x14ac:dyDescent="0.25"/>
    <row r="60274" x14ac:dyDescent="0.25"/>
    <row r="60275" x14ac:dyDescent="0.25"/>
    <row r="60276" x14ac:dyDescent="0.25"/>
    <row r="60277" x14ac:dyDescent="0.25"/>
    <row r="60278" x14ac:dyDescent="0.25"/>
    <row r="60279" x14ac:dyDescent="0.25"/>
    <row r="60280" x14ac:dyDescent="0.25"/>
    <row r="60281" x14ac:dyDescent="0.25"/>
    <row r="60282" x14ac:dyDescent="0.25"/>
    <row r="60283" x14ac:dyDescent="0.25"/>
    <row r="60284" x14ac:dyDescent="0.25"/>
    <row r="60285" x14ac:dyDescent="0.25"/>
    <row r="60286" x14ac:dyDescent="0.25"/>
    <row r="60287" x14ac:dyDescent="0.25"/>
    <row r="60288" x14ac:dyDescent="0.25"/>
    <row r="60289" x14ac:dyDescent="0.25"/>
    <row r="60290" x14ac:dyDescent="0.25"/>
    <row r="60291" x14ac:dyDescent="0.25"/>
    <row r="60292" x14ac:dyDescent="0.25"/>
    <row r="60293" x14ac:dyDescent="0.25"/>
    <row r="60294" x14ac:dyDescent="0.25"/>
    <row r="60295" x14ac:dyDescent="0.25"/>
    <row r="60296" x14ac:dyDescent="0.25"/>
    <row r="60297" x14ac:dyDescent="0.25"/>
    <row r="60298" x14ac:dyDescent="0.25"/>
    <row r="60299" x14ac:dyDescent="0.25"/>
    <row r="60300" x14ac:dyDescent="0.25"/>
    <row r="60301" x14ac:dyDescent="0.25"/>
    <row r="60302" x14ac:dyDescent="0.25"/>
    <row r="60303" x14ac:dyDescent="0.25"/>
    <row r="60304" x14ac:dyDescent="0.25"/>
    <row r="60305" x14ac:dyDescent="0.25"/>
    <row r="60306" x14ac:dyDescent="0.25"/>
    <row r="60307" x14ac:dyDescent="0.25"/>
    <row r="60308" x14ac:dyDescent="0.25"/>
    <row r="60309" x14ac:dyDescent="0.25"/>
    <row r="60310" x14ac:dyDescent="0.25"/>
    <row r="60311" x14ac:dyDescent="0.25"/>
    <row r="60312" x14ac:dyDescent="0.25"/>
    <row r="60313" x14ac:dyDescent="0.25"/>
    <row r="60314" x14ac:dyDescent="0.25"/>
    <row r="60315" x14ac:dyDescent="0.25"/>
    <row r="60316" x14ac:dyDescent="0.25"/>
    <row r="60317" x14ac:dyDescent="0.25"/>
    <row r="60318" x14ac:dyDescent="0.25"/>
    <row r="60319" x14ac:dyDescent="0.25"/>
    <row r="60320" x14ac:dyDescent="0.25"/>
    <row r="60321" x14ac:dyDescent="0.25"/>
    <row r="60322" x14ac:dyDescent="0.25"/>
    <row r="60323" x14ac:dyDescent="0.25"/>
    <row r="60324" x14ac:dyDescent="0.25"/>
    <row r="60325" x14ac:dyDescent="0.25"/>
    <row r="60326" x14ac:dyDescent="0.25"/>
    <row r="60327" x14ac:dyDescent="0.25"/>
    <row r="60328" x14ac:dyDescent="0.25"/>
    <row r="60329" x14ac:dyDescent="0.25"/>
    <row r="60330" x14ac:dyDescent="0.25"/>
    <row r="60331" x14ac:dyDescent="0.25"/>
    <row r="60332" x14ac:dyDescent="0.25"/>
    <row r="60333" x14ac:dyDescent="0.25"/>
    <row r="60334" x14ac:dyDescent="0.25"/>
    <row r="60335" x14ac:dyDescent="0.25"/>
    <row r="60336" x14ac:dyDescent="0.25"/>
    <row r="60337" x14ac:dyDescent="0.25"/>
    <row r="60338" x14ac:dyDescent="0.25"/>
    <row r="60339" x14ac:dyDescent="0.25"/>
    <row r="60340" x14ac:dyDescent="0.25"/>
    <row r="60341" x14ac:dyDescent="0.25"/>
    <row r="60342" x14ac:dyDescent="0.25"/>
    <row r="60343" x14ac:dyDescent="0.25"/>
    <row r="60344" x14ac:dyDescent="0.25"/>
    <row r="60345" x14ac:dyDescent="0.25"/>
    <row r="60346" x14ac:dyDescent="0.25"/>
    <row r="60347" x14ac:dyDescent="0.25"/>
    <row r="60348" x14ac:dyDescent="0.25"/>
    <row r="60349" x14ac:dyDescent="0.25"/>
    <row r="60350" x14ac:dyDescent="0.25"/>
    <row r="60351" x14ac:dyDescent="0.25"/>
    <row r="60352" x14ac:dyDescent="0.25"/>
    <row r="60353" x14ac:dyDescent="0.25"/>
    <row r="60354" x14ac:dyDescent="0.25"/>
    <row r="60355" x14ac:dyDescent="0.25"/>
    <row r="60356" x14ac:dyDescent="0.25"/>
    <row r="60357" x14ac:dyDescent="0.25"/>
    <row r="60358" x14ac:dyDescent="0.25"/>
    <row r="60359" x14ac:dyDescent="0.25"/>
    <row r="60360" x14ac:dyDescent="0.25"/>
    <row r="60361" x14ac:dyDescent="0.25"/>
    <row r="60362" x14ac:dyDescent="0.25"/>
    <row r="60363" x14ac:dyDescent="0.25"/>
    <row r="60364" x14ac:dyDescent="0.25"/>
    <row r="60365" x14ac:dyDescent="0.25"/>
    <row r="60366" x14ac:dyDescent="0.25"/>
    <row r="60367" x14ac:dyDescent="0.25"/>
    <row r="60368" x14ac:dyDescent="0.25"/>
    <row r="60369" x14ac:dyDescent="0.25"/>
    <row r="60370" x14ac:dyDescent="0.25"/>
    <row r="60371" x14ac:dyDescent="0.25"/>
    <row r="60372" x14ac:dyDescent="0.25"/>
    <row r="60373" x14ac:dyDescent="0.25"/>
    <row r="60374" x14ac:dyDescent="0.25"/>
    <row r="60375" x14ac:dyDescent="0.25"/>
    <row r="60376" x14ac:dyDescent="0.25"/>
    <row r="60377" x14ac:dyDescent="0.25"/>
    <row r="60378" x14ac:dyDescent="0.25"/>
    <row r="60379" x14ac:dyDescent="0.25"/>
    <row r="60380" x14ac:dyDescent="0.25"/>
    <row r="60381" x14ac:dyDescent="0.25"/>
    <row r="60382" x14ac:dyDescent="0.25"/>
    <row r="60383" x14ac:dyDescent="0.25"/>
    <row r="60384" x14ac:dyDescent="0.25"/>
    <row r="60385" x14ac:dyDescent="0.25"/>
    <row r="60386" x14ac:dyDescent="0.25"/>
    <row r="60387" x14ac:dyDescent="0.25"/>
    <row r="60388" x14ac:dyDescent="0.25"/>
    <row r="60389" x14ac:dyDescent="0.25"/>
    <row r="60390" x14ac:dyDescent="0.25"/>
    <row r="60391" x14ac:dyDescent="0.25"/>
    <row r="60392" x14ac:dyDescent="0.25"/>
    <row r="60393" x14ac:dyDescent="0.25"/>
    <row r="60394" x14ac:dyDescent="0.25"/>
    <row r="60395" x14ac:dyDescent="0.25"/>
    <row r="60396" x14ac:dyDescent="0.25"/>
    <row r="60397" x14ac:dyDescent="0.25"/>
    <row r="60398" x14ac:dyDescent="0.25"/>
    <row r="60399" x14ac:dyDescent="0.25"/>
    <row r="60400" x14ac:dyDescent="0.25"/>
    <row r="60401" x14ac:dyDescent="0.25"/>
    <row r="60402" x14ac:dyDescent="0.25"/>
    <row r="60403" x14ac:dyDescent="0.25"/>
    <row r="60404" x14ac:dyDescent="0.25"/>
    <row r="60405" x14ac:dyDescent="0.25"/>
    <row r="60406" x14ac:dyDescent="0.25"/>
    <row r="60407" x14ac:dyDescent="0.25"/>
    <row r="60408" x14ac:dyDescent="0.25"/>
    <row r="60409" x14ac:dyDescent="0.25"/>
    <row r="60410" x14ac:dyDescent="0.25"/>
    <row r="60411" x14ac:dyDescent="0.25"/>
    <row r="60412" x14ac:dyDescent="0.25"/>
    <row r="60413" x14ac:dyDescent="0.25"/>
    <row r="60414" x14ac:dyDescent="0.25"/>
    <row r="60415" x14ac:dyDescent="0.25"/>
    <row r="60416" x14ac:dyDescent="0.25"/>
    <row r="60417" x14ac:dyDescent="0.25"/>
    <row r="60418" x14ac:dyDescent="0.25"/>
    <row r="60419" x14ac:dyDescent="0.25"/>
    <row r="60420" x14ac:dyDescent="0.25"/>
    <row r="60421" x14ac:dyDescent="0.25"/>
    <row r="60422" x14ac:dyDescent="0.25"/>
    <row r="60423" x14ac:dyDescent="0.25"/>
    <row r="60424" x14ac:dyDescent="0.25"/>
    <row r="60425" x14ac:dyDescent="0.25"/>
    <row r="60426" x14ac:dyDescent="0.25"/>
    <row r="60427" x14ac:dyDescent="0.25"/>
    <row r="60428" x14ac:dyDescent="0.25"/>
    <row r="60429" x14ac:dyDescent="0.25"/>
    <row r="60430" x14ac:dyDescent="0.25"/>
    <row r="60431" x14ac:dyDescent="0.25"/>
    <row r="60432" x14ac:dyDescent="0.25"/>
    <row r="60433" x14ac:dyDescent="0.25"/>
    <row r="60434" x14ac:dyDescent="0.25"/>
    <row r="60435" x14ac:dyDescent="0.25"/>
    <row r="60436" x14ac:dyDescent="0.25"/>
    <row r="60437" x14ac:dyDescent="0.25"/>
    <row r="60438" x14ac:dyDescent="0.25"/>
    <row r="60439" x14ac:dyDescent="0.25"/>
    <row r="60440" x14ac:dyDescent="0.25"/>
    <row r="60441" x14ac:dyDescent="0.25"/>
    <row r="60442" x14ac:dyDescent="0.25"/>
    <row r="60443" x14ac:dyDescent="0.25"/>
    <row r="60444" x14ac:dyDescent="0.25"/>
    <row r="60445" x14ac:dyDescent="0.25"/>
    <row r="60446" x14ac:dyDescent="0.25"/>
    <row r="60447" x14ac:dyDescent="0.25"/>
    <row r="60448" x14ac:dyDescent="0.25"/>
    <row r="60449" x14ac:dyDescent="0.25"/>
    <row r="60450" x14ac:dyDescent="0.25"/>
    <row r="60451" x14ac:dyDescent="0.25"/>
    <row r="60452" x14ac:dyDescent="0.25"/>
    <row r="60453" x14ac:dyDescent="0.25"/>
    <row r="60454" x14ac:dyDescent="0.25"/>
    <row r="60455" x14ac:dyDescent="0.25"/>
    <row r="60456" x14ac:dyDescent="0.25"/>
    <row r="60457" x14ac:dyDescent="0.25"/>
    <row r="60458" x14ac:dyDescent="0.25"/>
    <row r="60459" x14ac:dyDescent="0.25"/>
    <row r="60460" x14ac:dyDescent="0.25"/>
    <row r="60461" x14ac:dyDescent="0.25"/>
    <row r="60462" x14ac:dyDescent="0.25"/>
    <row r="60463" x14ac:dyDescent="0.25"/>
    <row r="60464" x14ac:dyDescent="0.25"/>
    <row r="60465" x14ac:dyDescent="0.25"/>
    <row r="60466" x14ac:dyDescent="0.25"/>
    <row r="60467" x14ac:dyDescent="0.25"/>
    <row r="60468" x14ac:dyDescent="0.25"/>
    <row r="60469" x14ac:dyDescent="0.25"/>
    <row r="60470" x14ac:dyDescent="0.25"/>
    <row r="60471" x14ac:dyDescent="0.25"/>
    <row r="60472" x14ac:dyDescent="0.25"/>
    <row r="60473" x14ac:dyDescent="0.25"/>
    <row r="60474" x14ac:dyDescent="0.25"/>
    <row r="60475" x14ac:dyDescent="0.25"/>
    <row r="60476" x14ac:dyDescent="0.25"/>
    <row r="60477" x14ac:dyDescent="0.25"/>
    <row r="60478" x14ac:dyDescent="0.25"/>
    <row r="60479" x14ac:dyDescent="0.25"/>
    <row r="60480" x14ac:dyDescent="0.25"/>
    <row r="60481" x14ac:dyDescent="0.25"/>
    <row r="60482" x14ac:dyDescent="0.25"/>
    <row r="60483" x14ac:dyDescent="0.25"/>
    <row r="60484" x14ac:dyDescent="0.25"/>
    <row r="60485" x14ac:dyDescent="0.25"/>
    <row r="60486" x14ac:dyDescent="0.25"/>
    <row r="60487" x14ac:dyDescent="0.25"/>
    <row r="60488" x14ac:dyDescent="0.25"/>
    <row r="60489" x14ac:dyDescent="0.25"/>
    <row r="60490" x14ac:dyDescent="0.25"/>
    <row r="60491" x14ac:dyDescent="0.25"/>
    <row r="60492" x14ac:dyDescent="0.25"/>
    <row r="60493" x14ac:dyDescent="0.25"/>
    <row r="60494" x14ac:dyDescent="0.25"/>
    <row r="60495" x14ac:dyDescent="0.25"/>
    <row r="60496" x14ac:dyDescent="0.25"/>
    <row r="60497" x14ac:dyDescent="0.25"/>
    <row r="60498" x14ac:dyDescent="0.25"/>
    <row r="60499" x14ac:dyDescent="0.25"/>
    <row r="60500" x14ac:dyDescent="0.25"/>
    <row r="60501" x14ac:dyDescent="0.25"/>
    <row r="60502" x14ac:dyDescent="0.25"/>
    <row r="60503" x14ac:dyDescent="0.25"/>
    <row r="60504" x14ac:dyDescent="0.25"/>
    <row r="60505" x14ac:dyDescent="0.25"/>
    <row r="60506" x14ac:dyDescent="0.25"/>
    <row r="60507" x14ac:dyDescent="0.25"/>
    <row r="60508" x14ac:dyDescent="0.25"/>
    <row r="60509" x14ac:dyDescent="0.25"/>
    <row r="60510" x14ac:dyDescent="0.25"/>
    <row r="60511" x14ac:dyDescent="0.25"/>
    <row r="60512" x14ac:dyDescent="0.25"/>
    <row r="60513" x14ac:dyDescent="0.25"/>
    <row r="60514" x14ac:dyDescent="0.25"/>
    <row r="60515" x14ac:dyDescent="0.25"/>
    <row r="60516" x14ac:dyDescent="0.25"/>
    <row r="60517" x14ac:dyDescent="0.25"/>
    <row r="60518" x14ac:dyDescent="0.25"/>
    <row r="60519" x14ac:dyDescent="0.25"/>
    <row r="60520" x14ac:dyDescent="0.25"/>
    <row r="60521" x14ac:dyDescent="0.25"/>
    <row r="60522" x14ac:dyDescent="0.25"/>
    <row r="60523" x14ac:dyDescent="0.25"/>
    <row r="60524" x14ac:dyDescent="0.25"/>
    <row r="60525" x14ac:dyDescent="0.25"/>
    <row r="60526" x14ac:dyDescent="0.25"/>
    <row r="60527" x14ac:dyDescent="0.25"/>
    <row r="60528" x14ac:dyDescent="0.25"/>
    <row r="60529" x14ac:dyDescent="0.25"/>
    <row r="60530" x14ac:dyDescent="0.25"/>
    <row r="60531" x14ac:dyDescent="0.25"/>
    <row r="60532" x14ac:dyDescent="0.25"/>
    <row r="60533" x14ac:dyDescent="0.25"/>
    <row r="60534" x14ac:dyDescent="0.25"/>
    <row r="60535" x14ac:dyDescent="0.25"/>
    <row r="60536" x14ac:dyDescent="0.25"/>
    <row r="60537" x14ac:dyDescent="0.25"/>
    <row r="60538" x14ac:dyDescent="0.25"/>
    <row r="60539" x14ac:dyDescent="0.25"/>
    <row r="60540" x14ac:dyDescent="0.25"/>
    <row r="60541" x14ac:dyDescent="0.25"/>
    <row r="60542" x14ac:dyDescent="0.25"/>
    <row r="60543" x14ac:dyDescent="0.25"/>
    <row r="60544" x14ac:dyDescent="0.25"/>
    <row r="60545" x14ac:dyDescent="0.25"/>
    <row r="60546" x14ac:dyDescent="0.25"/>
    <row r="60547" x14ac:dyDescent="0.25"/>
    <row r="60548" x14ac:dyDescent="0.25"/>
    <row r="60549" x14ac:dyDescent="0.25"/>
    <row r="60550" x14ac:dyDescent="0.25"/>
    <row r="60551" x14ac:dyDescent="0.25"/>
    <row r="60552" x14ac:dyDescent="0.25"/>
    <row r="60553" x14ac:dyDescent="0.25"/>
    <row r="60554" x14ac:dyDescent="0.25"/>
    <row r="60555" x14ac:dyDescent="0.25"/>
    <row r="60556" x14ac:dyDescent="0.25"/>
    <row r="60557" x14ac:dyDescent="0.25"/>
    <row r="60558" x14ac:dyDescent="0.25"/>
    <row r="60559" x14ac:dyDescent="0.25"/>
    <row r="60560" x14ac:dyDescent="0.25"/>
    <row r="60561" x14ac:dyDescent="0.25"/>
    <row r="60562" x14ac:dyDescent="0.25"/>
    <row r="60563" x14ac:dyDescent="0.25"/>
    <row r="60564" x14ac:dyDescent="0.25"/>
    <row r="60565" x14ac:dyDescent="0.25"/>
    <row r="60566" x14ac:dyDescent="0.25"/>
    <row r="60567" x14ac:dyDescent="0.25"/>
    <row r="60568" x14ac:dyDescent="0.25"/>
    <row r="60569" x14ac:dyDescent="0.25"/>
    <row r="60570" x14ac:dyDescent="0.25"/>
    <row r="60571" x14ac:dyDescent="0.25"/>
    <row r="60572" x14ac:dyDescent="0.25"/>
    <row r="60573" x14ac:dyDescent="0.25"/>
    <row r="60574" x14ac:dyDescent="0.25"/>
    <row r="60575" x14ac:dyDescent="0.25"/>
    <row r="60576" x14ac:dyDescent="0.25"/>
    <row r="60577" x14ac:dyDescent="0.25"/>
    <row r="60578" x14ac:dyDescent="0.25"/>
    <row r="60579" x14ac:dyDescent="0.25"/>
    <row r="60580" x14ac:dyDescent="0.25"/>
    <row r="60581" x14ac:dyDescent="0.25"/>
    <row r="60582" x14ac:dyDescent="0.25"/>
    <row r="60583" x14ac:dyDescent="0.25"/>
    <row r="60584" x14ac:dyDescent="0.25"/>
    <row r="60585" x14ac:dyDescent="0.25"/>
    <row r="60586" x14ac:dyDescent="0.25"/>
    <row r="60587" x14ac:dyDescent="0.25"/>
    <row r="60588" x14ac:dyDescent="0.25"/>
    <row r="60589" x14ac:dyDescent="0.25"/>
    <row r="60590" x14ac:dyDescent="0.25"/>
    <row r="60591" x14ac:dyDescent="0.25"/>
    <row r="60592" x14ac:dyDescent="0.25"/>
    <row r="60593" x14ac:dyDescent="0.25"/>
    <row r="60594" x14ac:dyDescent="0.25"/>
    <row r="60595" x14ac:dyDescent="0.25"/>
    <row r="60596" x14ac:dyDescent="0.25"/>
    <row r="60597" x14ac:dyDescent="0.25"/>
    <row r="60598" x14ac:dyDescent="0.25"/>
    <row r="60599" x14ac:dyDescent="0.25"/>
    <row r="60600" x14ac:dyDescent="0.25"/>
    <row r="60601" x14ac:dyDescent="0.25"/>
    <row r="60602" x14ac:dyDescent="0.25"/>
    <row r="60603" x14ac:dyDescent="0.25"/>
    <row r="60604" x14ac:dyDescent="0.25"/>
    <row r="60605" x14ac:dyDescent="0.25"/>
    <row r="60606" x14ac:dyDescent="0.25"/>
    <row r="60607" x14ac:dyDescent="0.25"/>
    <row r="60608" x14ac:dyDescent="0.25"/>
    <row r="60609" x14ac:dyDescent="0.25"/>
    <row r="60610" x14ac:dyDescent="0.25"/>
    <row r="60611" x14ac:dyDescent="0.25"/>
    <row r="60612" x14ac:dyDescent="0.25"/>
    <row r="60613" x14ac:dyDescent="0.25"/>
    <row r="60614" x14ac:dyDescent="0.25"/>
    <row r="60615" x14ac:dyDescent="0.25"/>
    <row r="60616" x14ac:dyDescent="0.25"/>
    <row r="60617" x14ac:dyDescent="0.25"/>
    <row r="60618" x14ac:dyDescent="0.25"/>
    <row r="60619" x14ac:dyDescent="0.25"/>
    <row r="60620" x14ac:dyDescent="0.25"/>
    <row r="60621" x14ac:dyDescent="0.25"/>
    <row r="60622" x14ac:dyDescent="0.25"/>
    <row r="60623" x14ac:dyDescent="0.25"/>
    <row r="60624" x14ac:dyDescent="0.25"/>
    <row r="60625" x14ac:dyDescent="0.25"/>
    <row r="60626" x14ac:dyDescent="0.25"/>
    <row r="60627" x14ac:dyDescent="0.25"/>
    <row r="60628" x14ac:dyDescent="0.25"/>
    <row r="60629" x14ac:dyDescent="0.25"/>
    <row r="60630" x14ac:dyDescent="0.25"/>
    <row r="60631" x14ac:dyDescent="0.25"/>
    <row r="60632" x14ac:dyDescent="0.25"/>
    <row r="60633" x14ac:dyDescent="0.25"/>
    <row r="60634" x14ac:dyDescent="0.25"/>
    <row r="60635" x14ac:dyDescent="0.25"/>
    <row r="60636" x14ac:dyDescent="0.25"/>
    <row r="60637" x14ac:dyDescent="0.25"/>
    <row r="60638" x14ac:dyDescent="0.25"/>
    <row r="60639" x14ac:dyDescent="0.25"/>
    <row r="60640" x14ac:dyDescent="0.25"/>
    <row r="60641" x14ac:dyDescent="0.25"/>
    <row r="60642" x14ac:dyDescent="0.25"/>
    <row r="60643" x14ac:dyDescent="0.25"/>
    <row r="60644" x14ac:dyDescent="0.25"/>
    <row r="60645" x14ac:dyDescent="0.25"/>
    <row r="60646" x14ac:dyDescent="0.25"/>
    <row r="60647" x14ac:dyDescent="0.25"/>
    <row r="60648" x14ac:dyDescent="0.25"/>
    <row r="60649" x14ac:dyDescent="0.25"/>
    <row r="60650" x14ac:dyDescent="0.25"/>
    <row r="60651" x14ac:dyDescent="0.25"/>
    <row r="60652" x14ac:dyDescent="0.25"/>
    <row r="60653" x14ac:dyDescent="0.25"/>
    <row r="60654" x14ac:dyDescent="0.25"/>
    <row r="60655" x14ac:dyDescent="0.25"/>
    <row r="60656" x14ac:dyDescent="0.25"/>
    <row r="60657" x14ac:dyDescent="0.25"/>
    <row r="60658" x14ac:dyDescent="0.25"/>
    <row r="60659" x14ac:dyDescent="0.25"/>
    <row r="60660" x14ac:dyDescent="0.25"/>
    <row r="60661" x14ac:dyDescent="0.25"/>
    <row r="60662" x14ac:dyDescent="0.25"/>
    <row r="60663" x14ac:dyDescent="0.25"/>
    <row r="60664" x14ac:dyDescent="0.25"/>
    <row r="60665" x14ac:dyDescent="0.25"/>
    <row r="60666" x14ac:dyDescent="0.25"/>
    <row r="60667" x14ac:dyDescent="0.25"/>
    <row r="60668" x14ac:dyDescent="0.25"/>
    <row r="60669" x14ac:dyDescent="0.25"/>
    <row r="60670" x14ac:dyDescent="0.25"/>
    <row r="60671" x14ac:dyDescent="0.25"/>
    <row r="60672" x14ac:dyDescent="0.25"/>
    <row r="60673" x14ac:dyDescent="0.25"/>
    <row r="60674" x14ac:dyDescent="0.25"/>
    <row r="60675" x14ac:dyDescent="0.25"/>
    <row r="60676" x14ac:dyDescent="0.25"/>
    <row r="60677" x14ac:dyDescent="0.25"/>
    <row r="60678" x14ac:dyDescent="0.25"/>
    <row r="60679" x14ac:dyDescent="0.25"/>
    <row r="60680" x14ac:dyDescent="0.25"/>
    <row r="60681" x14ac:dyDescent="0.25"/>
    <row r="60682" x14ac:dyDescent="0.25"/>
    <row r="60683" x14ac:dyDescent="0.25"/>
    <row r="60684" x14ac:dyDescent="0.25"/>
    <row r="60685" x14ac:dyDescent="0.25"/>
    <row r="60686" x14ac:dyDescent="0.25"/>
    <row r="60687" x14ac:dyDescent="0.25"/>
    <row r="60688" x14ac:dyDescent="0.25"/>
    <row r="60689" x14ac:dyDescent="0.25"/>
    <row r="60690" x14ac:dyDescent="0.25"/>
    <row r="60691" x14ac:dyDescent="0.25"/>
    <row r="60692" x14ac:dyDescent="0.25"/>
    <row r="60693" x14ac:dyDescent="0.25"/>
    <row r="60694" x14ac:dyDescent="0.25"/>
    <row r="60695" x14ac:dyDescent="0.25"/>
    <row r="60696" x14ac:dyDescent="0.25"/>
    <row r="60697" x14ac:dyDescent="0.25"/>
    <row r="60698" x14ac:dyDescent="0.25"/>
    <row r="60699" x14ac:dyDescent="0.25"/>
    <row r="60700" x14ac:dyDescent="0.25"/>
    <row r="60701" x14ac:dyDescent="0.25"/>
    <row r="60702" x14ac:dyDescent="0.25"/>
    <row r="60703" x14ac:dyDescent="0.25"/>
    <row r="60704" x14ac:dyDescent="0.25"/>
    <row r="60705" x14ac:dyDescent="0.25"/>
    <row r="60706" x14ac:dyDescent="0.25"/>
    <row r="60707" x14ac:dyDescent="0.25"/>
    <row r="60708" x14ac:dyDescent="0.25"/>
    <row r="60709" x14ac:dyDescent="0.25"/>
    <row r="60710" x14ac:dyDescent="0.25"/>
    <row r="60711" x14ac:dyDescent="0.25"/>
    <row r="60712" x14ac:dyDescent="0.25"/>
    <row r="60713" x14ac:dyDescent="0.25"/>
    <row r="60714" x14ac:dyDescent="0.25"/>
    <row r="60715" x14ac:dyDescent="0.25"/>
    <row r="60716" x14ac:dyDescent="0.25"/>
    <row r="60717" x14ac:dyDescent="0.25"/>
    <row r="60718" x14ac:dyDescent="0.25"/>
    <row r="60719" x14ac:dyDescent="0.25"/>
    <row r="60720" x14ac:dyDescent="0.25"/>
    <row r="60721" x14ac:dyDescent="0.25"/>
    <row r="60722" x14ac:dyDescent="0.25"/>
    <row r="60723" x14ac:dyDescent="0.25"/>
    <row r="60724" x14ac:dyDescent="0.25"/>
    <row r="60725" x14ac:dyDescent="0.25"/>
    <row r="60726" x14ac:dyDescent="0.25"/>
    <row r="60727" x14ac:dyDescent="0.25"/>
    <row r="60728" x14ac:dyDescent="0.25"/>
    <row r="60729" x14ac:dyDescent="0.25"/>
    <row r="60730" x14ac:dyDescent="0.25"/>
    <row r="60731" x14ac:dyDescent="0.25"/>
    <row r="60732" x14ac:dyDescent="0.25"/>
    <row r="60733" x14ac:dyDescent="0.25"/>
    <row r="60734" x14ac:dyDescent="0.25"/>
    <row r="60735" x14ac:dyDescent="0.25"/>
    <row r="60736" x14ac:dyDescent="0.25"/>
    <row r="60737" x14ac:dyDescent="0.25"/>
    <row r="60738" x14ac:dyDescent="0.25"/>
    <row r="60739" x14ac:dyDescent="0.25"/>
    <row r="60740" x14ac:dyDescent="0.25"/>
    <row r="60741" x14ac:dyDescent="0.25"/>
    <row r="60742" x14ac:dyDescent="0.25"/>
    <row r="60743" x14ac:dyDescent="0.25"/>
    <row r="60744" x14ac:dyDescent="0.25"/>
    <row r="60745" x14ac:dyDescent="0.25"/>
    <row r="60746" x14ac:dyDescent="0.25"/>
    <row r="60747" x14ac:dyDescent="0.25"/>
    <row r="60748" x14ac:dyDescent="0.25"/>
    <row r="60749" x14ac:dyDescent="0.25"/>
    <row r="60750" x14ac:dyDescent="0.25"/>
    <row r="60751" x14ac:dyDescent="0.25"/>
    <row r="60752" x14ac:dyDescent="0.25"/>
    <row r="60753" x14ac:dyDescent="0.25"/>
    <row r="60754" x14ac:dyDescent="0.25"/>
    <row r="60755" x14ac:dyDescent="0.25"/>
    <row r="60756" x14ac:dyDescent="0.25"/>
    <row r="60757" x14ac:dyDescent="0.25"/>
    <row r="60758" x14ac:dyDescent="0.25"/>
    <row r="60759" x14ac:dyDescent="0.25"/>
    <row r="60760" x14ac:dyDescent="0.25"/>
    <row r="60761" x14ac:dyDescent="0.25"/>
    <row r="60762" x14ac:dyDescent="0.25"/>
    <row r="60763" x14ac:dyDescent="0.25"/>
    <row r="60764" x14ac:dyDescent="0.25"/>
    <row r="60765" x14ac:dyDescent="0.25"/>
    <row r="60766" x14ac:dyDescent="0.25"/>
    <row r="60767" x14ac:dyDescent="0.25"/>
    <row r="60768" x14ac:dyDescent="0.25"/>
    <row r="60769" x14ac:dyDescent="0.25"/>
    <row r="60770" x14ac:dyDescent="0.25"/>
    <row r="60771" x14ac:dyDescent="0.25"/>
    <row r="60772" x14ac:dyDescent="0.25"/>
    <row r="60773" x14ac:dyDescent="0.25"/>
    <row r="60774" x14ac:dyDescent="0.25"/>
    <row r="60775" x14ac:dyDescent="0.25"/>
    <row r="60776" x14ac:dyDescent="0.25"/>
    <row r="60777" x14ac:dyDescent="0.25"/>
    <row r="60778" x14ac:dyDescent="0.25"/>
    <row r="60779" x14ac:dyDescent="0.25"/>
    <row r="60780" x14ac:dyDescent="0.25"/>
    <row r="60781" x14ac:dyDescent="0.25"/>
    <row r="60782" x14ac:dyDescent="0.25"/>
    <row r="60783" x14ac:dyDescent="0.25"/>
    <row r="60784" x14ac:dyDescent="0.25"/>
    <row r="60785" x14ac:dyDescent="0.25"/>
    <row r="60786" x14ac:dyDescent="0.25"/>
    <row r="60787" x14ac:dyDescent="0.25"/>
    <row r="60788" x14ac:dyDescent="0.25"/>
    <row r="60789" x14ac:dyDescent="0.25"/>
    <row r="60790" x14ac:dyDescent="0.25"/>
    <row r="60791" x14ac:dyDescent="0.25"/>
    <row r="60792" x14ac:dyDescent="0.25"/>
    <row r="60793" x14ac:dyDescent="0.25"/>
    <row r="60794" x14ac:dyDescent="0.25"/>
    <row r="60795" x14ac:dyDescent="0.25"/>
    <row r="60796" x14ac:dyDescent="0.25"/>
    <row r="60797" x14ac:dyDescent="0.25"/>
    <row r="60798" x14ac:dyDescent="0.25"/>
    <row r="60799" x14ac:dyDescent="0.25"/>
    <row r="60800" x14ac:dyDescent="0.25"/>
    <row r="60801" x14ac:dyDescent="0.25"/>
    <row r="60802" x14ac:dyDescent="0.25"/>
    <row r="60803" x14ac:dyDescent="0.25"/>
    <row r="60804" x14ac:dyDescent="0.25"/>
    <row r="60805" x14ac:dyDescent="0.25"/>
    <row r="60806" x14ac:dyDescent="0.25"/>
    <row r="60807" x14ac:dyDescent="0.25"/>
    <row r="60808" x14ac:dyDescent="0.25"/>
    <row r="60809" x14ac:dyDescent="0.25"/>
    <row r="60810" x14ac:dyDescent="0.25"/>
    <row r="60811" x14ac:dyDescent="0.25"/>
    <row r="60812" x14ac:dyDescent="0.25"/>
    <row r="60813" x14ac:dyDescent="0.25"/>
    <row r="60814" x14ac:dyDescent="0.25"/>
    <row r="60815" x14ac:dyDescent="0.25"/>
    <row r="60816" x14ac:dyDescent="0.25"/>
    <row r="60817" x14ac:dyDescent="0.25"/>
    <row r="60818" x14ac:dyDescent="0.25"/>
    <row r="60819" x14ac:dyDescent="0.25"/>
    <row r="60820" x14ac:dyDescent="0.25"/>
    <row r="60821" x14ac:dyDescent="0.25"/>
    <row r="60822" x14ac:dyDescent="0.25"/>
    <row r="60823" x14ac:dyDescent="0.25"/>
    <row r="60824" x14ac:dyDescent="0.25"/>
    <row r="60825" x14ac:dyDescent="0.25"/>
    <row r="60826" x14ac:dyDescent="0.25"/>
    <row r="60827" x14ac:dyDescent="0.25"/>
    <row r="60828" x14ac:dyDescent="0.25"/>
    <row r="60829" x14ac:dyDescent="0.25"/>
    <row r="60830" x14ac:dyDescent="0.25"/>
    <row r="60831" x14ac:dyDescent="0.25"/>
    <row r="60832" x14ac:dyDescent="0.25"/>
    <row r="60833" x14ac:dyDescent="0.25"/>
    <row r="60834" x14ac:dyDescent="0.25"/>
    <row r="60835" x14ac:dyDescent="0.25"/>
    <row r="60836" x14ac:dyDescent="0.25"/>
    <row r="60837" x14ac:dyDescent="0.25"/>
    <row r="60838" x14ac:dyDescent="0.25"/>
    <row r="60839" x14ac:dyDescent="0.25"/>
    <row r="60840" x14ac:dyDescent="0.25"/>
    <row r="60841" x14ac:dyDescent="0.25"/>
    <row r="60842" x14ac:dyDescent="0.25"/>
    <row r="60843" x14ac:dyDescent="0.25"/>
    <row r="60844" x14ac:dyDescent="0.25"/>
    <row r="60845" x14ac:dyDescent="0.25"/>
    <row r="60846" x14ac:dyDescent="0.25"/>
    <row r="60847" x14ac:dyDescent="0.25"/>
    <row r="60848" x14ac:dyDescent="0.25"/>
    <row r="60849" x14ac:dyDescent="0.25"/>
    <row r="60850" x14ac:dyDescent="0.25"/>
    <row r="60851" x14ac:dyDescent="0.25"/>
    <row r="60852" x14ac:dyDescent="0.25"/>
    <row r="60853" x14ac:dyDescent="0.25"/>
    <row r="60854" x14ac:dyDescent="0.25"/>
    <row r="60855" x14ac:dyDescent="0.25"/>
    <row r="60856" x14ac:dyDescent="0.25"/>
    <row r="60857" x14ac:dyDescent="0.25"/>
    <row r="60858" x14ac:dyDescent="0.25"/>
    <row r="60859" x14ac:dyDescent="0.25"/>
    <row r="60860" x14ac:dyDescent="0.25"/>
    <row r="60861" x14ac:dyDescent="0.25"/>
    <row r="60862" x14ac:dyDescent="0.25"/>
    <row r="60863" x14ac:dyDescent="0.25"/>
    <row r="60864" x14ac:dyDescent="0.25"/>
    <row r="60865" x14ac:dyDescent="0.25"/>
    <row r="60866" x14ac:dyDescent="0.25"/>
    <row r="60867" x14ac:dyDescent="0.25"/>
    <row r="60868" x14ac:dyDescent="0.25"/>
    <row r="60869" x14ac:dyDescent="0.25"/>
    <row r="60870" x14ac:dyDescent="0.25"/>
    <row r="60871" x14ac:dyDescent="0.25"/>
    <row r="60872" x14ac:dyDescent="0.25"/>
    <row r="60873" x14ac:dyDescent="0.25"/>
    <row r="60874" x14ac:dyDescent="0.25"/>
    <row r="60875" x14ac:dyDescent="0.25"/>
    <row r="60876" x14ac:dyDescent="0.25"/>
    <row r="60877" x14ac:dyDescent="0.25"/>
    <row r="60878" x14ac:dyDescent="0.25"/>
    <row r="60879" x14ac:dyDescent="0.25"/>
    <row r="60880" x14ac:dyDescent="0.25"/>
    <row r="60881" x14ac:dyDescent="0.25"/>
    <row r="60882" x14ac:dyDescent="0.25"/>
    <row r="60883" x14ac:dyDescent="0.25"/>
    <row r="60884" x14ac:dyDescent="0.25"/>
    <row r="60885" x14ac:dyDescent="0.25"/>
    <row r="60886" x14ac:dyDescent="0.25"/>
    <row r="60887" x14ac:dyDescent="0.25"/>
    <row r="60888" x14ac:dyDescent="0.25"/>
    <row r="60889" x14ac:dyDescent="0.25"/>
    <row r="60890" x14ac:dyDescent="0.25"/>
    <row r="60891" x14ac:dyDescent="0.25"/>
    <row r="60892" x14ac:dyDescent="0.25"/>
    <row r="60893" x14ac:dyDescent="0.25"/>
    <row r="60894" x14ac:dyDescent="0.25"/>
    <row r="60895" x14ac:dyDescent="0.25"/>
    <row r="60896" x14ac:dyDescent="0.25"/>
    <row r="60897" x14ac:dyDescent="0.25"/>
    <row r="60898" x14ac:dyDescent="0.25"/>
    <row r="60899" x14ac:dyDescent="0.25"/>
    <row r="60900" x14ac:dyDescent="0.25"/>
    <row r="60901" x14ac:dyDescent="0.25"/>
    <row r="60902" x14ac:dyDescent="0.25"/>
    <row r="60903" x14ac:dyDescent="0.25"/>
    <row r="60904" x14ac:dyDescent="0.25"/>
    <row r="60905" x14ac:dyDescent="0.25"/>
    <row r="60906" x14ac:dyDescent="0.25"/>
    <row r="60907" x14ac:dyDescent="0.25"/>
    <row r="60908" x14ac:dyDescent="0.25"/>
    <row r="60909" x14ac:dyDescent="0.25"/>
    <row r="60910" x14ac:dyDescent="0.25"/>
    <row r="60911" x14ac:dyDescent="0.25"/>
    <row r="60912" x14ac:dyDescent="0.25"/>
    <row r="60913" x14ac:dyDescent="0.25"/>
    <row r="60914" x14ac:dyDescent="0.25"/>
    <row r="60915" x14ac:dyDescent="0.25"/>
    <row r="60916" x14ac:dyDescent="0.25"/>
    <row r="60917" x14ac:dyDescent="0.25"/>
    <row r="60918" x14ac:dyDescent="0.25"/>
    <row r="60919" x14ac:dyDescent="0.25"/>
    <row r="60920" x14ac:dyDescent="0.25"/>
    <row r="60921" x14ac:dyDescent="0.25"/>
    <row r="60922" x14ac:dyDescent="0.25"/>
    <row r="60923" x14ac:dyDescent="0.25"/>
    <row r="60924" x14ac:dyDescent="0.25"/>
    <row r="60925" x14ac:dyDescent="0.25"/>
    <row r="60926" x14ac:dyDescent="0.25"/>
    <row r="60927" x14ac:dyDescent="0.25"/>
    <row r="60928" x14ac:dyDescent="0.25"/>
    <row r="60929" x14ac:dyDescent="0.25"/>
    <row r="60930" x14ac:dyDescent="0.25"/>
    <row r="60931" x14ac:dyDescent="0.25"/>
    <row r="60932" x14ac:dyDescent="0.25"/>
    <row r="60933" x14ac:dyDescent="0.25"/>
    <row r="60934" x14ac:dyDescent="0.25"/>
    <row r="60935" x14ac:dyDescent="0.25"/>
    <row r="60936" x14ac:dyDescent="0.25"/>
    <row r="60937" x14ac:dyDescent="0.25"/>
    <row r="60938" x14ac:dyDescent="0.25"/>
    <row r="60939" x14ac:dyDescent="0.25"/>
    <row r="60940" x14ac:dyDescent="0.25"/>
    <row r="60941" x14ac:dyDescent="0.25"/>
    <row r="60942" x14ac:dyDescent="0.25"/>
    <row r="60943" x14ac:dyDescent="0.25"/>
    <row r="60944" x14ac:dyDescent="0.25"/>
    <row r="60945" x14ac:dyDescent="0.25"/>
    <row r="60946" x14ac:dyDescent="0.25"/>
    <row r="60947" x14ac:dyDescent="0.25"/>
    <row r="60948" x14ac:dyDescent="0.25"/>
    <row r="60949" x14ac:dyDescent="0.25"/>
    <row r="60950" x14ac:dyDescent="0.25"/>
    <row r="60951" x14ac:dyDescent="0.25"/>
    <row r="60952" x14ac:dyDescent="0.25"/>
    <row r="60953" x14ac:dyDescent="0.25"/>
    <row r="60954" x14ac:dyDescent="0.25"/>
    <row r="60955" x14ac:dyDescent="0.25"/>
    <row r="60956" x14ac:dyDescent="0.25"/>
    <row r="60957" x14ac:dyDescent="0.25"/>
    <row r="60958" x14ac:dyDescent="0.25"/>
    <row r="60959" x14ac:dyDescent="0.25"/>
    <row r="60960" x14ac:dyDescent="0.25"/>
    <row r="60961" x14ac:dyDescent="0.25"/>
    <row r="60962" x14ac:dyDescent="0.25"/>
    <row r="60963" x14ac:dyDescent="0.25"/>
    <row r="60964" x14ac:dyDescent="0.25"/>
    <row r="60965" x14ac:dyDescent="0.25"/>
    <row r="60966" x14ac:dyDescent="0.25"/>
    <row r="60967" x14ac:dyDescent="0.25"/>
    <row r="60968" x14ac:dyDescent="0.25"/>
    <row r="60969" x14ac:dyDescent="0.25"/>
    <row r="60970" x14ac:dyDescent="0.25"/>
    <row r="60971" x14ac:dyDescent="0.25"/>
    <row r="60972" x14ac:dyDescent="0.25"/>
    <row r="60973" x14ac:dyDescent="0.25"/>
    <row r="60974" x14ac:dyDescent="0.25"/>
    <row r="60975" x14ac:dyDescent="0.25"/>
    <row r="60976" x14ac:dyDescent="0.25"/>
    <row r="60977" x14ac:dyDescent="0.25"/>
    <row r="60978" x14ac:dyDescent="0.25"/>
    <row r="60979" x14ac:dyDescent="0.25"/>
    <row r="60980" x14ac:dyDescent="0.25"/>
    <row r="60981" x14ac:dyDescent="0.25"/>
    <row r="60982" x14ac:dyDescent="0.25"/>
    <row r="60983" x14ac:dyDescent="0.25"/>
    <row r="60984" x14ac:dyDescent="0.25"/>
    <row r="60985" x14ac:dyDescent="0.25"/>
    <row r="60986" x14ac:dyDescent="0.25"/>
    <row r="60987" x14ac:dyDescent="0.25"/>
    <row r="60988" x14ac:dyDescent="0.25"/>
    <row r="60989" x14ac:dyDescent="0.25"/>
    <row r="60990" x14ac:dyDescent="0.25"/>
    <row r="60991" x14ac:dyDescent="0.25"/>
    <row r="60992" x14ac:dyDescent="0.25"/>
    <row r="60993" x14ac:dyDescent="0.25"/>
    <row r="60994" x14ac:dyDescent="0.25"/>
    <row r="60995" x14ac:dyDescent="0.25"/>
    <row r="60996" x14ac:dyDescent="0.25"/>
    <row r="60997" x14ac:dyDescent="0.25"/>
    <row r="60998" x14ac:dyDescent="0.25"/>
    <row r="60999" x14ac:dyDescent="0.25"/>
    <row r="61000" x14ac:dyDescent="0.25"/>
    <row r="61001" x14ac:dyDescent="0.25"/>
    <row r="61002" x14ac:dyDescent="0.25"/>
    <row r="61003" x14ac:dyDescent="0.25"/>
    <row r="61004" x14ac:dyDescent="0.25"/>
    <row r="61005" x14ac:dyDescent="0.25"/>
    <row r="61006" x14ac:dyDescent="0.25"/>
    <row r="61007" x14ac:dyDescent="0.25"/>
    <row r="61008" x14ac:dyDescent="0.25"/>
    <row r="61009" x14ac:dyDescent="0.25"/>
    <row r="61010" x14ac:dyDescent="0.25"/>
    <row r="61011" x14ac:dyDescent="0.25"/>
    <row r="61012" x14ac:dyDescent="0.25"/>
    <row r="61013" x14ac:dyDescent="0.25"/>
    <row r="61014" x14ac:dyDescent="0.25"/>
    <row r="61015" x14ac:dyDescent="0.25"/>
    <row r="61016" x14ac:dyDescent="0.25"/>
    <row r="61017" x14ac:dyDescent="0.25"/>
    <row r="61018" x14ac:dyDescent="0.25"/>
    <row r="61019" x14ac:dyDescent="0.25"/>
    <row r="61020" x14ac:dyDescent="0.25"/>
    <row r="61021" x14ac:dyDescent="0.25"/>
    <row r="61022" x14ac:dyDescent="0.25"/>
    <row r="61023" x14ac:dyDescent="0.25"/>
    <row r="61024" x14ac:dyDescent="0.25"/>
    <row r="61025" x14ac:dyDescent="0.25"/>
    <row r="61026" x14ac:dyDescent="0.25"/>
    <row r="61027" x14ac:dyDescent="0.25"/>
    <row r="61028" x14ac:dyDescent="0.25"/>
    <row r="61029" x14ac:dyDescent="0.25"/>
    <row r="61030" x14ac:dyDescent="0.25"/>
    <row r="61031" x14ac:dyDescent="0.25"/>
    <row r="61032" x14ac:dyDescent="0.25"/>
    <row r="61033" x14ac:dyDescent="0.25"/>
    <row r="61034" x14ac:dyDescent="0.25"/>
    <row r="61035" x14ac:dyDescent="0.25"/>
    <row r="61036" x14ac:dyDescent="0.25"/>
    <row r="61037" x14ac:dyDescent="0.25"/>
    <row r="61038" x14ac:dyDescent="0.25"/>
    <row r="61039" x14ac:dyDescent="0.25"/>
    <row r="61040" x14ac:dyDescent="0.25"/>
    <row r="61041" x14ac:dyDescent="0.25"/>
    <row r="61042" x14ac:dyDescent="0.25"/>
    <row r="61043" x14ac:dyDescent="0.25"/>
    <row r="61044" x14ac:dyDescent="0.25"/>
    <row r="61045" x14ac:dyDescent="0.25"/>
    <row r="61046" x14ac:dyDescent="0.25"/>
    <row r="61047" x14ac:dyDescent="0.25"/>
    <row r="61048" x14ac:dyDescent="0.25"/>
    <row r="61049" x14ac:dyDescent="0.25"/>
    <row r="61050" x14ac:dyDescent="0.25"/>
    <row r="61051" x14ac:dyDescent="0.25"/>
    <row r="61052" x14ac:dyDescent="0.25"/>
    <row r="61053" x14ac:dyDescent="0.25"/>
    <row r="61054" x14ac:dyDescent="0.25"/>
    <row r="61055" x14ac:dyDescent="0.25"/>
    <row r="61056" x14ac:dyDescent="0.25"/>
    <row r="61057" x14ac:dyDescent="0.25"/>
    <row r="61058" x14ac:dyDescent="0.25"/>
    <row r="61059" x14ac:dyDescent="0.25"/>
    <row r="61060" x14ac:dyDescent="0.25"/>
    <row r="61061" x14ac:dyDescent="0.25"/>
    <row r="61062" x14ac:dyDescent="0.25"/>
    <row r="61063" x14ac:dyDescent="0.25"/>
    <row r="61064" x14ac:dyDescent="0.25"/>
    <row r="61065" x14ac:dyDescent="0.25"/>
    <row r="61066" x14ac:dyDescent="0.25"/>
    <row r="61067" x14ac:dyDescent="0.25"/>
    <row r="61068" x14ac:dyDescent="0.25"/>
    <row r="61069" x14ac:dyDescent="0.25"/>
    <row r="61070" x14ac:dyDescent="0.25"/>
    <row r="61071" x14ac:dyDescent="0.25"/>
    <row r="61072" x14ac:dyDescent="0.25"/>
    <row r="61073" x14ac:dyDescent="0.25"/>
    <row r="61074" x14ac:dyDescent="0.25"/>
    <row r="61075" x14ac:dyDescent="0.25"/>
    <row r="61076" x14ac:dyDescent="0.25"/>
    <row r="61077" x14ac:dyDescent="0.25"/>
    <row r="61078" x14ac:dyDescent="0.25"/>
    <row r="61079" x14ac:dyDescent="0.25"/>
    <row r="61080" x14ac:dyDescent="0.25"/>
    <row r="61081" x14ac:dyDescent="0.25"/>
    <row r="61082" x14ac:dyDescent="0.25"/>
    <row r="61083" x14ac:dyDescent="0.25"/>
    <row r="61084" x14ac:dyDescent="0.25"/>
    <row r="61085" x14ac:dyDescent="0.25"/>
    <row r="61086" x14ac:dyDescent="0.25"/>
    <row r="61087" x14ac:dyDescent="0.25"/>
    <row r="61088" x14ac:dyDescent="0.25"/>
    <row r="61089" x14ac:dyDescent="0.25"/>
    <row r="61090" x14ac:dyDescent="0.25"/>
    <row r="61091" x14ac:dyDescent="0.25"/>
    <row r="61092" x14ac:dyDescent="0.25"/>
    <row r="61093" x14ac:dyDescent="0.25"/>
    <row r="61094" x14ac:dyDescent="0.25"/>
    <row r="61095" x14ac:dyDescent="0.25"/>
    <row r="61096" x14ac:dyDescent="0.25"/>
    <row r="61097" x14ac:dyDescent="0.25"/>
    <row r="61098" x14ac:dyDescent="0.25"/>
    <row r="61099" x14ac:dyDescent="0.25"/>
    <row r="61100" x14ac:dyDescent="0.25"/>
    <row r="61101" x14ac:dyDescent="0.25"/>
    <row r="61102" x14ac:dyDescent="0.25"/>
    <row r="61103" x14ac:dyDescent="0.25"/>
    <row r="61104" x14ac:dyDescent="0.25"/>
    <row r="61105" x14ac:dyDescent="0.25"/>
    <row r="61106" x14ac:dyDescent="0.25"/>
    <row r="61107" x14ac:dyDescent="0.25"/>
    <row r="61108" x14ac:dyDescent="0.25"/>
    <row r="61109" x14ac:dyDescent="0.25"/>
    <row r="61110" x14ac:dyDescent="0.25"/>
    <row r="61111" x14ac:dyDescent="0.25"/>
    <row r="61112" x14ac:dyDescent="0.25"/>
    <row r="61113" x14ac:dyDescent="0.25"/>
    <row r="61114" x14ac:dyDescent="0.25"/>
    <row r="61115" x14ac:dyDescent="0.25"/>
    <row r="61116" x14ac:dyDescent="0.25"/>
    <row r="61117" x14ac:dyDescent="0.25"/>
    <row r="61118" x14ac:dyDescent="0.25"/>
    <row r="61119" x14ac:dyDescent="0.25"/>
    <row r="61120" x14ac:dyDescent="0.25"/>
    <row r="61121" x14ac:dyDescent="0.25"/>
    <row r="61122" x14ac:dyDescent="0.25"/>
    <row r="61123" x14ac:dyDescent="0.25"/>
    <row r="61124" x14ac:dyDescent="0.25"/>
    <row r="61125" x14ac:dyDescent="0.25"/>
    <row r="61126" x14ac:dyDescent="0.25"/>
    <row r="61127" x14ac:dyDescent="0.25"/>
    <row r="61128" x14ac:dyDescent="0.25"/>
    <row r="61129" x14ac:dyDescent="0.25"/>
    <row r="61130" x14ac:dyDescent="0.25"/>
    <row r="61131" x14ac:dyDescent="0.25"/>
    <row r="61132" x14ac:dyDescent="0.25"/>
    <row r="61133" x14ac:dyDescent="0.25"/>
    <row r="61134" x14ac:dyDescent="0.25"/>
    <row r="61135" x14ac:dyDescent="0.25"/>
    <row r="61136" x14ac:dyDescent="0.25"/>
    <row r="61137" x14ac:dyDescent="0.25"/>
    <row r="61138" x14ac:dyDescent="0.25"/>
    <row r="61139" x14ac:dyDescent="0.25"/>
    <row r="61140" x14ac:dyDescent="0.25"/>
    <row r="61141" x14ac:dyDescent="0.25"/>
    <row r="61142" x14ac:dyDescent="0.25"/>
    <row r="61143" x14ac:dyDescent="0.25"/>
    <row r="61144" x14ac:dyDescent="0.25"/>
    <row r="61145" x14ac:dyDescent="0.25"/>
    <row r="61146" x14ac:dyDescent="0.25"/>
    <row r="61147" x14ac:dyDescent="0.25"/>
    <row r="61148" x14ac:dyDescent="0.25"/>
    <row r="61149" x14ac:dyDescent="0.25"/>
    <row r="61150" x14ac:dyDescent="0.25"/>
    <row r="61151" x14ac:dyDescent="0.25"/>
    <row r="61152" x14ac:dyDescent="0.25"/>
    <row r="61153" x14ac:dyDescent="0.25"/>
    <row r="61154" x14ac:dyDescent="0.25"/>
    <row r="61155" x14ac:dyDescent="0.25"/>
    <row r="61156" x14ac:dyDescent="0.25"/>
    <row r="61157" x14ac:dyDescent="0.25"/>
    <row r="61158" x14ac:dyDescent="0.25"/>
    <row r="61159" x14ac:dyDescent="0.25"/>
    <row r="61160" x14ac:dyDescent="0.25"/>
    <row r="61161" x14ac:dyDescent="0.25"/>
    <row r="61162" x14ac:dyDescent="0.25"/>
    <row r="61163" x14ac:dyDescent="0.25"/>
    <row r="61164" x14ac:dyDescent="0.25"/>
    <row r="61165" x14ac:dyDescent="0.25"/>
    <row r="61166" x14ac:dyDescent="0.25"/>
    <row r="61167" x14ac:dyDescent="0.25"/>
    <row r="61168" x14ac:dyDescent="0.25"/>
    <row r="61169" x14ac:dyDescent="0.25"/>
    <row r="61170" x14ac:dyDescent="0.25"/>
    <row r="61171" x14ac:dyDescent="0.25"/>
    <row r="61172" x14ac:dyDescent="0.25"/>
    <row r="61173" x14ac:dyDescent="0.25"/>
    <row r="61174" x14ac:dyDescent="0.25"/>
    <row r="61175" x14ac:dyDescent="0.25"/>
    <row r="61176" x14ac:dyDescent="0.25"/>
    <row r="61177" x14ac:dyDescent="0.25"/>
    <row r="61178" x14ac:dyDescent="0.25"/>
    <row r="61179" x14ac:dyDescent="0.25"/>
    <row r="61180" x14ac:dyDescent="0.25"/>
    <row r="61181" x14ac:dyDescent="0.25"/>
    <row r="61182" x14ac:dyDescent="0.25"/>
    <row r="61183" x14ac:dyDescent="0.25"/>
    <row r="61184" x14ac:dyDescent="0.25"/>
    <row r="61185" x14ac:dyDescent="0.25"/>
    <row r="61186" x14ac:dyDescent="0.25"/>
    <row r="61187" x14ac:dyDescent="0.25"/>
    <row r="61188" x14ac:dyDescent="0.25"/>
    <row r="61189" x14ac:dyDescent="0.25"/>
    <row r="61190" x14ac:dyDescent="0.25"/>
    <row r="61191" x14ac:dyDescent="0.25"/>
    <row r="61192" x14ac:dyDescent="0.25"/>
    <row r="61193" x14ac:dyDescent="0.25"/>
    <row r="61194" x14ac:dyDescent="0.25"/>
    <row r="61195" x14ac:dyDescent="0.25"/>
    <row r="61196" x14ac:dyDescent="0.25"/>
    <row r="61197" x14ac:dyDescent="0.25"/>
    <row r="61198" x14ac:dyDescent="0.25"/>
    <row r="61199" x14ac:dyDescent="0.25"/>
    <row r="61200" x14ac:dyDescent="0.25"/>
    <row r="61201" x14ac:dyDescent="0.25"/>
    <row r="61202" x14ac:dyDescent="0.25"/>
    <row r="61203" x14ac:dyDescent="0.25"/>
    <row r="61204" x14ac:dyDescent="0.25"/>
    <row r="61205" x14ac:dyDescent="0.25"/>
    <row r="61206" x14ac:dyDescent="0.25"/>
    <row r="61207" x14ac:dyDescent="0.25"/>
    <row r="61208" x14ac:dyDescent="0.25"/>
    <row r="61209" x14ac:dyDescent="0.25"/>
    <row r="61210" x14ac:dyDescent="0.25"/>
    <row r="61211" x14ac:dyDescent="0.25"/>
    <row r="61212" x14ac:dyDescent="0.25"/>
    <row r="61213" x14ac:dyDescent="0.25"/>
    <row r="61214" x14ac:dyDescent="0.25"/>
    <row r="61215" x14ac:dyDescent="0.25"/>
    <row r="61216" x14ac:dyDescent="0.25"/>
    <row r="61217" x14ac:dyDescent="0.25"/>
    <row r="61218" x14ac:dyDescent="0.25"/>
    <row r="61219" x14ac:dyDescent="0.25"/>
    <row r="61220" x14ac:dyDescent="0.25"/>
    <row r="61221" x14ac:dyDescent="0.25"/>
    <row r="61222" x14ac:dyDescent="0.25"/>
    <row r="61223" x14ac:dyDescent="0.25"/>
    <row r="61224" x14ac:dyDescent="0.25"/>
    <row r="61225" x14ac:dyDescent="0.25"/>
    <row r="61226" x14ac:dyDescent="0.25"/>
    <row r="61227" x14ac:dyDescent="0.25"/>
    <row r="61228" x14ac:dyDescent="0.25"/>
    <row r="61229" x14ac:dyDescent="0.25"/>
    <row r="61230" x14ac:dyDescent="0.25"/>
    <row r="61231" x14ac:dyDescent="0.25"/>
    <row r="61232" x14ac:dyDescent="0.25"/>
    <row r="61233" x14ac:dyDescent="0.25"/>
    <row r="61234" x14ac:dyDescent="0.25"/>
    <row r="61235" x14ac:dyDescent="0.25"/>
    <row r="61236" x14ac:dyDescent="0.25"/>
    <row r="61237" x14ac:dyDescent="0.25"/>
    <row r="61238" x14ac:dyDescent="0.25"/>
    <row r="61239" x14ac:dyDescent="0.25"/>
    <row r="61240" x14ac:dyDescent="0.25"/>
    <row r="61241" x14ac:dyDescent="0.25"/>
    <row r="61242" x14ac:dyDescent="0.25"/>
    <row r="61243" x14ac:dyDescent="0.25"/>
    <row r="61244" x14ac:dyDescent="0.25"/>
    <row r="61245" x14ac:dyDescent="0.25"/>
    <row r="61246" x14ac:dyDescent="0.25"/>
    <row r="61247" x14ac:dyDescent="0.25"/>
    <row r="61248" x14ac:dyDescent="0.25"/>
    <row r="61249" x14ac:dyDescent="0.25"/>
    <row r="61250" x14ac:dyDescent="0.25"/>
    <row r="61251" x14ac:dyDescent="0.25"/>
    <row r="61252" x14ac:dyDescent="0.25"/>
    <row r="61253" x14ac:dyDescent="0.25"/>
    <row r="61254" x14ac:dyDescent="0.25"/>
    <row r="61255" x14ac:dyDescent="0.25"/>
    <row r="61256" x14ac:dyDescent="0.25"/>
    <row r="61257" x14ac:dyDescent="0.25"/>
    <row r="61258" x14ac:dyDescent="0.25"/>
    <row r="61259" x14ac:dyDescent="0.25"/>
    <row r="61260" x14ac:dyDescent="0.25"/>
    <row r="61261" x14ac:dyDescent="0.25"/>
    <row r="61262" x14ac:dyDescent="0.25"/>
    <row r="61263" x14ac:dyDescent="0.25"/>
    <row r="61264" x14ac:dyDescent="0.25"/>
    <row r="61265" x14ac:dyDescent="0.25"/>
    <row r="61266" x14ac:dyDescent="0.25"/>
    <row r="61267" x14ac:dyDescent="0.25"/>
    <row r="61268" x14ac:dyDescent="0.25"/>
    <row r="61269" x14ac:dyDescent="0.25"/>
    <row r="61270" x14ac:dyDescent="0.25"/>
    <row r="61271" x14ac:dyDescent="0.25"/>
    <row r="61272" x14ac:dyDescent="0.25"/>
    <row r="61273" x14ac:dyDescent="0.25"/>
    <row r="61274" x14ac:dyDescent="0.25"/>
    <row r="61275" x14ac:dyDescent="0.25"/>
    <row r="61276" x14ac:dyDescent="0.25"/>
    <row r="61277" x14ac:dyDescent="0.25"/>
    <row r="61278" x14ac:dyDescent="0.25"/>
    <row r="61279" x14ac:dyDescent="0.25"/>
    <row r="61280" x14ac:dyDescent="0.25"/>
    <row r="61281" x14ac:dyDescent="0.25"/>
    <row r="61282" x14ac:dyDescent="0.25"/>
    <row r="61283" x14ac:dyDescent="0.25"/>
    <row r="61284" x14ac:dyDescent="0.25"/>
    <row r="61285" x14ac:dyDescent="0.25"/>
    <row r="61286" x14ac:dyDescent="0.25"/>
    <row r="61287" x14ac:dyDescent="0.25"/>
    <row r="61288" x14ac:dyDescent="0.25"/>
    <row r="61289" x14ac:dyDescent="0.25"/>
    <row r="61290" x14ac:dyDescent="0.25"/>
    <row r="61291" x14ac:dyDescent="0.25"/>
    <row r="61292" x14ac:dyDescent="0.25"/>
    <row r="61293" x14ac:dyDescent="0.25"/>
    <row r="61294" x14ac:dyDescent="0.25"/>
    <row r="61295" x14ac:dyDescent="0.25"/>
    <row r="61296" x14ac:dyDescent="0.25"/>
    <row r="61297" x14ac:dyDescent="0.25"/>
    <row r="61298" x14ac:dyDescent="0.25"/>
    <row r="61299" x14ac:dyDescent="0.25"/>
    <row r="61300" x14ac:dyDescent="0.25"/>
    <row r="61301" x14ac:dyDescent="0.25"/>
    <row r="61302" x14ac:dyDescent="0.25"/>
    <row r="61303" x14ac:dyDescent="0.25"/>
    <row r="61304" x14ac:dyDescent="0.25"/>
    <row r="61305" x14ac:dyDescent="0.25"/>
    <row r="61306" x14ac:dyDescent="0.25"/>
    <row r="61307" x14ac:dyDescent="0.25"/>
    <row r="61308" x14ac:dyDescent="0.25"/>
    <row r="61309" x14ac:dyDescent="0.25"/>
    <row r="61310" x14ac:dyDescent="0.25"/>
    <row r="61311" x14ac:dyDescent="0.25"/>
    <row r="61312" x14ac:dyDescent="0.25"/>
    <row r="61313" x14ac:dyDescent="0.25"/>
    <row r="61314" x14ac:dyDescent="0.25"/>
    <row r="61315" x14ac:dyDescent="0.25"/>
    <row r="61316" x14ac:dyDescent="0.25"/>
    <row r="61317" x14ac:dyDescent="0.25"/>
    <row r="61318" x14ac:dyDescent="0.25"/>
    <row r="61319" x14ac:dyDescent="0.25"/>
    <row r="61320" x14ac:dyDescent="0.25"/>
    <row r="61321" x14ac:dyDescent="0.25"/>
    <row r="61322" x14ac:dyDescent="0.25"/>
    <row r="61323" x14ac:dyDescent="0.25"/>
    <row r="61324" x14ac:dyDescent="0.25"/>
    <row r="61325" x14ac:dyDescent="0.25"/>
    <row r="61326" x14ac:dyDescent="0.25"/>
    <row r="61327" x14ac:dyDescent="0.25"/>
    <row r="61328" x14ac:dyDescent="0.25"/>
    <row r="61329" x14ac:dyDescent="0.25"/>
    <row r="61330" x14ac:dyDescent="0.25"/>
    <row r="61331" x14ac:dyDescent="0.25"/>
    <row r="61332" x14ac:dyDescent="0.25"/>
    <row r="61333" x14ac:dyDescent="0.25"/>
    <row r="61334" x14ac:dyDescent="0.25"/>
    <row r="61335" x14ac:dyDescent="0.25"/>
    <row r="61336" x14ac:dyDescent="0.25"/>
    <row r="61337" x14ac:dyDescent="0.25"/>
    <row r="61338" x14ac:dyDescent="0.25"/>
    <row r="61339" x14ac:dyDescent="0.25"/>
    <row r="61340" x14ac:dyDescent="0.25"/>
    <row r="61341" x14ac:dyDescent="0.25"/>
    <row r="61342" x14ac:dyDescent="0.25"/>
    <row r="61343" x14ac:dyDescent="0.25"/>
    <row r="61344" x14ac:dyDescent="0.25"/>
    <row r="61345" x14ac:dyDescent="0.25"/>
    <row r="61346" x14ac:dyDescent="0.25"/>
    <row r="61347" x14ac:dyDescent="0.25"/>
    <row r="61348" x14ac:dyDescent="0.25"/>
    <row r="61349" x14ac:dyDescent="0.25"/>
    <row r="61350" x14ac:dyDescent="0.25"/>
    <row r="61351" x14ac:dyDescent="0.25"/>
    <row r="61352" x14ac:dyDescent="0.25"/>
    <row r="61353" x14ac:dyDescent="0.25"/>
    <row r="61354" x14ac:dyDescent="0.25"/>
    <row r="61355" x14ac:dyDescent="0.25"/>
    <row r="61356" x14ac:dyDescent="0.25"/>
    <row r="61357" x14ac:dyDescent="0.25"/>
    <row r="61358" x14ac:dyDescent="0.25"/>
    <row r="61359" x14ac:dyDescent="0.25"/>
    <row r="61360" x14ac:dyDescent="0.25"/>
    <row r="61361" x14ac:dyDescent="0.25"/>
    <row r="61362" x14ac:dyDescent="0.25"/>
    <row r="61363" x14ac:dyDescent="0.25"/>
    <row r="61364" x14ac:dyDescent="0.25"/>
    <row r="61365" x14ac:dyDescent="0.25"/>
    <row r="61366" x14ac:dyDescent="0.25"/>
    <row r="61367" x14ac:dyDescent="0.25"/>
    <row r="61368" x14ac:dyDescent="0.25"/>
    <row r="61369" x14ac:dyDescent="0.25"/>
    <row r="61370" x14ac:dyDescent="0.25"/>
    <row r="61371" x14ac:dyDescent="0.25"/>
    <row r="61372" x14ac:dyDescent="0.25"/>
    <row r="61373" x14ac:dyDescent="0.25"/>
    <row r="61374" x14ac:dyDescent="0.25"/>
    <row r="61375" x14ac:dyDescent="0.25"/>
    <row r="61376" x14ac:dyDescent="0.25"/>
    <row r="61377" x14ac:dyDescent="0.25"/>
    <row r="61378" x14ac:dyDescent="0.25"/>
    <row r="61379" x14ac:dyDescent="0.25"/>
    <row r="61380" x14ac:dyDescent="0.25"/>
    <row r="61381" x14ac:dyDescent="0.25"/>
    <row r="61382" x14ac:dyDescent="0.25"/>
    <row r="61383" x14ac:dyDescent="0.25"/>
    <row r="61384" x14ac:dyDescent="0.25"/>
    <row r="61385" x14ac:dyDescent="0.25"/>
    <row r="61386" x14ac:dyDescent="0.25"/>
    <row r="61387" x14ac:dyDescent="0.25"/>
    <row r="61388" x14ac:dyDescent="0.25"/>
    <row r="61389" x14ac:dyDescent="0.25"/>
    <row r="61390" x14ac:dyDescent="0.25"/>
    <row r="61391" x14ac:dyDescent="0.25"/>
    <row r="61392" x14ac:dyDescent="0.25"/>
    <row r="61393" x14ac:dyDescent="0.25"/>
    <row r="61394" x14ac:dyDescent="0.25"/>
    <row r="61395" x14ac:dyDescent="0.25"/>
    <row r="61396" x14ac:dyDescent="0.25"/>
    <row r="61397" x14ac:dyDescent="0.25"/>
    <row r="61398" x14ac:dyDescent="0.25"/>
    <row r="61399" x14ac:dyDescent="0.25"/>
    <row r="61400" x14ac:dyDescent="0.25"/>
    <row r="61401" x14ac:dyDescent="0.25"/>
    <row r="61402" x14ac:dyDescent="0.25"/>
    <row r="61403" x14ac:dyDescent="0.25"/>
    <row r="61404" x14ac:dyDescent="0.25"/>
    <row r="61405" x14ac:dyDescent="0.25"/>
    <row r="61406" x14ac:dyDescent="0.25"/>
    <row r="61407" x14ac:dyDescent="0.25"/>
    <row r="61408" x14ac:dyDescent="0.25"/>
    <row r="61409" x14ac:dyDescent="0.25"/>
    <row r="61410" x14ac:dyDescent="0.25"/>
    <row r="61411" x14ac:dyDescent="0.25"/>
    <row r="61412" x14ac:dyDescent="0.25"/>
    <row r="61413" x14ac:dyDescent="0.25"/>
    <row r="61414" x14ac:dyDescent="0.25"/>
    <row r="61415" x14ac:dyDescent="0.25"/>
    <row r="61416" x14ac:dyDescent="0.25"/>
    <row r="61417" x14ac:dyDescent="0.25"/>
    <row r="61418" x14ac:dyDescent="0.25"/>
    <row r="61419" x14ac:dyDescent="0.25"/>
    <row r="61420" x14ac:dyDescent="0.25"/>
    <row r="61421" x14ac:dyDescent="0.25"/>
    <row r="61422" x14ac:dyDescent="0.25"/>
    <row r="61423" x14ac:dyDescent="0.25"/>
    <row r="61424" x14ac:dyDescent="0.25"/>
    <row r="61425" x14ac:dyDescent="0.25"/>
    <row r="61426" x14ac:dyDescent="0.25"/>
    <row r="61427" x14ac:dyDescent="0.25"/>
    <row r="61428" x14ac:dyDescent="0.25"/>
    <row r="61429" x14ac:dyDescent="0.25"/>
    <row r="61430" x14ac:dyDescent="0.25"/>
    <row r="61431" x14ac:dyDescent="0.25"/>
    <row r="61432" x14ac:dyDescent="0.25"/>
    <row r="61433" x14ac:dyDescent="0.25"/>
    <row r="61434" x14ac:dyDescent="0.25"/>
    <row r="61435" x14ac:dyDescent="0.25"/>
    <row r="61436" x14ac:dyDescent="0.25"/>
    <row r="61437" x14ac:dyDescent="0.25"/>
    <row r="61438" x14ac:dyDescent="0.25"/>
    <row r="61439" x14ac:dyDescent="0.25"/>
    <row r="61440" x14ac:dyDescent="0.25"/>
    <row r="61441" x14ac:dyDescent="0.25"/>
    <row r="61442" x14ac:dyDescent="0.25"/>
    <row r="61443" x14ac:dyDescent="0.25"/>
    <row r="61444" x14ac:dyDescent="0.25"/>
    <row r="61445" x14ac:dyDescent="0.25"/>
    <row r="61446" x14ac:dyDescent="0.25"/>
    <row r="61447" x14ac:dyDescent="0.25"/>
    <row r="61448" x14ac:dyDescent="0.25"/>
    <row r="61449" x14ac:dyDescent="0.25"/>
    <row r="61450" x14ac:dyDescent="0.25"/>
    <row r="61451" x14ac:dyDescent="0.25"/>
    <row r="61452" x14ac:dyDescent="0.25"/>
    <row r="61453" x14ac:dyDescent="0.25"/>
    <row r="61454" x14ac:dyDescent="0.25"/>
    <row r="61455" x14ac:dyDescent="0.25"/>
    <row r="61456" x14ac:dyDescent="0.25"/>
    <row r="61457" x14ac:dyDescent="0.25"/>
    <row r="61458" x14ac:dyDescent="0.25"/>
    <row r="61459" x14ac:dyDescent="0.25"/>
    <row r="61460" x14ac:dyDescent="0.25"/>
    <row r="61461" x14ac:dyDescent="0.25"/>
    <row r="61462" x14ac:dyDescent="0.25"/>
    <row r="61463" x14ac:dyDescent="0.25"/>
    <row r="61464" x14ac:dyDescent="0.25"/>
    <row r="61465" x14ac:dyDescent="0.25"/>
    <row r="61466" x14ac:dyDescent="0.25"/>
    <row r="61467" x14ac:dyDescent="0.25"/>
    <row r="61468" x14ac:dyDescent="0.25"/>
    <row r="61469" x14ac:dyDescent="0.25"/>
    <row r="61470" x14ac:dyDescent="0.25"/>
    <row r="61471" x14ac:dyDescent="0.25"/>
    <row r="61472" x14ac:dyDescent="0.25"/>
    <row r="61473" x14ac:dyDescent="0.25"/>
    <row r="61474" x14ac:dyDescent="0.25"/>
    <row r="61475" x14ac:dyDescent="0.25"/>
    <row r="61476" x14ac:dyDescent="0.25"/>
    <row r="61477" x14ac:dyDescent="0.25"/>
    <row r="61478" x14ac:dyDescent="0.25"/>
    <row r="61479" x14ac:dyDescent="0.25"/>
    <row r="61480" x14ac:dyDescent="0.25"/>
    <row r="61481" x14ac:dyDescent="0.25"/>
    <row r="61482" x14ac:dyDescent="0.25"/>
    <row r="61483" x14ac:dyDescent="0.25"/>
    <row r="61484" x14ac:dyDescent="0.25"/>
    <row r="61485" x14ac:dyDescent="0.25"/>
    <row r="61486" x14ac:dyDescent="0.25"/>
    <row r="61487" x14ac:dyDescent="0.25"/>
    <row r="61488" x14ac:dyDescent="0.25"/>
    <row r="61489" x14ac:dyDescent="0.25"/>
    <row r="61490" x14ac:dyDescent="0.25"/>
    <row r="61491" x14ac:dyDescent="0.25"/>
    <row r="61492" x14ac:dyDescent="0.25"/>
    <row r="61493" x14ac:dyDescent="0.25"/>
    <row r="61494" x14ac:dyDescent="0.25"/>
    <row r="61495" x14ac:dyDescent="0.25"/>
    <row r="61496" x14ac:dyDescent="0.25"/>
    <row r="61497" x14ac:dyDescent="0.25"/>
    <row r="61498" x14ac:dyDescent="0.25"/>
    <row r="61499" x14ac:dyDescent="0.25"/>
    <row r="61500" x14ac:dyDescent="0.25"/>
    <row r="61501" x14ac:dyDescent="0.25"/>
    <row r="61502" x14ac:dyDescent="0.25"/>
    <row r="61503" x14ac:dyDescent="0.25"/>
    <row r="61504" x14ac:dyDescent="0.25"/>
    <row r="61505" x14ac:dyDescent="0.25"/>
    <row r="61506" x14ac:dyDescent="0.25"/>
    <row r="61507" x14ac:dyDescent="0.25"/>
    <row r="61508" x14ac:dyDescent="0.25"/>
    <row r="61509" x14ac:dyDescent="0.25"/>
    <row r="61510" x14ac:dyDescent="0.25"/>
    <row r="61511" x14ac:dyDescent="0.25"/>
    <row r="61512" x14ac:dyDescent="0.25"/>
    <row r="61513" x14ac:dyDescent="0.25"/>
    <row r="61514" x14ac:dyDescent="0.25"/>
    <row r="61515" x14ac:dyDescent="0.25"/>
    <row r="61516" x14ac:dyDescent="0.25"/>
    <row r="61517" x14ac:dyDescent="0.25"/>
    <row r="61518" x14ac:dyDescent="0.25"/>
    <row r="61519" x14ac:dyDescent="0.25"/>
    <row r="61520" x14ac:dyDescent="0.25"/>
    <row r="61521" x14ac:dyDescent="0.25"/>
    <row r="61522" x14ac:dyDescent="0.25"/>
    <row r="61523" x14ac:dyDescent="0.25"/>
    <row r="61524" x14ac:dyDescent="0.25"/>
    <row r="61525" x14ac:dyDescent="0.25"/>
    <row r="61526" x14ac:dyDescent="0.25"/>
    <row r="61527" x14ac:dyDescent="0.25"/>
    <row r="61528" x14ac:dyDescent="0.25"/>
    <row r="61529" x14ac:dyDescent="0.25"/>
    <row r="61530" x14ac:dyDescent="0.25"/>
    <row r="61531" x14ac:dyDescent="0.25"/>
    <row r="61532" x14ac:dyDescent="0.25"/>
    <row r="61533" x14ac:dyDescent="0.25"/>
    <row r="61534" x14ac:dyDescent="0.25"/>
    <row r="61535" x14ac:dyDescent="0.25"/>
    <row r="61536" x14ac:dyDescent="0.25"/>
    <row r="61537" x14ac:dyDescent="0.25"/>
    <row r="61538" x14ac:dyDescent="0.25"/>
    <row r="61539" x14ac:dyDescent="0.25"/>
    <row r="61540" x14ac:dyDescent="0.25"/>
    <row r="61541" x14ac:dyDescent="0.25"/>
    <row r="61542" x14ac:dyDescent="0.25"/>
    <row r="61543" x14ac:dyDescent="0.25"/>
    <row r="61544" x14ac:dyDescent="0.25"/>
    <row r="61545" x14ac:dyDescent="0.25"/>
    <row r="61546" x14ac:dyDescent="0.25"/>
    <row r="61547" x14ac:dyDescent="0.25"/>
    <row r="61548" x14ac:dyDescent="0.25"/>
    <row r="61549" x14ac:dyDescent="0.25"/>
    <row r="61550" x14ac:dyDescent="0.25"/>
    <row r="61551" x14ac:dyDescent="0.25"/>
    <row r="61552" x14ac:dyDescent="0.25"/>
    <row r="61553" x14ac:dyDescent="0.25"/>
    <row r="61554" x14ac:dyDescent="0.25"/>
    <row r="61555" x14ac:dyDescent="0.25"/>
    <row r="61556" x14ac:dyDescent="0.25"/>
    <row r="61557" x14ac:dyDescent="0.25"/>
    <row r="61558" x14ac:dyDescent="0.25"/>
    <row r="61559" x14ac:dyDescent="0.25"/>
    <row r="61560" x14ac:dyDescent="0.25"/>
    <row r="61561" x14ac:dyDescent="0.25"/>
    <row r="61562" x14ac:dyDescent="0.25"/>
    <row r="61563" x14ac:dyDescent="0.25"/>
    <row r="61564" x14ac:dyDescent="0.25"/>
    <row r="61565" x14ac:dyDescent="0.25"/>
    <row r="61566" x14ac:dyDescent="0.25"/>
    <row r="61567" x14ac:dyDescent="0.25"/>
    <row r="61568" x14ac:dyDescent="0.25"/>
    <row r="61569" x14ac:dyDescent="0.25"/>
    <row r="61570" x14ac:dyDescent="0.25"/>
    <row r="61571" x14ac:dyDescent="0.25"/>
    <row r="61572" x14ac:dyDescent="0.25"/>
    <row r="61573" x14ac:dyDescent="0.25"/>
    <row r="61574" x14ac:dyDescent="0.25"/>
    <row r="61575" x14ac:dyDescent="0.25"/>
    <row r="61576" x14ac:dyDescent="0.25"/>
    <row r="61577" x14ac:dyDescent="0.25"/>
    <row r="61578" x14ac:dyDescent="0.25"/>
    <row r="61579" x14ac:dyDescent="0.25"/>
    <row r="61580" x14ac:dyDescent="0.25"/>
    <row r="61581" x14ac:dyDescent="0.25"/>
    <row r="61582" x14ac:dyDescent="0.25"/>
    <row r="61583" x14ac:dyDescent="0.25"/>
    <row r="61584" x14ac:dyDescent="0.25"/>
    <row r="61585" x14ac:dyDescent="0.25"/>
    <row r="61586" x14ac:dyDescent="0.25"/>
    <row r="61587" x14ac:dyDescent="0.25"/>
    <row r="61588" x14ac:dyDescent="0.25"/>
    <row r="61589" x14ac:dyDescent="0.25"/>
    <row r="61590" x14ac:dyDescent="0.25"/>
    <row r="61591" x14ac:dyDescent="0.25"/>
    <row r="61592" x14ac:dyDescent="0.25"/>
    <row r="61593" x14ac:dyDescent="0.25"/>
    <row r="61594" x14ac:dyDescent="0.25"/>
    <row r="61595" x14ac:dyDescent="0.25"/>
    <row r="61596" x14ac:dyDescent="0.25"/>
    <row r="61597" x14ac:dyDescent="0.25"/>
    <row r="61598" x14ac:dyDescent="0.25"/>
    <row r="61599" x14ac:dyDescent="0.25"/>
    <row r="61600" x14ac:dyDescent="0.25"/>
    <row r="61601" x14ac:dyDescent="0.25"/>
    <row r="61602" x14ac:dyDescent="0.25"/>
    <row r="61603" x14ac:dyDescent="0.25"/>
    <row r="61604" x14ac:dyDescent="0.25"/>
    <row r="61605" x14ac:dyDescent="0.25"/>
    <row r="61606" x14ac:dyDescent="0.25"/>
    <row r="61607" x14ac:dyDescent="0.25"/>
    <row r="61608" x14ac:dyDescent="0.25"/>
    <row r="61609" x14ac:dyDescent="0.25"/>
    <row r="61610" x14ac:dyDescent="0.25"/>
    <row r="61611" x14ac:dyDescent="0.25"/>
    <row r="61612" x14ac:dyDescent="0.25"/>
    <row r="61613" x14ac:dyDescent="0.25"/>
    <row r="61614" x14ac:dyDescent="0.25"/>
    <row r="61615" x14ac:dyDescent="0.25"/>
    <row r="61616" x14ac:dyDescent="0.25"/>
    <row r="61617" x14ac:dyDescent="0.25"/>
    <row r="61618" x14ac:dyDescent="0.25"/>
    <row r="61619" x14ac:dyDescent="0.25"/>
    <row r="61620" x14ac:dyDescent="0.25"/>
    <row r="61621" x14ac:dyDescent="0.25"/>
    <row r="61622" x14ac:dyDescent="0.25"/>
    <row r="61623" x14ac:dyDescent="0.25"/>
    <row r="61624" x14ac:dyDescent="0.25"/>
    <row r="61625" x14ac:dyDescent="0.25"/>
    <row r="61626" x14ac:dyDescent="0.25"/>
    <row r="61627" x14ac:dyDescent="0.25"/>
    <row r="61628" x14ac:dyDescent="0.25"/>
    <row r="61629" x14ac:dyDescent="0.25"/>
    <row r="61630" x14ac:dyDescent="0.25"/>
    <row r="61631" x14ac:dyDescent="0.25"/>
    <row r="61632" x14ac:dyDescent="0.25"/>
    <row r="61633" x14ac:dyDescent="0.25"/>
    <row r="61634" x14ac:dyDescent="0.25"/>
    <row r="61635" x14ac:dyDescent="0.25"/>
    <row r="61636" x14ac:dyDescent="0.25"/>
    <row r="61637" x14ac:dyDescent="0.25"/>
    <row r="61638" x14ac:dyDescent="0.25"/>
    <row r="61639" x14ac:dyDescent="0.25"/>
    <row r="61640" x14ac:dyDescent="0.25"/>
    <row r="61641" x14ac:dyDescent="0.25"/>
    <row r="61642" x14ac:dyDescent="0.25"/>
    <row r="61643" x14ac:dyDescent="0.25"/>
    <row r="61644" x14ac:dyDescent="0.25"/>
    <row r="61645" x14ac:dyDescent="0.25"/>
    <row r="61646" x14ac:dyDescent="0.25"/>
    <row r="61647" x14ac:dyDescent="0.25"/>
    <row r="61648" x14ac:dyDescent="0.25"/>
    <row r="61649" x14ac:dyDescent="0.25"/>
    <row r="61650" x14ac:dyDescent="0.25"/>
    <row r="61651" x14ac:dyDescent="0.25"/>
    <row r="61652" x14ac:dyDescent="0.25"/>
    <row r="61653" x14ac:dyDescent="0.25"/>
    <row r="61654" x14ac:dyDescent="0.25"/>
    <row r="61655" x14ac:dyDescent="0.25"/>
    <row r="61656" x14ac:dyDescent="0.25"/>
    <row r="61657" x14ac:dyDescent="0.25"/>
    <row r="61658" x14ac:dyDescent="0.25"/>
    <row r="61659" x14ac:dyDescent="0.25"/>
    <row r="61660" x14ac:dyDescent="0.25"/>
    <row r="61661" x14ac:dyDescent="0.25"/>
    <row r="61662" x14ac:dyDescent="0.25"/>
    <row r="61663" x14ac:dyDescent="0.25"/>
    <row r="61664" x14ac:dyDescent="0.25"/>
    <row r="61665" x14ac:dyDescent="0.25"/>
    <row r="61666" x14ac:dyDescent="0.25"/>
    <row r="61667" x14ac:dyDescent="0.25"/>
    <row r="61668" x14ac:dyDescent="0.25"/>
    <row r="61669" x14ac:dyDescent="0.25"/>
    <row r="61670" x14ac:dyDescent="0.25"/>
    <row r="61671" x14ac:dyDescent="0.25"/>
    <row r="61672" x14ac:dyDescent="0.25"/>
    <row r="61673" x14ac:dyDescent="0.25"/>
    <row r="61674" x14ac:dyDescent="0.25"/>
    <row r="61675" x14ac:dyDescent="0.25"/>
    <row r="61676" x14ac:dyDescent="0.25"/>
    <row r="61677" x14ac:dyDescent="0.25"/>
    <row r="61678" x14ac:dyDescent="0.25"/>
    <row r="61679" x14ac:dyDescent="0.25"/>
    <row r="61680" x14ac:dyDescent="0.25"/>
    <row r="61681" x14ac:dyDescent="0.25"/>
    <row r="61682" x14ac:dyDescent="0.25"/>
    <row r="61683" x14ac:dyDescent="0.25"/>
    <row r="61684" x14ac:dyDescent="0.25"/>
    <row r="61685" x14ac:dyDescent="0.25"/>
    <row r="61686" x14ac:dyDescent="0.25"/>
    <row r="61687" x14ac:dyDescent="0.25"/>
    <row r="61688" x14ac:dyDescent="0.25"/>
    <row r="61689" x14ac:dyDescent="0.25"/>
    <row r="61690" x14ac:dyDescent="0.25"/>
    <row r="61691" x14ac:dyDescent="0.25"/>
    <row r="61692" x14ac:dyDescent="0.25"/>
    <row r="61693" x14ac:dyDescent="0.25"/>
    <row r="61694" x14ac:dyDescent="0.25"/>
    <row r="61695" x14ac:dyDescent="0.25"/>
    <row r="61696" x14ac:dyDescent="0.25"/>
    <row r="61697" x14ac:dyDescent="0.25"/>
    <row r="61698" x14ac:dyDescent="0.25"/>
    <row r="61699" x14ac:dyDescent="0.25"/>
    <row r="61700" x14ac:dyDescent="0.25"/>
    <row r="61701" x14ac:dyDescent="0.25"/>
    <row r="61702" x14ac:dyDescent="0.25"/>
    <row r="61703" x14ac:dyDescent="0.25"/>
    <row r="61704" x14ac:dyDescent="0.25"/>
    <row r="61705" x14ac:dyDescent="0.25"/>
    <row r="61706" x14ac:dyDescent="0.25"/>
    <row r="61707" x14ac:dyDescent="0.25"/>
    <row r="61708" x14ac:dyDescent="0.25"/>
    <row r="61709" x14ac:dyDescent="0.25"/>
    <row r="61710" x14ac:dyDescent="0.25"/>
    <row r="61711" x14ac:dyDescent="0.25"/>
    <row r="61712" x14ac:dyDescent="0.25"/>
    <row r="61713" x14ac:dyDescent="0.25"/>
    <row r="61714" x14ac:dyDescent="0.25"/>
    <row r="61715" x14ac:dyDescent="0.25"/>
    <row r="61716" x14ac:dyDescent="0.25"/>
    <row r="61717" x14ac:dyDescent="0.25"/>
    <row r="61718" x14ac:dyDescent="0.25"/>
    <row r="61719" x14ac:dyDescent="0.25"/>
    <row r="61720" x14ac:dyDescent="0.25"/>
    <row r="61721" x14ac:dyDescent="0.25"/>
    <row r="61722" x14ac:dyDescent="0.25"/>
    <row r="61723" x14ac:dyDescent="0.25"/>
    <row r="61724" x14ac:dyDescent="0.25"/>
    <row r="61725" x14ac:dyDescent="0.25"/>
    <row r="61726" x14ac:dyDescent="0.25"/>
    <row r="61727" x14ac:dyDescent="0.25"/>
    <row r="61728" x14ac:dyDescent="0.25"/>
    <row r="61729" x14ac:dyDescent="0.25"/>
    <row r="61730" x14ac:dyDescent="0.25"/>
    <row r="61731" x14ac:dyDescent="0.25"/>
    <row r="61732" x14ac:dyDescent="0.25"/>
    <row r="61733" x14ac:dyDescent="0.25"/>
    <row r="61734" x14ac:dyDescent="0.25"/>
    <row r="61735" x14ac:dyDescent="0.25"/>
    <row r="61736" x14ac:dyDescent="0.25"/>
    <row r="61737" x14ac:dyDescent="0.25"/>
    <row r="61738" x14ac:dyDescent="0.25"/>
    <row r="61739" x14ac:dyDescent="0.25"/>
    <row r="61740" x14ac:dyDescent="0.25"/>
    <row r="61741" x14ac:dyDescent="0.25"/>
    <row r="61742" x14ac:dyDescent="0.25"/>
    <row r="61743" x14ac:dyDescent="0.25"/>
    <row r="61744" x14ac:dyDescent="0.25"/>
    <row r="61745" x14ac:dyDescent="0.25"/>
    <row r="61746" x14ac:dyDescent="0.25"/>
    <row r="61747" x14ac:dyDescent="0.25"/>
    <row r="61748" x14ac:dyDescent="0.25"/>
    <row r="61749" x14ac:dyDescent="0.25"/>
    <row r="61750" x14ac:dyDescent="0.25"/>
    <row r="61751" x14ac:dyDescent="0.25"/>
    <row r="61752" x14ac:dyDescent="0.25"/>
    <row r="61753" x14ac:dyDescent="0.25"/>
    <row r="61754" x14ac:dyDescent="0.25"/>
    <row r="61755" x14ac:dyDescent="0.25"/>
    <row r="61756" x14ac:dyDescent="0.25"/>
    <row r="61757" x14ac:dyDescent="0.25"/>
    <row r="61758" x14ac:dyDescent="0.25"/>
    <row r="61759" x14ac:dyDescent="0.25"/>
    <row r="61760" x14ac:dyDescent="0.25"/>
    <row r="61761" x14ac:dyDescent="0.25"/>
    <row r="61762" x14ac:dyDescent="0.25"/>
    <row r="61763" x14ac:dyDescent="0.25"/>
    <row r="61764" x14ac:dyDescent="0.25"/>
    <row r="61765" x14ac:dyDescent="0.25"/>
    <row r="61766" x14ac:dyDescent="0.25"/>
    <row r="61767" x14ac:dyDescent="0.25"/>
    <row r="61768" x14ac:dyDescent="0.25"/>
    <row r="61769" x14ac:dyDescent="0.25"/>
    <row r="61770" x14ac:dyDescent="0.25"/>
    <row r="61771" x14ac:dyDescent="0.25"/>
    <row r="61772" x14ac:dyDescent="0.25"/>
    <row r="61773" x14ac:dyDescent="0.25"/>
    <row r="61774" x14ac:dyDescent="0.25"/>
    <row r="61775" x14ac:dyDescent="0.25"/>
    <row r="61776" x14ac:dyDescent="0.25"/>
    <row r="61777" x14ac:dyDescent="0.25"/>
    <row r="61778" x14ac:dyDescent="0.25"/>
    <row r="61779" x14ac:dyDescent="0.25"/>
    <row r="61780" x14ac:dyDescent="0.25"/>
    <row r="61781" x14ac:dyDescent="0.25"/>
    <row r="61782" x14ac:dyDescent="0.25"/>
    <row r="61783" x14ac:dyDescent="0.25"/>
    <row r="61784" x14ac:dyDescent="0.25"/>
    <row r="61785" x14ac:dyDescent="0.25"/>
    <row r="61786" x14ac:dyDescent="0.25"/>
    <row r="61787" x14ac:dyDescent="0.25"/>
    <row r="61788" x14ac:dyDescent="0.25"/>
    <row r="61789" x14ac:dyDescent="0.25"/>
    <row r="61790" x14ac:dyDescent="0.25"/>
    <row r="61791" x14ac:dyDescent="0.25"/>
    <row r="61792" x14ac:dyDescent="0.25"/>
    <row r="61793" x14ac:dyDescent="0.25"/>
    <row r="61794" x14ac:dyDescent="0.25"/>
    <row r="61795" x14ac:dyDescent="0.25"/>
    <row r="61796" x14ac:dyDescent="0.25"/>
    <row r="61797" x14ac:dyDescent="0.25"/>
    <row r="61798" x14ac:dyDescent="0.25"/>
    <row r="61799" x14ac:dyDescent="0.25"/>
    <row r="61800" x14ac:dyDescent="0.25"/>
    <row r="61801" x14ac:dyDescent="0.25"/>
    <row r="61802" x14ac:dyDescent="0.25"/>
    <row r="61803" x14ac:dyDescent="0.25"/>
    <row r="61804" x14ac:dyDescent="0.25"/>
    <row r="61805" x14ac:dyDescent="0.25"/>
    <row r="61806" x14ac:dyDescent="0.25"/>
    <row r="61807" x14ac:dyDescent="0.25"/>
    <row r="61808" x14ac:dyDescent="0.25"/>
    <row r="61809" x14ac:dyDescent="0.25"/>
    <row r="61810" x14ac:dyDescent="0.25"/>
    <row r="61811" x14ac:dyDescent="0.25"/>
    <row r="61812" x14ac:dyDescent="0.25"/>
    <row r="61813" x14ac:dyDescent="0.25"/>
    <row r="61814" x14ac:dyDescent="0.25"/>
    <row r="61815" x14ac:dyDescent="0.25"/>
    <row r="61816" x14ac:dyDescent="0.25"/>
    <row r="61817" x14ac:dyDescent="0.25"/>
    <row r="61818" x14ac:dyDescent="0.25"/>
    <row r="61819" x14ac:dyDescent="0.25"/>
    <row r="61820" x14ac:dyDescent="0.25"/>
    <row r="61821" x14ac:dyDescent="0.25"/>
    <row r="61822" x14ac:dyDescent="0.25"/>
    <row r="61823" x14ac:dyDescent="0.25"/>
    <row r="61824" x14ac:dyDescent="0.25"/>
    <row r="61825" x14ac:dyDescent="0.25"/>
    <row r="61826" x14ac:dyDescent="0.25"/>
    <row r="61827" x14ac:dyDescent="0.25"/>
    <row r="61828" x14ac:dyDescent="0.25"/>
    <row r="61829" x14ac:dyDescent="0.25"/>
    <row r="61830" x14ac:dyDescent="0.25"/>
    <row r="61831" x14ac:dyDescent="0.25"/>
    <row r="61832" x14ac:dyDescent="0.25"/>
    <row r="61833" x14ac:dyDescent="0.25"/>
    <row r="61834" x14ac:dyDescent="0.25"/>
    <row r="61835" x14ac:dyDescent="0.25"/>
    <row r="61836" x14ac:dyDescent="0.25"/>
    <row r="61837" x14ac:dyDescent="0.25"/>
    <row r="61838" x14ac:dyDescent="0.25"/>
    <row r="61839" x14ac:dyDescent="0.25"/>
    <row r="61840" x14ac:dyDescent="0.25"/>
    <row r="61841" x14ac:dyDescent="0.25"/>
    <row r="61842" x14ac:dyDescent="0.25"/>
    <row r="61843" x14ac:dyDescent="0.25"/>
    <row r="61844" x14ac:dyDescent="0.25"/>
    <row r="61845" x14ac:dyDescent="0.25"/>
    <row r="61846" x14ac:dyDescent="0.25"/>
    <row r="61847" x14ac:dyDescent="0.25"/>
    <row r="61848" x14ac:dyDescent="0.25"/>
    <row r="61849" x14ac:dyDescent="0.25"/>
    <row r="61850" x14ac:dyDescent="0.25"/>
    <row r="61851" x14ac:dyDescent="0.25"/>
    <row r="61852" x14ac:dyDescent="0.25"/>
    <row r="61853" x14ac:dyDescent="0.25"/>
    <row r="61854" x14ac:dyDescent="0.25"/>
    <row r="61855" x14ac:dyDescent="0.25"/>
    <row r="61856" x14ac:dyDescent="0.25"/>
    <row r="61857" x14ac:dyDescent="0.25"/>
    <row r="61858" x14ac:dyDescent="0.25"/>
    <row r="61859" x14ac:dyDescent="0.25"/>
    <row r="61860" x14ac:dyDescent="0.25"/>
    <row r="61861" x14ac:dyDescent="0.25"/>
    <row r="61862" x14ac:dyDescent="0.25"/>
    <row r="61863" x14ac:dyDescent="0.25"/>
    <row r="61864" x14ac:dyDescent="0.25"/>
    <row r="61865" x14ac:dyDescent="0.25"/>
    <row r="61866" x14ac:dyDescent="0.25"/>
    <row r="61867" x14ac:dyDescent="0.25"/>
    <row r="61868" x14ac:dyDescent="0.25"/>
    <row r="61869" x14ac:dyDescent="0.25"/>
    <row r="61870" x14ac:dyDescent="0.25"/>
    <row r="61871" x14ac:dyDescent="0.25"/>
    <row r="61872" x14ac:dyDescent="0.25"/>
    <row r="61873" x14ac:dyDescent="0.25"/>
    <row r="61874" x14ac:dyDescent="0.25"/>
    <row r="61875" x14ac:dyDescent="0.25"/>
    <row r="61876" x14ac:dyDescent="0.25"/>
    <row r="61877" x14ac:dyDescent="0.25"/>
    <row r="61878" x14ac:dyDescent="0.25"/>
    <row r="61879" x14ac:dyDescent="0.25"/>
    <row r="61880" x14ac:dyDescent="0.25"/>
    <row r="61881" x14ac:dyDescent="0.25"/>
    <row r="61882" x14ac:dyDescent="0.25"/>
    <row r="61883" x14ac:dyDescent="0.25"/>
    <row r="61884" x14ac:dyDescent="0.25"/>
    <row r="61885" x14ac:dyDescent="0.25"/>
    <row r="61886" x14ac:dyDescent="0.25"/>
    <row r="61887" x14ac:dyDescent="0.25"/>
    <row r="61888" x14ac:dyDescent="0.25"/>
    <row r="61889" x14ac:dyDescent="0.25"/>
    <row r="61890" x14ac:dyDescent="0.25"/>
    <row r="61891" x14ac:dyDescent="0.25"/>
    <row r="61892" x14ac:dyDescent="0.25"/>
    <row r="61893" x14ac:dyDescent="0.25"/>
    <row r="61894" x14ac:dyDescent="0.25"/>
    <row r="61895" x14ac:dyDescent="0.25"/>
    <row r="61896" x14ac:dyDescent="0.25"/>
    <row r="61897" x14ac:dyDescent="0.25"/>
    <row r="61898" x14ac:dyDescent="0.25"/>
    <row r="61899" x14ac:dyDescent="0.25"/>
    <row r="61900" x14ac:dyDescent="0.25"/>
    <row r="61901" x14ac:dyDescent="0.25"/>
    <row r="61902" x14ac:dyDescent="0.25"/>
    <row r="61903" x14ac:dyDescent="0.25"/>
    <row r="61904" x14ac:dyDescent="0.25"/>
    <row r="61905" x14ac:dyDescent="0.25"/>
    <row r="61906" x14ac:dyDescent="0.25"/>
    <row r="61907" x14ac:dyDescent="0.25"/>
    <row r="61908" x14ac:dyDescent="0.25"/>
    <row r="61909" x14ac:dyDescent="0.25"/>
    <row r="61910" x14ac:dyDescent="0.25"/>
    <row r="61911" x14ac:dyDescent="0.25"/>
    <row r="61912" x14ac:dyDescent="0.25"/>
    <row r="61913" x14ac:dyDescent="0.25"/>
    <row r="61914" x14ac:dyDescent="0.25"/>
    <row r="61915" x14ac:dyDescent="0.25"/>
    <row r="61916" x14ac:dyDescent="0.25"/>
    <row r="61917" x14ac:dyDescent="0.25"/>
    <row r="61918" x14ac:dyDescent="0.25"/>
    <row r="61919" x14ac:dyDescent="0.25"/>
    <row r="61920" x14ac:dyDescent="0.25"/>
    <row r="61921" x14ac:dyDescent="0.25"/>
    <row r="61922" x14ac:dyDescent="0.25"/>
    <row r="61923" x14ac:dyDescent="0.25"/>
    <row r="61924" x14ac:dyDescent="0.25"/>
    <row r="61925" x14ac:dyDescent="0.25"/>
    <row r="61926" x14ac:dyDescent="0.25"/>
    <row r="61927" x14ac:dyDescent="0.25"/>
    <row r="61928" x14ac:dyDescent="0.25"/>
    <row r="61929" x14ac:dyDescent="0.25"/>
    <row r="61930" x14ac:dyDescent="0.25"/>
    <row r="61931" x14ac:dyDescent="0.25"/>
    <row r="61932" x14ac:dyDescent="0.25"/>
    <row r="61933" x14ac:dyDescent="0.25"/>
    <row r="61934" x14ac:dyDescent="0.25"/>
    <row r="61935" x14ac:dyDescent="0.25"/>
    <row r="61936" x14ac:dyDescent="0.25"/>
    <row r="61937" x14ac:dyDescent="0.25"/>
    <row r="61938" x14ac:dyDescent="0.25"/>
    <row r="61939" x14ac:dyDescent="0.25"/>
    <row r="61940" x14ac:dyDescent="0.25"/>
    <row r="61941" x14ac:dyDescent="0.25"/>
    <row r="61942" x14ac:dyDescent="0.25"/>
    <row r="61943" x14ac:dyDescent="0.25"/>
    <row r="61944" x14ac:dyDescent="0.25"/>
    <row r="61945" x14ac:dyDescent="0.25"/>
    <row r="61946" x14ac:dyDescent="0.25"/>
    <row r="61947" x14ac:dyDescent="0.25"/>
    <row r="61948" x14ac:dyDescent="0.25"/>
    <row r="61949" x14ac:dyDescent="0.25"/>
    <row r="61950" x14ac:dyDescent="0.25"/>
    <row r="61951" x14ac:dyDescent="0.25"/>
    <row r="61952" x14ac:dyDescent="0.25"/>
    <row r="61953" x14ac:dyDescent="0.25"/>
    <row r="61954" x14ac:dyDescent="0.25"/>
    <row r="61955" x14ac:dyDescent="0.25"/>
    <row r="61956" x14ac:dyDescent="0.25"/>
    <row r="61957" x14ac:dyDescent="0.25"/>
    <row r="61958" x14ac:dyDescent="0.25"/>
    <row r="61959" x14ac:dyDescent="0.25"/>
    <row r="61960" x14ac:dyDescent="0.25"/>
    <row r="61961" x14ac:dyDescent="0.25"/>
    <row r="61962" x14ac:dyDescent="0.25"/>
    <row r="61963" x14ac:dyDescent="0.25"/>
    <row r="61964" x14ac:dyDescent="0.25"/>
    <row r="61965" x14ac:dyDescent="0.25"/>
    <row r="61966" x14ac:dyDescent="0.25"/>
    <row r="61967" x14ac:dyDescent="0.25"/>
    <row r="61968" x14ac:dyDescent="0.25"/>
    <row r="61969" x14ac:dyDescent="0.25"/>
    <row r="61970" x14ac:dyDescent="0.25"/>
    <row r="61971" x14ac:dyDescent="0.25"/>
    <row r="61972" x14ac:dyDescent="0.25"/>
    <row r="61973" x14ac:dyDescent="0.25"/>
    <row r="61974" x14ac:dyDescent="0.25"/>
    <row r="61975" x14ac:dyDescent="0.25"/>
    <row r="61976" x14ac:dyDescent="0.25"/>
    <row r="61977" x14ac:dyDescent="0.25"/>
    <row r="61978" x14ac:dyDescent="0.25"/>
    <row r="61979" x14ac:dyDescent="0.25"/>
    <row r="61980" x14ac:dyDescent="0.25"/>
    <row r="61981" x14ac:dyDescent="0.25"/>
    <row r="61982" x14ac:dyDescent="0.25"/>
    <row r="61983" x14ac:dyDescent="0.25"/>
    <row r="61984" x14ac:dyDescent="0.25"/>
    <row r="61985" x14ac:dyDescent="0.25"/>
    <row r="61986" x14ac:dyDescent="0.25"/>
    <row r="61987" x14ac:dyDescent="0.25"/>
    <row r="61988" x14ac:dyDescent="0.25"/>
    <row r="61989" x14ac:dyDescent="0.25"/>
    <row r="61990" x14ac:dyDescent="0.25"/>
    <row r="61991" x14ac:dyDescent="0.25"/>
    <row r="61992" x14ac:dyDescent="0.25"/>
    <row r="61993" x14ac:dyDescent="0.25"/>
    <row r="61994" x14ac:dyDescent="0.25"/>
    <row r="61995" x14ac:dyDescent="0.25"/>
    <row r="61996" x14ac:dyDescent="0.25"/>
    <row r="61997" x14ac:dyDescent="0.25"/>
    <row r="61998" x14ac:dyDescent="0.25"/>
    <row r="61999" x14ac:dyDescent="0.25"/>
    <row r="62000" x14ac:dyDescent="0.25"/>
    <row r="62001" x14ac:dyDescent="0.25"/>
    <row r="62002" x14ac:dyDescent="0.25"/>
    <row r="62003" x14ac:dyDescent="0.25"/>
    <row r="62004" x14ac:dyDescent="0.25"/>
    <row r="62005" x14ac:dyDescent="0.25"/>
    <row r="62006" x14ac:dyDescent="0.25"/>
    <row r="62007" x14ac:dyDescent="0.25"/>
    <row r="62008" x14ac:dyDescent="0.25"/>
    <row r="62009" x14ac:dyDescent="0.25"/>
    <row r="62010" x14ac:dyDescent="0.25"/>
    <row r="62011" x14ac:dyDescent="0.25"/>
    <row r="62012" x14ac:dyDescent="0.25"/>
    <row r="62013" x14ac:dyDescent="0.25"/>
    <row r="62014" x14ac:dyDescent="0.25"/>
    <row r="62015" x14ac:dyDescent="0.25"/>
    <row r="62016" x14ac:dyDescent="0.25"/>
    <row r="62017" x14ac:dyDescent="0.25"/>
    <row r="62018" x14ac:dyDescent="0.25"/>
    <row r="62019" x14ac:dyDescent="0.25"/>
    <row r="62020" x14ac:dyDescent="0.25"/>
    <row r="62021" x14ac:dyDescent="0.25"/>
    <row r="62022" x14ac:dyDescent="0.25"/>
    <row r="62023" x14ac:dyDescent="0.25"/>
    <row r="62024" x14ac:dyDescent="0.25"/>
    <row r="62025" x14ac:dyDescent="0.25"/>
    <row r="62026" x14ac:dyDescent="0.25"/>
    <row r="62027" x14ac:dyDescent="0.25"/>
    <row r="62028" x14ac:dyDescent="0.25"/>
    <row r="62029" x14ac:dyDescent="0.25"/>
    <row r="62030" x14ac:dyDescent="0.25"/>
    <row r="62031" x14ac:dyDescent="0.25"/>
    <row r="62032" x14ac:dyDescent="0.25"/>
    <row r="62033" x14ac:dyDescent="0.25"/>
    <row r="62034" x14ac:dyDescent="0.25"/>
    <row r="62035" x14ac:dyDescent="0.25"/>
    <row r="62036" x14ac:dyDescent="0.25"/>
    <row r="62037" x14ac:dyDescent="0.25"/>
    <row r="62038" x14ac:dyDescent="0.25"/>
    <row r="62039" x14ac:dyDescent="0.25"/>
    <row r="62040" x14ac:dyDescent="0.25"/>
    <row r="62041" x14ac:dyDescent="0.25"/>
    <row r="62042" x14ac:dyDescent="0.25"/>
    <row r="62043" x14ac:dyDescent="0.25"/>
    <row r="62044" x14ac:dyDescent="0.25"/>
    <row r="62045" x14ac:dyDescent="0.25"/>
    <row r="62046" x14ac:dyDescent="0.25"/>
    <row r="62047" x14ac:dyDescent="0.25"/>
    <row r="62048" x14ac:dyDescent="0.25"/>
    <row r="62049" x14ac:dyDescent="0.25"/>
    <row r="62050" x14ac:dyDescent="0.25"/>
    <row r="62051" x14ac:dyDescent="0.25"/>
    <row r="62052" x14ac:dyDescent="0.25"/>
    <row r="62053" x14ac:dyDescent="0.25"/>
    <row r="62054" x14ac:dyDescent="0.25"/>
    <row r="62055" x14ac:dyDescent="0.25"/>
    <row r="62056" x14ac:dyDescent="0.25"/>
    <row r="62057" x14ac:dyDescent="0.25"/>
    <row r="62058" x14ac:dyDescent="0.25"/>
    <row r="62059" x14ac:dyDescent="0.25"/>
    <row r="62060" x14ac:dyDescent="0.25"/>
    <row r="62061" x14ac:dyDescent="0.25"/>
    <row r="62062" x14ac:dyDescent="0.25"/>
    <row r="62063" x14ac:dyDescent="0.25"/>
    <row r="62064" x14ac:dyDescent="0.25"/>
    <row r="62065" x14ac:dyDescent="0.25"/>
    <row r="62066" x14ac:dyDescent="0.25"/>
    <row r="62067" x14ac:dyDescent="0.25"/>
    <row r="62068" x14ac:dyDescent="0.25"/>
    <row r="62069" x14ac:dyDescent="0.25"/>
    <row r="62070" x14ac:dyDescent="0.25"/>
    <row r="62071" x14ac:dyDescent="0.25"/>
    <row r="62072" x14ac:dyDescent="0.25"/>
    <row r="62073" x14ac:dyDescent="0.25"/>
    <row r="62074" x14ac:dyDescent="0.25"/>
    <row r="62075" x14ac:dyDescent="0.25"/>
    <row r="62076" x14ac:dyDescent="0.25"/>
    <row r="62077" x14ac:dyDescent="0.25"/>
    <row r="62078" x14ac:dyDescent="0.25"/>
    <row r="62079" x14ac:dyDescent="0.25"/>
    <row r="62080" x14ac:dyDescent="0.25"/>
    <row r="62081" x14ac:dyDescent="0.25"/>
    <row r="62082" x14ac:dyDescent="0.25"/>
    <row r="62083" x14ac:dyDescent="0.25"/>
    <row r="62084" x14ac:dyDescent="0.25"/>
    <row r="62085" x14ac:dyDescent="0.25"/>
    <row r="62086" x14ac:dyDescent="0.25"/>
    <row r="62087" x14ac:dyDescent="0.25"/>
    <row r="62088" x14ac:dyDescent="0.25"/>
    <row r="62089" x14ac:dyDescent="0.25"/>
    <row r="62090" x14ac:dyDescent="0.25"/>
    <row r="62091" x14ac:dyDescent="0.25"/>
    <row r="62092" x14ac:dyDescent="0.25"/>
    <row r="62093" x14ac:dyDescent="0.25"/>
    <row r="62094" x14ac:dyDescent="0.25"/>
    <row r="62095" x14ac:dyDescent="0.25"/>
    <row r="62096" x14ac:dyDescent="0.25"/>
    <row r="62097" x14ac:dyDescent="0.25"/>
    <row r="62098" x14ac:dyDescent="0.25"/>
    <row r="62099" x14ac:dyDescent="0.25"/>
    <row r="62100" x14ac:dyDescent="0.25"/>
    <row r="62101" x14ac:dyDescent="0.25"/>
    <row r="62102" x14ac:dyDescent="0.25"/>
    <row r="62103" x14ac:dyDescent="0.25"/>
    <row r="62104" x14ac:dyDescent="0.25"/>
    <row r="62105" x14ac:dyDescent="0.25"/>
    <row r="62106" x14ac:dyDescent="0.25"/>
    <row r="62107" x14ac:dyDescent="0.25"/>
    <row r="62108" x14ac:dyDescent="0.25"/>
    <row r="62109" x14ac:dyDescent="0.25"/>
    <row r="62110" x14ac:dyDescent="0.25"/>
    <row r="62111" x14ac:dyDescent="0.25"/>
    <row r="62112" x14ac:dyDescent="0.25"/>
    <row r="62113" x14ac:dyDescent="0.25"/>
    <row r="62114" x14ac:dyDescent="0.25"/>
    <row r="62115" x14ac:dyDescent="0.25"/>
    <row r="62116" x14ac:dyDescent="0.25"/>
    <row r="62117" x14ac:dyDescent="0.25"/>
    <row r="62118" x14ac:dyDescent="0.25"/>
    <row r="62119" x14ac:dyDescent="0.25"/>
    <row r="62120" x14ac:dyDescent="0.25"/>
    <row r="62121" x14ac:dyDescent="0.25"/>
    <row r="62122" x14ac:dyDescent="0.25"/>
    <row r="62123" x14ac:dyDescent="0.25"/>
    <row r="62124" x14ac:dyDescent="0.25"/>
    <row r="62125" x14ac:dyDescent="0.25"/>
    <row r="62126" x14ac:dyDescent="0.25"/>
    <row r="62127" x14ac:dyDescent="0.25"/>
    <row r="62128" x14ac:dyDescent="0.25"/>
    <row r="62129" x14ac:dyDescent="0.25"/>
    <row r="62130" x14ac:dyDescent="0.25"/>
    <row r="62131" x14ac:dyDescent="0.25"/>
    <row r="62132" x14ac:dyDescent="0.25"/>
    <row r="62133" x14ac:dyDescent="0.25"/>
    <row r="62134" x14ac:dyDescent="0.25"/>
    <row r="62135" x14ac:dyDescent="0.25"/>
    <row r="62136" x14ac:dyDescent="0.25"/>
    <row r="62137" x14ac:dyDescent="0.25"/>
    <row r="62138" x14ac:dyDescent="0.25"/>
    <row r="62139" x14ac:dyDescent="0.25"/>
    <row r="62140" x14ac:dyDescent="0.25"/>
    <row r="62141" x14ac:dyDescent="0.25"/>
    <row r="62142" x14ac:dyDescent="0.25"/>
    <row r="62143" x14ac:dyDescent="0.25"/>
    <row r="62144" x14ac:dyDescent="0.25"/>
    <row r="62145" x14ac:dyDescent="0.25"/>
    <row r="62146" x14ac:dyDescent="0.25"/>
    <row r="62147" x14ac:dyDescent="0.25"/>
    <row r="62148" x14ac:dyDescent="0.25"/>
    <row r="62149" x14ac:dyDescent="0.25"/>
    <row r="62150" x14ac:dyDescent="0.25"/>
    <row r="62151" x14ac:dyDescent="0.25"/>
    <row r="62152" x14ac:dyDescent="0.25"/>
    <row r="62153" x14ac:dyDescent="0.25"/>
    <row r="62154" x14ac:dyDescent="0.25"/>
    <row r="62155" x14ac:dyDescent="0.25"/>
    <row r="62156" x14ac:dyDescent="0.25"/>
    <row r="62157" x14ac:dyDescent="0.25"/>
    <row r="62158" x14ac:dyDescent="0.25"/>
    <row r="62159" x14ac:dyDescent="0.25"/>
    <row r="62160" x14ac:dyDescent="0.25"/>
    <row r="62161" x14ac:dyDescent="0.25"/>
    <row r="62162" x14ac:dyDescent="0.25"/>
    <row r="62163" x14ac:dyDescent="0.25"/>
    <row r="62164" x14ac:dyDescent="0.25"/>
    <row r="62165" x14ac:dyDescent="0.25"/>
    <row r="62166" x14ac:dyDescent="0.25"/>
    <row r="62167" x14ac:dyDescent="0.25"/>
    <row r="62168" x14ac:dyDescent="0.25"/>
    <row r="62169" x14ac:dyDescent="0.25"/>
    <row r="62170" x14ac:dyDescent="0.25"/>
    <row r="62171" x14ac:dyDescent="0.25"/>
    <row r="62172" x14ac:dyDescent="0.25"/>
    <row r="62173" x14ac:dyDescent="0.25"/>
    <row r="62174" x14ac:dyDescent="0.25"/>
    <row r="62175" x14ac:dyDescent="0.25"/>
    <row r="62176" x14ac:dyDescent="0.25"/>
    <row r="62177" x14ac:dyDescent="0.25"/>
    <row r="62178" x14ac:dyDescent="0.25"/>
    <row r="62179" x14ac:dyDescent="0.25"/>
    <row r="62180" x14ac:dyDescent="0.25"/>
    <row r="62181" x14ac:dyDescent="0.25"/>
    <row r="62182" x14ac:dyDescent="0.25"/>
    <row r="62183" x14ac:dyDescent="0.25"/>
    <row r="62184" x14ac:dyDescent="0.25"/>
    <row r="62185" x14ac:dyDescent="0.25"/>
    <row r="62186" x14ac:dyDescent="0.25"/>
    <row r="62187" x14ac:dyDescent="0.25"/>
    <row r="62188" x14ac:dyDescent="0.25"/>
    <row r="62189" x14ac:dyDescent="0.25"/>
    <row r="62190" x14ac:dyDescent="0.25"/>
    <row r="62191" x14ac:dyDescent="0.25"/>
    <row r="62192" x14ac:dyDescent="0.25"/>
    <row r="62193" x14ac:dyDescent="0.25"/>
    <row r="62194" x14ac:dyDescent="0.25"/>
    <row r="62195" x14ac:dyDescent="0.25"/>
    <row r="62196" x14ac:dyDescent="0.25"/>
    <row r="62197" x14ac:dyDescent="0.25"/>
    <row r="62198" x14ac:dyDescent="0.25"/>
    <row r="62199" x14ac:dyDescent="0.25"/>
    <row r="62200" x14ac:dyDescent="0.25"/>
    <row r="62201" x14ac:dyDescent="0.25"/>
    <row r="62202" x14ac:dyDescent="0.25"/>
    <row r="62203" x14ac:dyDescent="0.25"/>
    <row r="62204" x14ac:dyDescent="0.25"/>
    <row r="62205" x14ac:dyDescent="0.25"/>
    <row r="62206" x14ac:dyDescent="0.25"/>
    <row r="62207" x14ac:dyDescent="0.25"/>
    <row r="62208" x14ac:dyDescent="0.25"/>
    <row r="62209" x14ac:dyDescent="0.25"/>
    <row r="62210" x14ac:dyDescent="0.25"/>
    <row r="62211" x14ac:dyDescent="0.25"/>
    <row r="62212" x14ac:dyDescent="0.25"/>
    <row r="62213" x14ac:dyDescent="0.25"/>
    <row r="62214" x14ac:dyDescent="0.25"/>
    <row r="62215" x14ac:dyDescent="0.25"/>
    <row r="62216" x14ac:dyDescent="0.25"/>
    <row r="62217" x14ac:dyDescent="0.25"/>
    <row r="62218" x14ac:dyDescent="0.25"/>
    <row r="62219" x14ac:dyDescent="0.25"/>
    <row r="62220" x14ac:dyDescent="0.25"/>
    <row r="62221" x14ac:dyDescent="0.25"/>
    <row r="62222" x14ac:dyDescent="0.25"/>
    <row r="62223" x14ac:dyDescent="0.25"/>
    <row r="62224" x14ac:dyDescent="0.25"/>
    <row r="62225" x14ac:dyDescent="0.25"/>
    <row r="62226" x14ac:dyDescent="0.25"/>
    <row r="62227" x14ac:dyDescent="0.25"/>
    <row r="62228" x14ac:dyDescent="0.25"/>
    <row r="62229" x14ac:dyDescent="0.25"/>
    <row r="62230" x14ac:dyDescent="0.25"/>
    <row r="62231" x14ac:dyDescent="0.25"/>
    <row r="62232" x14ac:dyDescent="0.25"/>
    <row r="62233" x14ac:dyDescent="0.25"/>
    <row r="62234" x14ac:dyDescent="0.25"/>
    <row r="62235" x14ac:dyDescent="0.25"/>
    <row r="62236" x14ac:dyDescent="0.25"/>
    <row r="62237" x14ac:dyDescent="0.25"/>
    <row r="62238" x14ac:dyDescent="0.25"/>
    <row r="62239" x14ac:dyDescent="0.25"/>
    <row r="62240" x14ac:dyDescent="0.25"/>
    <row r="62241" x14ac:dyDescent="0.25"/>
    <row r="62242" x14ac:dyDescent="0.25"/>
    <row r="62243" x14ac:dyDescent="0.25"/>
    <row r="62244" x14ac:dyDescent="0.25"/>
    <row r="62245" x14ac:dyDescent="0.25"/>
    <row r="62246" x14ac:dyDescent="0.25"/>
    <row r="62247" x14ac:dyDescent="0.25"/>
    <row r="62248" x14ac:dyDescent="0.25"/>
    <row r="62249" x14ac:dyDescent="0.25"/>
    <row r="62250" x14ac:dyDescent="0.25"/>
    <row r="62251" x14ac:dyDescent="0.25"/>
    <row r="62252" x14ac:dyDescent="0.25"/>
    <row r="62253" x14ac:dyDescent="0.25"/>
    <row r="62254" x14ac:dyDescent="0.25"/>
    <row r="62255" x14ac:dyDescent="0.25"/>
    <row r="62256" x14ac:dyDescent="0.25"/>
    <row r="62257" x14ac:dyDescent="0.25"/>
    <row r="62258" x14ac:dyDescent="0.25"/>
    <row r="62259" x14ac:dyDescent="0.25"/>
    <row r="62260" x14ac:dyDescent="0.25"/>
    <row r="62261" x14ac:dyDescent="0.25"/>
    <row r="62262" x14ac:dyDescent="0.25"/>
    <row r="62263" x14ac:dyDescent="0.25"/>
    <row r="62264" x14ac:dyDescent="0.25"/>
    <row r="62265" x14ac:dyDescent="0.25"/>
    <row r="62266" x14ac:dyDescent="0.25"/>
    <row r="62267" x14ac:dyDescent="0.25"/>
    <row r="62268" x14ac:dyDescent="0.25"/>
    <row r="62269" x14ac:dyDescent="0.25"/>
    <row r="62270" x14ac:dyDescent="0.25"/>
    <row r="62271" x14ac:dyDescent="0.25"/>
    <row r="62272" x14ac:dyDescent="0.25"/>
    <row r="62273" x14ac:dyDescent="0.25"/>
    <row r="62274" x14ac:dyDescent="0.25"/>
    <row r="62275" x14ac:dyDescent="0.25"/>
    <row r="62276" x14ac:dyDescent="0.25"/>
    <row r="62277" x14ac:dyDescent="0.25"/>
    <row r="62278" x14ac:dyDescent="0.25"/>
    <row r="62279" x14ac:dyDescent="0.25"/>
    <row r="62280" x14ac:dyDescent="0.25"/>
    <row r="62281" x14ac:dyDescent="0.25"/>
    <row r="62282" x14ac:dyDescent="0.25"/>
    <row r="62283" x14ac:dyDescent="0.25"/>
    <row r="62284" x14ac:dyDescent="0.25"/>
    <row r="62285" x14ac:dyDescent="0.25"/>
    <row r="62286" x14ac:dyDescent="0.25"/>
    <row r="62287" x14ac:dyDescent="0.25"/>
    <row r="62288" x14ac:dyDescent="0.25"/>
    <row r="62289" x14ac:dyDescent="0.25"/>
    <row r="62290" x14ac:dyDescent="0.25"/>
    <row r="62291" x14ac:dyDescent="0.25"/>
    <row r="62292" x14ac:dyDescent="0.25"/>
    <row r="62293" x14ac:dyDescent="0.25"/>
    <row r="62294" x14ac:dyDescent="0.25"/>
    <row r="62295" x14ac:dyDescent="0.25"/>
    <row r="62296" x14ac:dyDescent="0.25"/>
    <row r="62297" x14ac:dyDescent="0.25"/>
    <row r="62298" x14ac:dyDescent="0.25"/>
    <row r="62299" x14ac:dyDescent="0.25"/>
    <row r="62300" x14ac:dyDescent="0.25"/>
    <row r="62301" x14ac:dyDescent="0.25"/>
    <row r="62302" x14ac:dyDescent="0.25"/>
    <row r="62303" x14ac:dyDescent="0.25"/>
    <row r="62304" x14ac:dyDescent="0.25"/>
    <row r="62305" x14ac:dyDescent="0.25"/>
    <row r="62306" x14ac:dyDescent="0.25"/>
    <row r="62307" x14ac:dyDescent="0.25"/>
    <row r="62308" x14ac:dyDescent="0.25"/>
    <row r="62309" x14ac:dyDescent="0.25"/>
    <row r="62310" x14ac:dyDescent="0.25"/>
    <row r="62311" x14ac:dyDescent="0.25"/>
    <row r="62312" x14ac:dyDescent="0.25"/>
    <row r="62313" x14ac:dyDescent="0.25"/>
    <row r="62314" x14ac:dyDescent="0.25"/>
    <row r="62315" x14ac:dyDescent="0.25"/>
    <row r="62316" x14ac:dyDescent="0.25"/>
    <row r="62317" x14ac:dyDescent="0.25"/>
    <row r="62318" x14ac:dyDescent="0.25"/>
    <row r="62319" x14ac:dyDescent="0.25"/>
    <row r="62320" x14ac:dyDescent="0.25"/>
    <row r="62321" x14ac:dyDescent="0.25"/>
    <row r="62322" x14ac:dyDescent="0.25"/>
    <row r="62323" x14ac:dyDescent="0.25"/>
    <row r="62324" x14ac:dyDescent="0.25"/>
    <row r="62325" x14ac:dyDescent="0.25"/>
    <row r="62326" x14ac:dyDescent="0.25"/>
    <row r="62327" x14ac:dyDescent="0.25"/>
    <row r="62328" x14ac:dyDescent="0.25"/>
    <row r="62329" x14ac:dyDescent="0.25"/>
    <row r="62330" x14ac:dyDescent="0.25"/>
    <row r="62331" x14ac:dyDescent="0.25"/>
    <row r="62332" x14ac:dyDescent="0.25"/>
    <row r="62333" x14ac:dyDescent="0.25"/>
    <row r="62334" x14ac:dyDescent="0.25"/>
    <row r="62335" x14ac:dyDescent="0.25"/>
    <row r="62336" x14ac:dyDescent="0.25"/>
    <row r="62337" x14ac:dyDescent="0.25"/>
    <row r="62338" x14ac:dyDescent="0.25"/>
    <row r="62339" x14ac:dyDescent="0.25"/>
    <row r="62340" x14ac:dyDescent="0.25"/>
    <row r="62341" x14ac:dyDescent="0.25"/>
    <row r="62342" x14ac:dyDescent="0.25"/>
    <row r="62343" x14ac:dyDescent="0.25"/>
    <row r="62344" x14ac:dyDescent="0.25"/>
    <row r="62345" x14ac:dyDescent="0.25"/>
    <row r="62346" x14ac:dyDescent="0.25"/>
    <row r="62347" x14ac:dyDescent="0.25"/>
    <row r="62348" x14ac:dyDescent="0.25"/>
    <row r="62349" x14ac:dyDescent="0.25"/>
    <row r="62350" x14ac:dyDescent="0.25"/>
    <row r="62351" x14ac:dyDescent="0.25"/>
    <row r="62352" x14ac:dyDescent="0.25"/>
    <row r="62353" x14ac:dyDescent="0.25"/>
    <row r="62354" x14ac:dyDescent="0.25"/>
    <row r="62355" x14ac:dyDescent="0.25"/>
    <row r="62356" x14ac:dyDescent="0.25"/>
    <row r="62357" x14ac:dyDescent="0.25"/>
    <row r="62358" x14ac:dyDescent="0.25"/>
    <row r="62359" x14ac:dyDescent="0.25"/>
    <row r="62360" x14ac:dyDescent="0.25"/>
    <row r="62361" x14ac:dyDescent="0.25"/>
    <row r="62362" x14ac:dyDescent="0.25"/>
    <row r="62363" x14ac:dyDescent="0.25"/>
    <row r="62364" x14ac:dyDescent="0.25"/>
    <row r="62365" x14ac:dyDescent="0.25"/>
    <row r="62366" x14ac:dyDescent="0.25"/>
    <row r="62367" x14ac:dyDescent="0.25"/>
    <row r="62368" x14ac:dyDescent="0.25"/>
    <row r="62369" x14ac:dyDescent="0.25"/>
    <row r="62370" x14ac:dyDescent="0.25"/>
    <row r="62371" x14ac:dyDescent="0.25"/>
    <row r="62372" x14ac:dyDescent="0.25"/>
    <row r="62373" x14ac:dyDescent="0.25"/>
    <row r="62374" x14ac:dyDescent="0.25"/>
    <row r="62375" x14ac:dyDescent="0.25"/>
    <row r="62376" x14ac:dyDescent="0.25"/>
    <row r="62377" x14ac:dyDescent="0.25"/>
    <row r="62378" x14ac:dyDescent="0.25"/>
    <row r="62379" x14ac:dyDescent="0.25"/>
    <row r="62380" x14ac:dyDescent="0.25"/>
    <row r="62381" x14ac:dyDescent="0.25"/>
    <row r="62382" x14ac:dyDescent="0.25"/>
    <row r="62383" x14ac:dyDescent="0.25"/>
    <row r="62384" x14ac:dyDescent="0.25"/>
    <row r="62385" x14ac:dyDescent="0.25"/>
    <row r="62386" x14ac:dyDescent="0.25"/>
    <row r="62387" x14ac:dyDescent="0.25"/>
    <row r="62388" x14ac:dyDescent="0.25"/>
    <row r="62389" x14ac:dyDescent="0.25"/>
    <row r="62390" x14ac:dyDescent="0.25"/>
    <row r="62391" x14ac:dyDescent="0.25"/>
    <row r="62392" x14ac:dyDescent="0.25"/>
    <row r="62393" x14ac:dyDescent="0.25"/>
    <row r="62394" x14ac:dyDescent="0.25"/>
    <row r="62395" x14ac:dyDescent="0.25"/>
    <row r="62396" x14ac:dyDescent="0.25"/>
    <row r="62397" x14ac:dyDescent="0.25"/>
    <row r="62398" x14ac:dyDescent="0.25"/>
    <row r="62399" x14ac:dyDescent="0.25"/>
    <row r="62400" x14ac:dyDescent="0.25"/>
    <row r="62401" x14ac:dyDescent="0.25"/>
    <row r="62402" x14ac:dyDescent="0.25"/>
    <row r="62403" x14ac:dyDescent="0.25"/>
    <row r="62404" x14ac:dyDescent="0.25"/>
    <row r="62405" x14ac:dyDescent="0.25"/>
    <row r="62406" x14ac:dyDescent="0.25"/>
    <row r="62407" x14ac:dyDescent="0.25"/>
    <row r="62408" x14ac:dyDescent="0.25"/>
    <row r="62409" x14ac:dyDescent="0.25"/>
    <row r="62410" x14ac:dyDescent="0.25"/>
    <row r="62411" x14ac:dyDescent="0.25"/>
    <row r="62412" x14ac:dyDescent="0.25"/>
    <row r="62413" x14ac:dyDescent="0.25"/>
    <row r="62414" x14ac:dyDescent="0.25"/>
    <row r="62415" x14ac:dyDescent="0.25"/>
    <row r="62416" x14ac:dyDescent="0.25"/>
    <row r="62417" x14ac:dyDescent="0.25"/>
    <row r="62418" x14ac:dyDescent="0.25"/>
    <row r="62419" x14ac:dyDescent="0.25"/>
    <row r="62420" x14ac:dyDescent="0.25"/>
    <row r="62421" x14ac:dyDescent="0.25"/>
    <row r="62422" x14ac:dyDescent="0.25"/>
    <row r="62423" x14ac:dyDescent="0.25"/>
    <row r="62424" x14ac:dyDescent="0.25"/>
    <row r="62425" x14ac:dyDescent="0.25"/>
    <row r="62426" x14ac:dyDescent="0.25"/>
    <row r="62427" x14ac:dyDescent="0.25"/>
    <row r="62428" x14ac:dyDescent="0.25"/>
    <row r="62429" x14ac:dyDescent="0.25"/>
    <row r="62430" x14ac:dyDescent="0.25"/>
    <row r="62431" x14ac:dyDescent="0.25"/>
    <row r="62432" x14ac:dyDescent="0.25"/>
    <row r="62433" x14ac:dyDescent="0.25"/>
    <row r="62434" x14ac:dyDescent="0.25"/>
    <row r="62435" x14ac:dyDescent="0.25"/>
    <row r="62436" x14ac:dyDescent="0.25"/>
    <row r="62437" x14ac:dyDescent="0.25"/>
    <row r="62438" x14ac:dyDescent="0.25"/>
    <row r="62439" x14ac:dyDescent="0.25"/>
    <row r="62440" x14ac:dyDescent="0.25"/>
    <row r="62441" x14ac:dyDescent="0.25"/>
    <row r="62442" x14ac:dyDescent="0.25"/>
    <row r="62443" x14ac:dyDescent="0.25"/>
    <row r="62444" x14ac:dyDescent="0.25"/>
    <row r="62445" x14ac:dyDescent="0.25"/>
    <row r="62446" x14ac:dyDescent="0.25"/>
    <row r="62447" x14ac:dyDescent="0.25"/>
    <row r="62448" x14ac:dyDescent="0.25"/>
    <row r="62449" x14ac:dyDescent="0.25"/>
    <row r="62450" x14ac:dyDescent="0.25"/>
    <row r="62451" x14ac:dyDescent="0.25"/>
    <row r="62452" x14ac:dyDescent="0.25"/>
    <row r="62453" x14ac:dyDescent="0.25"/>
    <row r="62454" x14ac:dyDescent="0.25"/>
    <row r="62455" x14ac:dyDescent="0.25"/>
    <row r="62456" x14ac:dyDescent="0.25"/>
    <row r="62457" x14ac:dyDescent="0.25"/>
    <row r="62458" x14ac:dyDescent="0.25"/>
    <row r="62459" x14ac:dyDescent="0.25"/>
    <row r="62460" x14ac:dyDescent="0.25"/>
    <row r="62461" x14ac:dyDescent="0.25"/>
    <row r="62462" x14ac:dyDescent="0.25"/>
    <row r="62463" x14ac:dyDescent="0.25"/>
    <row r="62464" x14ac:dyDescent="0.25"/>
    <row r="62465" x14ac:dyDescent="0.25"/>
    <row r="62466" x14ac:dyDescent="0.25"/>
    <row r="62467" x14ac:dyDescent="0.25"/>
    <row r="62468" x14ac:dyDescent="0.25"/>
    <row r="62469" x14ac:dyDescent="0.25"/>
    <row r="62470" x14ac:dyDescent="0.25"/>
    <row r="62471" x14ac:dyDescent="0.25"/>
    <row r="62472" x14ac:dyDescent="0.25"/>
    <row r="62473" x14ac:dyDescent="0.25"/>
    <row r="62474" x14ac:dyDescent="0.25"/>
    <row r="62475" x14ac:dyDescent="0.25"/>
    <row r="62476" x14ac:dyDescent="0.25"/>
    <row r="62477" x14ac:dyDescent="0.25"/>
    <row r="62478" x14ac:dyDescent="0.25"/>
    <row r="62479" x14ac:dyDescent="0.25"/>
    <row r="62480" x14ac:dyDescent="0.25"/>
    <row r="62481" x14ac:dyDescent="0.25"/>
    <row r="62482" x14ac:dyDescent="0.25"/>
    <row r="62483" x14ac:dyDescent="0.25"/>
    <row r="62484" x14ac:dyDescent="0.25"/>
    <row r="62485" x14ac:dyDescent="0.25"/>
    <row r="62486" x14ac:dyDescent="0.25"/>
    <row r="62487" x14ac:dyDescent="0.25"/>
    <row r="62488" x14ac:dyDescent="0.25"/>
    <row r="62489" x14ac:dyDescent="0.25"/>
    <row r="62490" x14ac:dyDescent="0.25"/>
    <row r="62491" x14ac:dyDescent="0.25"/>
    <row r="62492" x14ac:dyDescent="0.25"/>
    <row r="62493" x14ac:dyDescent="0.25"/>
    <row r="62494" x14ac:dyDescent="0.25"/>
    <row r="62495" x14ac:dyDescent="0.25"/>
    <row r="62496" x14ac:dyDescent="0.25"/>
    <row r="62497" x14ac:dyDescent="0.25"/>
    <row r="62498" x14ac:dyDescent="0.25"/>
    <row r="62499" x14ac:dyDescent="0.25"/>
    <row r="62500" x14ac:dyDescent="0.25"/>
    <row r="62501" x14ac:dyDescent="0.25"/>
    <row r="62502" x14ac:dyDescent="0.25"/>
    <row r="62503" x14ac:dyDescent="0.25"/>
    <row r="62504" x14ac:dyDescent="0.25"/>
    <row r="62505" x14ac:dyDescent="0.25"/>
    <row r="62506" x14ac:dyDescent="0.25"/>
    <row r="62507" x14ac:dyDescent="0.25"/>
    <row r="62508" x14ac:dyDescent="0.25"/>
    <row r="62509" x14ac:dyDescent="0.25"/>
    <row r="62510" x14ac:dyDescent="0.25"/>
    <row r="62511" x14ac:dyDescent="0.25"/>
    <row r="62512" x14ac:dyDescent="0.25"/>
    <row r="62513" x14ac:dyDescent="0.25"/>
    <row r="62514" x14ac:dyDescent="0.25"/>
    <row r="62515" x14ac:dyDescent="0.25"/>
    <row r="62516" x14ac:dyDescent="0.25"/>
    <row r="62517" x14ac:dyDescent="0.25"/>
    <row r="62518" x14ac:dyDescent="0.25"/>
    <row r="62519" x14ac:dyDescent="0.25"/>
    <row r="62520" x14ac:dyDescent="0.25"/>
    <row r="62521" x14ac:dyDescent="0.25"/>
    <row r="62522" x14ac:dyDescent="0.25"/>
    <row r="62523" x14ac:dyDescent="0.25"/>
    <row r="62524" x14ac:dyDescent="0.25"/>
    <row r="62525" x14ac:dyDescent="0.25"/>
    <row r="62526" x14ac:dyDescent="0.25"/>
    <row r="62527" x14ac:dyDescent="0.25"/>
    <row r="62528" x14ac:dyDescent="0.25"/>
    <row r="62529" x14ac:dyDescent="0.25"/>
    <row r="62530" x14ac:dyDescent="0.25"/>
    <row r="62531" x14ac:dyDescent="0.25"/>
    <row r="62532" x14ac:dyDescent="0.25"/>
    <row r="62533" x14ac:dyDescent="0.25"/>
    <row r="62534" x14ac:dyDescent="0.25"/>
    <row r="62535" x14ac:dyDescent="0.25"/>
    <row r="62536" x14ac:dyDescent="0.25"/>
    <row r="62537" x14ac:dyDescent="0.25"/>
    <row r="62538" x14ac:dyDescent="0.25"/>
    <row r="62539" x14ac:dyDescent="0.25"/>
    <row r="62540" x14ac:dyDescent="0.25"/>
    <row r="62541" x14ac:dyDescent="0.25"/>
    <row r="62542" x14ac:dyDescent="0.25"/>
    <row r="62543" x14ac:dyDescent="0.25"/>
    <row r="62544" x14ac:dyDescent="0.25"/>
    <row r="62545" x14ac:dyDescent="0.25"/>
    <row r="62546" x14ac:dyDescent="0.25"/>
    <row r="62547" x14ac:dyDescent="0.25"/>
    <row r="62548" x14ac:dyDescent="0.25"/>
    <row r="62549" x14ac:dyDescent="0.25"/>
    <row r="62550" x14ac:dyDescent="0.25"/>
    <row r="62551" x14ac:dyDescent="0.25"/>
    <row r="62552" x14ac:dyDescent="0.25"/>
    <row r="62553" x14ac:dyDescent="0.25"/>
    <row r="62554" x14ac:dyDescent="0.25"/>
    <row r="62555" x14ac:dyDescent="0.25"/>
    <row r="62556" x14ac:dyDescent="0.25"/>
    <row r="62557" x14ac:dyDescent="0.25"/>
    <row r="62558" x14ac:dyDescent="0.25"/>
    <row r="62559" x14ac:dyDescent="0.25"/>
    <row r="62560" x14ac:dyDescent="0.25"/>
    <row r="62561" x14ac:dyDescent="0.25"/>
    <row r="62562" x14ac:dyDescent="0.25"/>
    <row r="62563" x14ac:dyDescent="0.25"/>
    <row r="62564" x14ac:dyDescent="0.25"/>
    <row r="62565" x14ac:dyDescent="0.25"/>
    <row r="62566" x14ac:dyDescent="0.25"/>
    <row r="62567" x14ac:dyDescent="0.25"/>
    <row r="62568" x14ac:dyDescent="0.25"/>
    <row r="62569" x14ac:dyDescent="0.25"/>
    <row r="62570" x14ac:dyDescent="0.25"/>
    <row r="62571" x14ac:dyDescent="0.25"/>
    <row r="62572" x14ac:dyDescent="0.25"/>
    <row r="62573" x14ac:dyDescent="0.25"/>
    <row r="62574" x14ac:dyDescent="0.25"/>
    <row r="62575" x14ac:dyDescent="0.25"/>
    <row r="62576" x14ac:dyDescent="0.25"/>
    <row r="62577" x14ac:dyDescent="0.25"/>
    <row r="62578" x14ac:dyDescent="0.25"/>
    <row r="62579" x14ac:dyDescent="0.25"/>
    <row r="62580" x14ac:dyDescent="0.25"/>
    <row r="62581" x14ac:dyDescent="0.25"/>
    <row r="62582" x14ac:dyDescent="0.25"/>
    <row r="62583" x14ac:dyDescent="0.25"/>
    <row r="62584" x14ac:dyDescent="0.25"/>
    <row r="62585" x14ac:dyDescent="0.25"/>
    <row r="62586" x14ac:dyDescent="0.25"/>
    <row r="62587" x14ac:dyDescent="0.25"/>
    <row r="62588" x14ac:dyDescent="0.25"/>
    <row r="62589" x14ac:dyDescent="0.25"/>
    <row r="62590" x14ac:dyDescent="0.25"/>
    <row r="62591" x14ac:dyDescent="0.25"/>
    <row r="62592" x14ac:dyDescent="0.25"/>
    <row r="62593" x14ac:dyDescent="0.25"/>
    <row r="62594" x14ac:dyDescent="0.25"/>
    <row r="62595" x14ac:dyDescent="0.25"/>
    <row r="62596" x14ac:dyDescent="0.25"/>
    <row r="62597" x14ac:dyDescent="0.25"/>
    <row r="62598" x14ac:dyDescent="0.25"/>
    <row r="62599" x14ac:dyDescent="0.25"/>
    <row r="62600" x14ac:dyDescent="0.25"/>
    <row r="62601" x14ac:dyDescent="0.25"/>
    <row r="62602" x14ac:dyDescent="0.25"/>
    <row r="62603" x14ac:dyDescent="0.25"/>
    <row r="62604" x14ac:dyDescent="0.25"/>
    <row r="62605" x14ac:dyDescent="0.25"/>
    <row r="62606" x14ac:dyDescent="0.25"/>
    <row r="62607" x14ac:dyDescent="0.25"/>
    <row r="62608" x14ac:dyDescent="0.25"/>
    <row r="62609" x14ac:dyDescent="0.25"/>
    <row r="62610" x14ac:dyDescent="0.25"/>
    <row r="62611" x14ac:dyDescent="0.25"/>
    <row r="62612" x14ac:dyDescent="0.25"/>
    <row r="62613" x14ac:dyDescent="0.25"/>
    <row r="62614" x14ac:dyDescent="0.25"/>
    <row r="62615" x14ac:dyDescent="0.25"/>
    <row r="62616" x14ac:dyDescent="0.25"/>
    <row r="62617" x14ac:dyDescent="0.25"/>
    <row r="62618" x14ac:dyDescent="0.25"/>
    <row r="62619" x14ac:dyDescent="0.25"/>
    <row r="62620" x14ac:dyDescent="0.25"/>
    <row r="62621" x14ac:dyDescent="0.25"/>
    <row r="62622" x14ac:dyDescent="0.25"/>
    <row r="62623" x14ac:dyDescent="0.25"/>
    <row r="62624" x14ac:dyDescent="0.25"/>
    <row r="62625" x14ac:dyDescent="0.25"/>
    <row r="62626" x14ac:dyDescent="0.25"/>
    <row r="62627" x14ac:dyDescent="0.25"/>
    <row r="62628" x14ac:dyDescent="0.25"/>
    <row r="62629" x14ac:dyDescent="0.25"/>
    <row r="62630" x14ac:dyDescent="0.25"/>
    <row r="62631" x14ac:dyDescent="0.25"/>
    <row r="62632" x14ac:dyDescent="0.25"/>
    <row r="62633" x14ac:dyDescent="0.25"/>
    <row r="62634" x14ac:dyDescent="0.25"/>
    <row r="62635" x14ac:dyDescent="0.25"/>
    <row r="62636" x14ac:dyDescent="0.25"/>
    <row r="62637" x14ac:dyDescent="0.25"/>
    <row r="62638" x14ac:dyDescent="0.25"/>
    <row r="62639" x14ac:dyDescent="0.25"/>
    <row r="62640" x14ac:dyDescent="0.25"/>
    <row r="62641" x14ac:dyDescent="0.25"/>
    <row r="62642" x14ac:dyDescent="0.25"/>
    <row r="62643" x14ac:dyDescent="0.25"/>
    <row r="62644" x14ac:dyDescent="0.25"/>
    <row r="62645" x14ac:dyDescent="0.25"/>
    <row r="62646" x14ac:dyDescent="0.25"/>
    <row r="62647" x14ac:dyDescent="0.25"/>
    <row r="62648" x14ac:dyDescent="0.25"/>
    <row r="62649" x14ac:dyDescent="0.25"/>
    <row r="62650" x14ac:dyDescent="0.25"/>
    <row r="62651" x14ac:dyDescent="0.25"/>
    <row r="62652" x14ac:dyDescent="0.25"/>
    <row r="62653" x14ac:dyDescent="0.25"/>
    <row r="62654" x14ac:dyDescent="0.25"/>
    <row r="62655" x14ac:dyDescent="0.25"/>
    <row r="62656" x14ac:dyDescent="0.25"/>
    <row r="62657" x14ac:dyDescent="0.25"/>
    <row r="62658" x14ac:dyDescent="0.25"/>
    <row r="62659" x14ac:dyDescent="0.25"/>
    <row r="62660" x14ac:dyDescent="0.25"/>
    <row r="62661" x14ac:dyDescent="0.25"/>
    <row r="62662" x14ac:dyDescent="0.25"/>
    <row r="62663" x14ac:dyDescent="0.25"/>
    <row r="62664" x14ac:dyDescent="0.25"/>
    <row r="62665" x14ac:dyDescent="0.25"/>
    <row r="62666" x14ac:dyDescent="0.25"/>
    <row r="62667" x14ac:dyDescent="0.25"/>
    <row r="62668" x14ac:dyDescent="0.25"/>
    <row r="62669" x14ac:dyDescent="0.25"/>
    <row r="62670" x14ac:dyDescent="0.25"/>
    <row r="62671" x14ac:dyDescent="0.25"/>
    <row r="62672" x14ac:dyDescent="0.25"/>
    <row r="62673" x14ac:dyDescent="0.25"/>
    <row r="62674" x14ac:dyDescent="0.25"/>
    <row r="62675" x14ac:dyDescent="0.25"/>
    <row r="62676" x14ac:dyDescent="0.25"/>
    <row r="62677" x14ac:dyDescent="0.25"/>
    <row r="62678" x14ac:dyDescent="0.25"/>
    <row r="62679" x14ac:dyDescent="0.25"/>
    <row r="62680" x14ac:dyDescent="0.25"/>
    <row r="62681" x14ac:dyDescent="0.25"/>
    <row r="62682" x14ac:dyDescent="0.25"/>
    <row r="62683" x14ac:dyDescent="0.25"/>
    <row r="62684" x14ac:dyDescent="0.25"/>
    <row r="62685" x14ac:dyDescent="0.25"/>
    <row r="62686" x14ac:dyDescent="0.25"/>
    <row r="62687" x14ac:dyDescent="0.25"/>
    <row r="62688" x14ac:dyDescent="0.25"/>
    <row r="62689" x14ac:dyDescent="0.25"/>
    <row r="62690" x14ac:dyDescent="0.25"/>
    <row r="62691" x14ac:dyDescent="0.25"/>
    <row r="62692" x14ac:dyDescent="0.25"/>
    <row r="62693" x14ac:dyDescent="0.25"/>
    <row r="62694" x14ac:dyDescent="0.25"/>
    <row r="62695" x14ac:dyDescent="0.25"/>
    <row r="62696" x14ac:dyDescent="0.25"/>
    <row r="62697" x14ac:dyDescent="0.25"/>
    <row r="62698" x14ac:dyDescent="0.25"/>
    <row r="62699" x14ac:dyDescent="0.25"/>
    <row r="62700" x14ac:dyDescent="0.25"/>
    <row r="62701" x14ac:dyDescent="0.25"/>
    <row r="62702" x14ac:dyDescent="0.25"/>
    <row r="62703" x14ac:dyDescent="0.25"/>
    <row r="62704" x14ac:dyDescent="0.25"/>
    <row r="62705" x14ac:dyDescent="0.25"/>
    <row r="62706" x14ac:dyDescent="0.25"/>
    <row r="62707" x14ac:dyDescent="0.25"/>
    <row r="62708" x14ac:dyDescent="0.25"/>
    <row r="62709" x14ac:dyDescent="0.25"/>
    <row r="62710" x14ac:dyDescent="0.25"/>
    <row r="62711" x14ac:dyDescent="0.25"/>
    <row r="62712" x14ac:dyDescent="0.25"/>
    <row r="62713" x14ac:dyDescent="0.25"/>
    <row r="62714" x14ac:dyDescent="0.25"/>
    <row r="62715" x14ac:dyDescent="0.25"/>
    <row r="62716" x14ac:dyDescent="0.25"/>
    <row r="62717" x14ac:dyDescent="0.25"/>
    <row r="62718" x14ac:dyDescent="0.25"/>
    <row r="62719" x14ac:dyDescent="0.25"/>
    <row r="62720" x14ac:dyDescent="0.25"/>
    <row r="62721" x14ac:dyDescent="0.25"/>
    <row r="62722" x14ac:dyDescent="0.25"/>
    <row r="62723" x14ac:dyDescent="0.25"/>
    <row r="62724" x14ac:dyDescent="0.25"/>
    <row r="62725" x14ac:dyDescent="0.25"/>
    <row r="62726" x14ac:dyDescent="0.25"/>
    <row r="62727" x14ac:dyDescent="0.25"/>
    <row r="62728" x14ac:dyDescent="0.25"/>
    <row r="62729" x14ac:dyDescent="0.25"/>
    <row r="62730" x14ac:dyDescent="0.25"/>
    <row r="62731" x14ac:dyDescent="0.25"/>
    <row r="62732" x14ac:dyDescent="0.25"/>
    <row r="62733" x14ac:dyDescent="0.25"/>
    <row r="62734" x14ac:dyDescent="0.25"/>
    <row r="62735" x14ac:dyDescent="0.25"/>
    <row r="62736" x14ac:dyDescent="0.25"/>
    <row r="62737" x14ac:dyDescent="0.25"/>
    <row r="62738" x14ac:dyDescent="0.25"/>
    <row r="62739" x14ac:dyDescent="0.25"/>
    <row r="62740" x14ac:dyDescent="0.25"/>
    <row r="62741" x14ac:dyDescent="0.25"/>
    <row r="62742" x14ac:dyDescent="0.25"/>
    <row r="62743" x14ac:dyDescent="0.25"/>
    <row r="62744" x14ac:dyDescent="0.25"/>
    <row r="62745" x14ac:dyDescent="0.25"/>
    <row r="62746" x14ac:dyDescent="0.25"/>
    <row r="62747" x14ac:dyDescent="0.25"/>
    <row r="62748" x14ac:dyDescent="0.25"/>
    <row r="62749" x14ac:dyDescent="0.25"/>
    <row r="62750" x14ac:dyDescent="0.25"/>
    <row r="62751" x14ac:dyDescent="0.25"/>
    <row r="62752" x14ac:dyDescent="0.25"/>
    <row r="62753" x14ac:dyDescent="0.25"/>
    <row r="62754" x14ac:dyDescent="0.25"/>
    <row r="62755" x14ac:dyDescent="0.25"/>
    <row r="62756" x14ac:dyDescent="0.25"/>
    <row r="62757" x14ac:dyDescent="0.25"/>
    <row r="62758" x14ac:dyDescent="0.25"/>
    <row r="62759" x14ac:dyDescent="0.25"/>
    <row r="62760" x14ac:dyDescent="0.25"/>
    <row r="62761" x14ac:dyDescent="0.25"/>
    <row r="62762" x14ac:dyDescent="0.25"/>
    <row r="62763" x14ac:dyDescent="0.25"/>
    <row r="62764" x14ac:dyDescent="0.25"/>
    <row r="62765" x14ac:dyDescent="0.25"/>
    <row r="62766" x14ac:dyDescent="0.25"/>
    <row r="62767" x14ac:dyDescent="0.25"/>
    <row r="62768" x14ac:dyDescent="0.25"/>
    <row r="62769" x14ac:dyDescent="0.25"/>
    <row r="62770" x14ac:dyDescent="0.25"/>
    <row r="62771" x14ac:dyDescent="0.25"/>
    <row r="62772" x14ac:dyDescent="0.25"/>
    <row r="62773" x14ac:dyDescent="0.25"/>
    <row r="62774" x14ac:dyDescent="0.25"/>
    <row r="62775" x14ac:dyDescent="0.25"/>
    <row r="62776" x14ac:dyDescent="0.25"/>
    <row r="62777" x14ac:dyDescent="0.25"/>
    <row r="62778" x14ac:dyDescent="0.25"/>
    <row r="62779" x14ac:dyDescent="0.25"/>
    <row r="62780" x14ac:dyDescent="0.25"/>
    <row r="62781" x14ac:dyDescent="0.25"/>
    <row r="62782" x14ac:dyDescent="0.25"/>
    <row r="62783" x14ac:dyDescent="0.25"/>
    <row r="62784" x14ac:dyDescent="0.25"/>
    <row r="62785" x14ac:dyDescent="0.25"/>
    <row r="62786" x14ac:dyDescent="0.25"/>
    <row r="62787" x14ac:dyDescent="0.25"/>
    <row r="62788" x14ac:dyDescent="0.25"/>
    <row r="62789" x14ac:dyDescent="0.25"/>
    <row r="62790" x14ac:dyDescent="0.25"/>
    <row r="62791" x14ac:dyDescent="0.25"/>
    <row r="62792" x14ac:dyDescent="0.25"/>
    <row r="62793" x14ac:dyDescent="0.25"/>
    <row r="62794" x14ac:dyDescent="0.25"/>
    <row r="62795" x14ac:dyDescent="0.25"/>
    <row r="62796" x14ac:dyDescent="0.25"/>
    <row r="62797" x14ac:dyDescent="0.25"/>
    <row r="62798" x14ac:dyDescent="0.25"/>
    <row r="62799" x14ac:dyDescent="0.25"/>
    <row r="62800" x14ac:dyDescent="0.25"/>
    <row r="62801" x14ac:dyDescent="0.25"/>
    <row r="62802" x14ac:dyDescent="0.25"/>
    <row r="62803" x14ac:dyDescent="0.25"/>
    <row r="62804" x14ac:dyDescent="0.25"/>
    <row r="62805" x14ac:dyDescent="0.25"/>
    <row r="62806" x14ac:dyDescent="0.25"/>
    <row r="62807" x14ac:dyDescent="0.25"/>
    <row r="62808" x14ac:dyDescent="0.25"/>
    <row r="62809" x14ac:dyDescent="0.25"/>
    <row r="62810" x14ac:dyDescent="0.25"/>
    <row r="62811" x14ac:dyDescent="0.25"/>
    <row r="62812" x14ac:dyDescent="0.25"/>
    <row r="62813" x14ac:dyDescent="0.25"/>
    <row r="62814" x14ac:dyDescent="0.25"/>
    <row r="62815" x14ac:dyDescent="0.25"/>
    <row r="62816" x14ac:dyDescent="0.25"/>
    <row r="62817" x14ac:dyDescent="0.25"/>
    <row r="62818" x14ac:dyDescent="0.25"/>
    <row r="62819" x14ac:dyDescent="0.25"/>
    <row r="62820" x14ac:dyDescent="0.25"/>
    <row r="62821" x14ac:dyDescent="0.25"/>
    <row r="62822" x14ac:dyDescent="0.25"/>
    <row r="62823" x14ac:dyDescent="0.25"/>
    <row r="62824" x14ac:dyDescent="0.25"/>
    <row r="62825" x14ac:dyDescent="0.25"/>
    <row r="62826" x14ac:dyDescent="0.25"/>
    <row r="62827" x14ac:dyDescent="0.25"/>
    <row r="62828" x14ac:dyDescent="0.25"/>
    <row r="62829" x14ac:dyDescent="0.25"/>
    <row r="62830" x14ac:dyDescent="0.25"/>
    <row r="62831" x14ac:dyDescent="0.25"/>
    <row r="62832" x14ac:dyDescent="0.25"/>
    <row r="62833" x14ac:dyDescent="0.25"/>
    <row r="62834" x14ac:dyDescent="0.25"/>
    <row r="62835" x14ac:dyDescent="0.25"/>
    <row r="62836" x14ac:dyDescent="0.25"/>
    <row r="62837" x14ac:dyDescent="0.25"/>
    <row r="62838" x14ac:dyDescent="0.25"/>
    <row r="62839" x14ac:dyDescent="0.25"/>
    <row r="62840" x14ac:dyDescent="0.25"/>
    <row r="62841" x14ac:dyDescent="0.25"/>
    <row r="62842" x14ac:dyDescent="0.25"/>
    <row r="62843" x14ac:dyDescent="0.25"/>
    <row r="62844" x14ac:dyDescent="0.25"/>
    <row r="62845" x14ac:dyDescent="0.25"/>
    <row r="62846" x14ac:dyDescent="0.25"/>
    <row r="62847" x14ac:dyDescent="0.25"/>
    <row r="62848" x14ac:dyDescent="0.25"/>
    <row r="62849" x14ac:dyDescent="0.25"/>
    <row r="62850" x14ac:dyDescent="0.25"/>
    <row r="62851" x14ac:dyDescent="0.25"/>
    <row r="62852" x14ac:dyDescent="0.25"/>
    <row r="62853" x14ac:dyDescent="0.25"/>
    <row r="62854" x14ac:dyDescent="0.25"/>
    <row r="62855" x14ac:dyDescent="0.25"/>
    <row r="62856" x14ac:dyDescent="0.25"/>
    <row r="62857" x14ac:dyDescent="0.25"/>
    <row r="62858" x14ac:dyDescent="0.25"/>
    <row r="62859" x14ac:dyDescent="0.25"/>
    <row r="62860" x14ac:dyDescent="0.25"/>
    <row r="62861" x14ac:dyDescent="0.25"/>
    <row r="62862" x14ac:dyDescent="0.25"/>
    <row r="62863" x14ac:dyDescent="0.25"/>
    <row r="62864" x14ac:dyDescent="0.25"/>
    <row r="62865" x14ac:dyDescent="0.25"/>
    <row r="62866" x14ac:dyDescent="0.25"/>
    <row r="62867" x14ac:dyDescent="0.25"/>
    <row r="62868" x14ac:dyDescent="0.25"/>
    <row r="62869" x14ac:dyDescent="0.25"/>
    <row r="62870" x14ac:dyDescent="0.25"/>
    <row r="62871" x14ac:dyDescent="0.25"/>
    <row r="62872" x14ac:dyDescent="0.25"/>
    <row r="62873" x14ac:dyDescent="0.25"/>
    <row r="62874" x14ac:dyDescent="0.25"/>
    <row r="62875" x14ac:dyDescent="0.25"/>
    <row r="62876" x14ac:dyDescent="0.25"/>
    <row r="62877" x14ac:dyDescent="0.25"/>
    <row r="62878" x14ac:dyDescent="0.25"/>
    <row r="62879" x14ac:dyDescent="0.25"/>
    <row r="62880" x14ac:dyDescent="0.25"/>
    <row r="62881" x14ac:dyDescent="0.25"/>
    <row r="62882" x14ac:dyDescent="0.25"/>
    <row r="62883" x14ac:dyDescent="0.25"/>
    <row r="62884" x14ac:dyDescent="0.25"/>
    <row r="62885" x14ac:dyDescent="0.25"/>
    <row r="62886" x14ac:dyDescent="0.25"/>
    <row r="62887" x14ac:dyDescent="0.25"/>
    <row r="62888" x14ac:dyDescent="0.25"/>
    <row r="62889" x14ac:dyDescent="0.25"/>
    <row r="62890" x14ac:dyDescent="0.25"/>
    <row r="62891" x14ac:dyDescent="0.25"/>
    <row r="62892" x14ac:dyDescent="0.25"/>
    <row r="62893" x14ac:dyDescent="0.25"/>
    <row r="62894" x14ac:dyDescent="0.25"/>
    <row r="62895" x14ac:dyDescent="0.25"/>
    <row r="62896" x14ac:dyDescent="0.25"/>
    <row r="62897" x14ac:dyDescent="0.25"/>
    <row r="62898" x14ac:dyDescent="0.25"/>
    <row r="62899" x14ac:dyDescent="0.25"/>
    <row r="62900" x14ac:dyDescent="0.25"/>
    <row r="62901" x14ac:dyDescent="0.25"/>
    <row r="62902" x14ac:dyDescent="0.25"/>
    <row r="62903" x14ac:dyDescent="0.25"/>
    <row r="62904" x14ac:dyDescent="0.25"/>
    <row r="62905" x14ac:dyDescent="0.25"/>
    <row r="62906" x14ac:dyDescent="0.25"/>
    <row r="62907" x14ac:dyDescent="0.25"/>
    <row r="62908" x14ac:dyDescent="0.25"/>
    <row r="62909" x14ac:dyDescent="0.25"/>
    <row r="62910" x14ac:dyDescent="0.25"/>
    <row r="62911" x14ac:dyDescent="0.25"/>
    <row r="62912" x14ac:dyDescent="0.25"/>
    <row r="62913" x14ac:dyDescent="0.25"/>
    <row r="62914" x14ac:dyDescent="0.25"/>
    <row r="62915" x14ac:dyDescent="0.25"/>
    <row r="62916" x14ac:dyDescent="0.25"/>
    <row r="62917" x14ac:dyDescent="0.25"/>
    <row r="62918" x14ac:dyDescent="0.25"/>
    <row r="62919" x14ac:dyDescent="0.25"/>
    <row r="62920" x14ac:dyDescent="0.25"/>
    <row r="62921" x14ac:dyDescent="0.25"/>
    <row r="62922" x14ac:dyDescent="0.25"/>
    <row r="62923" x14ac:dyDescent="0.25"/>
    <row r="62924" x14ac:dyDescent="0.25"/>
    <row r="62925" x14ac:dyDescent="0.25"/>
    <row r="62926" x14ac:dyDescent="0.25"/>
    <row r="62927" x14ac:dyDescent="0.25"/>
    <row r="62928" x14ac:dyDescent="0.25"/>
    <row r="62929" x14ac:dyDescent="0.25"/>
    <row r="62930" x14ac:dyDescent="0.25"/>
    <row r="62931" x14ac:dyDescent="0.25"/>
    <row r="62932" x14ac:dyDescent="0.25"/>
    <row r="62933" x14ac:dyDescent="0.25"/>
    <row r="62934" x14ac:dyDescent="0.25"/>
    <row r="62935" x14ac:dyDescent="0.25"/>
    <row r="62936" x14ac:dyDescent="0.25"/>
    <row r="62937" x14ac:dyDescent="0.25"/>
    <row r="62938" x14ac:dyDescent="0.25"/>
    <row r="62939" x14ac:dyDescent="0.25"/>
    <row r="62940" x14ac:dyDescent="0.25"/>
    <row r="62941" x14ac:dyDescent="0.25"/>
    <row r="62942" x14ac:dyDescent="0.25"/>
    <row r="62943" x14ac:dyDescent="0.25"/>
    <row r="62944" x14ac:dyDescent="0.25"/>
    <row r="62945" x14ac:dyDescent="0.25"/>
    <row r="62946" x14ac:dyDescent="0.25"/>
    <row r="62947" x14ac:dyDescent="0.25"/>
    <row r="62948" x14ac:dyDescent="0.25"/>
    <row r="62949" x14ac:dyDescent="0.25"/>
    <row r="62950" x14ac:dyDescent="0.25"/>
    <row r="62951" x14ac:dyDescent="0.25"/>
    <row r="62952" x14ac:dyDescent="0.25"/>
    <row r="62953" x14ac:dyDescent="0.25"/>
    <row r="62954" x14ac:dyDescent="0.25"/>
    <row r="62955" x14ac:dyDescent="0.25"/>
    <row r="62956" x14ac:dyDescent="0.25"/>
    <row r="62957" x14ac:dyDescent="0.25"/>
    <row r="62958" x14ac:dyDescent="0.25"/>
    <row r="62959" x14ac:dyDescent="0.25"/>
    <row r="62960" x14ac:dyDescent="0.25"/>
    <row r="62961" x14ac:dyDescent="0.25"/>
    <row r="62962" x14ac:dyDescent="0.25"/>
    <row r="62963" x14ac:dyDescent="0.25"/>
    <row r="62964" x14ac:dyDescent="0.25"/>
    <row r="62965" x14ac:dyDescent="0.25"/>
    <row r="62966" x14ac:dyDescent="0.25"/>
    <row r="62967" x14ac:dyDescent="0.25"/>
    <row r="62968" x14ac:dyDescent="0.25"/>
    <row r="62969" x14ac:dyDescent="0.25"/>
    <row r="62970" x14ac:dyDescent="0.25"/>
    <row r="62971" x14ac:dyDescent="0.25"/>
    <row r="62972" x14ac:dyDescent="0.25"/>
    <row r="62973" x14ac:dyDescent="0.25"/>
    <row r="62974" x14ac:dyDescent="0.25"/>
    <row r="62975" x14ac:dyDescent="0.25"/>
    <row r="62976" x14ac:dyDescent="0.25"/>
    <row r="62977" x14ac:dyDescent="0.25"/>
    <row r="62978" x14ac:dyDescent="0.25"/>
    <row r="62979" x14ac:dyDescent="0.25"/>
    <row r="62980" x14ac:dyDescent="0.25"/>
    <row r="62981" x14ac:dyDescent="0.25"/>
    <row r="62982" x14ac:dyDescent="0.25"/>
    <row r="62983" x14ac:dyDescent="0.25"/>
    <row r="62984" x14ac:dyDescent="0.25"/>
    <row r="62985" x14ac:dyDescent="0.25"/>
    <row r="62986" x14ac:dyDescent="0.25"/>
    <row r="62987" x14ac:dyDescent="0.25"/>
    <row r="62988" x14ac:dyDescent="0.25"/>
    <row r="62989" x14ac:dyDescent="0.25"/>
    <row r="62990" x14ac:dyDescent="0.25"/>
    <row r="62991" x14ac:dyDescent="0.25"/>
    <row r="62992" x14ac:dyDescent="0.25"/>
    <row r="62993" x14ac:dyDescent="0.25"/>
    <row r="62994" x14ac:dyDescent="0.25"/>
    <row r="62995" x14ac:dyDescent="0.25"/>
    <row r="62996" x14ac:dyDescent="0.25"/>
    <row r="62997" x14ac:dyDescent="0.25"/>
    <row r="62998" x14ac:dyDescent="0.25"/>
    <row r="62999" x14ac:dyDescent="0.25"/>
    <row r="63000" x14ac:dyDescent="0.25"/>
    <row r="63001" x14ac:dyDescent="0.25"/>
    <row r="63002" x14ac:dyDescent="0.25"/>
    <row r="63003" x14ac:dyDescent="0.25"/>
    <row r="63004" x14ac:dyDescent="0.25"/>
    <row r="63005" x14ac:dyDescent="0.25"/>
    <row r="63006" x14ac:dyDescent="0.25"/>
    <row r="63007" x14ac:dyDescent="0.25"/>
    <row r="63008" x14ac:dyDescent="0.25"/>
    <row r="63009" x14ac:dyDescent="0.25"/>
    <row r="63010" x14ac:dyDescent="0.25"/>
    <row r="63011" x14ac:dyDescent="0.25"/>
    <row r="63012" x14ac:dyDescent="0.25"/>
    <row r="63013" x14ac:dyDescent="0.25"/>
    <row r="63014" x14ac:dyDescent="0.25"/>
    <row r="63015" x14ac:dyDescent="0.25"/>
    <row r="63016" x14ac:dyDescent="0.25"/>
    <row r="63017" x14ac:dyDescent="0.25"/>
    <row r="63018" x14ac:dyDescent="0.25"/>
    <row r="63019" x14ac:dyDescent="0.25"/>
    <row r="63020" x14ac:dyDescent="0.25"/>
    <row r="63021" x14ac:dyDescent="0.25"/>
    <row r="63022" x14ac:dyDescent="0.25"/>
    <row r="63023" x14ac:dyDescent="0.25"/>
    <row r="63024" x14ac:dyDescent="0.25"/>
    <row r="63025" x14ac:dyDescent="0.25"/>
    <row r="63026" x14ac:dyDescent="0.25"/>
    <row r="63027" x14ac:dyDescent="0.25"/>
    <row r="63028" x14ac:dyDescent="0.25"/>
    <row r="63029" x14ac:dyDescent="0.25"/>
    <row r="63030" x14ac:dyDescent="0.25"/>
    <row r="63031" x14ac:dyDescent="0.25"/>
    <row r="63032" x14ac:dyDescent="0.25"/>
    <row r="63033" x14ac:dyDescent="0.25"/>
    <row r="63034" x14ac:dyDescent="0.25"/>
    <row r="63035" x14ac:dyDescent="0.25"/>
    <row r="63036" x14ac:dyDescent="0.25"/>
    <row r="63037" x14ac:dyDescent="0.25"/>
    <row r="63038" x14ac:dyDescent="0.25"/>
    <row r="63039" x14ac:dyDescent="0.25"/>
    <row r="63040" x14ac:dyDescent="0.25"/>
    <row r="63041" x14ac:dyDescent="0.25"/>
    <row r="63042" x14ac:dyDescent="0.25"/>
    <row r="63043" x14ac:dyDescent="0.25"/>
    <row r="63044" x14ac:dyDescent="0.25"/>
    <row r="63045" x14ac:dyDescent="0.25"/>
    <row r="63046" x14ac:dyDescent="0.25"/>
    <row r="63047" x14ac:dyDescent="0.25"/>
    <row r="63048" x14ac:dyDescent="0.25"/>
    <row r="63049" x14ac:dyDescent="0.25"/>
    <row r="63050" x14ac:dyDescent="0.25"/>
    <row r="63051" x14ac:dyDescent="0.25"/>
    <row r="63052" x14ac:dyDescent="0.25"/>
    <row r="63053" x14ac:dyDescent="0.25"/>
    <row r="63054" x14ac:dyDescent="0.25"/>
    <row r="63055" x14ac:dyDescent="0.25"/>
    <row r="63056" x14ac:dyDescent="0.25"/>
    <row r="63057" x14ac:dyDescent="0.25"/>
    <row r="63058" x14ac:dyDescent="0.25"/>
    <row r="63059" x14ac:dyDescent="0.25"/>
    <row r="63060" x14ac:dyDescent="0.25"/>
    <row r="63061" x14ac:dyDescent="0.25"/>
    <row r="63062" x14ac:dyDescent="0.25"/>
    <row r="63063" x14ac:dyDescent="0.25"/>
    <row r="63064" x14ac:dyDescent="0.25"/>
    <row r="63065" x14ac:dyDescent="0.25"/>
    <row r="63066" x14ac:dyDescent="0.25"/>
    <row r="63067" x14ac:dyDescent="0.25"/>
    <row r="63068" x14ac:dyDescent="0.25"/>
    <row r="63069" x14ac:dyDescent="0.25"/>
    <row r="63070" x14ac:dyDescent="0.25"/>
    <row r="63071" x14ac:dyDescent="0.25"/>
    <row r="63072" x14ac:dyDescent="0.25"/>
    <row r="63073" x14ac:dyDescent="0.25"/>
    <row r="63074" x14ac:dyDescent="0.25"/>
    <row r="63075" x14ac:dyDescent="0.25"/>
    <row r="63076" x14ac:dyDescent="0.25"/>
    <row r="63077" x14ac:dyDescent="0.25"/>
    <row r="63078" x14ac:dyDescent="0.25"/>
    <row r="63079" x14ac:dyDescent="0.25"/>
    <row r="63080" x14ac:dyDescent="0.25"/>
    <row r="63081" x14ac:dyDescent="0.25"/>
    <row r="63082" x14ac:dyDescent="0.25"/>
    <row r="63083" x14ac:dyDescent="0.25"/>
    <row r="63084" x14ac:dyDescent="0.25"/>
    <row r="63085" x14ac:dyDescent="0.25"/>
    <row r="63086" x14ac:dyDescent="0.25"/>
    <row r="63087" x14ac:dyDescent="0.25"/>
    <row r="63088" x14ac:dyDescent="0.25"/>
    <row r="63089" x14ac:dyDescent="0.25"/>
    <row r="63090" x14ac:dyDescent="0.25"/>
    <row r="63091" x14ac:dyDescent="0.25"/>
    <row r="63092" x14ac:dyDescent="0.25"/>
    <row r="63093" x14ac:dyDescent="0.25"/>
    <row r="63094" x14ac:dyDescent="0.25"/>
    <row r="63095" x14ac:dyDescent="0.25"/>
    <row r="63096" x14ac:dyDescent="0.25"/>
    <row r="63097" x14ac:dyDescent="0.25"/>
    <row r="63098" x14ac:dyDescent="0.25"/>
    <row r="63099" x14ac:dyDescent="0.25"/>
    <row r="63100" x14ac:dyDescent="0.25"/>
    <row r="63101" x14ac:dyDescent="0.25"/>
    <row r="63102" x14ac:dyDescent="0.25"/>
    <row r="63103" x14ac:dyDescent="0.25"/>
    <row r="63104" x14ac:dyDescent="0.25"/>
    <row r="63105" x14ac:dyDescent="0.25"/>
    <row r="63106" x14ac:dyDescent="0.25"/>
    <row r="63107" x14ac:dyDescent="0.25"/>
    <row r="63108" x14ac:dyDescent="0.25"/>
    <row r="63109" x14ac:dyDescent="0.25"/>
    <row r="63110" x14ac:dyDescent="0.25"/>
    <row r="63111" x14ac:dyDescent="0.25"/>
    <row r="63112" x14ac:dyDescent="0.25"/>
    <row r="63113" x14ac:dyDescent="0.25"/>
    <row r="63114" x14ac:dyDescent="0.25"/>
    <row r="63115" x14ac:dyDescent="0.25"/>
    <row r="63116" x14ac:dyDescent="0.25"/>
    <row r="63117" x14ac:dyDescent="0.25"/>
    <row r="63118" x14ac:dyDescent="0.25"/>
    <row r="63119" x14ac:dyDescent="0.25"/>
    <row r="63120" x14ac:dyDescent="0.25"/>
    <row r="63121" x14ac:dyDescent="0.25"/>
    <row r="63122" x14ac:dyDescent="0.25"/>
    <row r="63123" x14ac:dyDescent="0.25"/>
    <row r="63124" x14ac:dyDescent="0.25"/>
    <row r="63125" x14ac:dyDescent="0.25"/>
    <row r="63126" x14ac:dyDescent="0.25"/>
    <row r="63127" x14ac:dyDescent="0.25"/>
    <row r="63128" x14ac:dyDescent="0.25"/>
    <row r="63129" x14ac:dyDescent="0.25"/>
    <row r="63130" x14ac:dyDescent="0.25"/>
    <row r="63131" x14ac:dyDescent="0.25"/>
    <row r="63132" x14ac:dyDescent="0.25"/>
    <row r="63133" x14ac:dyDescent="0.25"/>
    <row r="63134" x14ac:dyDescent="0.25"/>
    <row r="63135" x14ac:dyDescent="0.25"/>
    <row r="63136" x14ac:dyDescent="0.25"/>
    <row r="63137" x14ac:dyDescent="0.25"/>
    <row r="63138" x14ac:dyDescent="0.25"/>
    <row r="63139" x14ac:dyDescent="0.25"/>
    <row r="63140" x14ac:dyDescent="0.25"/>
    <row r="63141" x14ac:dyDescent="0.25"/>
    <row r="63142" x14ac:dyDescent="0.25"/>
    <row r="63143" x14ac:dyDescent="0.25"/>
    <row r="63144" x14ac:dyDescent="0.25"/>
    <row r="63145" x14ac:dyDescent="0.25"/>
    <row r="63146" x14ac:dyDescent="0.25"/>
    <row r="63147" x14ac:dyDescent="0.25"/>
    <row r="63148" x14ac:dyDescent="0.25"/>
    <row r="63149" x14ac:dyDescent="0.25"/>
    <row r="63150" x14ac:dyDescent="0.25"/>
    <row r="63151" x14ac:dyDescent="0.25"/>
    <row r="63152" x14ac:dyDescent="0.25"/>
    <row r="63153" x14ac:dyDescent="0.25"/>
    <row r="63154" x14ac:dyDescent="0.25"/>
    <row r="63155" x14ac:dyDescent="0.25"/>
    <row r="63156" x14ac:dyDescent="0.25"/>
    <row r="63157" x14ac:dyDescent="0.25"/>
    <row r="63158" x14ac:dyDescent="0.25"/>
    <row r="63159" x14ac:dyDescent="0.25"/>
    <row r="63160" x14ac:dyDescent="0.25"/>
    <row r="63161" x14ac:dyDescent="0.25"/>
    <row r="63162" x14ac:dyDescent="0.25"/>
    <row r="63163" x14ac:dyDescent="0.25"/>
    <row r="63164" x14ac:dyDescent="0.25"/>
    <row r="63165" x14ac:dyDescent="0.25"/>
    <row r="63166" x14ac:dyDescent="0.25"/>
    <row r="63167" x14ac:dyDescent="0.25"/>
    <row r="63168" x14ac:dyDescent="0.25"/>
    <row r="63169" x14ac:dyDescent="0.25"/>
    <row r="63170" x14ac:dyDescent="0.25"/>
    <row r="63171" x14ac:dyDescent="0.25"/>
    <row r="63172" x14ac:dyDescent="0.25"/>
    <row r="63173" x14ac:dyDescent="0.25"/>
    <row r="63174" x14ac:dyDescent="0.25"/>
    <row r="63175" x14ac:dyDescent="0.25"/>
    <row r="63176" x14ac:dyDescent="0.25"/>
    <row r="63177" x14ac:dyDescent="0.25"/>
    <row r="63178" x14ac:dyDescent="0.25"/>
    <row r="63179" x14ac:dyDescent="0.25"/>
    <row r="63180" x14ac:dyDescent="0.25"/>
    <row r="63181" x14ac:dyDescent="0.25"/>
    <row r="63182" x14ac:dyDescent="0.25"/>
    <row r="63183" x14ac:dyDescent="0.25"/>
    <row r="63184" x14ac:dyDescent="0.25"/>
    <row r="63185" x14ac:dyDescent="0.25"/>
    <row r="63186" x14ac:dyDescent="0.25"/>
    <row r="63187" x14ac:dyDescent="0.25"/>
    <row r="63188" x14ac:dyDescent="0.25"/>
    <row r="63189" x14ac:dyDescent="0.25"/>
    <row r="63190" x14ac:dyDescent="0.25"/>
    <row r="63191" x14ac:dyDescent="0.25"/>
    <row r="63192" x14ac:dyDescent="0.25"/>
    <row r="63193" x14ac:dyDescent="0.25"/>
    <row r="63194" x14ac:dyDescent="0.25"/>
    <row r="63195" x14ac:dyDescent="0.25"/>
    <row r="63196" x14ac:dyDescent="0.25"/>
    <row r="63197" x14ac:dyDescent="0.25"/>
    <row r="63198" x14ac:dyDescent="0.25"/>
    <row r="63199" x14ac:dyDescent="0.25"/>
    <row r="63200" x14ac:dyDescent="0.25"/>
    <row r="63201" x14ac:dyDescent="0.25"/>
    <row r="63202" x14ac:dyDescent="0.25"/>
    <row r="63203" x14ac:dyDescent="0.25"/>
    <row r="63204" x14ac:dyDescent="0.25"/>
    <row r="63205" x14ac:dyDescent="0.25"/>
    <row r="63206" x14ac:dyDescent="0.25"/>
    <row r="63207" x14ac:dyDescent="0.25"/>
    <row r="63208" x14ac:dyDescent="0.25"/>
    <row r="63209" x14ac:dyDescent="0.25"/>
    <row r="63210" x14ac:dyDescent="0.25"/>
    <row r="63211" x14ac:dyDescent="0.25"/>
    <row r="63212" x14ac:dyDescent="0.25"/>
    <row r="63213" x14ac:dyDescent="0.25"/>
    <row r="63214" x14ac:dyDescent="0.25"/>
    <row r="63215" x14ac:dyDescent="0.25"/>
    <row r="63216" x14ac:dyDescent="0.25"/>
    <row r="63217" x14ac:dyDescent="0.25"/>
    <row r="63218" x14ac:dyDescent="0.25"/>
    <row r="63219" x14ac:dyDescent="0.25"/>
    <row r="63220" x14ac:dyDescent="0.25"/>
    <row r="63221" x14ac:dyDescent="0.25"/>
    <row r="63222" x14ac:dyDescent="0.25"/>
    <row r="63223" x14ac:dyDescent="0.25"/>
    <row r="63224" x14ac:dyDescent="0.25"/>
    <row r="63225" x14ac:dyDescent="0.25"/>
    <row r="63226" x14ac:dyDescent="0.25"/>
    <row r="63227" x14ac:dyDescent="0.25"/>
    <row r="63228" x14ac:dyDescent="0.25"/>
    <row r="63229" x14ac:dyDescent="0.25"/>
    <row r="63230" x14ac:dyDescent="0.25"/>
    <row r="63231" x14ac:dyDescent="0.25"/>
    <row r="63232" x14ac:dyDescent="0.25"/>
    <row r="63233" x14ac:dyDescent="0.25"/>
    <row r="63234" x14ac:dyDescent="0.25"/>
    <row r="63235" x14ac:dyDescent="0.25"/>
    <row r="63236" x14ac:dyDescent="0.25"/>
    <row r="63237" x14ac:dyDescent="0.25"/>
    <row r="63238" x14ac:dyDescent="0.25"/>
    <row r="63239" x14ac:dyDescent="0.25"/>
    <row r="63240" x14ac:dyDescent="0.25"/>
    <row r="63241" x14ac:dyDescent="0.25"/>
    <row r="63242" x14ac:dyDescent="0.25"/>
    <row r="63243" x14ac:dyDescent="0.25"/>
    <row r="63244" x14ac:dyDescent="0.25"/>
    <row r="63245" x14ac:dyDescent="0.25"/>
    <row r="63246" x14ac:dyDescent="0.25"/>
    <row r="63247" x14ac:dyDescent="0.25"/>
    <row r="63248" x14ac:dyDescent="0.25"/>
    <row r="63249" x14ac:dyDescent="0.25"/>
    <row r="63250" x14ac:dyDescent="0.25"/>
    <row r="63251" x14ac:dyDescent="0.25"/>
    <row r="63252" x14ac:dyDescent="0.25"/>
    <row r="63253" x14ac:dyDescent="0.25"/>
    <row r="63254" x14ac:dyDescent="0.25"/>
    <row r="63255" x14ac:dyDescent="0.25"/>
    <row r="63256" x14ac:dyDescent="0.25"/>
    <row r="63257" x14ac:dyDescent="0.25"/>
    <row r="63258" x14ac:dyDescent="0.25"/>
    <row r="63259" x14ac:dyDescent="0.25"/>
    <row r="63260" x14ac:dyDescent="0.25"/>
    <row r="63261" x14ac:dyDescent="0.25"/>
    <row r="63262" x14ac:dyDescent="0.25"/>
    <row r="63263" x14ac:dyDescent="0.25"/>
    <row r="63264" x14ac:dyDescent="0.25"/>
    <row r="63265" x14ac:dyDescent="0.25"/>
    <row r="63266" x14ac:dyDescent="0.25"/>
    <row r="63267" x14ac:dyDescent="0.25"/>
    <row r="63268" x14ac:dyDescent="0.25"/>
    <row r="63269" x14ac:dyDescent="0.25"/>
    <row r="63270" x14ac:dyDescent="0.25"/>
    <row r="63271" x14ac:dyDescent="0.25"/>
    <row r="63272" x14ac:dyDescent="0.25"/>
    <row r="63273" x14ac:dyDescent="0.25"/>
    <row r="63274" x14ac:dyDescent="0.25"/>
    <row r="63275" x14ac:dyDescent="0.25"/>
    <row r="63276" x14ac:dyDescent="0.25"/>
    <row r="63277" x14ac:dyDescent="0.25"/>
    <row r="63278" x14ac:dyDescent="0.25"/>
    <row r="63279" x14ac:dyDescent="0.25"/>
    <row r="63280" x14ac:dyDescent="0.25"/>
    <row r="63281" x14ac:dyDescent="0.25"/>
    <row r="63282" x14ac:dyDescent="0.25"/>
    <row r="63283" x14ac:dyDescent="0.25"/>
    <row r="63284" x14ac:dyDescent="0.25"/>
    <row r="63285" x14ac:dyDescent="0.25"/>
    <row r="63286" x14ac:dyDescent="0.25"/>
    <row r="63287" x14ac:dyDescent="0.25"/>
    <row r="63288" x14ac:dyDescent="0.25"/>
    <row r="63289" x14ac:dyDescent="0.25"/>
    <row r="63290" x14ac:dyDescent="0.25"/>
    <row r="63291" x14ac:dyDescent="0.25"/>
    <row r="63292" x14ac:dyDescent="0.25"/>
    <row r="63293" x14ac:dyDescent="0.25"/>
    <row r="63294" x14ac:dyDescent="0.25"/>
    <row r="63295" x14ac:dyDescent="0.25"/>
    <row r="63296" x14ac:dyDescent="0.25"/>
    <row r="63297" x14ac:dyDescent="0.25"/>
    <row r="63298" x14ac:dyDescent="0.25"/>
    <row r="63299" x14ac:dyDescent="0.25"/>
    <row r="63300" x14ac:dyDescent="0.25"/>
    <row r="63301" x14ac:dyDescent="0.25"/>
    <row r="63302" x14ac:dyDescent="0.25"/>
    <row r="63303" x14ac:dyDescent="0.25"/>
    <row r="63304" x14ac:dyDescent="0.25"/>
    <row r="63305" x14ac:dyDescent="0.25"/>
    <row r="63306" x14ac:dyDescent="0.25"/>
    <row r="63307" x14ac:dyDescent="0.25"/>
    <row r="63308" x14ac:dyDescent="0.25"/>
    <row r="63309" x14ac:dyDescent="0.25"/>
    <row r="63310" x14ac:dyDescent="0.25"/>
    <row r="63311" x14ac:dyDescent="0.25"/>
    <row r="63312" x14ac:dyDescent="0.25"/>
    <row r="63313" x14ac:dyDescent="0.25"/>
    <row r="63314" x14ac:dyDescent="0.25"/>
    <row r="63315" x14ac:dyDescent="0.25"/>
    <row r="63316" x14ac:dyDescent="0.25"/>
    <row r="63317" x14ac:dyDescent="0.25"/>
    <row r="63318" x14ac:dyDescent="0.25"/>
    <row r="63319" x14ac:dyDescent="0.25"/>
    <row r="63320" x14ac:dyDescent="0.25"/>
    <row r="63321" x14ac:dyDescent="0.25"/>
    <row r="63322" x14ac:dyDescent="0.25"/>
    <row r="63323" x14ac:dyDescent="0.25"/>
    <row r="63324" x14ac:dyDescent="0.25"/>
    <row r="63325" x14ac:dyDescent="0.25"/>
    <row r="63326" x14ac:dyDescent="0.25"/>
    <row r="63327" x14ac:dyDescent="0.25"/>
    <row r="63328" x14ac:dyDescent="0.25"/>
    <row r="63329" x14ac:dyDescent="0.25"/>
    <row r="63330" x14ac:dyDescent="0.25"/>
    <row r="63331" x14ac:dyDescent="0.25"/>
    <row r="63332" x14ac:dyDescent="0.25"/>
    <row r="63333" x14ac:dyDescent="0.25"/>
    <row r="63334" x14ac:dyDescent="0.25"/>
    <row r="63335" x14ac:dyDescent="0.25"/>
    <row r="63336" x14ac:dyDescent="0.25"/>
    <row r="63337" x14ac:dyDescent="0.25"/>
    <row r="63338" x14ac:dyDescent="0.25"/>
    <row r="63339" x14ac:dyDescent="0.25"/>
    <row r="63340" x14ac:dyDescent="0.25"/>
    <row r="63341" x14ac:dyDescent="0.25"/>
    <row r="63342" x14ac:dyDescent="0.25"/>
    <row r="63343" x14ac:dyDescent="0.25"/>
    <row r="63344" x14ac:dyDescent="0.25"/>
    <row r="63345" x14ac:dyDescent="0.25"/>
    <row r="63346" x14ac:dyDescent="0.25"/>
    <row r="63347" x14ac:dyDescent="0.25"/>
    <row r="63348" x14ac:dyDescent="0.25"/>
    <row r="63349" x14ac:dyDescent="0.25"/>
    <row r="63350" x14ac:dyDescent="0.25"/>
    <row r="63351" x14ac:dyDescent="0.25"/>
    <row r="63352" x14ac:dyDescent="0.25"/>
    <row r="63353" x14ac:dyDescent="0.25"/>
    <row r="63354" x14ac:dyDescent="0.25"/>
    <row r="63355" x14ac:dyDescent="0.25"/>
    <row r="63356" x14ac:dyDescent="0.25"/>
    <row r="63357" x14ac:dyDescent="0.25"/>
    <row r="63358" x14ac:dyDescent="0.25"/>
    <row r="63359" x14ac:dyDescent="0.25"/>
    <row r="63360" x14ac:dyDescent="0.25"/>
    <row r="63361" x14ac:dyDescent="0.25"/>
    <row r="63362" x14ac:dyDescent="0.25"/>
    <row r="63363" x14ac:dyDescent="0.25"/>
    <row r="63364" x14ac:dyDescent="0.25"/>
    <row r="63365" x14ac:dyDescent="0.25"/>
    <row r="63366" x14ac:dyDescent="0.25"/>
    <row r="63367" x14ac:dyDescent="0.25"/>
    <row r="63368" x14ac:dyDescent="0.25"/>
    <row r="63369" x14ac:dyDescent="0.25"/>
    <row r="63370" x14ac:dyDescent="0.25"/>
    <row r="63371" x14ac:dyDescent="0.25"/>
    <row r="63372" x14ac:dyDescent="0.25"/>
    <row r="63373" x14ac:dyDescent="0.25"/>
    <row r="63374" x14ac:dyDescent="0.25"/>
    <row r="63375" x14ac:dyDescent="0.25"/>
    <row r="63376" x14ac:dyDescent="0.25"/>
    <row r="63377" x14ac:dyDescent="0.25"/>
    <row r="63378" x14ac:dyDescent="0.25"/>
    <row r="63379" x14ac:dyDescent="0.25"/>
    <row r="63380" x14ac:dyDescent="0.25"/>
    <row r="63381" x14ac:dyDescent="0.25"/>
    <row r="63382" x14ac:dyDescent="0.25"/>
    <row r="63383" x14ac:dyDescent="0.25"/>
    <row r="63384" x14ac:dyDescent="0.25"/>
    <row r="63385" x14ac:dyDescent="0.25"/>
    <row r="63386" x14ac:dyDescent="0.25"/>
    <row r="63387" x14ac:dyDescent="0.25"/>
    <row r="63388" x14ac:dyDescent="0.25"/>
    <row r="63389" x14ac:dyDescent="0.25"/>
    <row r="63390" x14ac:dyDescent="0.25"/>
    <row r="63391" x14ac:dyDescent="0.25"/>
    <row r="63392" x14ac:dyDescent="0.25"/>
    <row r="63393" x14ac:dyDescent="0.25"/>
    <row r="63394" x14ac:dyDescent="0.25"/>
    <row r="63395" x14ac:dyDescent="0.25"/>
    <row r="63396" x14ac:dyDescent="0.25"/>
    <row r="63397" x14ac:dyDescent="0.25"/>
    <row r="63398" x14ac:dyDescent="0.25"/>
    <row r="63399" x14ac:dyDescent="0.25"/>
    <row r="63400" x14ac:dyDescent="0.25"/>
    <row r="63401" x14ac:dyDescent="0.25"/>
    <row r="63402" x14ac:dyDescent="0.25"/>
    <row r="63403" x14ac:dyDescent="0.25"/>
    <row r="63404" x14ac:dyDescent="0.25"/>
    <row r="63405" x14ac:dyDescent="0.25"/>
    <row r="63406" x14ac:dyDescent="0.25"/>
    <row r="63407" x14ac:dyDescent="0.25"/>
    <row r="63408" x14ac:dyDescent="0.25"/>
    <row r="63409" x14ac:dyDescent="0.25"/>
    <row r="63410" x14ac:dyDescent="0.25"/>
    <row r="63411" x14ac:dyDescent="0.25"/>
    <row r="63412" x14ac:dyDescent="0.25"/>
    <row r="63413" x14ac:dyDescent="0.25"/>
    <row r="63414" x14ac:dyDescent="0.25"/>
    <row r="63415" x14ac:dyDescent="0.25"/>
    <row r="63416" x14ac:dyDescent="0.25"/>
    <row r="63417" x14ac:dyDescent="0.25"/>
    <row r="63418" x14ac:dyDescent="0.25"/>
    <row r="63419" x14ac:dyDescent="0.25"/>
    <row r="63420" x14ac:dyDescent="0.25"/>
    <row r="63421" x14ac:dyDescent="0.25"/>
    <row r="63422" x14ac:dyDescent="0.25"/>
    <row r="63423" x14ac:dyDescent="0.25"/>
    <row r="63424" x14ac:dyDescent="0.25"/>
    <row r="63425" x14ac:dyDescent="0.25"/>
    <row r="63426" x14ac:dyDescent="0.25"/>
    <row r="63427" x14ac:dyDescent="0.25"/>
    <row r="63428" x14ac:dyDescent="0.25"/>
    <row r="63429" x14ac:dyDescent="0.25"/>
    <row r="63430" x14ac:dyDescent="0.25"/>
    <row r="63431" x14ac:dyDescent="0.25"/>
    <row r="63432" x14ac:dyDescent="0.25"/>
    <row r="63433" x14ac:dyDescent="0.25"/>
    <row r="63434" x14ac:dyDescent="0.25"/>
    <row r="63435" x14ac:dyDescent="0.25"/>
    <row r="63436" x14ac:dyDescent="0.25"/>
    <row r="63437" x14ac:dyDescent="0.25"/>
    <row r="63438" x14ac:dyDescent="0.25"/>
    <row r="63439" x14ac:dyDescent="0.25"/>
    <row r="63440" x14ac:dyDescent="0.25"/>
    <row r="63441" x14ac:dyDescent="0.25"/>
    <row r="63442" x14ac:dyDescent="0.25"/>
    <row r="63443" x14ac:dyDescent="0.25"/>
    <row r="63444" x14ac:dyDescent="0.25"/>
    <row r="63445" x14ac:dyDescent="0.25"/>
    <row r="63446" x14ac:dyDescent="0.25"/>
    <row r="63447" x14ac:dyDescent="0.25"/>
    <row r="63448" x14ac:dyDescent="0.25"/>
    <row r="63449" x14ac:dyDescent="0.25"/>
    <row r="63450" x14ac:dyDescent="0.25"/>
    <row r="63451" x14ac:dyDescent="0.25"/>
    <row r="63452" x14ac:dyDescent="0.25"/>
    <row r="63453" x14ac:dyDescent="0.25"/>
    <row r="63454" x14ac:dyDescent="0.25"/>
    <row r="63455" x14ac:dyDescent="0.25"/>
    <row r="63456" x14ac:dyDescent="0.25"/>
    <row r="63457" x14ac:dyDescent="0.25"/>
    <row r="63458" x14ac:dyDescent="0.25"/>
    <row r="63459" x14ac:dyDescent="0.25"/>
    <row r="63460" x14ac:dyDescent="0.25"/>
    <row r="63461" x14ac:dyDescent="0.25"/>
    <row r="63462" x14ac:dyDescent="0.25"/>
    <row r="63463" x14ac:dyDescent="0.25"/>
    <row r="63464" x14ac:dyDescent="0.25"/>
    <row r="63465" x14ac:dyDescent="0.25"/>
    <row r="63466" x14ac:dyDescent="0.25"/>
    <row r="63467" x14ac:dyDescent="0.25"/>
    <row r="63468" x14ac:dyDescent="0.25"/>
    <row r="63469" x14ac:dyDescent="0.25"/>
    <row r="63470" x14ac:dyDescent="0.25"/>
    <row r="63471" x14ac:dyDescent="0.25"/>
    <row r="63472" x14ac:dyDescent="0.25"/>
    <row r="63473" x14ac:dyDescent="0.25"/>
    <row r="63474" x14ac:dyDescent="0.25"/>
    <row r="63475" x14ac:dyDescent="0.25"/>
    <row r="63476" x14ac:dyDescent="0.25"/>
    <row r="63477" x14ac:dyDescent="0.25"/>
    <row r="63478" x14ac:dyDescent="0.25"/>
    <row r="63479" x14ac:dyDescent="0.25"/>
    <row r="63480" x14ac:dyDescent="0.25"/>
    <row r="63481" x14ac:dyDescent="0.25"/>
    <row r="63482" x14ac:dyDescent="0.25"/>
    <row r="63483" x14ac:dyDescent="0.25"/>
    <row r="63484" x14ac:dyDescent="0.25"/>
    <row r="63485" x14ac:dyDescent="0.25"/>
    <row r="63486" x14ac:dyDescent="0.25"/>
    <row r="63487" x14ac:dyDescent="0.25"/>
    <row r="63488" x14ac:dyDescent="0.25"/>
    <row r="63489" x14ac:dyDescent="0.25"/>
    <row r="63490" x14ac:dyDescent="0.25"/>
    <row r="63491" x14ac:dyDescent="0.25"/>
    <row r="63492" x14ac:dyDescent="0.25"/>
    <row r="63493" x14ac:dyDescent="0.25"/>
    <row r="63494" x14ac:dyDescent="0.25"/>
    <row r="63495" x14ac:dyDescent="0.25"/>
    <row r="63496" x14ac:dyDescent="0.25"/>
    <row r="63497" x14ac:dyDescent="0.25"/>
    <row r="63498" x14ac:dyDescent="0.25"/>
    <row r="63499" x14ac:dyDescent="0.25"/>
    <row r="63500" x14ac:dyDescent="0.25"/>
    <row r="63501" x14ac:dyDescent="0.25"/>
    <row r="63502" x14ac:dyDescent="0.25"/>
    <row r="63503" x14ac:dyDescent="0.25"/>
    <row r="63504" x14ac:dyDescent="0.25"/>
    <row r="63505" x14ac:dyDescent="0.25"/>
    <row r="63506" x14ac:dyDescent="0.25"/>
    <row r="63507" x14ac:dyDescent="0.25"/>
    <row r="63508" x14ac:dyDescent="0.25"/>
    <row r="63509" x14ac:dyDescent="0.25"/>
    <row r="63510" x14ac:dyDescent="0.25"/>
    <row r="63511" x14ac:dyDescent="0.25"/>
    <row r="63512" x14ac:dyDescent="0.25"/>
    <row r="63513" x14ac:dyDescent="0.25"/>
    <row r="63514" x14ac:dyDescent="0.25"/>
    <row r="63515" x14ac:dyDescent="0.25"/>
    <row r="63516" x14ac:dyDescent="0.25"/>
    <row r="63517" x14ac:dyDescent="0.25"/>
    <row r="63518" x14ac:dyDescent="0.25"/>
    <row r="63519" x14ac:dyDescent="0.25"/>
    <row r="63520" x14ac:dyDescent="0.25"/>
    <row r="63521" x14ac:dyDescent="0.25"/>
    <row r="63522" x14ac:dyDescent="0.25"/>
    <row r="63523" x14ac:dyDescent="0.25"/>
    <row r="63524" x14ac:dyDescent="0.25"/>
    <row r="63525" x14ac:dyDescent="0.25"/>
    <row r="63526" x14ac:dyDescent="0.25"/>
    <row r="63527" x14ac:dyDescent="0.25"/>
    <row r="63528" x14ac:dyDescent="0.25"/>
    <row r="63529" x14ac:dyDescent="0.25"/>
    <row r="63530" x14ac:dyDescent="0.25"/>
    <row r="63531" x14ac:dyDescent="0.25"/>
    <row r="63532" x14ac:dyDescent="0.25"/>
    <row r="63533" x14ac:dyDescent="0.25"/>
    <row r="63534" x14ac:dyDescent="0.25"/>
    <row r="63535" x14ac:dyDescent="0.25"/>
    <row r="63536" x14ac:dyDescent="0.25"/>
    <row r="63537" x14ac:dyDescent="0.25"/>
    <row r="63538" x14ac:dyDescent="0.25"/>
    <row r="63539" x14ac:dyDescent="0.25"/>
    <row r="63540" x14ac:dyDescent="0.25"/>
    <row r="63541" x14ac:dyDescent="0.25"/>
    <row r="63542" x14ac:dyDescent="0.25"/>
    <row r="63543" x14ac:dyDescent="0.25"/>
    <row r="63544" x14ac:dyDescent="0.25"/>
    <row r="63545" x14ac:dyDescent="0.25"/>
    <row r="63546" x14ac:dyDescent="0.25"/>
    <row r="63547" x14ac:dyDescent="0.25"/>
    <row r="63548" x14ac:dyDescent="0.25"/>
    <row r="63549" x14ac:dyDescent="0.25"/>
    <row r="63550" x14ac:dyDescent="0.25"/>
    <row r="63551" x14ac:dyDescent="0.25"/>
    <row r="63552" x14ac:dyDescent="0.25"/>
    <row r="63553" x14ac:dyDescent="0.25"/>
    <row r="63554" x14ac:dyDescent="0.25"/>
    <row r="63555" x14ac:dyDescent="0.25"/>
    <row r="63556" x14ac:dyDescent="0.25"/>
    <row r="63557" x14ac:dyDescent="0.25"/>
    <row r="63558" x14ac:dyDescent="0.25"/>
    <row r="63559" x14ac:dyDescent="0.25"/>
    <row r="63560" x14ac:dyDescent="0.25"/>
    <row r="63561" x14ac:dyDescent="0.25"/>
    <row r="63562" x14ac:dyDescent="0.25"/>
    <row r="63563" x14ac:dyDescent="0.25"/>
    <row r="63564" x14ac:dyDescent="0.25"/>
    <row r="63565" x14ac:dyDescent="0.25"/>
    <row r="63566" x14ac:dyDescent="0.25"/>
    <row r="63567" x14ac:dyDescent="0.25"/>
    <row r="63568" x14ac:dyDescent="0.25"/>
    <row r="63569" x14ac:dyDescent="0.25"/>
    <row r="63570" x14ac:dyDescent="0.25"/>
    <row r="63571" x14ac:dyDescent="0.25"/>
    <row r="63572" x14ac:dyDescent="0.25"/>
    <row r="63573" x14ac:dyDescent="0.25"/>
    <row r="63574" x14ac:dyDescent="0.25"/>
    <row r="63575" x14ac:dyDescent="0.25"/>
    <row r="63576" x14ac:dyDescent="0.25"/>
    <row r="63577" x14ac:dyDescent="0.25"/>
    <row r="63578" x14ac:dyDescent="0.25"/>
    <row r="63579" x14ac:dyDescent="0.25"/>
    <row r="63580" x14ac:dyDescent="0.25"/>
    <row r="63581" x14ac:dyDescent="0.25"/>
    <row r="63582" x14ac:dyDescent="0.25"/>
    <row r="63583" x14ac:dyDescent="0.25"/>
    <row r="63584" x14ac:dyDescent="0.25"/>
    <row r="63585" x14ac:dyDescent="0.25"/>
    <row r="63586" x14ac:dyDescent="0.25"/>
    <row r="63587" x14ac:dyDescent="0.25"/>
    <row r="63588" x14ac:dyDescent="0.25"/>
    <row r="63589" x14ac:dyDescent="0.25"/>
    <row r="63590" x14ac:dyDescent="0.25"/>
    <row r="63591" x14ac:dyDescent="0.25"/>
    <row r="63592" x14ac:dyDescent="0.25"/>
    <row r="63593" x14ac:dyDescent="0.25"/>
    <row r="63594" x14ac:dyDescent="0.25"/>
    <row r="63595" x14ac:dyDescent="0.25"/>
    <row r="63596" x14ac:dyDescent="0.25"/>
    <row r="63597" x14ac:dyDescent="0.25"/>
    <row r="63598" x14ac:dyDescent="0.25"/>
    <row r="63599" x14ac:dyDescent="0.25"/>
    <row r="63600" x14ac:dyDescent="0.25"/>
    <row r="63601" x14ac:dyDescent="0.25"/>
    <row r="63602" x14ac:dyDescent="0.25"/>
    <row r="63603" x14ac:dyDescent="0.25"/>
    <row r="63604" x14ac:dyDescent="0.25"/>
    <row r="63605" x14ac:dyDescent="0.25"/>
    <row r="63606" x14ac:dyDescent="0.25"/>
    <row r="63607" x14ac:dyDescent="0.25"/>
    <row r="63608" x14ac:dyDescent="0.25"/>
    <row r="63609" x14ac:dyDescent="0.25"/>
    <row r="63610" x14ac:dyDescent="0.25"/>
    <row r="63611" x14ac:dyDescent="0.25"/>
    <row r="63612" x14ac:dyDescent="0.25"/>
    <row r="63613" x14ac:dyDescent="0.25"/>
    <row r="63614" x14ac:dyDescent="0.25"/>
    <row r="63615" x14ac:dyDescent="0.25"/>
    <row r="63616" x14ac:dyDescent="0.25"/>
    <row r="63617" x14ac:dyDescent="0.25"/>
    <row r="63618" x14ac:dyDescent="0.25"/>
    <row r="63619" x14ac:dyDescent="0.25"/>
    <row r="63620" x14ac:dyDescent="0.25"/>
    <row r="63621" x14ac:dyDescent="0.25"/>
    <row r="63622" x14ac:dyDescent="0.25"/>
    <row r="63623" x14ac:dyDescent="0.25"/>
    <row r="63624" x14ac:dyDescent="0.25"/>
    <row r="63625" x14ac:dyDescent="0.25"/>
    <row r="63626" x14ac:dyDescent="0.25"/>
    <row r="63627" x14ac:dyDescent="0.25"/>
    <row r="63628" x14ac:dyDescent="0.25"/>
    <row r="63629" x14ac:dyDescent="0.25"/>
    <row r="63630" x14ac:dyDescent="0.25"/>
    <row r="63631" x14ac:dyDescent="0.25"/>
    <row r="63632" x14ac:dyDescent="0.25"/>
    <row r="63633" x14ac:dyDescent="0.25"/>
    <row r="63634" x14ac:dyDescent="0.25"/>
    <row r="63635" x14ac:dyDescent="0.25"/>
    <row r="63636" x14ac:dyDescent="0.25"/>
    <row r="63637" x14ac:dyDescent="0.25"/>
    <row r="63638" x14ac:dyDescent="0.25"/>
    <row r="63639" x14ac:dyDescent="0.25"/>
    <row r="63640" x14ac:dyDescent="0.25"/>
    <row r="63641" x14ac:dyDescent="0.25"/>
    <row r="63642" x14ac:dyDescent="0.25"/>
    <row r="63643" x14ac:dyDescent="0.25"/>
    <row r="63644" x14ac:dyDescent="0.25"/>
    <row r="63645" x14ac:dyDescent="0.25"/>
    <row r="63646" x14ac:dyDescent="0.25"/>
    <row r="63647" x14ac:dyDescent="0.25"/>
    <row r="63648" x14ac:dyDescent="0.25"/>
    <row r="63649" x14ac:dyDescent="0.25"/>
    <row r="63650" x14ac:dyDescent="0.25"/>
    <row r="63651" x14ac:dyDescent="0.25"/>
    <row r="63652" x14ac:dyDescent="0.25"/>
    <row r="63653" x14ac:dyDescent="0.25"/>
    <row r="63654" x14ac:dyDescent="0.25"/>
    <row r="63655" x14ac:dyDescent="0.25"/>
    <row r="63656" x14ac:dyDescent="0.25"/>
    <row r="63657" x14ac:dyDescent="0.25"/>
    <row r="63658" x14ac:dyDescent="0.25"/>
    <row r="63659" x14ac:dyDescent="0.25"/>
    <row r="63660" x14ac:dyDescent="0.25"/>
    <row r="63661" x14ac:dyDescent="0.25"/>
    <row r="63662" x14ac:dyDescent="0.25"/>
    <row r="63663" x14ac:dyDescent="0.25"/>
    <row r="63664" x14ac:dyDescent="0.25"/>
    <row r="63665" x14ac:dyDescent="0.25"/>
    <row r="63666" x14ac:dyDescent="0.25"/>
    <row r="63667" x14ac:dyDescent="0.25"/>
    <row r="63668" x14ac:dyDescent="0.25"/>
    <row r="63669" x14ac:dyDescent="0.25"/>
    <row r="63670" x14ac:dyDescent="0.25"/>
    <row r="63671" x14ac:dyDescent="0.25"/>
    <row r="63672" x14ac:dyDescent="0.25"/>
    <row r="63673" x14ac:dyDescent="0.25"/>
    <row r="63674" x14ac:dyDescent="0.25"/>
    <row r="63675" x14ac:dyDescent="0.25"/>
    <row r="63676" x14ac:dyDescent="0.25"/>
    <row r="63677" x14ac:dyDescent="0.25"/>
    <row r="63678" x14ac:dyDescent="0.25"/>
    <row r="63679" x14ac:dyDescent="0.25"/>
    <row r="63680" x14ac:dyDescent="0.25"/>
    <row r="63681" x14ac:dyDescent="0.25"/>
    <row r="63682" x14ac:dyDescent="0.25"/>
    <row r="63683" x14ac:dyDescent="0.25"/>
    <row r="63684" x14ac:dyDescent="0.25"/>
    <row r="63685" x14ac:dyDescent="0.25"/>
    <row r="63686" x14ac:dyDescent="0.25"/>
    <row r="63687" x14ac:dyDescent="0.25"/>
    <row r="63688" x14ac:dyDescent="0.25"/>
    <row r="63689" x14ac:dyDescent="0.25"/>
    <row r="63690" x14ac:dyDescent="0.25"/>
    <row r="63691" x14ac:dyDescent="0.25"/>
    <row r="63692" x14ac:dyDescent="0.25"/>
    <row r="63693" x14ac:dyDescent="0.25"/>
    <row r="63694" x14ac:dyDescent="0.25"/>
    <row r="63695" x14ac:dyDescent="0.25"/>
    <row r="63696" x14ac:dyDescent="0.25"/>
    <row r="63697" x14ac:dyDescent="0.25"/>
    <row r="63698" x14ac:dyDescent="0.25"/>
    <row r="63699" x14ac:dyDescent="0.25"/>
    <row r="63700" x14ac:dyDescent="0.25"/>
    <row r="63701" x14ac:dyDescent="0.25"/>
    <row r="63702" x14ac:dyDescent="0.25"/>
    <row r="63703" x14ac:dyDescent="0.25"/>
    <row r="63704" x14ac:dyDescent="0.25"/>
    <row r="63705" x14ac:dyDescent="0.25"/>
    <row r="63706" x14ac:dyDescent="0.25"/>
    <row r="63707" x14ac:dyDescent="0.25"/>
    <row r="63708" x14ac:dyDescent="0.25"/>
    <row r="63709" x14ac:dyDescent="0.25"/>
    <row r="63710" x14ac:dyDescent="0.25"/>
    <row r="63711" x14ac:dyDescent="0.25"/>
    <row r="63712" x14ac:dyDescent="0.25"/>
    <row r="63713" x14ac:dyDescent="0.25"/>
    <row r="63714" x14ac:dyDescent="0.25"/>
    <row r="63715" x14ac:dyDescent="0.25"/>
    <row r="63716" x14ac:dyDescent="0.25"/>
    <row r="63717" x14ac:dyDescent="0.25"/>
    <row r="63718" x14ac:dyDescent="0.25"/>
    <row r="63719" x14ac:dyDescent="0.25"/>
    <row r="63720" x14ac:dyDescent="0.25"/>
    <row r="63721" x14ac:dyDescent="0.25"/>
    <row r="63722" x14ac:dyDescent="0.25"/>
    <row r="63723" x14ac:dyDescent="0.25"/>
    <row r="63724" x14ac:dyDescent="0.25"/>
    <row r="63725" x14ac:dyDescent="0.25"/>
    <row r="63726" x14ac:dyDescent="0.25"/>
    <row r="63727" x14ac:dyDescent="0.25"/>
    <row r="63728" x14ac:dyDescent="0.25"/>
    <row r="63729" x14ac:dyDescent="0.25"/>
    <row r="63730" x14ac:dyDescent="0.25"/>
    <row r="63731" x14ac:dyDescent="0.25"/>
    <row r="63732" x14ac:dyDescent="0.25"/>
    <row r="63733" x14ac:dyDescent="0.25"/>
    <row r="63734" x14ac:dyDescent="0.25"/>
    <row r="63735" x14ac:dyDescent="0.25"/>
    <row r="63736" x14ac:dyDescent="0.25"/>
    <row r="63737" x14ac:dyDescent="0.25"/>
    <row r="63738" x14ac:dyDescent="0.25"/>
    <row r="63739" x14ac:dyDescent="0.25"/>
    <row r="63740" x14ac:dyDescent="0.25"/>
    <row r="63741" x14ac:dyDescent="0.25"/>
    <row r="63742" x14ac:dyDescent="0.25"/>
    <row r="63743" x14ac:dyDescent="0.25"/>
    <row r="63744" x14ac:dyDescent="0.25"/>
    <row r="63745" x14ac:dyDescent="0.25"/>
    <row r="63746" x14ac:dyDescent="0.25"/>
    <row r="63747" x14ac:dyDescent="0.25"/>
    <row r="63748" x14ac:dyDescent="0.25"/>
    <row r="63749" x14ac:dyDescent="0.25"/>
    <row r="63750" x14ac:dyDescent="0.25"/>
    <row r="63751" x14ac:dyDescent="0.25"/>
    <row r="63752" x14ac:dyDescent="0.25"/>
    <row r="63753" x14ac:dyDescent="0.25"/>
    <row r="63754" x14ac:dyDescent="0.25"/>
    <row r="63755" x14ac:dyDescent="0.25"/>
    <row r="63756" x14ac:dyDescent="0.25"/>
    <row r="63757" x14ac:dyDescent="0.25"/>
    <row r="63758" x14ac:dyDescent="0.25"/>
    <row r="63759" x14ac:dyDescent="0.25"/>
    <row r="63760" x14ac:dyDescent="0.25"/>
    <row r="63761" x14ac:dyDescent="0.25"/>
    <row r="63762" x14ac:dyDescent="0.25"/>
    <row r="63763" x14ac:dyDescent="0.25"/>
    <row r="63764" x14ac:dyDescent="0.25"/>
    <row r="63765" x14ac:dyDescent="0.25"/>
    <row r="63766" x14ac:dyDescent="0.25"/>
    <row r="63767" x14ac:dyDescent="0.25"/>
    <row r="63768" x14ac:dyDescent="0.25"/>
    <row r="63769" x14ac:dyDescent="0.25"/>
    <row r="63770" x14ac:dyDescent="0.25"/>
    <row r="63771" x14ac:dyDescent="0.25"/>
    <row r="63772" x14ac:dyDescent="0.25"/>
    <row r="63773" x14ac:dyDescent="0.25"/>
    <row r="63774" x14ac:dyDescent="0.25"/>
    <row r="63775" x14ac:dyDescent="0.25"/>
    <row r="63776" x14ac:dyDescent="0.25"/>
    <row r="63777" x14ac:dyDescent="0.25"/>
    <row r="63778" x14ac:dyDescent="0.25"/>
    <row r="63779" x14ac:dyDescent="0.25"/>
    <row r="63780" x14ac:dyDescent="0.25"/>
    <row r="63781" x14ac:dyDescent="0.25"/>
    <row r="63782" x14ac:dyDescent="0.25"/>
    <row r="63783" x14ac:dyDescent="0.25"/>
    <row r="63784" x14ac:dyDescent="0.25"/>
    <row r="63785" x14ac:dyDescent="0.25"/>
    <row r="63786" x14ac:dyDescent="0.25"/>
    <row r="63787" x14ac:dyDescent="0.25"/>
    <row r="63788" x14ac:dyDescent="0.25"/>
    <row r="63789" x14ac:dyDescent="0.25"/>
    <row r="63790" x14ac:dyDescent="0.25"/>
    <row r="63791" x14ac:dyDescent="0.25"/>
    <row r="63792" x14ac:dyDescent="0.25"/>
    <row r="63793" x14ac:dyDescent="0.25"/>
    <row r="63794" x14ac:dyDescent="0.25"/>
    <row r="63795" x14ac:dyDescent="0.25"/>
    <row r="63796" x14ac:dyDescent="0.25"/>
    <row r="63797" x14ac:dyDescent="0.25"/>
    <row r="63798" x14ac:dyDescent="0.25"/>
    <row r="63799" x14ac:dyDescent="0.25"/>
    <row r="63800" x14ac:dyDescent="0.25"/>
    <row r="63801" x14ac:dyDescent="0.25"/>
    <row r="63802" x14ac:dyDescent="0.25"/>
    <row r="63803" x14ac:dyDescent="0.25"/>
    <row r="63804" x14ac:dyDescent="0.25"/>
    <row r="63805" x14ac:dyDescent="0.25"/>
    <row r="63806" x14ac:dyDescent="0.25"/>
    <row r="63807" x14ac:dyDescent="0.25"/>
    <row r="63808" x14ac:dyDescent="0.25"/>
    <row r="63809" x14ac:dyDescent="0.25"/>
    <row r="63810" x14ac:dyDescent="0.25"/>
    <row r="63811" x14ac:dyDescent="0.25"/>
    <row r="63812" x14ac:dyDescent="0.25"/>
    <row r="63813" x14ac:dyDescent="0.25"/>
    <row r="63814" x14ac:dyDescent="0.25"/>
    <row r="63815" x14ac:dyDescent="0.25"/>
    <row r="63816" x14ac:dyDescent="0.25"/>
    <row r="63817" x14ac:dyDescent="0.25"/>
    <row r="63818" x14ac:dyDescent="0.25"/>
    <row r="63819" x14ac:dyDescent="0.25"/>
    <row r="63820" x14ac:dyDescent="0.25"/>
    <row r="63821" x14ac:dyDescent="0.25"/>
    <row r="63822" x14ac:dyDescent="0.25"/>
    <row r="63823" x14ac:dyDescent="0.25"/>
    <row r="63824" x14ac:dyDescent="0.25"/>
    <row r="63825" x14ac:dyDescent="0.25"/>
    <row r="63826" x14ac:dyDescent="0.25"/>
    <row r="63827" x14ac:dyDescent="0.25"/>
    <row r="63828" x14ac:dyDescent="0.25"/>
    <row r="63829" x14ac:dyDescent="0.25"/>
    <row r="63830" x14ac:dyDescent="0.25"/>
    <row r="63831" x14ac:dyDescent="0.25"/>
    <row r="63832" x14ac:dyDescent="0.25"/>
    <row r="63833" x14ac:dyDescent="0.25"/>
    <row r="63834" x14ac:dyDescent="0.25"/>
    <row r="63835" x14ac:dyDescent="0.25"/>
    <row r="63836" x14ac:dyDescent="0.25"/>
    <row r="63837" x14ac:dyDescent="0.25"/>
    <row r="63838" x14ac:dyDescent="0.25"/>
    <row r="63839" x14ac:dyDescent="0.25"/>
    <row r="63840" x14ac:dyDescent="0.25"/>
    <row r="63841" x14ac:dyDescent="0.25"/>
    <row r="63842" x14ac:dyDescent="0.25"/>
    <row r="63843" x14ac:dyDescent="0.25"/>
    <row r="63844" x14ac:dyDescent="0.25"/>
    <row r="63845" x14ac:dyDescent="0.25"/>
    <row r="63846" x14ac:dyDescent="0.25"/>
    <row r="63847" x14ac:dyDescent="0.25"/>
    <row r="63848" x14ac:dyDescent="0.25"/>
    <row r="63849" x14ac:dyDescent="0.25"/>
    <row r="63850" x14ac:dyDescent="0.25"/>
    <row r="63851" x14ac:dyDescent="0.25"/>
    <row r="63852" x14ac:dyDescent="0.25"/>
    <row r="63853" x14ac:dyDescent="0.25"/>
    <row r="63854" x14ac:dyDescent="0.25"/>
    <row r="63855" x14ac:dyDescent="0.25"/>
    <row r="63856" x14ac:dyDescent="0.25"/>
    <row r="63857" x14ac:dyDescent="0.25"/>
    <row r="63858" x14ac:dyDescent="0.25"/>
    <row r="63859" x14ac:dyDescent="0.25"/>
    <row r="63860" x14ac:dyDescent="0.25"/>
    <row r="63861" x14ac:dyDescent="0.25"/>
    <row r="63862" x14ac:dyDescent="0.25"/>
    <row r="63863" x14ac:dyDescent="0.25"/>
    <row r="63864" x14ac:dyDescent="0.25"/>
    <row r="63865" x14ac:dyDescent="0.25"/>
    <row r="63866" x14ac:dyDescent="0.25"/>
    <row r="63867" x14ac:dyDescent="0.25"/>
    <row r="63868" x14ac:dyDescent="0.25"/>
    <row r="63869" x14ac:dyDescent="0.25"/>
    <row r="63870" x14ac:dyDescent="0.25"/>
    <row r="63871" x14ac:dyDescent="0.25"/>
    <row r="63872" x14ac:dyDescent="0.25"/>
    <row r="63873" x14ac:dyDescent="0.25"/>
    <row r="63874" x14ac:dyDescent="0.25"/>
    <row r="63875" x14ac:dyDescent="0.25"/>
    <row r="63876" x14ac:dyDescent="0.25"/>
    <row r="63877" x14ac:dyDescent="0.25"/>
    <row r="63878" x14ac:dyDescent="0.25"/>
    <row r="63879" x14ac:dyDescent="0.25"/>
    <row r="63880" x14ac:dyDescent="0.25"/>
    <row r="63881" x14ac:dyDescent="0.25"/>
    <row r="63882" x14ac:dyDescent="0.25"/>
    <row r="63883" x14ac:dyDescent="0.25"/>
    <row r="63884" x14ac:dyDescent="0.25"/>
    <row r="63885" x14ac:dyDescent="0.25"/>
    <row r="63886" x14ac:dyDescent="0.25"/>
    <row r="63887" x14ac:dyDescent="0.25"/>
    <row r="63888" x14ac:dyDescent="0.25"/>
    <row r="63889" x14ac:dyDescent="0.25"/>
    <row r="63890" x14ac:dyDescent="0.25"/>
    <row r="63891" x14ac:dyDescent="0.25"/>
    <row r="63892" x14ac:dyDescent="0.25"/>
    <row r="63893" x14ac:dyDescent="0.25"/>
    <row r="63894" x14ac:dyDescent="0.25"/>
    <row r="63895" x14ac:dyDescent="0.25"/>
    <row r="63896" x14ac:dyDescent="0.25"/>
    <row r="63897" x14ac:dyDescent="0.25"/>
    <row r="63898" x14ac:dyDescent="0.25"/>
    <row r="63899" x14ac:dyDescent="0.25"/>
    <row r="63900" x14ac:dyDescent="0.25"/>
    <row r="63901" x14ac:dyDescent="0.25"/>
    <row r="63902" x14ac:dyDescent="0.25"/>
    <row r="63903" x14ac:dyDescent="0.25"/>
    <row r="63904" x14ac:dyDescent="0.25"/>
    <row r="63905" x14ac:dyDescent="0.25"/>
    <row r="63906" x14ac:dyDescent="0.25"/>
    <row r="63907" x14ac:dyDescent="0.25"/>
    <row r="63908" x14ac:dyDescent="0.25"/>
    <row r="63909" x14ac:dyDescent="0.25"/>
    <row r="63910" x14ac:dyDescent="0.25"/>
    <row r="63911" x14ac:dyDescent="0.25"/>
    <row r="63912" x14ac:dyDescent="0.25"/>
    <row r="63913" x14ac:dyDescent="0.25"/>
    <row r="63914" x14ac:dyDescent="0.25"/>
    <row r="63915" x14ac:dyDescent="0.25"/>
    <row r="63916" x14ac:dyDescent="0.25"/>
    <row r="63917" x14ac:dyDescent="0.25"/>
    <row r="63918" x14ac:dyDescent="0.25"/>
    <row r="63919" x14ac:dyDescent="0.25"/>
    <row r="63920" x14ac:dyDescent="0.25"/>
    <row r="63921" x14ac:dyDescent="0.25"/>
    <row r="63922" x14ac:dyDescent="0.25"/>
    <row r="63923" x14ac:dyDescent="0.25"/>
    <row r="63924" x14ac:dyDescent="0.25"/>
    <row r="63925" x14ac:dyDescent="0.25"/>
    <row r="63926" x14ac:dyDescent="0.25"/>
    <row r="63927" x14ac:dyDescent="0.25"/>
    <row r="63928" x14ac:dyDescent="0.25"/>
    <row r="63929" x14ac:dyDescent="0.25"/>
    <row r="63930" x14ac:dyDescent="0.25"/>
    <row r="63931" x14ac:dyDescent="0.25"/>
    <row r="63932" x14ac:dyDescent="0.25"/>
    <row r="63933" x14ac:dyDescent="0.25"/>
    <row r="63934" x14ac:dyDescent="0.25"/>
    <row r="63935" x14ac:dyDescent="0.25"/>
    <row r="63936" x14ac:dyDescent="0.25"/>
    <row r="63937" x14ac:dyDescent="0.25"/>
    <row r="63938" x14ac:dyDescent="0.25"/>
    <row r="63939" x14ac:dyDescent="0.25"/>
    <row r="63940" x14ac:dyDescent="0.25"/>
    <row r="63941" x14ac:dyDescent="0.25"/>
    <row r="63942" x14ac:dyDescent="0.25"/>
    <row r="63943" x14ac:dyDescent="0.25"/>
    <row r="63944" x14ac:dyDescent="0.25"/>
    <row r="63945" x14ac:dyDescent="0.25"/>
    <row r="63946" x14ac:dyDescent="0.25"/>
    <row r="63947" x14ac:dyDescent="0.25"/>
    <row r="63948" x14ac:dyDescent="0.25"/>
    <row r="63949" x14ac:dyDescent="0.25"/>
    <row r="63950" x14ac:dyDescent="0.25"/>
    <row r="63951" x14ac:dyDescent="0.25"/>
    <row r="63952" x14ac:dyDescent="0.25"/>
    <row r="63953" x14ac:dyDescent="0.25"/>
    <row r="63954" x14ac:dyDescent="0.25"/>
    <row r="63955" x14ac:dyDescent="0.25"/>
    <row r="63956" x14ac:dyDescent="0.25"/>
    <row r="63957" x14ac:dyDescent="0.25"/>
    <row r="63958" x14ac:dyDescent="0.25"/>
    <row r="63959" x14ac:dyDescent="0.25"/>
    <row r="63960" x14ac:dyDescent="0.25"/>
    <row r="63961" x14ac:dyDescent="0.25"/>
    <row r="63962" x14ac:dyDescent="0.25"/>
    <row r="63963" x14ac:dyDescent="0.25"/>
    <row r="63964" x14ac:dyDescent="0.25"/>
    <row r="63965" x14ac:dyDescent="0.25"/>
    <row r="63966" x14ac:dyDescent="0.25"/>
    <row r="63967" x14ac:dyDescent="0.25"/>
    <row r="63968" x14ac:dyDescent="0.25"/>
    <row r="63969" x14ac:dyDescent="0.25"/>
    <row r="63970" x14ac:dyDescent="0.25"/>
    <row r="63971" x14ac:dyDescent="0.25"/>
    <row r="63972" x14ac:dyDescent="0.25"/>
    <row r="63973" x14ac:dyDescent="0.25"/>
    <row r="63974" x14ac:dyDescent="0.25"/>
    <row r="63975" x14ac:dyDescent="0.25"/>
    <row r="63976" x14ac:dyDescent="0.25"/>
    <row r="63977" x14ac:dyDescent="0.25"/>
    <row r="63978" x14ac:dyDescent="0.25"/>
    <row r="63979" x14ac:dyDescent="0.25"/>
    <row r="63980" x14ac:dyDescent="0.25"/>
    <row r="63981" x14ac:dyDescent="0.25"/>
    <row r="63982" x14ac:dyDescent="0.25"/>
    <row r="63983" x14ac:dyDescent="0.25"/>
    <row r="63984" x14ac:dyDescent="0.25"/>
    <row r="63985" x14ac:dyDescent="0.25"/>
    <row r="63986" x14ac:dyDescent="0.25"/>
    <row r="63987" x14ac:dyDescent="0.25"/>
    <row r="63988" x14ac:dyDescent="0.25"/>
    <row r="63989" x14ac:dyDescent="0.25"/>
    <row r="63990" x14ac:dyDescent="0.25"/>
    <row r="63991" x14ac:dyDescent="0.25"/>
    <row r="63992" x14ac:dyDescent="0.25"/>
    <row r="63993" x14ac:dyDescent="0.25"/>
    <row r="63994" x14ac:dyDescent="0.25"/>
    <row r="63995" x14ac:dyDescent="0.25"/>
    <row r="63996" x14ac:dyDescent="0.25"/>
    <row r="63997" x14ac:dyDescent="0.25"/>
    <row r="63998" x14ac:dyDescent="0.25"/>
    <row r="63999" x14ac:dyDescent="0.25"/>
    <row r="64000" x14ac:dyDescent="0.25"/>
    <row r="64001" x14ac:dyDescent="0.25"/>
    <row r="64002" x14ac:dyDescent="0.25"/>
    <row r="64003" x14ac:dyDescent="0.25"/>
    <row r="64004" x14ac:dyDescent="0.25"/>
    <row r="64005" x14ac:dyDescent="0.25"/>
    <row r="64006" x14ac:dyDescent="0.25"/>
    <row r="64007" x14ac:dyDescent="0.25"/>
    <row r="64008" x14ac:dyDescent="0.25"/>
    <row r="64009" x14ac:dyDescent="0.25"/>
    <row r="64010" x14ac:dyDescent="0.25"/>
    <row r="64011" x14ac:dyDescent="0.25"/>
    <row r="64012" x14ac:dyDescent="0.25"/>
    <row r="64013" x14ac:dyDescent="0.25"/>
    <row r="64014" x14ac:dyDescent="0.25"/>
    <row r="64015" x14ac:dyDescent="0.25"/>
    <row r="64016" x14ac:dyDescent="0.25"/>
    <row r="64017" x14ac:dyDescent="0.25"/>
    <row r="64018" x14ac:dyDescent="0.25"/>
    <row r="64019" x14ac:dyDescent="0.25"/>
    <row r="64020" x14ac:dyDescent="0.25"/>
    <row r="64021" x14ac:dyDescent="0.25"/>
    <row r="64022" x14ac:dyDescent="0.25"/>
    <row r="64023" x14ac:dyDescent="0.25"/>
    <row r="64024" x14ac:dyDescent="0.25"/>
    <row r="64025" x14ac:dyDescent="0.25"/>
    <row r="64026" x14ac:dyDescent="0.25"/>
    <row r="64027" x14ac:dyDescent="0.25"/>
    <row r="64028" x14ac:dyDescent="0.25"/>
    <row r="64029" x14ac:dyDescent="0.25"/>
    <row r="64030" x14ac:dyDescent="0.25"/>
    <row r="64031" x14ac:dyDescent="0.25"/>
    <row r="64032" x14ac:dyDescent="0.25"/>
    <row r="64033" x14ac:dyDescent="0.25"/>
    <row r="64034" x14ac:dyDescent="0.25"/>
    <row r="64035" x14ac:dyDescent="0.25"/>
    <row r="64036" x14ac:dyDescent="0.25"/>
    <row r="64037" x14ac:dyDescent="0.25"/>
    <row r="64038" x14ac:dyDescent="0.25"/>
    <row r="64039" x14ac:dyDescent="0.25"/>
    <row r="64040" x14ac:dyDescent="0.25"/>
    <row r="64041" x14ac:dyDescent="0.25"/>
    <row r="64042" x14ac:dyDescent="0.25"/>
    <row r="64043" x14ac:dyDescent="0.25"/>
    <row r="64044" x14ac:dyDescent="0.25"/>
    <row r="64045" x14ac:dyDescent="0.25"/>
    <row r="64046" x14ac:dyDescent="0.25"/>
    <row r="64047" x14ac:dyDescent="0.25"/>
    <row r="64048" x14ac:dyDescent="0.25"/>
    <row r="64049" x14ac:dyDescent="0.25"/>
    <row r="64050" x14ac:dyDescent="0.25"/>
    <row r="64051" x14ac:dyDescent="0.25"/>
    <row r="64052" x14ac:dyDescent="0.25"/>
    <row r="64053" x14ac:dyDescent="0.25"/>
    <row r="64054" x14ac:dyDescent="0.25"/>
    <row r="64055" x14ac:dyDescent="0.25"/>
    <row r="64056" x14ac:dyDescent="0.25"/>
    <row r="64057" x14ac:dyDescent="0.25"/>
    <row r="64058" x14ac:dyDescent="0.25"/>
    <row r="64059" x14ac:dyDescent="0.25"/>
    <row r="64060" x14ac:dyDescent="0.25"/>
    <row r="64061" x14ac:dyDescent="0.25"/>
    <row r="64062" x14ac:dyDescent="0.25"/>
    <row r="64063" x14ac:dyDescent="0.25"/>
    <row r="64064" x14ac:dyDescent="0.25"/>
    <row r="64065" x14ac:dyDescent="0.25"/>
    <row r="64066" x14ac:dyDescent="0.25"/>
    <row r="64067" x14ac:dyDescent="0.25"/>
    <row r="64068" x14ac:dyDescent="0.25"/>
    <row r="64069" x14ac:dyDescent="0.25"/>
    <row r="64070" x14ac:dyDescent="0.25"/>
    <row r="64071" x14ac:dyDescent="0.25"/>
    <row r="64072" x14ac:dyDescent="0.25"/>
    <row r="64073" x14ac:dyDescent="0.25"/>
    <row r="64074" x14ac:dyDescent="0.25"/>
    <row r="64075" x14ac:dyDescent="0.25"/>
    <row r="64076" x14ac:dyDescent="0.25"/>
    <row r="64077" x14ac:dyDescent="0.25"/>
    <row r="64078" x14ac:dyDescent="0.25"/>
    <row r="64079" x14ac:dyDescent="0.25"/>
    <row r="64080" x14ac:dyDescent="0.25"/>
    <row r="64081" x14ac:dyDescent="0.25"/>
    <row r="64082" x14ac:dyDescent="0.25"/>
    <row r="64083" x14ac:dyDescent="0.25"/>
    <row r="64084" x14ac:dyDescent="0.25"/>
    <row r="64085" x14ac:dyDescent="0.25"/>
    <row r="64086" x14ac:dyDescent="0.25"/>
    <row r="64087" x14ac:dyDescent="0.25"/>
    <row r="64088" x14ac:dyDescent="0.25"/>
    <row r="64089" x14ac:dyDescent="0.25"/>
    <row r="64090" x14ac:dyDescent="0.25"/>
    <row r="64091" x14ac:dyDescent="0.25"/>
    <row r="64092" x14ac:dyDescent="0.25"/>
    <row r="64093" x14ac:dyDescent="0.25"/>
    <row r="64094" x14ac:dyDescent="0.25"/>
    <row r="64095" x14ac:dyDescent="0.25"/>
    <row r="64096" x14ac:dyDescent="0.25"/>
    <row r="64097" x14ac:dyDescent="0.25"/>
    <row r="64098" x14ac:dyDescent="0.25"/>
    <row r="64099" x14ac:dyDescent="0.25"/>
    <row r="64100" x14ac:dyDescent="0.25"/>
    <row r="64101" x14ac:dyDescent="0.25"/>
    <row r="64102" x14ac:dyDescent="0.25"/>
    <row r="64103" x14ac:dyDescent="0.25"/>
    <row r="64104" x14ac:dyDescent="0.25"/>
    <row r="64105" x14ac:dyDescent="0.25"/>
    <row r="64106" x14ac:dyDescent="0.25"/>
    <row r="64107" x14ac:dyDescent="0.25"/>
    <row r="64108" x14ac:dyDescent="0.25"/>
    <row r="64109" x14ac:dyDescent="0.25"/>
    <row r="64110" x14ac:dyDescent="0.25"/>
    <row r="64111" x14ac:dyDescent="0.25"/>
    <row r="64112" x14ac:dyDescent="0.25"/>
    <row r="64113" x14ac:dyDescent="0.25"/>
    <row r="64114" x14ac:dyDescent="0.25"/>
    <row r="64115" x14ac:dyDescent="0.25"/>
    <row r="64116" x14ac:dyDescent="0.25"/>
    <row r="64117" x14ac:dyDescent="0.25"/>
    <row r="64118" x14ac:dyDescent="0.25"/>
    <row r="64119" x14ac:dyDescent="0.25"/>
    <row r="64120" x14ac:dyDescent="0.25"/>
    <row r="64121" x14ac:dyDescent="0.25"/>
    <row r="64122" x14ac:dyDescent="0.25"/>
    <row r="64123" x14ac:dyDescent="0.25"/>
    <row r="64124" x14ac:dyDescent="0.25"/>
    <row r="64125" x14ac:dyDescent="0.25"/>
    <row r="64126" x14ac:dyDescent="0.25"/>
    <row r="64127" x14ac:dyDescent="0.25"/>
    <row r="64128" x14ac:dyDescent="0.25"/>
    <row r="64129" x14ac:dyDescent="0.25"/>
    <row r="64130" x14ac:dyDescent="0.25"/>
    <row r="64131" x14ac:dyDescent="0.25"/>
    <row r="64132" x14ac:dyDescent="0.25"/>
    <row r="64133" x14ac:dyDescent="0.25"/>
    <row r="64134" x14ac:dyDescent="0.25"/>
    <row r="64135" x14ac:dyDescent="0.25"/>
    <row r="64136" x14ac:dyDescent="0.25"/>
    <row r="64137" x14ac:dyDescent="0.25"/>
    <row r="64138" x14ac:dyDescent="0.25"/>
    <row r="64139" x14ac:dyDescent="0.25"/>
    <row r="64140" x14ac:dyDescent="0.25"/>
    <row r="64141" x14ac:dyDescent="0.25"/>
    <row r="64142" x14ac:dyDescent="0.25"/>
    <row r="64143" x14ac:dyDescent="0.25"/>
    <row r="64144" x14ac:dyDescent="0.25"/>
    <row r="64145" x14ac:dyDescent="0.25"/>
    <row r="64146" x14ac:dyDescent="0.25"/>
    <row r="64147" x14ac:dyDescent="0.25"/>
    <row r="64148" x14ac:dyDescent="0.25"/>
    <row r="64149" x14ac:dyDescent="0.25"/>
    <row r="64150" x14ac:dyDescent="0.25"/>
    <row r="64151" x14ac:dyDescent="0.25"/>
    <row r="64152" x14ac:dyDescent="0.25"/>
    <row r="64153" x14ac:dyDescent="0.25"/>
    <row r="64154" x14ac:dyDescent="0.25"/>
    <row r="64155" x14ac:dyDescent="0.25"/>
    <row r="64156" x14ac:dyDescent="0.25"/>
    <row r="64157" x14ac:dyDescent="0.25"/>
    <row r="64158" x14ac:dyDescent="0.25"/>
    <row r="64159" x14ac:dyDescent="0.25"/>
    <row r="64160" x14ac:dyDescent="0.25"/>
    <row r="64161" x14ac:dyDescent="0.25"/>
    <row r="64162" x14ac:dyDescent="0.25"/>
    <row r="64163" x14ac:dyDescent="0.25"/>
    <row r="64164" x14ac:dyDescent="0.25"/>
    <row r="64165" x14ac:dyDescent="0.25"/>
    <row r="64166" x14ac:dyDescent="0.25"/>
    <row r="64167" x14ac:dyDescent="0.25"/>
    <row r="64168" x14ac:dyDescent="0.25"/>
    <row r="64169" x14ac:dyDescent="0.25"/>
    <row r="64170" x14ac:dyDescent="0.25"/>
    <row r="64171" x14ac:dyDescent="0.25"/>
    <row r="64172" x14ac:dyDescent="0.25"/>
    <row r="64173" x14ac:dyDescent="0.25"/>
    <row r="64174" x14ac:dyDescent="0.25"/>
    <row r="64175" x14ac:dyDescent="0.25"/>
    <row r="64176" x14ac:dyDescent="0.25"/>
    <row r="64177" x14ac:dyDescent="0.25"/>
    <row r="64178" x14ac:dyDescent="0.25"/>
    <row r="64179" x14ac:dyDescent="0.25"/>
    <row r="64180" x14ac:dyDescent="0.25"/>
    <row r="64181" x14ac:dyDescent="0.25"/>
    <row r="64182" x14ac:dyDescent="0.25"/>
    <row r="64183" x14ac:dyDescent="0.25"/>
    <row r="64184" x14ac:dyDescent="0.25"/>
    <row r="64185" x14ac:dyDescent="0.25"/>
    <row r="64186" x14ac:dyDescent="0.25"/>
    <row r="64187" x14ac:dyDescent="0.25"/>
    <row r="64188" x14ac:dyDescent="0.25"/>
    <row r="64189" x14ac:dyDescent="0.25"/>
    <row r="64190" x14ac:dyDescent="0.25"/>
    <row r="64191" x14ac:dyDescent="0.25"/>
    <row r="64192" x14ac:dyDescent="0.25"/>
    <row r="64193" x14ac:dyDescent="0.25"/>
    <row r="64194" x14ac:dyDescent="0.25"/>
    <row r="64195" x14ac:dyDescent="0.25"/>
    <row r="64196" x14ac:dyDescent="0.25"/>
    <row r="64197" x14ac:dyDescent="0.25"/>
    <row r="64198" x14ac:dyDescent="0.25"/>
    <row r="64199" x14ac:dyDescent="0.25"/>
    <row r="64200" x14ac:dyDescent="0.25"/>
    <row r="64201" x14ac:dyDescent="0.25"/>
    <row r="64202" x14ac:dyDescent="0.25"/>
    <row r="64203" x14ac:dyDescent="0.25"/>
    <row r="64204" x14ac:dyDescent="0.25"/>
    <row r="64205" x14ac:dyDescent="0.25"/>
    <row r="64206" x14ac:dyDescent="0.25"/>
    <row r="64207" x14ac:dyDescent="0.25"/>
    <row r="64208" x14ac:dyDescent="0.25"/>
    <row r="64209" x14ac:dyDescent="0.25"/>
    <row r="64210" x14ac:dyDescent="0.25"/>
    <row r="64211" x14ac:dyDescent="0.25"/>
    <row r="64212" x14ac:dyDescent="0.25"/>
    <row r="64213" x14ac:dyDescent="0.25"/>
    <row r="64214" x14ac:dyDescent="0.25"/>
    <row r="64215" x14ac:dyDescent="0.25"/>
    <row r="64216" x14ac:dyDescent="0.25"/>
    <row r="64217" x14ac:dyDescent="0.25"/>
    <row r="64218" x14ac:dyDescent="0.25"/>
    <row r="64219" x14ac:dyDescent="0.25"/>
    <row r="64220" x14ac:dyDescent="0.25"/>
    <row r="64221" x14ac:dyDescent="0.25"/>
    <row r="64222" x14ac:dyDescent="0.25"/>
    <row r="64223" x14ac:dyDescent="0.25"/>
    <row r="64224" x14ac:dyDescent="0.25"/>
    <row r="64225" x14ac:dyDescent="0.25"/>
    <row r="64226" x14ac:dyDescent="0.25"/>
    <row r="64227" x14ac:dyDescent="0.25"/>
    <row r="64228" x14ac:dyDescent="0.25"/>
    <row r="64229" x14ac:dyDescent="0.25"/>
    <row r="64230" x14ac:dyDescent="0.25"/>
    <row r="64231" x14ac:dyDescent="0.25"/>
    <row r="64232" x14ac:dyDescent="0.25"/>
    <row r="64233" x14ac:dyDescent="0.25"/>
    <row r="64234" x14ac:dyDescent="0.25"/>
    <row r="64235" x14ac:dyDescent="0.25"/>
    <row r="64236" x14ac:dyDescent="0.25"/>
    <row r="64237" x14ac:dyDescent="0.25"/>
    <row r="64238" x14ac:dyDescent="0.25"/>
    <row r="64239" x14ac:dyDescent="0.25"/>
    <row r="64240" x14ac:dyDescent="0.25"/>
    <row r="64241" x14ac:dyDescent="0.25"/>
    <row r="64242" x14ac:dyDescent="0.25"/>
    <row r="64243" x14ac:dyDescent="0.25"/>
    <row r="64244" x14ac:dyDescent="0.25"/>
    <row r="64245" x14ac:dyDescent="0.25"/>
    <row r="64246" x14ac:dyDescent="0.25"/>
    <row r="64247" x14ac:dyDescent="0.25"/>
    <row r="64248" x14ac:dyDescent="0.25"/>
    <row r="64249" x14ac:dyDescent="0.25"/>
    <row r="64250" x14ac:dyDescent="0.25"/>
    <row r="64251" x14ac:dyDescent="0.25"/>
    <row r="64252" x14ac:dyDescent="0.25"/>
    <row r="64253" x14ac:dyDescent="0.25"/>
    <row r="64254" x14ac:dyDescent="0.25"/>
    <row r="64255" x14ac:dyDescent="0.25"/>
    <row r="64256" x14ac:dyDescent="0.25"/>
    <row r="64257" x14ac:dyDescent="0.25"/>
    <row r="64258" x14ac:dyDescent="0.25"/>
    <row r="64259" x14ac:dyDescent="0.25"/>
    <row r="64260" x14ac:dyDescent="0.25"/>
    <row r="64261" x14ac:dyDescent="0.25"/>
    <row r="64262" x14ac:dyDescent="0.25"/>
    <row r="64263" x14ac:dyDescent="0.25"/>
    <row r="64264" x14ac:dyDescent="0.25"/>
    <row r="64265" x14ac:dyDescent="0.25"/>
    <row r="64266" x14ac:dyDescent="0.25"/>
    <row r="64267" x14ac:dyDescent="0.25"/>
    <row r="64268" x14ac:dyDescent="0.25"/>
    <row r="64269" x14ac:dyDescent="0.25"/>
    <row r="64270" x14ac:dyDescent="0.25"/>
    <row r="64271" x14ac:dyDescent="0.25"/>
    <row r="64272" x14ac:dyDescent="0.25"/>
    <row r="64273" x14ac:dyDescent="0.25"/>
    <row r="64274" x14ac:dyDescent="0.25"/>
    <row r="64275" x14ac:dyDescent="0.25"/>
    <row r="64276" x14ac:dyDescent="0.25"/>
    <row r="64277" x14ac:dyDescent="0.25"/>
    <row r="64278" x14ac:dyDescent="0.25"/>
    <row r="64279" x14ac:dyDescent="0.25"/>
    <row r="64280" x14ac:dyDescent="0.25"/>
    <row r="64281" x14ac:dyDescent="0.25"/>
    <row r="64282" x14ac:dyDescent="0.25"/>
    <row r="64283" x14ac:dyDescent="0.25"/>
    <row r="64284" x14ac:dyDescent="0.25"/>
    <row r="64285" x14ac:dyDescent="0.25"/>
    <row r="64286" x14ac:dyDescent="0.25"/>
    <row r="64287" x14ac:dyDescent="0.25"/>
    <row r="64288" x14ac:dyDescent="0.25"/>
    <row r="64289" x14ac:dyDescent="0.25"/>
    <row r="64290" x14ac:dyDescent="0.25"/>
    <row r="64291" x14ac:dyDescent="0.25"/>
    <row r="64292" x14ac:dyDescent="0.25"/>
    <row r="64293" x14ac:dyDescent="0.25"/>
    <row r="64294" x14ac:dyDescent="0.25"/>
    <row r="64295" x14ac:dyDescent="0.25"/>
    <row r="64296" x14ac:dyDescent="0.25"/>
    <row r="64297" x14ac:dyDescent="0.25"/>
    <row r="64298" x14ac:dyDescent="0.25"/>
    <row r="64299" x14ac:dyDescent="0.25"/>
    <row r="64300" x14ac:dyDescent="0.25"/>
    <row r="64301" x14ac:dyDescent="0.25"/>
    <row r="64302" x14ac:dyDescent="0.25"/>
    <row r="64303" x14ac:dyDescent="0.25"/>
    <row r="64304" x14ac:dyDescent="0.25"/>
    <row r="64305" x14ac:dyDescent="0.25"/>
    <row r="64306" x14ac:dyDescent="0.25"/>
    <row r="64307" x14ac:dyDescent="0.25"/>
    <row r="64308" x14ac:dyDescent="0.25"/>
    <row r="64309" x14ac:dyDescent="0.25"/>
    <row r="64310" x14ac:dyDescent="0.25"/>
    <row r="64311" x14ac:dyDescent="0.25"/>
    <row r="64312" x14ac:dyDescent="0.25"/>
    <row r="64313" x14ac:dyDescent="0.25"/>
    <row r="64314" x14ac:dyDescent="0.25"/>
    <row r="64315" x14ac:dyDescent="0.25"/>
    <row r="64316" x14ac:dyDescent="0.25"/>
    <row r="64317" x14ac:dyDescent="0.25"/>
    <row r="64318" x14ac:dyDescent="0.25"/>
    <row r="64319" x14ac:dyDescent="0.25"/>
    <row r="64320" x14ac:dyDescent="0.25"/>
    <row r="64321" x14ac:dyDescent="0.25"/>
    <row r="64322" x14ac:dyDescent="0.25"/>
    <row r="64323" x14ac:dyDescent="0.25"/>
    <row r="64324" x14ac:dyDescent="0.25"/>
    <row r="64325" x14ac:dyDescent="0.25"/>
    <row r="64326" x14ac:dyDescent="0.25"/>
    <row r="64327" x14ac:dyDescent="0.25"/>
    <row r="64328" x14ac:dyDescent="0.25"/>
    <row r="64329" x14ac:dyDescent="0.25"/>
    <row r="64330" x14ac:dyDescent="0.25"/>
    <row r="64331" x14ac:dyDescent="0.25"/>
    <row r="64332" x14ac:dyDescent="0.25"/>
    <row r="64333" x14ac:dyDescent="0.25"/>
    <row r="64334" x14ac:dyDescent="0.25"/>
    <row r="64335" x14ac:dyDescent="0.25"/>
    <row r="64336" x14ac:dyDescent="0.25"/>
    <row r="64337" x14ac:dyDescent="0.25"/>
    <row r="64338" x14ac:dyDescent="0.25"/>
    <row r="64339" x14ac:dyDescent="0.25"/>
    <row r="64340" x14ac:dyDescent="0.25"/>
    <row r="64341" x14ac:dyDescent="0.25"/>
    <row r="64342" x14ac:dyDescent="0.25"/>
    <row r="64343" x14ac:dyDescent="0.25"/>
    <row r="64344" x14ac:dyDescent="0.25"/>
    <row r="64345" x14ac:dyDescent="0.25"/>
    <row r="64346" x14ac:dyDescent="0.25"/>
    <row r="64347" x14ac:dyDescent="0.25"/>
    <row r="64348" x14ac:dyDescent="0.25"/>
    <row r="64349" x14ac:dyDescent="0.25"/>
    <row r="64350" x14ac:dyDescent="0.25"/>
    <row r="64351" x14ac:dyDescent="0.25"/>
    <row r="64352" x14ac:dyDescent="0.25"/>
    <row r="64353" x14ac:dyDescent="0.25"/>
    <row r="64354" x14ac:dyDescent="0.25"/>
    <row r="64355" x14ac:dyDescent="0.25"/>
    <row r="64356" x14ac:dyDescent="0.25"/>
    <row r="64357" x14ac:dyDescent="0.25"/>
    <row r="64358" x14ac:dyDescent="0.25"/>
    <row r="64359" x14ac:dyDescent="0.25"/>
    <row r="64360" x14ac:dyDescent="0.25"/>
    <row r="64361" x14ac:dyDescent="0.25"/>
    <row r="64362" x14ac:dyDescent="0.25"/>
    <row r="64363" x14ac:dyDescent="0.25"/>
    <row r="64364" x14ac:dyDescent="0.25"/>
    <row r="64365" x14ac:dyDescent="0.25"/>
    <row r="64366" x14ac:dyDescent="0.25"/>
    <row r="64367" x14ac:dyDescent="0.25"/>
    <row r="64368" x14ac:dyDescent="0.25"/>
    <row r="64369" x14ac:dyDescent="0.25"/>
    <row r="64370" x14ac:dyDescent="0.25"/>
    <row r="64371" x14ac:dyDescent="0.25"/>
    <row r="64372" x14ac:dyDescent="0.25"/>
    <row r="64373" x14ac:dyDescent="0.25"/>
    <row r="64374" x14ac:dyDescent="0.25"/>
    <row r="64375" x14ac:dyDescent="0.25"/>
    <row r="64376" x14ac:dyDescent="0.25"/>
    <row r="64377" x14ac:dyDescent="0.25"/>
    <row r="64378" x14ac:dyDescent="0.25"/>
    <row r="64379" x14ac:dyDescent="0.25"/>
    <row r="64380" x14ac:dyDescent="0.25"/>
    <row r="64381" x14ac:dyDescent="0.25"/>
    <row r="64382" x14ac:dyDescent="0.25"/>
    <row r="64383" x14ac:dyDescent="0.25"/>
    <row r="64384" x14ac:dyDescent="0.25"/>
    <row r="64385" x14ac:dyDescent="0.25"/>
    <row r="64386" x14ac:dyDescent="0.25"/>
    <row r="64387" x14ac:dyDescent="0.25"/>
    <row r="64388" x14ac:dyDescent="0.25"/>
    <row r="64389" x14ac:dyDescent="0.25"/>
    <row r="64390" x14ac:dyDescent="0.25"/>
    <row r="64391" x14ac:dyDescent="0.25"/>
    <row r="64392" x14ac:dyDescent="0.25"/>
    <row r="64393" x14ac:dyDescent="0.25"/>
    <row r="64394" x14ac:dyDescent="0.25"/>
    <row r="64395" x14ac:dyDescent="0.25"/>
    <row r="64396" x14ac:dyDescent="0.25"/>
    <row r="64397" x14ac:dyDescent="0.25"/>
    <row r="64398" x14ac:dyDescent="0.25"/>
    <row r="64399" x14ac:dyDescent="0.25"/>
    <row r="64400" x14ac:dyDescent="0.25"/>
    <row r="64401" x14ac:dyDescent="0.25"/>
    <row r="64402" x14ac:dyDescent="0.25"/>
    <row r="64403" x14ac:dyDescent="0.25"/>
    <row r="64404" x14ac:dyDescent="0.25"/>
    <row r="64405" x14ac:dyDescent="0.25"/>
    <row r="64406" x14ac:dyDescent="0.25"/>
    <row r="64407" x14ac:dyDescent="0.25"/>
    <row r="64408" x14ac:dyDescent="0.25"/>
    <row r="64409" x14ac:dyDescent="0.25"/>
    <row r="64410" x14ac:dyDescent="0.25"/>
    <row r="64411" x14ac:dyDescent="0.25"/>
    <row r="64412" x14ac:dyDescent="0.25"/>
    <row r="64413" x14ac:dyDescent="0.25"/>
    <row r="64414" x14ac:dyDescent="0.25"/>
    <row r="64415" x14ac:dyDescent="0.25"/>
    <row r="64416" x14ac:dyDescent="0.25"/>
    <row r="64417" x14ac:dyDescent="0.25"/>
    <row r="64418" x14ac:dyDescent="0.25"/>
    <row r="64419" x14ac:dyDescent="0.25"/>
    <row r="64420" x14ac:dyDescent="0.25"/>
    <row r="64421" x14ac:dyDescent="0.25"/>
    <row r="64422" x14ac:dyDescent="0.25"/>
    <row r="64423" x14ac:dyDescent="0.25"/>
    <row r="64424" x14ac:dyDescent="0.25"/>
    <row r="64425" x14ac:dyDescent="0.25"/>
    <row r="64426" x14ac:dyDescent="0.25"/>
    <row r="64427" x14ac:dyDescent="0.25"/>
    <row r="64428" x14ac:dyDescent="0.25"/>
    <row r="64429" x14ac:dyDescent="0.25"/>
    <row r="64430" x14ac:dyDescent="0.25"/>
    <row r="64431" x14ac:dyDescent="0.25"/>
    <row r="64432" x14ac:dyDescent="0.25"/>
    <row r="64433" x14ac:dyDescent="0.25"/>
    <row r="64434" x14ac:dyDescent="0.25"/>
    <row r="64435" x14ac:dyDescent="0.25"/>
    <row r="64436" x14ac:dyDescent="0.25"/>
    <row r="64437" x14ac:dyDescent="0.25"/>
    <row r="64438" x14ac:dyDescent="0.25"/>
    <row r="64439" x14ac:dyDescent="0.25"/>
    <row r="64440" x14ac:dyDescent="0.25"/>
    <row r="64441" x14ac:dyDescent="0.25"/>
    <row r="64442" x14ac:dyDescent="0.25"/>
    <row r="64443" x14ac:dyDescent="0.25"/>
    <row r="64444" x14ac:dyDescent="0.25"/>
    <row r="64445" x14ac:dyDescent="0.25"/>
    <row r="64446" x14ac:dyDescent="0.25"/>
    <row r="64447" x14ac:dyDescent="0.25"/>
    <row r="64448" x14ac:dyDescent="0.25"/>
    <row r="64449" x14ac:dyDescent="0.25"/>
    <row r="64450" x14ac:dyDescent="0.25"/>
    <row r="64451" x14ac:dyDescent="0.25"/>
    <row r="64452" x14ac:dyDescent="0.25"/>
    <row r="64453" x14ac:dyDescent="0.25"/>
    <row r="64454" x14ac:dyDescent="0.25"/>
    <row r="64455" x14ac:dyDescent="0.25"/>
    <row r="64456" x14ac:dyDescent="0.25"/>
    <row r="64457" x14ac:dyDescent="0.25"/>
    <row r="64458" x14ac:dyDescent="0.25"/>
    <row r="64459" x14ac:dyDescent="0.25"/>
    <row r="64460" x14ac:dyDescent="0.25"/>
    <row r="64461" x14ac:dyDescent="0.25"/>
    <row r="64462" x14ac:dyDescent="0.25"/>
    <row r="64463" x14ac:dyDescent="0.25"/>
    <row r="64464" x14ac:dyDescent="0.25"/>
    <row r="64465" x14ac:dyDescent="0.25"/>
    <row r="64466" x14ac:dyDescent="0.25"/>
    <row r="64467" x14ac:dyDescent="0.25"/>
    <row r="64468" x14ac:dyDescent="0.25"/>
    <row r="64469" x14ac:dyDescent="0.25"/>
    <row r="64470" x14ac:dyDescent="0.25"/>
    <row r="64471" x14ac:dyDescent="0.25"/>
    <row r="64472" x14ac:dyDescent="0.25"/>
    <row r="64473" x14ac:dyDescent="0.25"/>
    <row r="64474" x14ac:dyDescent="0.25"/>
    <row r="64475" x14ac:dyDescent="0.25"/>
    <row r="64476" x14ac:dyDescent="0.25"/>
    <row r="64477" x14ac:dyDescent="0.25"/>
    <row r="64478" x14ac:dyDescent="0.25"/>
    <row r="64479" x14ac:dyDescent="0.25"/>
    <row r="64480" x14ac:dyDescent="0.25"/>
    <row r="64481" x14ac:dyDescent="0.25"/>
    <row r="64482" x14ac:dyDescent="0.25"/>
    <row r="64483" x14ac:dyDescent="0.25"/>
    <row r="64484" x14ac:dyDescent="0.25"/>
    <row r="64485" x14ac:dyDescent="0.25"/>
    <row r="64486" x14ac:dyDescent="0.25"/>
    <row r="64487" x14ac:dyDescent="0.25"/>
    <row r="64488" x14ac:dyDescent="0.25"/>
    <row r="64489" x14ac:dyDescent="0.25"/>
    <row r="64490" x14ac:dyDescent="0.25"/>
    <row r="64491" x14ac:dyDescent="0.25"/>
    <row r="64492" x14ac:dyDescent="0.25"/>
    <row r="64493" x14ac:dyDescent="0.25"/>
    <row r="64494" x14ac:dyDescent="0.25"/>
    <row r="64495" x14ac:dyDescent="0.25"/>
    <row r="64496" x14ac:dyDescent="0.25"/>
    <row r="64497" x14ac:dyDescent="0.25"/>
    <row r="64498" x14ac:dyDescent="0.25"/>
    <row r="64499" x14ac:dyDescent="0.25"/>
    <row r="64500" x14ac:dyDescent="0.25"/>
    <row r="64501" x14ac:dyDescent="0.25"/>
    <row r="64502" x14ac:dyDescent="0.25"/>
    <row r="64503" x14ac:dyDescent="0.25"/>
    <row r="64504" x14ac:dyDescent="0.25"/>
    <row r="64505" x14ac:dyDescent="0.25"/>
    <row r="64506" x14ac:dyDescent="0.25"/>
    <row r="64507" x14ac:dyDescent="0.25"/>
    <row r="64508" x14ac:dyDescent="0.25"/>
    <row r="64509" x14ac:dyDescent="0.25"/>
    <row r="64510" x14ac:dyDescent="0.25"/>
    <row r="64511" x14ac:dyDescent="0.25"/>
    <row r="64512" x14ac:dyDescent="0.25"/>
    <row r="64513" x14ac:dyDescent="0.25"/>
    <row r="64514" x14ac:dyDescent="0.25"/>
    <row r="64515" x14ac:dyDescent="0.25"/>
    <row r="64516" x14ac:dyDescent="0.25"/>
    <row r="64517" x14ac:dyDescent="0.25"/>
    <row r="64518" x14ac:dyDescent="0.25"/>
    <row r="64519" x14ac:dyDescent="0.25"/>
    <row r="64520" x14ac:dyDescent="0.25"/>
    <row r="64521" x14ac:dyDescent="0.25"/>
    <row r="64522" x14ac:dyDescent="0.25"/>
    <row r="64523" x14ac:dyDescent="0.25"/>
    <row r="64524" x14ac:dyDescent="0.25"/>
    <row r="64525" x14ac:dyDescent="0.25"/>
    <row r="64526" x14ac:dyDescent="0.25"/>
    <row r="64527" x14ac:dyDescent="0.25"/>
    <row r="64528" x14ac:dyDescent="0.25"/>
    <row r="64529" x14ac:dyDescent="0.25"/>
    <row r="64530" x14ac:dyDescent="0.25"/>
    <row r="64531" x14ac:dyDescent="0.25"/>
    <row r="64532" x14ac:dyDescent="0.25"/>
    <row r="64533" x14ac:dyDescent="0.25"/>
    <row r="64534" x14ac:dyDescent="0.25"/>
    <row r="64535" x14ac:dyDescent="0.25"/>
    <row r="64536" x14ac:dyDescent="0.25"/>
    <row r="64537" x14ac:dyDescent="0.25"/>
    <row r="64538" x14ac:dyDescent="0.25"/>
    <row r="64539" x14ac:dyDescent="0.25"/>
    <row r="64540" x14ac:dyDescent="0.25"/>
    <row r="64541" x14ac:dyDescent="0.25"/>
    <row r="64542" x14ac:dyDescent="0.25"/>
    <row r="64543" x14ac:dyDescent="0.25"/>
    <row r="64544" x14ac:dyDescent="0.25"/>
    <row r="64545" x14ac:dyDescent="0.25"/>
    <row r="64546" x14ac:dyDescent="0.25"/>
    <row r="64547" x14ac:dyDescent="0.25"/>
    <row r="64548" x14ac:dyDescent="0.25"/>
    <row r="64549" x14ac:dyDescent="0.25"/>
    <row r="64550" x14ac:dyDescent="0.25"/>
    <row r="64551" x14ac:dyDescent="0.25"/>
    <row r="64552" x14ac:dyDescent="0.25"/>
    <row r="64553" x14ac:dyDescent="0.25"/>
    <row r="64554" x14ac:dyDescent="0.25"/>
    <row r="64555" x14ac:dyDescent="0.25"/>
    <row r="64556" x14ac:dyDescent="0.25"/>
    <row r="64557" x14ac:dyDescent="0.25"/>
    <row r="64558" x14ac:dyDescent="0.25"/>
    <row r="64559" x14ac:dyDescent="0.25"/>
    <row r="64560" x14ac:dyDescent="0.25"/>
    <row r="64561" x14ac:dyDescent="0.25"/>
    <row r="64562" x14ac:dyDescent="0.25"/>
    <row r="64563" x14ac:dyDescent="0.25"/>
    <row r="64564" x14ac:dyDescent="0.25"/>
    <row r="64565" x14ac:dyDescent="0.25"/>
    <row r="64566" x14ac:dyDescent="0.25"/>
    <row r="64567" x14ac:dyDescent="0.25"/>
    <row r="64568" x14ac:dyDescent="0.25"/>
    <row r="64569" x14ac:dyDescent="0.25"/>
    <row r="64570" x14ac:dyDescent="0.25"/>
    <row r="64571" x14ac:dyDescent="0.25"/>
    <row r="64572" x14ac:dyDescent="0.25"/>
    <row r="64573" x14ac:dyDescent="0.25"/>
    <row r="64574" x14ac:dyDescent="0.25"/>
    <row r="64575" x14ac:dyDescent="0.25"/>
    <row r="64576" x14ac:dyDescent="0.25"/>
    <row r="64577" x14ac:dyDescent="0.25"/>
    <row r="64578" x14ac:dyDescent="0.25"/>
    <row r="64579" x14ac:dyDescent="0.25"/>
    <row r="64580" x14ac:dyDescent="0.25"/>
    <row r="64581" x14ac:dyDescent="0.25"/>
    <row r="64582" x14ac:dyDescent="0.25"/>
    <row r="64583" x14ac:dyDescent="0.25"/>
    <row r="64584" x14ac:dyDescent="0.25"/>
    <row r="64585" x14ac:dyDescent="0.25"/>
    <row r="64586" x14ac:dyDescent="0.25"/>
    <row r="64587" x14ac:dyDescent="0.25"/>
    <row r="64588" x14ac:dyDescent="0.25"/>
    <row r="64589" x14ac:dyDescent="0.25"/>
    <row r="64590" x14ac:dyDescent="0.25"/>
    <row r="64591" x14ac:dyDescent="0.25"/>
    <row r="64592" x14ac:dyDescent="0.25"/>
    <row r="64593" x14ac:dyDescent="0.25"/>
    <row r="64594" x14ac:dyDescent="0.25"/>
    <row r="64595" x14ac:dyDescent="0.25"/>
    <row r="64596" x14ac:dyDescent="0.25"/>
    <row r="64597" x14ac:dyDescent="0.25"/>
    <row r="64598" x14ac:dyDescent="0.25"/>
    <row r="64599" x14ac:dyDescent="0.25"/>
    <row r="64600" x14ac:dyDescent="0.25"/>
    <row r="64601" x14ac:dyDescent="0.25"/>
    <row r="64602" x14ac:dyDescent="0.25"/>
    <row r="64603" x14ac:dyDescent="0.25"/>
    <row r="64604" x14ac:dyDescent="0.25"/>
    <row r="64605" x14ac:dyDescent="0.25"/>
    <row r="64606" x14ac:dyDescent="0.25"/>
    <row r="64607" x14ac:dyDescent="0.25"/>
    <row r="64608" x14ac:dyDescent="0.25"/>
    <row r="64609" x14ac:dyDescent="0.25"/>
    <row r="64610" x14ac:dyDescent="0.25"/>
    <row r="64611" x14ac:dyDescent="0.25"/>
    <row r="64612" x14ac:dyDescent="0.25"/>
    <row r="64613" x14ac:dyDescent="0.25"/>
    <row r="64614" x14ac:dyDescent="0.25"/>
    <row r="64615" x14ac:dyDescent="0.25"/>
    <row r="64616" x14ac:dyDescent="0.25"/>
    <row r="64617" x14ac:dyDescent="0.25"/>
    <row r="64618" x14ac:dyDescent="0.25"/>
    <row r="64619" x14ac:dyDescent="0.25"/>
    <row r="64620" x14ac:dyDescent="0.25"/>
    <row r="64621" x14ac:dyDescent="0.25"/>
    <row r="64622" x14ac:dyDescent="0.25"/>
    <row r="64623" x14ac:dyDescent="0.25"/>
    <row r="64624" x14ac:dyDescent="0.25"/>
    <row r="64625" x14ac:dyDescent="0.25"/>
    <row r="64626" x14ac:dyDescent="0.25"/>
    <row r="64627" x14ac:dyDescent="0.25"/>
    <row r="64628" x14ac:dyDescent="0.25"/>
    <row r="64629" x14ac:dyDescent="0.25"/>
    <row r="64630" x14ac:dyDescent="0.25"/>
    <row r="64631" x14ac:dyDescent="0.25"/>
    <row r="64632" x14ac:dyDescent="0.25"/>
    <row r="64633" x14ac:dyDescent="0.25"/>
    <row r="64634" x14ac:dyDescent="0.25"/>
    <row r="64635" x14ac:dyDescent="0.25"/>
    <row r="64636" x14ac:dyDescent="0.25"/>
    <row r="64637" x14ac:dyDescent="0.25"/>
    <row r="64638" x14ac:dyDescent="0.25"/>
    <row r="64639" x14ac:dyDescent="0.25"/>
    <row r="64640" x14ac:dyDescent="0.25"/>
    <row r="64641" x14ac:dyDescent="0.25"/>
    <row r="64642" x14ac:dyDescent="0.25"/>
    <row r="64643" x14ac:dyDescent="0.25"/>
    <row r="64644" x14ac:dyDescent="0.25"/>
    <row r="64645" x14ac:dyDescent="0.25"/>
    <row r="64646" x14ac:dyDescent="0.25"/>
    <row r="64647" x14ac:dyDescent="0.25"/>
    <row r="64648" x14ac:dyDescent="0.25"/>
    <row r="64649" x14ac:dyDescent="0.25"/>
    <row r="64650" x14ac:dyDescent="0.25"/>
    <row r="64651" x14ac:dyDescent="0.25"/>
    <row r="64652" x14ac:dyDescent="0.25"/>
    <row r="64653" x14ac:dyDescent="0.25"/>
    <row r="64654" x14ac:dyDescent="0.25"/>
    <row r="64655" x14ac:dyDescent="0.25"/>
    <row r="64656" x14ac:dyDescent="0.25"/>
    <row r="64657" x14ac:dyDescent="0.25"/>
    <row r="64658" x14ac:dyDescent="0.25"/>
    <row r="64659" x14ac:dyDescent="0.25"/>
    <row r="64660" x14ac:dyDescent="0.25"/>
    <row r="64661" x14ac:dyDescent="0.25"/>
    <row r="64662" x14ac:dyDescent="0.25"/>
    <row r="64663" x14ac:dyDescent="0.25"/>
    <row r="64664" x14ac:dyDescent="0.25"/>
    <row r="64665" x14ac:dyDescent="0.25"/>
    <row r="64666" x14ac:dyDescent="0.25"/>
    <row r="64667" x14ac:dyDescent="0.25"/>
    <row r="64668" x14ac:dyDescent="0.25"/>
    <row r="64669" x14ac:dyDescent="0.25"/>
    <row r="64670" x14ac:dyDescent="0.25"/>
    <row r="64671" x14ac:dyDescent="0.25"/>
    <row r="64672" x14ac:dyDescent="0.25"/>
    <row r="64673" x14ac:dyDescent="0.25"/>
    <row r="64674" x14ac:dyDescent="0.25"/>
    <row r="64675" x14ac:dyDescent="0.25"/>
    <row r="64676" x14ac:dyDescent="0.25"/>
    <row r="64677" x14ac:dyDescent="0.25"/>
    <row r="64678" x14ac:dyDescent="0.25"/>
    <row r="64679" x14ac:dyDescent="0.25"/>
    <row r="64680" x14ac:dyDescent="0.25"/>
    <row r="64681" x14ac:dyDescent="0.25"/>
    <row r="64682" x14ac:dyDescent="0.25"/>
    <row r="64683" x14ac:dyDescent="0.25"/>
    <row r="64684" x14ac:dyDescent="0.25"/>
    <row r="64685" x14ac:dyDescent="0.25"/>
    <row r="64686" x14ac:dyDescent="0.25"/>
    <row r="64687" x14ac:dyDescent="0.25"/>
    <row r="64688" x14ac:dyDescent="0.25"/>
    <row r="64689" x14ac:dyDescent="0.25"/>
    <row r="64690" x14ac:dyDescent="0.25"/>
    <row r="64691" x14ac:dyDescent="0.25"/>
    <row r="64692" x14ac:dyDescent="0.25"/>
    <row r="64693" x14ac:dyDescent="0.25"/>
    <row r="64694" x14ac:dyDescent="0.25"/>
    <row r="64695" x14ac:dyDescent="0.25"/>
    <row r="64696" x14ac:dyDescent="0.25"/>
    <row r="64697" x14ac:dyDescent="0.25"/>
    <row r="64698" x14ac:dyDescent="0.25"/>
    <row r="64699" x14ac:dyDescent="0.25"/>
    <row r="64700" x14ac:dyDescent="0.25"/>
    <row r="64701" x14ac:dyDescent="0.25"/>
    <row r="64702" x14ac:dyDescent="0.25"/>
    <row r="64703" x14ac:dyDescent="0.25"/>
    <row r="64704" x14ac:dyDescent="0.25"/>
    <row r="64705" x14ac:dyDescent="0.25"/>
    <row r="64706" x14ac:dyDescent="0.25"/>
    <row r="64707" x14ac:dyDescent="0.25"/>
    <row r="64708" x14ac:dyDescent="0.25"/>
    <row r="64709" x14ac:dyDescent="0.25"/>
    <row r="64710" x14ac:dyDescent="0.25"/>
    <row r="64711" x14ac:dyDescent="0.25"/>
    <row r="64712" x14ac:dyDescent="0.25"/>
    <row r="64713" x14ac:dyDescent="0.25"/>
    <row r="64714" x14ac:dyDescent="0.25"/>
    <row r="64715" x14ac:dyDescent="0.25"/>
    <row r="64716" x14ac:dyDescent="0.25"/>
    <row r="64717" x14ac:dyDescent="0.25"/>
    <row r="64718" x14ac:dyDescent="0.25"/>
    <row r="64719" x14ac:dyDescent="0.25"/>
    <row r="64720" x14ac:dyDescent="0.25"/>
    <row r="64721" x14ac:dyDescent="0.25"/>
    <row r="64722" x14ac:dyDescent="0.25"/>
    <row r="64723" x14ac:dyDescent="0.25"/>
    <row r="64724" x14ac:dyDescent="0.25"/>
    <row r="64725" x14ac:dyDescent="0.25"/>
    <row r="64726" x14ac:dyDescent="0.25"/>
    <row r="64727" x14ac:dyDescent="0.25"/>
    <row r="64728" x14ac:dyDescent="0.25"/>
    <row r="64729" x14ac:dyDescent="0.25"/>
    <row r="64730" x14ac:dyDescent="0.25"/>
    <row r="64731" x14ac:dyDescent="0.25"/>
    <row r="64732" x14ac:dyDescent="0.25"/>
    <row r="64733" x14ac:dyDescent="0.25"/>
    <row r="64734" x14ac:dyDescent="0.25"/>
    <row r="64735" x14ac:dyDescent="0.25"/>
    <row r="64736" x14ac:dyDescent="0.25"/>
    <row r="64737" x14ac:dyDescent="0.25"/>
    <row r="64738" x14ac:dyDescent="0.25"/>
    <row r="64739" x14ac:dyDescent="0.25"/>
    <row r="64740" x14ac:dyDescent="0.25"/>
    <row r="64741" x14ac:dyDescent="0.25"/>
    <row r="64742" x14ac:dyDescent="0.25"/>
    <row r="64743" x14ac:dyDescent="0.25"/>
    <row r="64744" x14ac:dyDescent="0.25"/>
    <row r="64745" x14ac:dyDescent="0.25"/>
    <row r="64746" x14ac:dyDescent="0.25"/>
    <row r="64747" x14ac:dyDescent="0.25"/>
    <row r="64748" x14ac:dyDescent="0.25"/>
    <row r="64749" x14ac:dyDescent="0.25"/>
    <row r="64750" x14ac:dyDescent="0.25"/>
    <row r="64751" x14ac:dyDescent="0.25"/>
    <row r="64752" x14ac:dyDescent="0.25"/>
    <row r="64753" x14ac:dyDescent="0.25"/>
    <row r="64754" x14ac:dyDescent="0.25"/>
    <row r="64755" x14ac:dyDescent="0.25"/>
    <row r="64756" x14ac:dyDescent="0.25"/>
    <row r="64757" x14ac:dyDescent="0.25"/>
    <row r="64758" x14ac:dyDescent="0.25"/>
    <row r="64759" x14ac:dyDescent="0.25"/>
    <row r="64760" x14ac:dyDescent="0.25"/>
    <row r="64761" x14ac:dyDescent="0.25"/>
    <row r="64762" x14ac:dyDescent="0.25"/>
    <row r="64763" x14ac:dyDescent="0.25"/>
    <row r="64764" x14ac:dyDescent="0.25"/>
    <row r="64765" x14ac:dyDescent="0.25"/>
    <row r="64766" x14ac:dyDescent="0.25"/>
    <row r="64767" x14ac:dyDescent="0.25"/>
    <row r="64768" x14ac:dyDescent="0.25"/>
    <row r="64769" x14ac:dyDescent="0.25"/>
    <row r="64770" x14ac:dyDescent="0.25"/>
    <row r="64771" x14ac:dyDescent="0.25"/>
    <row r="64772" x14ac:dyDescent="0.25"/>
    <row r="64773" x14ac:dyDescent="0.25"/>
    <row r="64774" x14ac:dyDescent="0.25"/>
    <row r="64775" x14ac:dyDescent="0.25"/>
    <row r="64776" x14ac:dyDescent="0.25"/>
    <row r="64777" x14ac:dyDescent="0.25"/>
    <row r="64778" x14ac:dyDescent="0.25"/>
    <row r="64779" x14ac:dyDescent="0.25"/>
    <row r="64780" x14ac:dyDescent="0.25"/>
    <row r="64781" x14ac:dyDescent="0.25"/>
    <row r="64782" x14ac:dyDescent="0.25"/>
    <row r="64783" x14ac:dyDescent="0.25"/>
    <row r="64784" x14ac:dyDescent="0.25"/>
    <row r="64785" x14ac:dyDescent="0.25"/>
    <row r="64786" x14ac:dyDescent="0.25"/>
    <row r="64787" x14ac:dyDescent="0.25"/>
    <row r="64788" x14ac:dyDescent="0.25"/>
    <row r="64789" x14ac:dyDescent="0.25"/>
    <row r="64790" x14ac:dyDescent="0.25"/>
    <row r="64791" x14ac:dyDescent="0.25"/>
    <row r="64792" x14ac:dyDescent="0.25"/>
    <row r="64793" x14ac:dyDescent="0.25"/>
    <row r="64794" x14ac:dyDescent="0.25"/>
    <row r="64795" x14ac:dyDescent="0.25"/>
    <row r="64796" x14ac:dyDescent="0.25"/>
    <row r="64797" x14ac:dyDescent="0.25"/>
    <row r="64798" x14ac:dyDescent="0.25"/>
    <row r="64799" x14ac:dyDescent="0.25"/>
    <row r="64800" x14ac:dyDescent="0.25"/>
    <row r="64801" x14ac:dyDescent="0.25"/>
    <row r="64802" x14ac:dyDescent="0.25"/>
    <row r="64803" x14ac:dyDescent="0.25"/>
    <row r="64804" x14ac:dyDescent="0.25"/>
    <row r="64805" x14ac:dyDescent="0.25"/>
    <row r="64806" x14ac:dyDescent="0.25"/>
    <row r="64807" x14ac:dyDescent="0.25"/>
    <row r="64808" x14ac:dyDescent="0.25"/>
    <row r="64809" x14ac:dyDescent="0.25"/>
    <row r="64810" x14ac:dyDescent="0.25"/>
    <row r="64811" x14ac:dyDescent="0.25"/>
    <row r="64812" x14ac:dyDescent="0.25"/>
    <row r="64813" x14ac:dyDescent="0.25"/>
    <row r="64814" x14ac:dyDescent="0.25"/>
    <row r="64815" x14ac:dyDescent="0.25"/>
    <row r="64816" x14ac:dyDescent="0.25"/>
    <row r="64817" x14ac:dyDescent="0.25"/>
    <row r="64818" x14ac:dyDescent="0.25"/>
    <row r="64819" x14ac:dyDescent="0.25"/>
    <row r="64820" x14ac:dyDescent="0.25"/>
    <row r="64821" x14ac:dyDescent="0.25"/>
    <row r="64822" x14ac:dyDescent="0.25"/>
    <row r="64823" x14ac:dyDescent="0.25"/>
    <row r="64824" x14ac:dyDescent="0.25"/>
    <row r="64825" x14ac:dyDescent="0.25"/>
    <row r="64826" x14ac:dyDescent="0.25"/>
    <row r="64827" x14ac:dyDescent="0.25"/>
    <row r="64828" x14ac:dyDescent="0.25"/>
    <row r="64829" x14ac:dyDescent="0.25"/>
    <row r="64830" x14ac:dyDescent="0.25"/>
    <row r="64831" x14ac:dyDescent="0.25"/>
    <row r="64832" x14ac:dyDescent="0.25"/>
    <row r="64833" x14ac:dyDescent="0.25"/>
    <row r="64834" x14ac:dyDescent="0.25"/>
    <row r="64835" x14ac:dyDescent="0.25"/>
    <row r="64836" x14ac:dyDescent="0.25"/>
    <row r="64837" x14ac:dyDescent="0.25"/>
    <row r="64838" x14ac:dyDescent="0.25"/>
    <row r="64839" x14ac:dyDescent="0.25"/>
    <row r="64840" x14ac:dyDescent="0.25"/>
    <row r="64841" x14ac:dyDescent="0.25"/>
    <row r="64842" x14ac:dyDescent="0.25"/>
    <row r="64843" x14ac:dyDescent="0.25"/>
    <row r="64844" x14ac:dyDescent="0.25"/>
    <row r="64845" x14ac:dyDescent="0.25"/>
    <row r="64846" x14ac:dyDescent="0.25"/>
    <row r="64847" x14ac:dyDescent="0.25"/>
    <row r="64848" x14ac:dyDescent="0.25"/>
    <row r="64849" x14ac:dyDescent="0.25"/>
    <row r="64850" x14ac:dyDescent="0.25"/>
    <row r="64851" x14ac:dyDescent="0.25"/>
    <row r="64852" x14ac:dyDescent="0.25"/>
    <row r="64853" x14ac:dyDescent="0.25"/>
    <row r="64854" x14ac:dyDescent="0.25"/>
    <row r="64855" x14ac:dyDescent="0.25"/>
    <row r="64856" x14ac:dyDescent="0.25"/>
    <row r="64857" x14ac:dyDescent="0.25"/>
    <row r="64858" x14ac:dyDescent="0.25"/>
    <row r="64859" x14ac:dyDescent="0.25"/>
    <row r="64860" x14ac:dyDescent="0.25"/>
    <row r="64861" x14ac:dyDescent="0.25"/>
    <row r="64862" x14ac:dyDescent="0.25"/>
    <row r="64863" x14ac:dyDescent="0.25"/>
    <row r="64864" x14ac:dyDescent="0.25"/>
    <row r="64865" x14ac:dyDescent="0.25"/>
    <row r="64866" x14ac:dyDescent="0.25"/>
    <row r="64867" x14ac:dyDescent="0.25"/>
    <row r="64868" x14ac:dyDescent="0.25"/>
    <row r="64869" x14ac:dyDescent="0.25"/>
    <row r="64870" x14ac:dyDescent="0.25"/>
    <row r="64871" x14ac:dyDescent="0.25"/>
    <row r="64872" x14ac:dyDescent="0.25"/>
    <row r="64873" x14ac:dyDescent="0.25"/>
    <row r="64874" x14ac:dyDescent="0.25"/>
    <row r="64875" x14ac:dyDescent="0.25"/>
    <row r="64876" x14ac:dyDescent="0.25"/>
    <row r="64877" x14ac:dyDescent="0.25"/>
    <row r="64878" x14ac:dyDescent="0.25"/>
    <row r="64879" x14ac:dyDescent="0.25"/>
    <row r="64880" x14ac:dyDescent="0.25"/>
    <row r="64881" x14ac:dyDescent="0.25"/>
    <row r="64882" x14ac:dyDescent="0.25"/>
    <row r="64883" x14ac:dyDescent="0.25"/>
    <row r="64884" x14ac:dyDescent="0.25"/>
    <row r="64885" x14ac:dyDescent="0.25"/>
    <row r="64886" x14ac:dyDescent="0.25"/>
    <row r="64887" x14ac:dyDescent="0.25"/>
    <row r="64888" x14ac:dyDescent="0.25"/>
    <row r="64889" x14ac:dyDescent="0.25"/>
    <row r="64890" x14ac:dyDescent="0.25"/>
    <row r="64891" x14ac:dyDescent="0.25"/>
    <row r="64892" x14ac:dyDescent="0.25"/>
    <row r="64893" x14ac:dyDescent="0.25"/>
    <row r="64894" x14ac:dyDescent="0.25"/>
    <row r="64895" x14ac:dyDescent="0.25"/>
    <row r="64896" x14ac:dyDescent="0.25"/>
    <row r="64897" x14ac:dyDescent="0.25"/>
    <row r="64898" x14ac:dyDescent="0.25"/>
    <row r="64899" x14ac:dyDescent="0.25"/>
    <row r="64900" x14ac:dyDescent="0.25"/>
    <row r="64901" x14ac:dyDescent="0.25"/>
    <row r="64902" x14ac:dyDescent="0.25"/>
    <row r="64903" x14ac:dyDescent="0.25"/>
    <row r="64904" x14ac:dyDescent="0.25"/>
    <row r="64905" x14ac:dyDescent="0.25"/>
    <row r="64906" x14ac:dyDescent="0.25"/>
    <row r="64907" x14ac:dyDescent="0.25"/>
    <row r="64908" x14ac:dyDescent="0.25"/>
    <row r="64909" x14ac:dyDescent="0.25"/>
    <row r="64910" x14ac:dyDescent="0.25"/>
    <row r="64911" x14ac:dyDescent="0.25"/>
    <row r="64912" x14ac:dyDescent="0.25"/>
    <row r="64913" x14ac:dyDescent="0.25"/>
    <row r="64914" x14ac:dyDescent="0.25"/>
    <row r="64915" x14ac:dyDescent="0.25"/>
    <row r="64916" x14ac:dyDescent="0.25"/>
    <row r="64917" x14ac:dyDescent="0.25"/>
    <row r="64918" x14ac:dyDescent="0.25"/>
    <row r="64919" x14ac:dyDescent="0.25"/>
    <row r="64920" x14ac:dyDescent="0.25"/>
    <row r="64921" x14ac:dyDescent="0.25"/>
    <row r="64922" x14ac:dyDescent="0.25"/>
    <row r="64923" x14ac:dyDescent="0.25"/>
    <row r="64924" x14ac:dyDescent="0.25"/>
    <row r="64925" x14ac:dyDescent="0.25"/>
    <row r="64926" x14ac:dyDescent="0.25"/>
    <row r="64927" x14ac:dyDescent="0.25"/>
    <row r="64928" x14ac:dyDescent="0.25"/>
    <row r="64929" x14ac:dyDescent="0.25"/>
    <row r="64930" x14ac:dyDescent="0.25"/>
    <row r="64931" x14ac:dyDescent="0.25"/>
    <row r="64932" x14ac:dyDescent="0.25"/>
    <row r="64933" x14ac:dyDescent="0.25"/>
    <row r="64934" x14ac:dyDescent="0.25"/>
    <row r="64935" x14ac:dyDescent="0.25"/>
    <row r="64936" x14ac:dyDescent="0.25"/>
    <row r="64937" x14ac:dyDescent="0.25"/>
    <row r="64938" x14ac:dyDescent="0.25"/>
    <row r="64939" x14ac:dyDescent="0.25"/>
    <row r="64940" x14ac:dyDescent="0.25"/>
    <row r="64941" x14ac:dyDescent="0.25"/>
    <row r="64942" x14ac:dyDescent="0.25"/>
    <row r="64943" x14ac:dyDescent="0.25"/>
    <row r="64944" x14ac:dyDescent="0.25"/>
    <row r="64945" x14ac:dyDescent="0.25"/>
    <row r="64946" x14ac:dyDescent="0.25"/>
    <row r="64947" x14ac:dyDescent="0.25"/>
    <row r="64948" x14ac:dyDescent="0.25"/>
    <row r="64949" x14ac:dyDescent="0.25"/>
    <row r="64950" x14ac:dyDescent="0.25"/>
    <row r="64951" x14ac:dyDescent="0.25"/>
    <row r="64952" x14ac:dyDescent="0.25"/>
    <row r="64953" x14ac:dyDescent="0.25"/>
    <row r="64954" x14ac:dyDescent="0.25"/>
    <row r="64955" x14ac:dyDescent="0.25"/>
    <row r="64956" x14ac:dyDescent="0.25"/>
    <row r="64957" x14ac:dyDescent="0.25"/>
    <row r="64958" x14ac:dyDescent="0.25"/>
    <row r="64959" x14ac:dyDescent="0.25"/>
    <row r="64960" x14ac:dyDescent="0.25"/>
    <row r="64961" x14ac:dyDescent="0.25"/>
    <row r="64962" x14ac:dyDescent="0.25"/>
    <row r="64963" x14ac:dyDescent="0.25"/>
    <row r="64964" x14ac:dyDescent="0.25"/>
    <row r="64965" x14ac:dyDescent="0.25"/>
    <row r="64966" x14ac:dyDescent="0.25"/>
    <row r="64967" x14ac:dyDescent="0.25"/>
    <row r="64968" x14ac:dyDescent="0.25"/>
    <row r="64969" x14ac:dyDescent="0.25"/>
    <row r="64970" x14ac:dyDescent="0.25"/>
    <row r="64971" x14ac:dyDescent="0.25"/>
    <row r="64972" x14ac:dyDescent="0.25"/>
    <row r="64973" x14ac:dyDescent="0.25"/>
    <row r="64974" x14ac:dyDescent="0.25"/>
    <row r="64975" x14ac:dyDescent="0.25"/>
    <row r="64976" x14ac:dyDescent="0.25"/>
    <row r="64977" x14ac:dyDescent="0.25"/>
    <row r="64978" x14ac:dyDescent="0.25"/>
    <row r="64979" x14ac:dyDescent="0.25"/>
    <row r="64980" x14ac:dyDescent="0.25"/>
    <row r="64981" x14ac:dyDescent="0.25"/>
    <row r="64982" x14ac:dyDescent="0.25"/>
    <row r="64983" x14ac:dyDescent="0.25"/>
    <row r="64984" x14ac:dyDescent="0.25"/>
    <row r="64985" x14ac:dyDescent="0.25"/>
    <row r="64986" x14ac:dyDescent="0.25"/>
    <row r="64987" x14ac:dyDescent="0.25"/>
    <row r="64988" x14ac:dyDescent="0.25"/>
    <row r="64989" x14ac:dyDescent="0.25"/>
    <row r="64990" x14ac:dyDescent="0.25"/>
    <row r="64991" x14ac:dyDescent="0.25"/>
    <row r="64992" x14ac:dyDescent="0.25"/>
    <row r="64993" x14ac:dyDescent="0.25"/>
    <row r="64994" x14ac:dyDescent="0.25"/>
    <row r="64995" x14ac:dyDescent="0.25"/>
    <row r="64996" x14ac:dyDescent="0.25"/>
    <row r="64997" x14ac:dyDescent="0.25"/>
    <row r="64998" x14ac:dyDescent="0.25"/>
    <row r="64999" x14ac:dyDescent="0.25"/>
    <row r="65000" x14ac:dyDescent="0.25"/>
    <row r="65001" x14ac:dyDescent="0.25"/>
    <row r="65002" x14ac:dyDescent="0.25"/>
    <row r="65003" x14ac:dyDescent="0.25"/>
    <row r="65004" x14ac:dyDescent="0.25"/>
    <row r="65005" x14ac:dyDescent="0.25"/>
    <row r="65006" x14ac:dyDescent="0.25"/>
    <row r="65007" x14ac:dyDescent="0.25"/>
    <row r="65008" x14ac:dyDescent="0.25"/>
    <row r="65009" x14ac:dyDescent="0.25"/>
    <row r="65010" x14ac:dyDescent="0.25"/>
    <row r="65011" x14ac:dyDescent="0.25"/>
    <row r="65012" x14ac:dyDescent="0.25"/>
    <row r="65013" x14ac:dyDescent="0.25"/>
    <row r="65014" x14ac:dyDescent="0.25"/>
    <row r="65015" x14ac:dyDescent="0.25"/>
    <row r="65016" x14ac:dyDescent="0.25"/>
    <row r="65017" x14ac:dyDescent="0.25"/>
    <row r="65018" x14ac:dyDescent="0.25"/>
    <row r="65019" x14ac:dyDescent="0.25"/>
    <row r="65020" x14ac:dyDescent="0.25"/>
    <row r="65021" x14ac:dyDescent="0.25"/>
    <row r="65022" x14ac:dyDescent="0.25"/>
    <row r="65023" x14ac:dyDescent="0.25"/>
    <row r="65024" x14ac:dyDescent="0.25"/>
    <row r="65025" x14ac:dyDescent="0.25"/>
    <row r="65026" x14ac:dyDescent="0.25"/>
    <row r="65027" x14ac:dyDescent="0.25"/>
    <row r="65028" x14ac:dyDescent="0.25"/>
    <row r="65029" x14ac:dyDescent="0.25"/>
    <row r="65030" x14ac:dyDescent="0.25"/>
    <row r="65031" x14ac:dyDescent="0.25"/>
    <row r="65032" x14ac:dyDescent="0.25"/>
    <row r="65033" x14ac:dyDescent="0.25"/>
    <row r="65034" x14ac:dyDescent="0.25"/>
    <row r="65035" x14ac:dyDescent="0.25"/>
    <row r="65036" x14ac:dyDescent="0.25"/>
    <row r="65037" x14ac:dyDescent="0.25"/>
    <row r="65038" x14ac:dyDescent="0.25"/>
    <row r="65039" x14ac:dyDescent="0.25"/>
    <row r="65040" x14ac:dyDescent="0.25"/>
    <row r="65041" x14ac:dyDescent="0.25"/>
    <row r="65042" x14ac:dyDescent="0.25"/>
    <row r="65043" x14ac:dyDescent="0.25"/>
    <row r="65044" x14ac:dyDescent="0.25"/>
    <row r="65045" x14ac:dyDescent="0.25"/>
    <row r="65046" x14ac:dyDescent="0.25"/>
    <row r="65047" x14ac:dyDescent="0.25"/>
    <row r="65048" x14ac:dyDescent="0.25"/>
    <row r="65049" x14ac:dyDescent="0.25"/>
    <row r="65050" x14ac:dyDescent="0.25"/>
    <row r="65051" x14ac:dyDescent="0.25"/>
    <row r="65052" x14ac:dyDescent="0.25"/>
    <row r="65053" x14ac:dyDescent="0.25"/>
    <row r="65054" x14ac:dyDescent="0.25"/>
    <row r="65055" x14ac:dyDescent="0.25"/>
    <row r="65056" x14ac:dyDescent="0.25"/>
    <row r="65057" x14ac:dyDescent="0.25"/>
    <row r="65058" x14ac:dyDescent="0.25"/>
    <row r="65059" x14ac:dyDescent="0.25"/>
    <row r="65060" x14ac:dyDescent="0.25"/>
    <row r="65061" x14ac:dyDescent="0.25"/>
    <row r="65062" x14ac:dyDescent="0.25"/>
    <row r="65063" x14ac:dyDescent="0.25"/>
    <row r="65064" x14ac:dyDescent="0.25"/>
    <row r="65065" x14ac:dyDescent="0.25"/>
    <row r="65066" x14ac:dyDescent="0.25"/>
    <row r="65067" x14ac:dyDescent="0.25"/>
    <row r="65068" x14ac:dyDescent="0.25"/>
    <row r="65069" x14ac:dyDescent="0.25"/>
    <row r="65070" x14ac:dyDescent="0.25"/>
    <row r="65071" x14ac:dyDescent="0.25"/>
    <row r="65072" x14ac:dyDescent="0.25"/>
    <row r="65073" x14ac:dyDescent="0.25"/>
    <row r="65074" x14ac:dyDescent="0.25"/>
    <row r="65075" x14ac:dyDescent="0.25"/>
    <row r="65076" x14ac:dyDescent="0.25"/>
    <row r="65077" x14ac:dyDescent="0.25"/>
    <row r="65078" x14ac:dyDescent="0.25"/>
    <row r="65079" x14ac:dyDescent="0.25"/>
    <row r="65080" x14ac:dyDescent="0.25"/>
    <row r="65081" x14ac:dyDescent="0.25"/>
    <row r="65082" x14ac:dyDescent="0.25"/>
    <row r="65083" x14ac:dyDescent="0.25"/>
    <row r="65084" x14ac:dyDescent="0.25"/>
    <row r="65085" x14ac:dyDescent="0.25"/>
    <row r="65086" x14ac:dyDescent="0.25"/>
    <row r="65087" x14ac:dyDescent="0.25"/>
    <row r="65088" x14ac:dyDescent="0.25"/>
    <row r="65089" x14ac:dyDescent="0.25"/>
    <row r="65090" x14ac:dyDescent="0.25"/>
    <row r="65091" x14ac:dyDescent="0.25"/>
    <row r="65092" x14ac:dyDescent="0.25"/>
    <row r="65093" x14ac:dyDescent="0.25"/>
    <row r="65094" x14ac:dyDescent="0.25"/>
    <row r="65095" x14ac:dyDescent="0.25"/>
    <row r="65096" x14ac:dyDescent="0.25"/>
    <row r="65097" x14ac:dyDescent="0.25"/>
    <row r="65098" x14ac:dyDescent="0.25"/>
    <row r="65099" x14ac:dyDescent="0.25"/>
    <row r="65100" x14ac:dyDescent="0.25"/>
    <row r="65101" x14ac:dyDescent="0.25"/>
    <row r="65102" x14ac:dyDescent="0.25"/>
    <row r="65103" x14ac:dyDescent="0.25"/>
    <row r="65104" x14ac:dyDescent="0.25"/>
    <row r="65105" x14ac:dyDescent="0.25"/>
    <row r="65106" x14ac:dyDescent="0.25"/>
    <row r="65107" x14ac:dyDescent="0.25"/>
    <row r="65108" x14ac:dyDescent="0.25"/>
    <row r="65109" x14ac:dyDescent="0.25"/>
    <row r="65110" x14ac:dyDescent="0.25"/>
    <row r="65111" x14ac:dyDescent="0.25"/>
    <row r="65112" x14ac:dyDescent="0.25"/>
    <row r="65113" x14ac:dyDescent="0.25"/>
    <row r="65114" x14ac:dyDescent="0.25"/>
    <row r="65115" x14ac:dyDescent="0.25"/>
    <row r="65116" x14ac:dyDescent="0.25"/>
    <row r="65117" x14ac:dyDescent="0.25"/>
    <row r="65118" x14ac:dyDescent="0.25"/>
    <row r="65119" x14ac:dyDescent="0.25"/>
    <row r="65120" x14ac:dyDescent="0.25"/>
    <row r="65121" x14ac:dyDescent="0.25"/>
    <row r="65122" x14ac:dyDescent="0.25"/>
    <row r="65123" x14ac:dyDescent="0.25"/>
    <row r="65124" x14ac:dyDescent="0.25"/>
    <row r="65125" x14ac:dyDescent="0.25"/>
    <row r="65126" x14ac:dyDescent="0.25"/>
    <row r="65127" x14ac:dyDescent="0.25"/>
    <row r="65128" x14ac:dyDescent="0.25"/>
    <row r="65129" x14ac:dyDescent="0.25"/>
    <row r="65130" x14ac:dyDescent="0.25"/>
    <row r="65131" x14ac:dyDescent="0.25"/>
    <row r="65132" x14ac:dyDescent="0.25"/>
    <row r="65133" x14ac:dyDescent="0.25"/>
    <row r="65134" x14ac:dyDescent="0.25"/>
    <row r="65135" x14ac:dyDescent="0.25"/>
    <row r="65136" x14ac:dyDescent="0.25"/>
    <row r="65137" x14ac:dyDescent="0.25"/>
    <row r="65138" x14ac:dyDescent="0.25"/>
    <row r="65139" x14ac:dyDescent="0.25"/>
    <row r="65140" x14ac:dyDescent="0.25"/>
    <row r="65141" x14ac:dyDescent="0.25"/>
    <row r="65142" x14ac:dyDescent="0.25"/>
    <row r="65143" x14ac:dyDescent="0.25"/>
    <row r="65144" x14ac:dyDescent="0.25"/>
    <row r="65145" x14ac:dyDescent="0.25"/>
    <row r="65146" x14ac:dyDescent="0.25"/>
    <row r="65147" x14ac:dyDescent="0.25"/>
    <row r="65148" x14ac:dyDescent="0.25"/>
    <row r="65149" x14ac:dyDescent="0.25"/>
    <row r="65150" x14ac:dyDescent="0.25"/>
    <row r="65151" x14ac:dyDescent="0.25"/>
    <row r="65152" x14ac:dyDescent="0.25"/>
    <row r="65153" x14ac:dyDescent="0.25"/>
    <row r="65154" x14ac:dyDescent="0.25"/>
    <row r="65155" x14ac:dyDescent="0.25"/>
    <row r="65156" x14ac:dyDescent="0.25"/>
    <row r="65157" x14ac:dyDescent="0.25"/>
    <row r="65158" x14ac:dyDescent="0.25"/>
    <row r="65159" x14ac:dyDescent="0.25"/>
    <row r="65160" x14ac:dyDescent="0.25"/>
    <row r="65161" x14ac:dyDescent="0.25"/>
    <row r="65162" x14ac:dyDescent="0.25"/>
    <row r="65163" x14ac:dyDescent="0.25"/>
    <row r="65164" x14ac:dyDescent="0.25"/>
    <row r="65165" x14ac:dyDescent="0.25"/>
    <row r="65166" x14ac:dyDescent="0.25"/>
    <row r="65167" x14ac:dyDescent="0.25"/>
    <row r="65168" x14ac:dyDescent="0.25"/>
    <row r="65169" x14ac:dyDescent="0.25"/>
    <row r="65170" x14ac:dyDescent="0.25"/>
    <row r="65171" x14ac:dyDescent="0.25"/>
    <row r="65172" x14ac:dyDescent="0.25"/>
    <row r="65173" x14ac:dyDescent="0.25"/>
    <row r="65174" x14ac:dyDescent="0.25"/>
    <row r="65175" x14ac:dyDescent="0.25"/>
    <row r="65176" x14ac:dyDescent="0.25"/>
    <row r="65177" x14ac:dyDescent="0.25"/>
    <row r="65178" x14ac:dyDescent="0.25"/>
    <row r="65179" x14ac:dyDescent="0.25"/>
    <row r="65180" x14ac:dyDescent="0.25"/>
    <row r="65181" x14ac:dyDescent="0.25"/>
    <row r="65182" x14ac:dyDescent="0.25"/>
    <row r="65183" x14ac:dyDescent="0.25"/>
    <row r="65184" x14ac:dyDescent="0.25"/>
    <row r="65185" x14ac:dyDescent="0.25"/>
    <row r="65186" x14ac:dyDescent="0.25"/>
    <row r="65187" x14ac:dyDescent="0.25"/>
    <row r="65188" x14ac:dyDescent="0.25"/>
    <row r="65189" x14ac:dyDescent="0.25"/>
    <row r="65190" x14ac:dyDescent="0.25"/>
    <row r="65191" x14ac:dyDescent="0.25"/>
    <row r="65192" x14ac:dyDescent="0.25"/>
    <row r="65193" x14ac:dyDescent="0.25"/>
    <row r="65194" x14ac:dyDescent="0.25"/>
    <row r="65195" x14ac:dyDescent="0.25"/>
    <row r="65196" x14ac:dyDescent="0.25"/>
    <row r="65197" x14ac:dyDescent="0.25"/>
    <row r="65198" x14ac:dyDescent="0.25"/>
    <row r="65199" x14ac:dyDescent="0.25"/>
    <row r="65200" x14ac:dyDescent="0.25"/>
    <row r="65201" x14ac:dyDescent="0.25"/>
    <row r="65202" x14ac:dyDescent="0.25"/>
    <row r="65203" x14ac:dyDescent="0.25"/>
    <row r="65204" x14ac:dyDescent="0.25"/>
    <row r="65205" x14ac:dyDescent="0.25"/>
    <row r="65206" x14ac:dyDescent="0.25"/>
    <row r="65207" x14ac:dyDescent="0.25"/>
    <row r="65208" x14ac:dyDescent="0.25"/>
    <row r="65209" x14ac:dyDescent="0.25"/>
    <row r="65210" x14ac:dyDescent="0.25"/>
    <row r="65211" x14ac:dyDescent="0.25"/>
    <row r="65212" x14ac:dyDescent="0.25"/>
    <row r="65213" x14ac:dyDescent="0.25"/>
    <row r="65214" x14ac:dyDescent="0.25"/>
    <row r="65215" x14ac:dyDescent="0.25"/>
    <row r="65216" x14ac:dyDescent="0.25"/>
    <row r="65217" x14ac:dyDescent="0.25"/>
    <row r="65218" x14ac:dyDescent="0.25"/>
    <row r="65219" x14ac:dyDescent="0.25"/>
    <row r="65220" x14ac:dyDescent="0.25"/>
    <row r="65221" x14ac:dyDescent="0.25"/>
    <row r="65222" x14ac:dyDescent="0.25"/>
    <row r="65223" x14ac:dyDescent="0.25"/>
    <row r="65224" x14ac:dyDescent="0.25"/>
    <row r="65225" x14ac:dyDescent="0.25"/>
    <row r="65226" x14ac:dyDescent="0.25"/>
    <row r="65227" x14ac:dyDescent="0.25"/>
    <row r="65228" x14ac:dyDescent="0.25"/>
    <row r="65229" x14ac:dyDescent="0.25"/>
    <row r="65230" x14ac:dyDescent="0.25"/>
    <row r="65231" x14ac:dyDescent="0.25"/>
    <row r="65232" x14ac:dyDescent="0.25"/>
    <row r="65233" x14ac:dyDescent="0.25"/>
    <row r="65234" x14ac:dyDescent="0.25"/>
    <row r="65235" x14ac:dyDescent="0.25"/>
    <row r="65236" x14ac:dyDescent="0.25"/>
    <row r="65237" x14ac:dyDescent="0.25"/>
    <row r="65238" x14ac:dyDescent="0.25"/>
    <row r="65239" x14ac:dyDescent="0.25"/>
    <row r="65240" x14ac:dyDescent="0.25"/>
    <row r="65241" x14ac:dyDescent="0.25"/>
    <row r="65242" x14ac:dyDescent="0.25"/>
    <row r="65243" x14ac:dyDescent="0.25"/>
    <row r="65244" x14ac:dyDescent="0.25"/>
    <row r="65245" x14ac:dyDescent="0.25"/>
    <row r="65246" x14ac:dyDescent="0.25"/>
    <row r="65247" x14ac:dyDescent="0.25"/>
    <row r="65248" x14ac:dyDescent="0.25"/>
    <row r="65249" x14ac:dyDescent="0.25"/>
    <row r="65250" x14ac:dyDescent="0.25"/>
    <row r="65251" x14ac:dyDescent="0.25"/>
    <row r="65252" x14ac:dyDescent="0.25"/>
    <row r="65253" x14ac:dyDescent="0.25"/>
    <row r="65254" x14ac:dyDescent="0.25"/>
    <row r="65255" x14ac:dyDescent="0.25"/>
    <row r="65256" x14ac:dyDescent="0.25"/>
    <row r="65257" x14ac:dyDescent="0.25"/>
    <row r="65258" x14ac:dyDescent="0.25"/>
    <row r="65259" x14ac:dyDescent="0.25"/>
    <row r="65260" x14ac:dyDescent="0.25"/>
    <row r="65261" x14ac:dyDescent="0.25"/>
    <row r="65262" x14ac:dyDescent="0.25"/>
    <row r="65263" x14ac:dyDescent="0.25"/>
    <row r="65264" x14ac:dyDescent="0.25"/>
    <row r="65265" x14ac:dyDescent="0.25"/>
    <row r="65266" x14ac:dyDescent="0.25"/>
    <row r="65267" x14ac:dyDescent="0.25"/>
    <row r="65268" x14ac:dyDescent="0.25"/>
    <row r="65269" x14ac:dyDescent="0.25"/>
    <row r="65270" x14ac:dyDescent="0.25"/>
    <row r="65271" x14ac:dyDescent="0.25"/>
    <row r="65272" x14ac:dyDescent="0.25"/>
    <row r="65273" x14ac:dyDescent="0.25"/>
    <row r="65274" x14ac:dyDescent="0.25"/>
    <row r="65275" x14ac:dyDescent="0.25"/>
    <row r="65276" x14ac:dyDescent="0.25"/>
    <row r="65277" x14ac:dyDescent="0.25"/>
    <row r="65278" x14ac:dyDescent="0.25"/>
    <row r="65279" x14ac:dyDescent="0.25"/>
    <row r="65280" x14ac:dyDescent="0.25"/>
    <row r="65281" x14ac:dyDescent="0.25"/>
    <row r="65282" x14ac:dyDescent="0.25"/>
    <row r="65283" x14ac:dyDescent="0.25"/>
    <row r="65284" x14ac:dyDescent="0.25"/>
    <row r="65285" x14ac:dyDescent="0.25"/>
    <row r="65286" x14ac:dyDescent="0.25"/>
    <row r="65287" x14ac:dyDescent="0.25"/>
    <row r="65288" x14ac:dyDescent="0.25"/>
    <row r="65289" x14ac:dyDescent="0.25"/>
    <row r="65290" x14ac:dyDescent="0.25"/>
    <row r="65291" x14ac:dyDescent="0.25"/>
    <row r="65292" x14ac:dyDescent="0.25"/>
    <row r="65293" x14ac:dyDescent="0.25"/>
    <row r="65294" x14ac:dyDescent="0.25"/>
    <row r="65295" x14ac:dyDescent="0.25"/>
    <row r="65296" x14ac:dyDescent="0.25"/>
    <row r="65297" x14ac:dyDescent="0.25"/>
    <row r="65298" x14ac:dyDescent="0.25"/>
    <row r="65299" x14ac:dyDescent="0.25"/>
    <row r="65300" x14ac:dyDescent="0.25"/>
    <row r="65301" x14ac:dyDescent="0.25"/>
    <row r="65302" x14ac:dyDescent="0.25"/>
    <row r="65303" x14ac:dyDescent="0.25"/>
    <row r="65304" x14ac:dyDescent="0.25"/>
    <row r="65305" x14ac:dyDescent="0.25"/>
    <row r="65306" x14ac:dyDescent="0.25"/>
    <row r="65307" x14ac:dyDescent="0.25"/>
    <row r="65308" x14ac:dyDescent="0.25"/>
    <row r="65309" x14ac:dyDescent="0.25"/>
    <row r="65310" x14ac:dyDescent="0.25"/>
    <row r="65311" x14ac:dyDescent="0.25"/>
    <row r="65312" x14ac:dyDescent="0.25"/>
    <row r="65313" x14ac:dyDescent="0.25"/>
    <row r="65314" x14ac:dyDescent="0.25"/>
    <row r="65315" x14ac:dyDescent="0.25"/>
    <row r="65316" x14ac:dyDescent="0.25"/>
    <row r="65317" x14ac:dyDescent="0.25"/>
    <row r="65318" x14ac:dyDescent="0.25"/>
    <row r="65319" x14ac:dyDescent="0.25"/>
    <row r="65320" x14ac:dyDescent="0.25"/>
    <row r="65321" x14ac:dyDescent="0.25"/>
    <row r="65322" x14ac:dyDescent="0.25"/>
    <row r="65323" x14ac:dyDescent="0.25"/>
    <row r="65324" x14ac:dyDescent="0.25"/>
    <row r="65325" x14ac:dyDescent="0.25"/>
    <row r="65326" x14ac:dyDescent="0.25"/>
    <row r="65327" x14ac:dyDescent="0.25"/>
    <row r="65328" x14ac:dyDescent="0.25"/>
    <row r="65329" x14ac:dyDescent="0.25"/>
    <row r="65330" x14ac:dyDescent="0.25"/>
    <row r="65331" x14ac:dyDescent="0.25"/>
    <row r="65332" x14ac:dyDescent="0.25"/>
    <row r="65333" x14ac:dyDescent="0.25"/>
    <row r="65334" x14ac:dyDescent="0.25"/>
    <row r="65335" x14ac:dyDescent="0.25"/>
    <row r="65336" x14ac:dyDescent="0.25"/>
    <row r="65337" x14ac:dyDescent="0.25"/>
    <row r="65338" x14ac:dyDescent="0.25"/>
    <row r="65339" x14ac:dyDescent="0.25"/>
    <row r="65340" x14ac:dyDescent="0.25"/>
    <row r="65341" x14ac:dyDescent="0.25"/>
    <row r="65342" x14ac:dyDescent="0.25"/>
    <row r="65343" x14ac:dyDescent="0.25"/>
    <row r="65344" x14ac:dyDescent="0.25"/>
    <row r="65345" x14ac:dyDescent="0.25"/>
    <row r="65346" x14ac:dyDescent="0.25"/>
    <row r="65347" x14ac:dyDescent="0.25"/>
    <row r="65348" x14ac:dyDescent="0.25"/>
    <row r="65349" x14ac:dyDescent="0.25"/>
    <row r="65350" x14ac:dyDescent="0.25"/>
    <row r="65351" x14ac:dyDescent="0.25"/>
    <row r="65352" x14ac:dyDescent="0.25"/>
    <row r="65353" x14ac:dyDescent="0.25"/>
    <row r="65354" x14ac:dyDescent="0.25"/>
    <row r="65355" x14ac:dyDescent="0.25"/>
    <row r="65356" x14ac:dyDescent="0.25"/>
    <row r="65357" x14ac:dyDescent="0.25"/>
    <row r="65358" x14ac:dyDescent="0.25"/>
    <row r="65359" x14ac:dyDescent="0.25"/>
    <row r="65360" x14ac:dyDescent="0.25"/>
    <row r="65361" x14ac:dyDescent="0.25"/>
    <row r="65362" x14ac:dyDescent="0.25"/>
    <row r="65363" x14ac:dyDescent="0.25"/>
    <row r="65364" x14ac:dyDescent="0.25"/>
    <row r="65365" x14ac:dyDescent="0.25"/>
    <row r="65366" x14ac:dyDescent="0.25"/>
    <row r="65367" x14ac:dyDescent="0.25"/>
    <row r="65368" x14ac:dyDescent="0.25"/>
    <row r="65369" x14ac:dyDescent="0.25"/>
    <row r="65370" x14ac:dyDescent="0.25"/>
    <row r="65371" x14ac:dyDescent="0.25"/>
    <row r="65372" x14ac:dyDescent="0.25"/>
    <row r="65373" x14ac:dyDescent="0.25"/>
    <row r="65374" x14ac:dyDescent="0.25"/>
    <row r="65375" x14ac:dyDescent="0.25"/>
    <row r="65376" x14ac:dyDescent="0.25"/>
    <row r="65377" x14ac:dyDescent="0.25"/>
    <row r="65378" x14ac:dyDescent="0.25"/>
    <row r="65379" x14ac:dyDescent="0.25"/>
    <row r="65380" x14ac:dyDescent="0.25"/>
    <row r="65381" x14ac:dyDescent="0.25"/>
    <row r="65382" x14ac:dyDescent="0.25"/>
    <row r="65383" x14ac:dyDescent="0.25"/>
    <row r="65384" x14ac:dyDescent="0.25"/>
    <row r="65385" x14ac:dyDescent="0.25"/>
    <row r="65386" x14ac:dyDescent="0.25"/>
    <row r="65387" x14ac:dyDescent="0.25"/>
    <row r="65388" x14ac:dyDescent="0.25"/>
    <row r="65389" x14ac:dyDescent="0.25"/>
    <row r="65390" x14ac:dyDescent="0.25"/>
    <row r="65391" x14ac:dyDescent="0.25"/>
    <row r="65392" x14ac:dyDescent="0.25"/>
    <row r="65393" x14ac:dyDescent="0.25"/>
    <row r="65394" x14ac:dyDescent="0.25"/>
    <row r="65395" x14ac:dyDescent="0.25"/>
    <row r="65396" x14ac:dyDescent="0.25"/>
    <row r="65397" x14ac:dyDescent="0.25"/>
    <row r="65398" x14ac:dyDescent="0.25"/>
    <row r="65399" x14ac:dyDescent="0.25"/>
    <row r="65400" x14ac:dyDescent="0.25"/>
    <row r="65401" x14ac:dyDescent="0.25"/>
    <row r="65402" x14ac:dyDescent="0.25"/>
    <row r="65403" x14ac:dyDescent="0.25"/>
    <row r="65404" x14ac:dyDescent="0.25"/>
    <row r="65405" x14ac:dyDescent="0.25"/>
    <row r="65406" x14ac:dyDescent="0.25"/>
    <row r="65407" x14ac:dyDescent="0.25"/>
    <row r="65408" x14ac:dyDescent="0.25"/>
    <row r="65409" x14ac:dyDescent="0.25"/>
    <row r="65410" x14ac:dyDescent="0.25"/>
    <row r="65411" x14ac:dyDescent="0.25"/>
    <row r="65412" x14ac:dyDescent="0.25"/>
    <row r="65413" x14ac:dyDescent="0.25"/>
    <row r="65414" x14ac:dyDescent="0.25"/>
    <row r="65415" x14ac:dyDescent="0.25"/>
    <row r="65416" x14ac:dyDescent="0.25"/>
    <row r="65417" x14ac:dyDescent="0.25"/>
    <row r="65418" x14ac:dyDescent="0.25"/>
    <row r="65419" x14ac:dyDescent="0.25"/>
    <row r="65420" x14ac:dyDescent="0.25"/>
    <row r="65421" x14ac:dyDescent="0.25"/>
    <row r="65422" x14ac:dyDescent="0.25"/>
    <row r="65423" x14ac:dyDescent="0.25"/>
    <row r="65424" x14ac:dyDescent="0.25"/>
    <row r="65425" x14ac:dyDescent="0.25"/>
    <row r="65426" x14ac:dyDescent="0.25"/>
    <row r="65427" x14ac:dyDescent="0.25"/>
    <row r="65428" x14ac:dyDescent="0.25"/>
    <row r="65429" x14ac:dyDescent="0.25"/>
    <row r="65430" x14ac:dyDescent="0.25"/>
    <row r="65431" x14ac:dyDescent="0.25"/>
    <row r="65432" x14ac:dyDescent="0.25"/>
    <row r="65433" x14ac:dyDescent="0.25"/>
    <row r="65434" x14ac:dyDescent="0.25"/>
    <row r="65435" x14ac:dyDescent="0.25"/>
    <row r="65436" x14ac:dyDescent="0.25"/>
    <row r="65437" x14ac:dyDescent="0.25"/>
    <row r="65438" x14ac:dyDescent="0.25"/>
    <row r="65439" x14ac:dyDescent="0.25"/>
    <row r="65440" x14ac:dyDescent="0.25"/>
    <row r="65441" x14ac:dyDescent="0.25"/>
    <row r="65442" x14ac:dyDescent="0.25"/>
    <row r="65443" x14ac:dyDescent="0.25"/>
    <row r="65444" x14ac:dyDescent="0.25"/>
    <row r="65445" x14ac:dyDescent="0.25"/>
    <row r="65446" x14ac:dyDescent="0.25"/>
    <row r="65447" x14ac:dyDescent="0.25"/>
    <row r="65448" x14ac:dyDescent="0.25"/>
    <row r="65449" x14ac:dyDescent="0.25"/>
    <row r="65450" x14ac:dyDescent="0.25"/>
    <row r="65451" x14ac:dyDescent="0.25"/>
    <row r="65452" x14ac:dyDescent="0.25"/>
    <row r="65453" x14ac:dyDescent="0.25"/>
    <row r="65454" x14ac:dyDescent="0.25"/>
    <row r="65455" x14ac:dyDescent="0.25"/>
    <row r="65456" x14ac:dyDescent="0.25"/>
    <row r="65457" x14ac:dyDescent="0.25"/>
    <row r="65458" x14ac:dyDescent="0.25"/>
    <row r="65459" x14ac:dyDescent="0.25"/>
    <row r="65460" x14ac:dyDescent="0.25"/>
    <row r="65461" x14ac:dyDescent="0.25"/>
    <row r="65462" x14ac:dyDescent="0.25"/>
    <row r="65463" x14ac:dyDescent="0.25"/>
    <row r="65464" x14ac:dyDescent="0.25"/>
    <row r="65465" x14ac:dyDescent="0.25"/>
    <row r="65466" x14ac:dyDescent="0.25"/>
    <row r="65467" x14ac:dyDescent="0.25"/>
    <row r="65468" x14ac:dyDescent="0.25"/>
    <row r="65469" x14ac:dyDescent="0.25"/>
    <row r="65470" x14ac:dyDescent="0.25"/>
    <row r="65471" x14ac:dyDescent="0.25"/>
    <row r="65472" x14ac:dyDescent="0.25"/>
    <row r="65473" x14ac:dyDescent="0.25"/>
    <row r="65474" x14ac:dyDescent="0.25"/>
    <row r="65475" x14ac:dyDescent="0.25"/>
    <row r="65476" x14ac:dyDescent="0.25"/>
    <row r="65477" x14ac:dyDescent="0.25"/>
    <row r="65478" x14ac:dyDescent="0.25"/>
    <row r="65479" x14ac:dyDescent="0.25"/>
    <row r="65480" x14ac:dyDescent="0.25"/>
    <row r="65481" x14ac:dyDescent="0.25"/>
    <row r="65482" x14ac:dyDescent="0.25"/>
    <row r="65483" x14ac:dyDescent="0.25"/>
    <row r="65484" x14ac:dyDescent="0.25"/>
    <row r="65485" x14ac:dyDescent="0.25"/>
    <row r="65486" x14ac:dyDescent="0.25"/>
    <row r="65487" x14ac:dyDescent="0.25"/>
    <row r="65488" x14ac:dyDescent="0.25"/>
    <row r="65489" x14ac:dyDescent="0.25"/>
    <row r="65490" x14ac:dyDescent="0.25"/>
    <row r="65491" x14ac:dyDescent="0.25"/>
    <row r="65492" x14ac:dyDescent="0.25"/>
    <row r="65493" x14ac:dyDescent="0.25"/>
    <row r="65494" x14ac:dyDescent="0.25"/>
    <row r="65495" x14ac:dyDescent="0.25"/>
    <row r="65496" x14ac:dyDescent="0.25"/>
    <row r="65497" x14ac:dyDescent="0.25"/>
    <row r="65498" x14ac:dyDescent="0.25"/>
    <row r="65499" x14ac:dyDescent="0.25"/>
    <row r="65500" x14ac:dyDescent="0.25"/>
    <row r="65501" x14ac:dyDescent="0.25"/>
    <row r="65502" x14ac:dyDescent="0.25"/>
    <row r="65503" x14ac:dyDescent="0.25"/>
    <row r="65504" x14ac:dyDescent="0.25"/>
    <row r="65505" x14ac:dyDescent="0.25"/>
    <row r="65506" x14ac:dyDescent="0.25"/>
    <row r="65507" x14ac:dyDescent="0.25"/>
    <row r="65508" x14ac:dyDescent="0.25"/>
    <row r="65509" x14ac:dyDescent="0.25"/>
    <row r="65510" x14ac:dyDescent="0.25"/>
    <row r="65511" x14ac:dyDescent="0.25"/>
    <row r="65512" x14ac:dyDescent="0.25"/>
    <row r="65513" x14ac:dyDescent="0.25"/>
    <row r="65514" x14ac:dyDescent="0.25"/>
    <row r="65515" x14ac:dyDescent="0.25"/>
    <row r="65516" x14ac:dyDescent="0.25"/>
    <row r="65517" x14ac:dyDescent="0.25"/>
    <row r="65518" x14ac:dyDescent="0.25"/>
    <row r="65519" x14ac:dyDescent="0.25"/>
    <row r="65520" x14ac:dyDescent="0.25"/>
    <row r="65521" x14ac:dyDescent="0.25"/>
    <row r="65522" x14ac:dyDescent="0.25"/>
    <row r="65523" x14ac:dyDescent="0.25"/>
    <row r="65524" x14ac:dyDescent="0.25"/>
    <row r="65525" x14ac:dyDescent="0.25"/>
    <row r="65526" x14ac:dyDescent="0.25"/>
    <row r="65527" x14ac:dyDescent="0.25"/>
    <row r="65528" x14ac:dyDescent="0.25"/>
    <row r="65529" x14ac:dyDescent="0.25"/>
    <row r="65530" x14ac:dyDescent="0.25"/>
    <row r="65531" x14ac:dyDescent="0.25"/>
    <row r="65532" x14ac:dyDescent="0.25"/>
    <row r="65533" x14ac:dyDescent="0.25"/>
    <row r="65534" x14ac:dyDescent="0.25"/>
    <row r="65535" x14ac:dyDescent="0.25"/>
    <row r="65536" x14ac:dyDescent="0.25"/>
    <row r="65537" x14ac:dyDescent="0.25"/>
    <row r="65538" x14ac:dyDescent="0.25"/>
    <row r="65539" x14ac:dyDescent="0.25"/>
    <row r="65540" x14ac:dyDescent="0.25"/>
    <row r="65541" x14ac:dyDescent="0.25"/>
    <row r="65542" x14ac:dyDescent="0.25"/>
    <row r="65543" x14ac:dyDescent="0.25"/>
    <row r="65544" x14ac:dyDescent="0.25"/>
    <row r="65545" x14ac:dyDescent="0.25"/>
    <row r="65546" x14ac:dyDescent="0.25"/>
    <row r="65547" hidden="1" x14ac:dyDescent="0.25"/>
    <row r="65548" hidden="1" x14ac:dyDescent="0.25"/>
    <row r="65549" x14ac:dyDescent="0.25"/>
    <row r="65550" x14ac:dyDescent="0.25"/>
    <row r="65551" x14ac:dyDescent="0.25"/>
    <row r="65552" x14ac:dyDescent="0.25"/>
    <row r="65553" x14ac:dyDescent="0.25"/>
    <row r="65554" x14ac:dyDescent="0.25"/>
    <row r="65555" x14ac:dyDescent="0.25"/>
    <row r="65556" x14ac:dyDescent="0.25"/>
    <row r="65557" x14ac:dyDescent="0.25"/>
    <row r="65558" x14ac:dyDescent="0.25"/>
    <row r="65559" x14ac:dyDescent="0.25"/>
    <row r="65560" x14ac:dyDescent="0.25"/>
  </sheetData>
  <mergeCells count="107">
    <mergeCell ref="B13:C13"/>
    <mergeCell ref="B6:J6"/>
    <mergeCell ref="B12:C12"/>
    <mergeCell ref="B7:D7"/>
    <mergeCell ref="E7:J7"/>
    <mergeCell ref="B8:D8"/>
    <mergeCell ref="E8:J8"/>
    <mergeCell ref="B14:C14"/>
    <mergeCell ref="F14:G14"/>
    <mergeCell ref="B11:D11"/>
    <mergeCell ref="E11:J11"/>
    <mergeCell ref="F12:G12"/>
    <mergeCell ref="H13:I13"/>
    <mergeCell ref="H12:I12"/>
    <mergeCell ref="B17:J17"/>
    <mergeCell ref="B15:C15"/>
    <mergeCell ref="C26:E26"/>
    <mergeCell ref="H26:J26"/>
    <mergeCell ref="C27:E27"/>
    <mergeCell ref="H27:J27"/>
    <mergeCell ref="B29:D29"/>
    <mergeCell ref="G29:I29"/>
    <mergeCell ref="B30:D30"/>
    <mergeCell ref="G30:I30"/>
    <mergeCell ref="F15:G15"/>
    <mergeCell ref="H15:I15"/>
    <mergeCell ref="B25:J25"/>
    <mergeCell ref="B24:J24"/>
    <mergeCell ref="B16:C16"/>
    <mergeCell ref="F16:G16"/>
    <mergeCell ref="H16:I16"/>
    <mergeCell ref="G21:I21"/>
    <mergeCell ref="B22:C22"/>
    <mergeCell ref="G22:I22"/>
    <mergeCell ref="G37:I37"/>
    <mergeCell ref="B31:D31"/>
    <mergeCell ref="G31:I31"/>
    <mergeCell ref="B41:E41"/>
    <mergeCell ref="F41:H41"/>
    <mergeCell ref="I41:J41"/>
    <mergeCell ref="C33:E33"/>
    <mergeCell ref="H33:J33"/>
    <mergeCell ref="C34:E34"/>
    <mergeCell ref="H34:J34"/>
    <mergeCell ref="B36:D36"/>
    <mergeCell ref="G36:I36"/>
    <mergeCell ref="B37:D37"/>
    <mergeCell ref="B40:J40"/>
    <mergeCell ref="B38:D38"/>
    <mergeCell ref="G38:I38"/>
    <mergeCell ref="H51:I51"/>
    <mergeCell ref="B52:C52"/>
    <mergeCell ref="H52:I52"/>
    <mergeCell ref="B42:E42"/>
    <mergeCell ref="F42:H42"/>
    <mergeCell ref="I42:J42"/>
    <mergeCell ref="B43:E43"/>
    <mergeCell ref="F43:H43"/>
    <mergeCell ref="I43:J43"/>
    <mergeCell ref="B48:E48"/>
    <mergeCell ref="F48:H48"/>
    <mergeCell ref="I48:J48"/>
    <mergeCell ref="B44:E44"/>
    <mergeCell ref="F44:H44"/>
    <mergeCell ref="I44:J44"/>
    <mergeCell ref="B47:E47"/>
    <mergeCell ref="F47:H47"/>
    <mergeCell ref="I47:J47"/>
    <mergeCell ref="B45:E45"/>
    <mergeCell ref="F45:H45"/>
    <mergeCell ref="I45:J45"/>
    <mergeCell ref="B46:E46"/>
    <mergeCell ref="F46:H46"/>
    <mergeCell ref="I46:J46"/>
    <mergeCell ref="D2:J2"/>
    <mergeCell ref="D3:G3"/>
    <mergeCell ref="D4:J4"/>
    <mergeCell ref="E10:J10"/>
    <mergeCell ref="B2:C4"/>
    <mergeCell ref="H3:J3"/>
    <mergeCell ref="B9:D9"/>
    <mergeCell ref="E9:J9"/>
    <mergeCell ref="B10:D10"/>
    <mergeCell ref="H14:I14"/>
    <mergeCell ref="F13:G13"/>
    <mergeCell ref="B54:C54"/>
    <mergeCell ref="H54:I54"/>
    <mergeCell ref="B55:C55"/>
    <mergeCell ref="H55:I55"/>
    <mergeCell ref="B56:C56"/>
    <mergeCell ref="H56:I56"/>
    <mergeCell ref="B23:C23"/>
    <mergeCell ref="B20:C20"/>
    <mergeCell ref="B19:C19"/>
    <mergeCell ref="B18:C18"/>
    <mergeCell ref="G18:I18"/>
    <mergeCell ref="G19:I19"/>
    <mergeCell ref="G20:I20"/>
    <mergeCell ref="G23:I23"/>
    <mergeCell ref="B21:C21"/>
    <mergeCell ref="B49:E49"/>
    <mergeCell ref="F49:H49"/>
    <mergeCell ref="I49:J49"/>
    <mergeCell ref="B53:C53"/>
    <mergeCell ref="H53:I53"/>
    <mergeCell ref="B50:J50"/>
    <mergeCell ref="B51:C51"/>
  </mergeCells>
  <dataValidations count="5">
    <dataValidation type="textLength" operator="lessThanOrEqual" allowBlank="1" showErrorMessage="1" sqref="D53:E56 J52:J56 B42:F49 G43:H49 I42:J49" xr:uid="{00000000-0002-0000-0400-000000000000}">
      <formula1>1200</formula1>
    </dataValidation>
    <dataValidation allowBlank="1" showErrorMessage="1" sqref="B50:B51 G51 C41:D41 B40:B41 I41 F41 D51:E51 K54 B6:J6" xr:uid="{00000000-0002-0000-0400-000001000000}"/>
    <dataValidation type="textLength" operator="lessThan" allowBlank="1" showErrorMessage="1" errorTitle="LIMITE DE TEXTO" error="En esta Celda solo se permite diligenciar un largo de 1200 caracteres" sqref="D3:D4 H3" xr:uid="{00000000-0002-0000-0400-000002000000}">
      <formula1>1200</formula1>
    </dataValidation>
    <dataValidation type="textLength" operator="lessThan" allowBlank="1" showErrorMessage="1" errorTitle="LIMITE DE TEXTO" error="En esta celda solo se permite diligenciar un total de 1200 caracteres" sqref="B7:B11" xr:uid="{00000000-0002-0000-0400-000003000000}">
      <formula1>1200</formula1>
    </dataValidation>
    <dataValidation type="list" allowBlank="1" showInputMessage="1" showErrorMessage="1" sqref="J19:J23" xr:uid="{00000000-0002-0000-0400-000004000000}">
      <formula1>"Suma,Constante,Incremental,Decremental"</formula1>
    </dataValidation>
  </dataValidations>
  <printOptions horizontalCentered="1" verticalCentered="1"/>
  <pageMargins left="0.31496062992125984" right="0.31496062992125984" top="0.35433070866141736" bottom="0.35433070866141736" header="0.11811023622047245" footer="0.11811023622047245"/>
  <pageSetup scale="42" orientation="portrait" r:id="rId1"/>
  <headerFooter>
    <oddFooter xml:space="preserve">&amp;LCalle 26 No. 57-41 Torre 8, Pisos 7 y 8 CEMSA – C.P. 111321
PBX. 3779555  - Información: Línea 195
www.umv.gov.co&amp;CPES-FM-008
Página &amp;P de &amp;N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4"/>
  <sheetViews>
    <sheetView view="pageBreakPreview" zoomScale="70" zoomScaleNormal="85" zoomScaleSheetLayoutView="70" zoomScalePageLayoutView="85" workbookViewId="0"/>
  </sheetViews>
  <sheetFormatPr baseColWidth="10" defaultColWidth="0" defaultRowHeight="12.75" zeroHeight="1" x14ac:dyDescent="0.25"/>
  <cols>
    <col min="1" max="1" width="3.85546875" style="4" customWidth="1"/>
    <col min="2" max="2" width="9.140625" style="4" customWidth="1"/>
    <col min="3" max="3" width="12.42578125" style="4" customWidth="1"/>
    <col min="4" max="4" width="29.85546875" style="4" customWidth="1"/>
    <col min="5" max="5" width="29.42578125" style="4" customWidth="1"/>
    <col min="6" max="7" width="13.140625" style="4" customWidth="1"/>
    <col min="8" max="8" width="20" style="4" customWidth="1"/>
    <col min="9" max="9" width="3.85546875" style="4" customWidth="1"/>
    <col min="10" max="16384" width="11.42578125" style="4" hidden="1"/>
  </cols>
  <sheetData>
    <row r="1" spans="1:8" ht="16.149999999999999" customHeight="1" x14ac:dyDescent="0.25"/>
    <row r="2" spans="1:8" ht="43.5" customHeight="1" x14ac:dyDescent="0.25">
      <c r="B2" s="346"/>
      <c r="C2" s="347"/>
      <c r="D2" s="473" t="s">
        <v>72</v>
      </c>
      <c r="E2" s="474"/>
      <c r="F2" s="474"/>
      <c r="G2" s="474"/>
      <c r="H2" s="475"/>
    </row>
    <row r="3" spans="1:8" ht="21" customHeight="1" x14ac:dyDescent="0.25">
      <c r="B3" s="348"/>
      <c r="C3" s="349"/>
      <c r="D3" s="355" t="s">
        <v>113</v>
      </c>
      <c r="E3" s="356"/>
      <c r="F3" s="355" t="s">
        <v>115</v>
      </c>
      <c r="G3" s="357"/>
      <c r="H3" s="356"/>
    </row>
    <row r="4" spans="1:8" ht="21" customHeight="1" x14ac:dyDescent="0.25">
      <c r="B4" s="350"/>
      <c r="C4" s="351"/>
      <c r="D4" s="355" t="s">
        <v>114</v>
      </c>
      <c r="E4" s="357"/>
      <c r="F4" s="357"/>
      <c r="G4" s="357"/>
      <c r="H4" s="356"/>
    </row>
    <row r="5" spans="1:8" ht="13.5" thickBot="1" x14ac:dyDescent="0.3"/>
    <row r="6" spans="1:8" ht="27.75" customHeight="1" thickBot="1" x14ac:dyDescent="0.3">
      <c r="B6" s="466" t="s">
        <v>77</v>
      </c>
      <c r="C6" s="467"/>
      <c r="D6" s="467"/>
      <c r="E6" s="387" t="str">
        <f>+Antecedentes!D16</f>
        <v>1117-Fortalecimiento y adecuación de la plataforma tecnológica de la UAERMV</v>
      </c>
      <c r="F6" s="387"/>
      <c r="G6" s="387"/>
      <c r="H6" s="388"/>
    </row>
    <row r="7" spans="1:8" ht="17.25" customHeight="1" x14ac:dyDescent="0.25">
      <c r="B7" s="368" t="s">
        <v>103</v>
      </c>
      <c r="C7" s="369"/>
      <c r="D7" s="369"/>
      <c r="E7" s="369"/>
      <c r="F7" s="369"/>
      <c r="G7" s="369"/>
      <c r="H7" s="370"/>
    </row>
    <row r="8" spans="1:8" ht="17.25" customHeight="1" x14ac:dyDescent="0.25">
      <c r="B8" s="470" t="s">
        <v>20</v>
      </c>
      <c r="C8" s="471"/>
      <c r="D8" s="471"/>
      <c r="E8" s="471"/>
      <c r="F8" s="471"/>
      <c r="G8" s="471"/>
      <c r="H8" s="472"/>
    </row>
    <row r="9" spans="1:8" ht="63" customHeight="1" thickBot="1" x14ac:dyDescent="0.3">
      <c r="A9" s="1"/>
      <c r="B9" s="479" t="s">
        <v>351</v>
      </c>
      <c r="C9" s="480"/>
      <c r="D9" s="480"/>
      <c r="E9" s="480"/>
      <c r="F9" s="480"/>
      <c r="G9" s="480"/>
      <c r="H9" s="481"/>
    </row>
    <row r="10" spans="1:8" ht="17.25" customHeight="1" x14ac:dyDescent="0.25">
      <c r="A10" s="1"/>
      <c r="B10" s="399" t="s">
        <v>104</v>
      </c>
      <c r="C10" s="400"/>
      <c r="D10" s="400"/>
      <c r="E10" s="400"/>
      <c r="F10" s="400"/>
      <c r="G10" s="400"/>
      <c r="H10" s="401"/>
    </row>
    <row r="11" spans="1:8" ht="17.25" customHeight="1" x14ac:dyDescent="0.25">
      <c r="B11" s="470" t="s">
        <v>21</v>
      </c>
      <c r="C11" s="471"/>
      <c r="D11" s="471"/>
      <c r="E11" s="471"/>
      <c r="F11" s="471"/>
      <c r="G11" s="471"/>
      <c r="H11" s="472"/>
    </row>
    <row r="12" spans="1:8" ht="104.25" customHeight="1" x14ac:dyDescent="0.25">
      <c r="B12" s="476" t="s">
        <v>355</v>
      </c>
      <c r="C12" s="477"/>
      <c r="D12" s="477"/>
      <c r="E12" s="477"/>
      <c r="F12" s="477"/>
      <c r="G12" s="477"/>
      <c r="H12" s="478"/>
    </row>
    <row r="13" spans="1:8" s="1" customFormat="1" ht="17.25" customHeight="1" x14ac:dyDescent="0.25">
      <c r="B13" s="470" t="s">
        <v>22</v>
      </c>
      <c r="C13" s="471"/>
      <c r="D13" s="471"/>
      <c r="E13" s="471"/>
      <c r="F13" s="471"/>
      <c r="G13" s="471"/>
      <c r="H13" s="472"/>
    </row>
    <row r="14" spans="1:8" ht="17.25" customHeight="1" x14ac:dyDescent="0.25">
      <c r="B14" s="455" t="s">
        <v>23</v>
      </c>
      <c r="C14" s="456"/>
      <c r="D14" s="131" t="s">
        <v>24</v>
      </c>
      <c r="E14" s="131" t="s">
        <v>25</v>
      </c>
      <c r="F14" s="131" t="s">
        <v>26</v>
      </c>
      <c r="G14" s="131" t="s">
        <v>27</v>
      </c>
      <c r="H14" s="132" t="s">
        <v>28</v>
      </c>
    </row>
    <row r="15" spans="1:8" ht="21" customHeight="1" x14ac:dyDescent="0.25">
      <c r="B15" s="412"/>
      <c r="C15" s="403"/>
      <c r="D15" s="219"/>
      <c r="E15" s="219"/>
      <c r="F15" s="32">
        <v>341</v>
      </c>
      <c r="G15" s="32">
        <v>183</v>
      </c>
      <c r="H15" s="48">
        <f>SUM(F15:G15)</f>
        <v>524</v>
      </c>
    </row>
    <row r="16" spans="1:8" ht="21" customHeight="1" x14ac:dyDescent="0.25">
      <c r="B16" s="412"/>
      <c r="C16" s="403"/>
      <c r="D16" s="219"/>
      <c r="E16" s="219"/>
      <c r="F16" s="32"/>
      <c r="G16" s="32"/>
      <c r="H16" s="48"/>
    </row>
    <row r="17" spans="2:8" ht="21" customHeight="1" x14ac:dyDescent="0.25">
      <c r="B17" s="412"/>
      <c r="C17" s="403"/>
      <c r="D17" s="219"/>
      <c r="E17" s="223"/>
      <c r="F17" s="32"/>
      <c r="G17" s="32"/>
      <c r="H17" s="48"/>
    </row>
    <row r="18" spans="2:8" ht="21" customHeight="1" x14ac:dyDescent="0.25">
      <c r="B18" s="468"/>
      <c r="C18" s="469"/>
      <c r="D18" s="46"/>
      <c r="E18" s="45"/>
      <c r="F18" s="32"/>
      <c r="G18" s="32"/>
      <c r="H18" s="48"/>
    </row>
    <row r="19" spans="2:8" ht="21" customHeight="1" x14ac:dyDescent="0.25">
      <c r="B19" s="468"/>
      <c r="C19" s="469"/>
      <c r="D19" s="46"/>
      <c r="E19" s="45"/>
      <c r="F19" s="32"/>
      <c r="G19" s="32"/>
      <c r="H19" s="48"/>
    </row>
    <row r="20" spans="2:8" ht="21" customHeight="1" x14ac:dyDescent="0.25">
      <c r="B20" s="468"/>
      <c r="C20" s="469"/>
      <c r="D20" s="46"/>
      <c r="E20" s="45"/>
      <c r="F20" s="32"/>
      <c r="G20" s="32"/>
      <c r="H20" s="48"/>
    </row>
    <row r="21" spans="2:8" ht="17.25" customHeight="1" x14ac:dyDescent="0.25">
      <c r="B21" s="470" t="s">
        <v>29</v>
      </c>
      <c r="C21" s="471"/>
      <c r="D21" s="471"/>
      <c r="E21" s="471"/>
      <c r="F21" s="471"/>
      <c r="G21" s="471"/>
      <c r="H21" s="472"/>
    </row>
    <row r="22" spans="2:8" ht="34.15" customHeight="1" x14ac:dyDescent="0.25">
      <c r="B22" s="455" t="s">
        <v>23</v>
      </c>
      <c r="C22" s="456"/>
      <c r="D22" s="131" t="s">
        <v>30</v>
      </c>
      <c r="E22" s="456" t="s">
        <v>31</v>
      </c>
      <c r="F22" s="456"/>
      <c r="G22" s="456"/>
      <c r="H22" s="132" t="s">
        <v>28</v>
      </c>
    </row>
    <row r="23" spans="2:8" ht="21" customHeight="1" x14ac:dyDescent="0.25">
      <c r="B23" s="412" t="s">
        <v>148</v>
      </c>
      <c r="C23" s="403"/>
      <c r="D23" s="219" t="str">
        <f>+B23</f>
        <v>NA</v>
      </c>
      <c r="E23" s="403" t="str">
        <f>+D23</f>
        <v>NA</v>
      </c>
      <c r="F23" s="403"/>
      <c r="G23" s="403"/>
      <c r="H23" s="48" t="str">
        <f>+E23</f>
        <v>NA</v>
      </c>
    </row>
    <row r="24" spans="2:8" ht="21" customHeight="1" x14ac:dyDescent="0.25">
      <c r="B24" s="468">
        <f>+B17</f>
        <v>0</v>
      </c>
      <c r="C24" s="469"/>
      <c r="D24" s="219">
        <f>+D17</f>
        <v>0</v>
      </c>
      <c r="E24" s="403">
        <f>+E17</f>
        <v>0</v>
      </c>
      <c r="F24" s="403"/>
      <c r="G24" s="403"/>
      <c r="H24" s="48">
        <f>+H17</f>
        <v>0</v>
      </c>
    </row>
    <row r="25" spans="2:8" ht="21" customHeight="1" x14ac:dyDescent="0.25">
      <c r="B25" s="468"/>
      <c r="C25" s="469"/>
      <c r="D25" s="46"/>
      <c r="E25" s="403"/>
      <c r="F25" s="403"/>
      <c r="G25" s="403"/>
      <c r="H25" s="48"/>
    </row>
    <row r="26" spans="2:8" ht="21" customHeight="1" x14ac:dyDescent="0.25">
      <c r="B26" s="468"/>
      <c r="C26" s="469"/>
      <c r="D26" s="46"/>
      <c r="E26" s="403"/>
      <c r="F26" s="403"/>
      <c r="G26" s="403"/>
      <c r="H26" s="48"/>
    </row>
    <row r="27" spans="2:8" ht="21" customHeight="1" x14ac:dyDescent="0.25">
      <c r="B27" s="468"/>
      <c r="C27" s="469"/>
      <c r="D27" s="46"/>
      <c r="E27" s="403"/>
      <c r="F27" s="403"/>
      <c r="G27" s="403"/>
      <c r="H27" s="48"/>
    </row>
    <row r="28" spans="2:8" ht="21" customHeight="1" thickBot="1" x14ac:dyDescent="0.3">
      <c r="B28" s="464"/>
      <c r="C28" s="465"/>
      <c r="D28" s="47"/>
      <c r="E28" s="411"/>
      <c r="F28" s="411"/>
      <c r="G28" s="411"/>
      <c r="H28" s="49"/>
    </row>
    <row r="29" spans="2:8" ht="13.9" customHeight="1" x14ac:dyDescent="0.25"/>
    <row r="30" spans="2:8" x14ac:dyDescent="0.25"/>
    <row r="31" spans="2:8" x14ac:dyDescent="0.25"/>
    <row r="32" spans="2: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mergeCells count="36">
    <mergeCell ref="B12:H12"/>
    <mergeCell ref="B13:H13"/>
    <mergeCell ref="B7:H7"/>
    <mergeCell ref="B8:H8"/>
    <mergeCell ref="B9:H9"/>
    <mergeCell ref="B10:H10"/>
    <mergeCell ref="B11:H11"/>
    <mergeCell ref="E26:G26"/>
    <mergeCell ref="E27:G27"/>
    <mergeCell ref="E23:G23"/>
    <mergeCell ref="B23:C23"/>
    <mergeCell ref="B24:C24"/>
    <mergeCell ref="B25:C25"/>
    <mergeCell ref="B26:C26"/>
    <mergeCell ref="B27:C27"/>
    <mergeCell ref="B2:C4"/>
    <mergeCell ref="D2:H2"/>
    <mergeCell ref="D3:E3"/>
    <mergeCell ref="F3:H3"/>
    <mergeCell ref="D4:H4"/>
    <mergeCell ref="B28:C28"/>
    <mergeCell ref="B6:D6"/>
    <mergeCell ref="E6:H6"/>
    <mergeCell ref="B17:C17"/>
    <mergeCell ref="B16:C16"/>
    <mergeCell ref="B15:C15"/>
    <mergeCell ref="B14:C14"/>
    <mergeCell ref="B22:C22"/>
    <mergeCell ref="B20:C20"/>
    <mergeCell ref="B19:C19"/>
    <mergeCell ref="B18:C18"/>
    <mergeCell ref="B21:H21"/>
    <mergeCell ref="E22:G22"/>
    <mergeCell ref="E28:G28"/>
    <mergeCell ref="E24:G24"/>
    <mergeCell ref="E25:G25"/>
  </mergeCells>
  <dataValidations count="2">
    <dataValidation allowBlank="1" showErrorMessage="1" sqref="D50:D65526 B45:C65526 E45:H65526 I1:IX1048576" xr:uid="{00000000-0002-0000-0500-000000000000}"/>
    <dataValidation type="textLength" operator="lessThan" allowBlank="1" showErrorMessage="1" errorTitle="LIMITE DE TEXTO" error="En esta Celda solo se permite diligenciar un largo de 1200 caracteres" sqref="D3:D4 F3" xr:uid="{00000000-0002-0000-0500-000001000000}">
      <formula1>1200</formula1>
    </dataValidation>
  </dataValidations>
  <printOptions horizontalCentered="1" verticalCentered="1"/>
  <pageMargins left="0.31496062992125984" right="0.31496062992125984" top="0.27559055118110237" bottom="0.27559055118110237" header="0.11811023622047245" footer="0.11811023622047245"/>
  <pageSetup scale="76" orientation="portrait" verticalDpi="300" r:id="rId1"/>
  <headerFooter>
    <oddFooter xml:space="preserve">&amp;LCalle 26 No. 57-41 Torre 8, Pisos 7 y 8 CEMSA – C.P. 111321
PBX. 3779555  - Información: Línea 195
www.umv.gov.co&amp;CPES-FM-008
Página &amp;P de &amp;N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15"/>
  <sheetViews>
    <sheetView showGridLines="0" zoomScale="70" zoomScaleNormal="70" zoomScalePageLayoutView="70" workbookViewId="0"/>
  </sheetViews>
  <sheetFormatPr baseColWidth="10" defaultColWidth="0" defaultRowHeight="12.75" x14ac:dyDescent="0.25"/>
  <cols>
    <col min="1" max="1" width="3.85546875" style="6" customWidth="1"/>
    <col min="2" max="2" width="9.7109375" style="4" customWidth="1"/>
    <col min="3" max="3" width="17.140625" style="4" customWidth="1"/>
    <col min="4" max="4" width="25.7109375" style="4" customWidth="1"/>
    <col min="5" max="5" width="15" style="4" customWidth="1"/>
    <col min="6" max="6" width="19.28515625" style="4" customWidth="1"/>
    <col min="7" max="7" width="16.7109375" style="4" customWidth="1"/>
    <col min="8" max="8" width="19.5703125" style="4" bestFit="1" customWidth="1"/>
    <col min="9" max="9" width="32.5703125" style="4" bestFit="1" customWidth="1"/>
    <col min="10" max="10" width="3.85546875" style="6" customWidth="1"/>
    <col min="11" max="15" width="0" style="6" hidden="1" customWidth="1"/>
    <col min="16" max="16384" width="11.42578125" style="6" hidden="1"/>
  </cols>
  <sheetData>
    <row r="2" spans="1:10" ht="50.25" customHeight="1" x14ac:dyDescent="0.25">
      <c r="B2" s="271"/>
      <c r="C2" s="271"/>
      <c r="D2" s="272" t="s">
        <v>72</v>
      </c>
      <c r="E2" s="272"/>
      <c r="F2" s="272"/>
      <c r="G2" s="272"/>
      <c r="H2" s="272"/>
      <c r="I2" s="272"/>
    </row>
    <row r="3" spans="1:10" ht="23.25" customHeight="1" x14ac:dyDescent="0.25">
      <c r="B3" s="271"/>
      <c r="C3" s="271"/>
      <c r="D3" s="273" t="s">
        <v>113</v>
      </c>
      <c r="E3" s="273"/>
      <c r="F3" s="273"/>
      <c r="G3" s="273" t="s">
        <v>115</v>
      </c>
      <c r="H3" s="273"/>
      <c r="I3" s="273"/>
    </row>
    <row r="4" spans="1:10" ht="23.25" customHeight="1" x14ac:dyDescent="0.25">
      <c r="B4" s="271"/>
      <c r="C4" s="271"/>
      <c r="D4" s="273" t="s">
        <v>114</v>
      </c>
      <c r="E4" s="273"/>
      <c r="F4" s="273"/>
      <c r="G4" s="273"/>
      <c r="H4" s="273"/>
      <c r="I4" s="273"/>
    </row>
    <row r="5" spans="1:10" ht="13.5" thickBot="1" x14ac:dyDescent="0.3"/>
    <row r="6" spans="1:10" ht="39" customHeight="1" thickBot="1" x14ac:dyDescent="0.3">
      <c r="B6" s="385" t="s">
        <v>77</v>
      </c>
      <c r="C6" s="386"/>
      <c r="D6" s="386"/>
      <c r="E6" s="386"/>
      <c r="F6" s="489" t="str">
        <f>+Antecedentes!D16</f>
        <v>1117-Fortalecimiento y adecuación de la plataforma tecnológica de la UAERMV</v>
      </c>
      <c r="G6" s="489"/>
      <c r="H6" s="489"/>
      <c r="I6" s="490"/>
    </row>
    <row r="7" spans="1:10" ht="21.75" customHeight="1" x14ac:dyDescent="0.25">
      <c r="A7" s="3"/>
      <c r="B7" s="368" t="s">
        <v>130</v>
      </c>
      <c r="C7" s="369"/>
      <c r="D7" s="369"/>
      <c r="E7" s="369"/>
      <c r="F7" s="369"/>
      <c r="G7" s="369"/>
      <c r="H7" s="369"/>
      <c r="I7" s="370"/>
    </row>
    <row r="8" spans="1:10" ht="52.5" customHeight="1" x14ac:dyDescent="0.25">
      <c r="B8" s="164" t="s">
        <v>32</v>
      </c>
      <c r="C8" s="456" t="s">
        <v>368</v>
      </c>
      <c r="D8" s="456"/>
      <c r="E8" s="487" t="s">
        <v>33</v>
      </c>
      <c r="F8" s="487"/>
      <c r="G8" s="487"/>
      <c r="H8" s="487"/>
      <c r="I8" s="488"/>
    </row>
    <row r="9" spans="1:10" ht="184.5" customHeight="1" x14ac:dyDescent="0.25">
      <c r="B9" s="134">
        <v>1</v>
      </c>
      <c r="C9" s="482" t="s">
        <v>151</v>
      </c>
      <c r="D9" s="482"/>
      <c r="E9" s="443" t="s">
        <v>357</v>
      </c>
      <c r="F9" s="443"/>
      <c r="G9" s="443"/>
      <c r="H9" s="443"/>
      <c r="I9" s="486"/>
    </row>
    <row r="10" spans="1:10" ht="184.5" customHeight="1" x14ac:dyDescent="0.25">
      <c r="B10" s="134">
        <v>2</v>
      </c>
      <c r="C10" s="482" t="s">
        <v>152</v>
      </c>
      <c r="D10" s="482" t="s">
        <v>152</v>
      </c>
      <c r="E10" s="443" t="s">
        <v>358</v>
      </c>
      <c r="F10" s="443"/>
      <c r="G10" s="443"/>
      <c r="H10" s="443"/>
      <c r="I10" s="486"/>
      <c r="J10" s="11"/>
    </row>
    <row r="11" spans="1:10" ht="225.75" customHeight="1" x14ac:dyDescent="0.25">
      <c r="B11" s="134">
        <v>3</v>
      </c>
      <c r="C11" s="482" t="s">
        <v>153</v>
      </c>
      <c r="D11" s="482" t="s">
        <v>153</v>
      </c>
      <c r="E11" s="443" t="s">
        <v>359</v>
      </c>
      <c r="F11" s="443"/>
      <c r="G11" s="443"/>
      <c r="H11" s="443"/>
      <c r="I11" s="486"/>
      <c r="J11" s="11"/>
    </row>
    <row r="12" spans="1:10" ht="82.9" customHeight="1" x14ac:dyDescent="0.25">
      <c r="B12" s="134">
        <v>4</v>
      </c>
      <c r="C12" s="482"/>
      <c r="D12" s="482"/>
      <c r="E12" s="403"/>
      <c r="F12" s="403"/>
      <c r="G12" s="403"/>
      <c r="H12" s="403"/>
      <c r="I12" s="483"/>
      <c r="J12" s="11"/>
    </row>
    <row r="13" spans="1:10" ht="82.9" customHeight="1" thickBot="1" x14ac:dyDescent="0.3">
      <c r="B13" s="135">
        <v>5</v>
      </c>
      <c r="C13" s="484"/>
      <c r="D13" s="484"/>
      <c r="E13" s="411"/>
      <c r="F13" s="411"/>
      <c r="G13" s="411"/>
      <c r="H13" s="411"/>
      <c r="I13" s="485"/>
      <c r="J13" s="11"/>
    </row>
    <row r="14" spans="1:10" ht="12.75" customHeight="1" x14ac:dyDescent="0.25"/>
    <row r="15" spans="1:10" ht="12.75" customHeight="1" x14ac:dyDescent="0.25"/>
  </sheetData>
  <mergeCells count="20">
    <mergeCell ref="D2:I2"/>
    <mergeCell ref="D3:F3"/>
    <mergeCell ref="D4:I4"/>
    <mergeCell ref="B2:C4"/>
    <mergeCell ref="E8:I8"/>
    <mergeCell ref="B7:I7"/>
    <mergeCell ref="G3:I3"/>
    <mergeCell ref="B6:E6"/>
    <mergeCell ref="F6:I6"/>
    <mergeCell ref="C8:D8"/>
    <mergeCell ref="C12:D12"/>
    <mergeCell ref="E12:I12"/>
    <mergeCell ref="C13:D13"/>
    <mergeCell ref="E13:I13"/>
    <mergeCell ref="E9:I9"/>
    <mergeCell ref="E10:I10"/>
    <mergeCell ref="E11:I11"/>
    <mergeCell ref="C9:D9"/>
    <mergeCell ref="C10:D10"/>
    <mergeCell ref="C11:D11"/>
  </mergeCells>
  <conditionalFormatting sqref="C9">
    <cfRule type="cellIs" dxfId="13" priority="3" stopIfTrue="1" operator="notEqual">
      <formula>""</formula>
    </cfRule>
  </conditionalFormatting>
  <conditionalFormatting sqref="C10:C11">
    <cfRule type="cellIs" dxfId="12" priority="2" stopIfTrue="1" operator="notEqual">
      <formula>""</formula>
    </cfRule>
  </conditionalFormatting>
  <conditionalFormatting sqref="C12:C13">
    <cfRule type="cellIs" dxfId="11" priority="1" stopIfTrue="1" operator="notEqual">
      <formula>""</formula>
    </cfRule>
  </conditionalFormatting>
  <dataValidations count="2">
    <dataValidation type="textLength" operator="lessThan" allowBlank="1" showErrorMessage="1" errorTitle="LIMITE DE TEXTO" error="En esta Celda solo se permite diligenciar un largo de 1200 caracteres" sqref="G3 D3:D4" xr:uid="{00000000-0002-0000-0600-000000000000}">
      <formula1>1200</formula1>
    </dataValidation>
    <dataValidation allowBlank="1" showInputMessage="1" sqref="C9:C11 D10:D11" xr:uid="{00000000-0002-0000-0600-000001000000}"/>
  </dataValidations>
  <printOptions horizontalCentered="1" verticalCentered="1"/>
  <pageMargins left="0.31496062992125984" right="0.31496062992125984" top="0.35433070866141736" bottom="0.35433070866141736" header="0.11811023622047245" footer="0.11811023622047245"/>
  <pageSetup scale="61" orientation="portrait" verticalDpi="300" r:id="rId1"/>
  <headerFooter>
    <oddFooter xml:space="preserve">&amp;LCalle 26 No. 57-41 Torre 8, Pisos 7 y 8 CEMSA – C.P. 111321
PBX. 3779555  - Información: Línea 195
www.umv.gov.co&amp;CPES-FM-008
Página &amp;P de &amp;N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6"/>
  <sheetViews>
    <sheetView showGridLines="0" view="pageBreakPreview" zoomScale="70" zoomScaleNormal="85" zoomScaleSheetLayoutView="70" zoomScalePageLayoutView="85" workbookViewId="0"/>
  </sheetViews>
  <sheetFormatPr baseColWidth="10" defaultColWidth="0" defaultRowHeight="12.75" customHeight="1" x14ac:dyDescent="0.25"/>
  <cols>
    <col min="1" max="1" width="3.85546875" style="6" customWidth="1"/>
    <col min="2" max="2" width="4.7109375" style="4" customWidth="1"/>
    <col min="3" max="3" width="24.7109375" style="4" customWidth="1"/>
    <col min="4" max="4" width="19.42578125" style="4" customWidth="1"/>
    <col min="5" max="5" width="14.140625" style="4" customWidth="1"/>
    <col min="6" max="6" width="45" style="4" customWidth="1"/>
    <col min="7" max="9" width="15.7109375" style="4" customWidth="1"/>
    <col min="10" max="10" width="3.85546875" style="6" customWidth="1"/>
    <col min="11" max="16384" width="0" style="6" hidden="1"/>
  </cols>
  <sheetData>
    <row r="1" spans="2:9" ht="21" customHeight="1" x14ac:dyDescent="0.25"/>
    <row r="2" spans="2:9" ht="40.5" customHeight="1" x14ac:dyDescent="0.25">
      <c r="B2" s="271"/>
      <c r="C2" s="271"/>
      <c r="D2" s="272" t="s">
        <v>72</v>
      </c>
      <c r="E2" s="272"/>
      <c r="F2" s="272"/>
      <c r="G2" s="272"/>
      <c r="H2" s="272"/>
      <c r="I2" s="272"/>
    </row>
    <row r="3" spans="2:9" ht="24" customHeight="1" x14ac:dyDescent="0.25">
      <c r="B3" s="271"/>
      <c r="C3" s="271"/>
      <c r="D3" s="273" t="s">
        <v>113</v>
      </c>
      <c r="E3" s="273"/>
      <c r="F3" s="273"/>
      <c r="G3" s="273" t="s">
        <v>115</v>
      </c>
      <c r="H3" s="273"/>
      <c r="I3" s="273"/>
    </row>
    <row r="4" spans="2:9" ht="24" customHeight="1" x14ac:dyDescent="0.25">
      <c r="B4" s="271"/>
      <c r="C4" s="271"/>
      <c r="D4" s="273" t="s">
        <v>114</v>
      </c>
      <c r="E4" s="273"/>
      <c r="F4" s="273"/>
      <c r="G4" s="273"/>
      <c r="H4" s="273"/>
      <c r="I4" s="273"/>
    </row>
    <row r="5" spans="2:9" ht="12.75" customHeight="1" thickBot="1" x14ac:dyDescent="0.3"/>
    <row r="6" spans="2:9" ht="30" customHeight="1" thickBot="1" x14ac:dyDescent="0.3">
      <c r="B6" s="385" t="s">
        <v>77</v>
      </c>
      <c r="C6" s="386"/>
      <c r="D6" s="386"/>
      <c r="E6" s="386"/>
      <c r="F6" s="387" t="str">
        <f>+Antecedentes!D16</f>
        <v>1117-Fortalecimiento y adecuación de la plataforma tecnológica de la UAERMV</v>
      </c>
      <c r="G6" s="387"/>
      <c r="H6" s="387"/>
      <c r="I6" s="388"/>
    </row>
    <row r="7" spans="2:9" ht="21.6" customHeight="1" x14ac:dyDescent="0.25">
      <c r="B7" s="368" t="s">
        <v>116</v>
      </c>
      <c r="C7" s="369"/>
      <c r="D7" s="369"/>
      <c r="E7" s="369"/>
      <c r="F7" s="369"/>
      <c r="G7" s="369"/>
      <c r="H7" s="369"/>
      <c r="I7" s="370"/>
    </row>
    <row r="8" spans="2:9" ht="25.15" customHeight="1" x14ac:dyDescent="0.25">
      <c r="B8" s="133" t="s">
        <v>32</v>
      </c>
      <c r="C8" s="487" t="s">
        <v>39</v>
      </c>
      <c r="D8" s="487"/>
      <c r="E8" s="136" t="s">
        <v>23</v>
      </c>
      <c r="F8" s="516" t="s">
        <v>40</v>
      </c>
      <c r="G8" s="516"/>
      <c r="H8" s="516"/>
      <c r="I8" s="517"/>
    </row>
    <row r="9" spans="2:9" s="12" customFormat="1" ht="18" customHeight="1" x14ac:dyDescent="0.25">
      <c r="B9" s="138">
        <v>1</v>
      </c>
      <c r="C9" s="497" t="s">
        <v>287</v>
      </c>
      <c r="D9" s="497"/>
      <c r="E9" s="232">
        <v>1905</v>
      </c>
      <c r="F9" s="497" t="s">
        <v>288</v>
      </c>
      <c r="G9" s="497"/>
      <c r="H9" s="497"/>
      <c r="I9" s="533"/>
    </row>
    <row r="10" spans="2:9" s="12" customFormat="1" ht="27" customHeight="1" x14ac:dyDescent="0.25">
      <c r="B10" s="138">
        <v>2</v>
      </c>
      <c r="C10" s="497" t="str">
        <f>+Preguntar!B2</f>
        <v>Ley 1341 2009</v>
      </c>
      <c r="D10" s="497"/>
      <c r="E10" s="232">
        <v>2014</v>
      </c>
      <c r="F10" s="525" t="str">
        <f>+Preguntar!D2</f>
        <v>Por la cual se definen principios y conceptos sobre la sociedad de la información y la organización de las Tecnologías de la Información y las Comunicaciones – TIC–, se crea la Agencia Nacional de Espectro y se dictan otras disposiciones.</v>
      </c>
      <c r="G10" s="526"/>
      <c r="H10" s="526"/>
      <c r="I10" s="527"/>
    </row>
    <row r="11" spans="2:9" s="12" customFormat="1" ht="27" customHeight="1" x14ac:dyDescent="0.25">
      <c r="B11" s="138">
        <v>3</v>
      </c>
      <c r="C11" s="497" t="str">
        <f>+Preguntar!B3</f>
        <v>Ley 1712 de 2014</v>
      </c>
      <c r="D11" s="497"/>
      <c r="E11" s="232">
        <v>2014</v>
      </c>
      <c r="F11" s="525" t="str">
        <f>+Preguntar!D3</f>
        <v>Por medio de la cual se crea la Ley de Transparencia y del Derecho de Acceso a la Información Pública Nacional y se dictan otras disposiciones.</v>
      </c>
      <c r="G11" s="526"/>
      <c r="H11" s="526"/>
      <c r="I11" s="527"/>
    </row>
    <row r="12" spans="2:9" s="12" customFormat="1" ht="27" customHeight="1" x14ac:dyDescent="0.25">
      <c r="B12" s="138">
        <v>4</v>
      </c>
      <c r="C12" s="497" t="str">
        <f>+Preguntar!B4</f>
        <v xml:space="preserve">Decreto 1078 de 2015 </v>
      </c>
      <c r="D12" s="497"/>
      <c r="E12" s="232">
        <v>2015</v>
      </c>
      <c r="F12" s="525" t="str">
        <f>+Preguntar!D4</f>
        <v>Artículo 2.2.5.1.2.2 Instrumentos- Marco de Referencia de Arquitectura Empresarial para la gestión de TI</v>
      </c>
      <c r="G12" s="526"/>
      <c r="H12" s="526"/>
      <c r="I12" s="527"/>
    </row>
    <row r="13" spans="2:9" s="12" customFormat="1" ht="27" customHeight="1" x14ac:dyDescent="0.25">
      <c r="B13" s="138">
        <v>5</v>
      </c>
      <c r="C13" s="497" t="str">
        <f>+Preguntar!B5</f>
        <v xml:space="preserve">Decreto 1581 de 2012 </v>
      </c>
      <c r="D13" s="497"/>
      <c r="E13" s="232">
        <v>2012</v>
      </c>
      <c r="F13" s="525" t="str">
        <f>+Preguntar!D5</f>
        <v>Por la cual se dictan disposiciones generales para la protección de datos personales.</v>
      </c>
      <c r="G13" s="526"/>
      <c r="H13" s="526"/>
      <c r="I13" s="527"/>
    </row>
    <row r="14" spans="2:9" s="12" customFormat="1" ht="27" customHeight="1" x14ac:dyDescent="0.25">
      <c r="B14" s="138">
        <v>6</v>
      </c>
      <c r="C14" s="497" t="str">
        <f>+Preguntar!B6</f>
        <v xml:space="preserve">Decreto 103 de 2015 </v>
      </c>
      <c r="D14" s="497"/>
      <c r="E14" s="232">
        <v>2015</v>
      </c>
      <c r="F14" s="525" t="str">
        <f>+Preguntar!D6</f>
        <v>Por el cual se reglamenta parcialmente la Ley 1712 de 2014 y se dictan otras disposiciones.</v>
      </c>
      <c r="G14" s="526"/>
      <c r="H14" s="526"/>
      <c r="I14" s="527"/>
    </row>
    <row r="15" spans="2:9" s="12" customFormat="1" ht="27" customHeight="1" x14ac:dyDescent="0.25">
      <c r="B15" s="138">
        <v>7</v>
      </c>
      <c r="C15" s="497" t="str">
        <f>+Preguntar!B7</f>
        <v>CONPES 3854 de 2016</v>
      </c>
      <c r="D15" s="497"/>
      <c r="E15" s="232">
        <v>2016</v>
      </c>
      <c r="F15" s="525" t="str">
        <f>+Preguntar!D7</f>
        <v>Seguridad Digital para garantizar la seguridad de la información, o aquella norma que lo modifique o sustituya y las  normas  o  lineamientos  que  al  respecto emitan las autoridades nacionales.</v>
      </c>
      <c r="G15" s="526"/>
      <c r="H15" s="526"/>
      <c r="I15" s="527"/>
    </row>
    <row r="16" spans="2:9" s="12" customFormat="1" ht="27" customHeight="1" x14ac:dyDescent="0.25">
      <c r="B16" s="138">
        <v>8</v>
      </c>
      <c r="C16" s="497" t="str">
        <f>+Preguntar!B8</f>
        <v xml:space="preserve">Resolución 661 2016 </v>
      </c>
      <c r="D16" s="497"/>
      <c r="E16" s="232">
        <v>2016</v>
      </c>
      <c r="F16" s="525" t="str">
        <f>+Preguntar!D8</f>
        <v>Al cual se designa al líder de gobierno en línea, GEL, de la unidad Especial de Rehabilitación y Mantenimiento Vial -UAERMV-.</v>
      </c>
      <c r="G16" s="526"/>
      <c r="H16" s="526"/>
      <c r="I16" s="527"/>
    </row>
    <row r="17" spans="1:9" s="12" customFormat="1" ht="27" customHeight="1" x14ac:dyDescent="0.25">
      <c r="B17" s="138">
        <v>9</v>
      </c>
      <c r="C17" s="531" t="s">
        <v>330</v>
      </c>
      <c r="D17" s="532"/>
      <c r="E17" s="232">
        <v>2017</v>
      </c>
      <c r="F17" s="497" t="s">
        <v>331</v>
      </c>
      <c r="G17" s="497"/>
      <c r="H17" s="497"/>
      <c r="I17" s="533"/>
    </row>
    <row r="18" spans="1:9" s="12" customFormat="1" ht="18" customHeight="1" x14ac:dyDescent="0.25">
      <c r="B18" s="528" t="s">
        <v>41</v>
      </c>
      <c r="C18" s="529"/>
      <c r="D18" s="529"/>
      <c r="E18" s="529"/>
      <c r="F18" s="529"/>
      <c r="G18" s="529"/>
      <c r="H18" s="529"/>
      <c r="I18" s="530"/>
    </row>
    <row r="19" spans="1:9" s="12" customFormat="1" ht="19.5" customHeight="1" thickBot="1" x14ac:dyDescent="0.3">
      <c r="B19" s="515"/>
      <c r="C19" s="495"/>
      <c r="D19" s="495"/>
      <c r="E19" s="495"/>
      <c r="F19" s="495"/>
      <c r="G19" s="495"/>
      <c r="H19" s="495"/>
      <c r="I19" s="496"/>
    </row>
    <row r="20" spans="1:9" ht="21.6" customHeight="1" x14ac:dyDescent="0.25">
      <c r="A20" s="3"/>
      <c r="B20" s="368" t="s">
        <v>117</v>
      </c>
      <c r="C20" s="369"/>
      <c r="D20" s="369"/>
      <c r="E20" s="369"/>
      <c r="F20" s="369"/>
      <c r="G20" s="369"/>
      <c r="H20" s="369"/>
      <c r="I20" s="370"/>
    </row>
    <row r="21" spans="1:9" ht="12.75" customHeight="1" x14ac:dyDescent="0.25">
      <c r="B21" s="455" t="s">
        <v>32</v>
      </c>
      <c r="C21" s="516" t="s">
        <v>42</v>
      </c>
      <c r="D21" s="518" t="s">
        <v>131</v>
      </c>
      <c r="E21" s="519"/>
      <c r="F21" s="456" t="s">
        <v>43</v>
      </c>
      <c r="G21" s="456"/>
      <c r="H21" s="456"/>
      <c r="I21" s="502"/>
    </row>
    <row r="22" spans="1:9" ht="22.5" x14ac:dyDescent="0.25">
      <c r="B22" s="455"/>
      <c r="C22" s="516"/>
      <c r="D22" s="520"/>
      <c r="E22" s="521"/>
      <c r="F22" s="136" t="s">
        <v>44</v>
      </c>
      <c r="G22" s="136" t="s">
        <v>45</v>
      </c>
      <c r="H22" s="136" t="s">
        <v>46</v>
      </c>
      <c r="I22" s="137" t="s">
        <v>47</v>
      </c>
    </row>
    <row r="23" spans="1:9" s="12" customFormat="1" ht="100.5" customHeight="1" x14ac:dyDescent="0.25">
      <c r="B23" s="139">
        <v>1</v>
      </c>
      <c r="C23" s="50" t="s">
        <v>289</v>
      </c>
      <c r="D23" s="513" t="s">
        <v>332</v>
      </c>
      <c r="E23" s="513"/>
      <c r="F23" s="54" t="s">
        <v>148</v>
      </c>
      <c r="G23" s="54" t="s">
        <v>148</v>
      </c>
      <c r="H23" s="54" t="s">
        <v>148</v>
      </c>
      <c r="I23" s="171" t="s">
        <v>148</v>
      </c>
    </row>
    <row r="24" spans="1:9" s="12" customFormat="1" ht="18" customHeight="1" x14ac:dyDescent="0.25">
      <c r="B24" s="139">
        <v>2</v>
      </c>
      <c r="C24" s="50"/>
      <c r="D24" s="497"/>
      <c r="E24" s="497"/>
      <c r="F24" s="50"/>
      <c r="G24" s="50"/>
      <c r="H24" s="50"/>
      <c r="I24" s="52"/>
    </row>
    <row r="25" spans="1:9" s="12" customFormat="1" ht="18" customHeight="1" x14ac:dyDescent="0.25">
      <c r="B25" s="139">
        <v>3</v>
      </c>
      <c r="C25" s="51"/>
      <c r="D25" s="497"/>
      <c r="E25" s="497"/>
      <c r="F25" s="51"/>
      <c r="G25" s="51"/>
      <c r="H25" s="51"/>
      <c r="I25" s="53"/>
    </row>
    <row r="26" spans="1:9" s="12" customFormat="1" ht="18" customHeight="1" x14ac:dyDescent="0.25">
      <c r="B26" s="522" t="s">
        <v>41</v>
      </c>
      <c r="C26" s="523"/>
      <c r="D26" s="523"/>
      <c r="E26" s="523"/>
      <c r="F26" s="523"/>
      <c r="G26" s="523"/>
      <c r="H26" s="523"/>
      <c r="I26" s="524"/>
    </row>
    <row r="27" spans="1:9" s="12" customFormat="1" ht="93" customHeight="1" thickBot="1" x14ac:dyDescent="0.3">
      <c r="B27" s="515"/>
      <c r="C27" s="495"/>
      <c r="D27" s="495"/>
      <c r="E27" s="495"/>
      <c r="F27" s="495"/>
      <c r="G27" s="495"/>
      <c r="H27" s="495"/>
      <c r="I27" s="496"/>
    </row>
    <row r="28" spans="1:9" ht="21.6" customHeight="1" x14ac:dyDescent="0.25">
      <c r="A28" s="3"/>
      <c r="B28" s="368" t="s">
        <v>118</v>
      </c>
      <c r="C28" s="369"/>
      <c r="D28" s="369"/>
      <c r="E28" s="369"/>
      <c r="F28" s="369"/>
      <c r="G28" s="369"/>
      <c r="H28" s="369"/>
      <c r="I28" s="370"/>
    </row>
    <row r="29" spans="1:9" ht="21" customHeight="1" x14ac:dyDescent="0.25">
      <c r="B29" s="133" t="s">
        <v>32</v>
      </c>
      <c r="C29" s="487" t="s">
        <v>48</v>
      </c>
      <c r="D29" s="487"/>
      <c r="E29" s="136" t="s">
        <v>23</v>
      </c>
      <c r="F29" s="516" t="s">
        <v>40</v>
      </c>
      <c r="G29" s="516"/>
      <c r="H29" s="516"/>
      <c r="I29" s="517"/>
    </row>
    <row r="30" spans="1:9" s="12" customFormat="1" ht="25.5" customHeight="1" x14ac:dyDescent="0.25">
      <c r="B30" s="139">
        <v>1</v>
      </c>
      <c r="C30" s="406" t="s">
        <v>369</v>
      </c>
      <c r="D30" s="406"/>
      <c r="E30" s="247">
        <v>2013</v>
      </c>
      <c r="F30" s="406" t="s">
        <v>372</v>
      </c>
      <c r="G30" s="406"/>
      <c r="H30" s="406"/>
      <c r="I30" s="510"/>
    </row>
    <row r="31" spans="1:9" s="12" customFormat="1" ht="25.5" customHeight="1" x14ac:dyDescent="0.25">
      <c r="B31" s="139">
        <v>2</v>
      </c>
      <c r="C31" s="406" t="s">
        <v>370</v>
      </c>
      <c r="D31" s="406"/>
      <c r="E31" s="247">
        <v>2010</v>
      </c>
      <c r="F31" s="406" t="s">
        <v>374</v>
      </c>
      <c r="G31" s="406"/>
      <c r="H31" s="406"/>
      <c r="I31" s="510"/>
    </row>
    <row r="32" spans="1:9" s="12" customFormat="1" ht="33" customHeight="1" x14ac:dyDescent="0.25">
      <c r="B32" s="139">
        <v>3</v>
      </c>
      <c r="C32" s="406" t="s">
        <v>371</v>
      </c>
      <c r="D32" s="406"/>
      <c r="E32" s="247">
        <v>2017</v>
      </c>
      <c r="F32" s="406" t="s">
        <v>373</v>
      </c>
      <c r="G32" s="406"/>
      <c r="H32" s="406"/>
      <c r="I32" s="510"/>
    </row>
    <row r="33" spans="2:9" s="12" customFormat="1" ht="18" customHeight="1" x14ac:dyDescent="0.25">
      <c r="B33" s="139">
        <v>4</v>
      </c>
      <c r="C33" s="511"/>
      <c r="D33" s="511"/>
      <c r="E33" s="247"/>
      <c r="F33" s="511"/>
      <c r="G33" s="511"/>
      <c r="H33" s="511"/>
      <c r="I33" s="512"/>
    </row>
    <row r="34" spans="2:9" s="12" customFormat="1" ht="18" customHeight="1" x14ac:dyDescent="0.25">
      <c r="B34" s="139">
        <v>5</v>
      </c>
      <c r="C34" s="513"/>
      <c r="D34" s="513"/>
      <c r="E34" s="54"/>
      <c r="F34" s="513"/>
      <c r="G34" s="513"/>
      <c r="H34" s="513"/>
      <c r="I34" s="514"/>
    </row>
    <row r="35" spans="2:9" s="12" customFormat="1" ht="18" customHeight="1" x14ac:dyDescent="0.25">
      <c r="B35" s="522" t="s">
        <v>41</v>
      </c>
      <c r="C35" s="523"/>
      <c r="D35" s="523"/>
      <c r="E35" s="523"/>
      <c r="F35" s="523"/>
      <c r="G35" s="523"/>
      <c r="H35" s="523"/>
      <c r="I35" s="524"/>
    </row>
    <row r="36" spans="2:9" s="12" customFormat="1" ht="58.5" customHeight="1" thickBot="1" x14ac:dyDescent="0.3">
      <c r="B36" s="515" t="s">
        <v>148</v>
      </c>
      <c r="C36" s="495"/>
      <c r="D36" s="495"/>
      <c r="E36" s="495"/>
      <c r="F36" s="495"/>
      <c r="G36" s="495"/>
      <c r="H36" s="495"/>
      <c r="I36" s="496"/>
    </row>
    <row r="37" spans="2:9" ht="21.6" customHeight="1" x14ac:dyDescent="0.25">
      <c r="B37" s="368" t="s">
        <v>119</v>
      </c>
      <c r="C37" s="369"/>
      <c r="D37" s="369"/>
      <c r="E37" s="369"/>
      <c r="F37" s="369"/>
      <c r="G37" s="369"/>
      <c r="H37" s="369"/>
      <c r="I37" s="370"/>
    </row>
    <row r="38" spans="2:9" ht="21" customHeight="1" x14ac:dyDescent="0.25">
      <c r="B38" s="133" t="s">
        <v>32</v>
      </c>
      <c r="C38" s="487" t="s">
        <v>49</v>
      </c>
      <c r="D38" s="487"/>
      <c r="E38" s="456" t="s">
        <v>50</v>
      </c>
      <c r="F38" s="456"/>
      <c r="G38" s="456"/>
      <c r="H38" s="456"/>
      <c r="I38" s="502"/>
    </row>
    <row r="39" spans="2:9" s="12" customFormat="1" ht="18" customHeight="1" x14ac:dyDescent="0.25">
      <c r="B39" s="138">
        <v>1</v>
      </c>
      <c r="C39" s="503" t="s">
        <v>287</v>
      </c>
      <c r="D39" s="503"/>
      <c r="E39" s="504" t="s">
        <v>288</v>
      </c>
      <c r="F39" s="504"/>
      <c r="G39" s="504"/>
      <c r="H39" s="504"/>
      <c r="I39" s="505"/>
    </row>
    <row r="40" spans="2:9" s="12" customFormat="1" ht="26.25" customHeight="1" x14ac:dyDescent="0.25">
      <c r="B40" s="138">
        <v>2</v>
      </c>
      <c r="C40" s="506" t="s">
        <v>177</v>
      </c>
      <c r="D40" s="507"/>
      <c r="E40" s="508" t="s">
        <v>178</v>
      </c>
      <c r="F40" s="508"/>
      <c r="G40" s="508"/>
      <c r="H40" s="508"/>
      <c r="I40" s="509"/>
    </row>
    <row r="41" spans="2:9" s="12" customFormat="1" ht="18" customHeight="1" x14ac:dyDescent="0.25">
      <c r="B41" s="138">
        <v>3</v>
      </c>
      <c r="C41" s="497"/>
      <c r="D41" s="497"/>
      <c r="E41" s="498"/>
      <c r="F41" s="498"/>
      <c r="G41" s="498"/>
      <c r="H41" s="498"/>
      <c r="I41" s="499"/>
    </row>
    <row r="42" spans="2:9" s="12" customFormat="1" ht="18" customHeight="1" x14ac:dyDescent="0.25">
      <c r="B42" s="138">
        <v>4</v>
      </c>
      <c r="C42" s="497"/>
      <c r="D42" s="497"/>
      <c r="E42" s="500"/>
      <c r="F42" s="500"/>
      <c r="G42" s="500"/>
      <c r="H42" s="500"/>
      <c r="I42" s="501"/>
    </row>
    <row r="43" spans="2:9" s="12" customFormat="1" ht="18" customHeight="1" x14ac:dyDescent="0.25">
      <c r="B43" s="138">
        <v>5</v>
      </c>
      <c r="C43" s="497"/>
      <c r="D43" s="497"/>
      <c r="E43" s="500"/>
      <c r="F43" s="500"/>
      <c r="G43" s="500"/>
      <c r="H43" s="500"/>
      <c r="I43" s="501"/>
    </row>
    <row r="44" spans="2:9" s="12" customFormat="1" ht="18" customHeight="1" x14ac:dyDescent="0.25">
      <c r="B44" s="491" t="s">
        <v>41</v>
      </c>
      <c r="C44" s="492"/>
      <c r="D44" s="492"/>
      <c r="E44" s="492"/>
      <c r="F44" s="492"/>
      <c r="G44" s="492"/>
      <c r="H44" s="492"/>
      <c r="I44" s="493"/>
    </row>
    <row r="45" spans="2:9" s="12" customFormat="1" ht="60" customHeight="1" thickBot="1" x14ac:dyDescent="0.3">
      <c r="B45" s="494"/>
      <c r="C45" s="495"/>
      <c r="D45" s="495"/>
      <c r="E45" s="495"/>
      <c r="F45" s="495"/>
      <c r="G45" s="495"/>
      <c r="H45" s="495"/>
      <c r="I45" s="496"/>
    </row>
    <row r="46" spans="2:9" ht="21" customHeight="1" x14ac:dyDescent="0.25"/>
  </sheetData>
  <mergeCells count="70">
    <mergeCell ref="B6:E6"/>
    <mergeCell ref="F6:I6"/>
    <mergeCell ref="B35:I35"/>
    <mergeCell ref="B2:C4"/>
    <mergeCell ref="D2:I2"/>
    <mergeCell ref="D3:F3"/>
    <mergeCell ref="G3:I3"/>
    <mergeCell ref="D4:I4"/>
    <mergeCell ref="B7:I7"/>
    <mergeCell ref="C8:D8"/>
    <mergeCell ref="F8:I8"/>
    <mergeCell ref="C9:D9"/>
    <mergeCell ref="F9:I9"/>
    <mergeCell ref="C10:D10"/>
    <mergeCell ref="F10:I10"/>
    <mergeCell ref="C11:D11"/>
    <mergeCell ref="F11:I11"/>
    <mergeCell ref="C12:D12"/>
    <mergeCell ref="F12:I12"/>
    <mergeCell ref="B20:I20"/>
    <mergeCell ref="C13:D13"/>
    <mergeCell ref="F13:I13"/>
    <mergeCell ref="C14:D14"/>
    <mergeCell ref="F14:I14"/>
    <mergeCell ref="C15:D15"/>
    <mergeCell ref="F15:I15"/>
    <mergeCell ref="C16:D16"/>
    <mergeCell ref="F16:I16"/>
    <mergeCell ref="B18:I18"/>
    <mergeCell ref="B19:I19"/>
    <mergeCell ref="C17:D17"/>
    <mergeCell ref="F17:I17"/>
    <mergeCell ref="C29:D29"/>
    <mergeCell ref="F29:I29"/>
    <mergeCell ref="B21:B22"/>
    <mergeCell ref="C21:C22"/>
    <mergeCell ref="D21:E22"/>
    <mergeCell ref="F21:I21"/>
    <mergeCell ref="D23:E23"/>
    <mergeCell ref="D24:E24"/>
    <mergeCell ref="D25:E25"/>
    <mergeCell ref="B26:I26"/>
    <mergeCell ref="B27:I27"/>
    <mergeCell ref="B28:I28"/>
    <mergeCell ref="B37:I37"/>
    <mergeCell ref="C30:D30"/>
    <mergeCell ref="F30:I30"/>
    <mergeCell ref="C31:D31"/>
    <mergeCell ref="F31:I31"/>
    <mergeCell ref="C32:D32"/>
    <mergeCell ref="F32:I32"/>
    <mergeCell ref="C33:D33"/>
    <mergeCell ref="F33:I33"/>
    <mergeCell ref="C34:D34"/>
    <mergeCell ref="F34:I34"/>
    <mergeCell ref="B36:I36"/>
    <mergeCell ref="C38:D38"/>
    <mergeCell ref="E38:I38"/>
    <mergeCell ref="C39:D39"/>
    <mergeCell ref="E39:I39"/>
    <mergeCell ref="C40:D40"/>
    <mergeCell ref="E40:I40"/>
    <mergeCell ref="B44:I44"/>
    <mergeCell ref="B45:I45"/>
    <mergeCell ref="C41:D41"/>
    <mergeCell ref="E41:I41"/>
    <mergeCell ref="C42:D42"/>
    <mergeCell ref="E42:I42"/>
    <mergeCell ref="C43:D43"/>
    <mergeCell ref="E43:I43"/>
  </mergeCells>
  <dataValidations count="1">
    <dataValidation type="textLength" operator="lessThan" allowBlank="1" showErrorMessage="1" errorTitle="LIMITE DE TEXTO" error="En esta Celda solo se permite diligenciar un largo de 1200 caracteres" sqref="G3 D3:D4" xr:uid="{00000000-0002-0000-0700-000000000000}">
      <formula1>1200</formula1>
    </dataValidation>
  </dataValidations>
  <pageMargins left="0.7" right="0.7" top="0.75" bottom="0.75" header="0.3" footer="0.3"/>
  <pageSetup scale="55" orientation="portrait" r:id="rId1"/>
  <headerFooter>
    <oddFooter xml:space="preserve">&amp;LCalle 26 No. 57-41 Torre 8, Pisos 7 y 8 CEMSA – C.P. 111321
PBX. 3779555  - Información: Línea 195
www.umv.gov.co&amp;CPES-FM-008
Página &amp;P de &amp;N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65"/>
  <sheetViews>
    <sheetView workbookViewId="0">
      <selection activeCell="D4" sqref="D4"/>
    </sheetView>
  </sheetViews>
  <sheetFormatPr baseColWidth="10" defaultRowHeight="15" x14ac:dyDescent="0.25"/>
  <cols>
    <col min="2" max="2" width="47" bestFit="1" customWidth="1"/>
    <col min="3" max="3" width="44" bestFit="1" customWidth="1"/>
    <col min="4" max="4" width="70.5703125" customWidth="1"/>
  </cols>
  <sheetData>
    <row r="1" spans="2:4" ht="15.75" thickBot="1" x14ac:dyDescent="0.3">
      <c r="B1" s="165" t="s">
        <v>162</v>
      </c>
      <c r="C1" s="166" t="s">
        <v>163</v>
      </c>
      <c r="D1" s="166" t="s">
        <v>164</v>
      </c>
    </row>
    <row r="2" spans="2:4" ht="39" thickBot="1" x14ac:dyDescent="0.3">
      <c r="B2" s="227" t="s">
        <v>155</v>
      </c>
      <c r="C2" s="228" t="s">
        <v>165</v>
      </c>
      <c r="D2" s="229" t="s">
        <v>159</v>
      </c>
    </row>
    <row r="3" spans="2:4" ht="26.25" thickBot="1" x14ac:dyDescent="0.3">
      <c r="B3" s="227" t="s">
        <v>169</v>
      </c>
      <c r="C3" s="228" t="s">
        <v>170</v>
      </c>
      <c r="D3" s="229" t="s">
        <v>171</v>
      </c>
    </row>
    <row r="4" spans="2:4" ht="26.25" thickBot="1" x14ac:dyDescent="0.3">
      <c r="B4" s="167" t="s">
        <v>262</v>
      </c>
      <c r="C4" s="168" t="s">
        <v>173</v>
      </c>
      <c r="D4" s="169" t="s">
        <v>263</v>
      </c>
    </row>
    <row r="5" spans="2:4" ht="26.25" thickBot="1" x14ac:dyDescent="0.3">
      <c r="B5" s="167" t="s">
        <v>267</v>
      </c>
      <c r="C5" s="168" t="s">
        <v>173</v>
      </c>
      <c r="D5" s="169" t="s">
        <v>268</v>
      </c>
    </row>
    <row r="6" spans="2:4" ht="26.25" thickBot="1" x14ac:dyDescent="0.3">
      <c r="B6" s="167" t="s">
        <v>269</v>
      </c>
      <c r="C6" s="168" t="s">
        <v>173</v>
      </c>
      <c r="D6" s="169" t="s">
        <v>244</v>
      </c>
    </row>
    <row r="7" spans="2:4" ht="39" thickBot="1" x14ac:dyDescent="0.3">
      <c r="B7" s="224" t="s">
        <v>177</v>
      </c>
      <c r="C7" s="225" t="s">
        <v>173</v>
      </c>
      <c r="D7" s="226" t="s">
        <v>178</v>
      </c>
    </row>
    <row r="8" spans="2:4" ht="26.25" thickBot="1" x14ac:dyDescent="0.3">
      <c r="B8" s="224" t="s">
        <v>234</v>
      </c>
      <c r="C8" s="225" t="s">
        <v>235</v>
      </c>
      <c r="D8" s="226" t="s">
        <v>236</v>
      </c>
    </row>
    <row r="9" spans="2:4" ht="15.75" thickBot="1" x14ac:dyDescent="0.3">
      <c r="B9" s="224" t="s">
        <v>239</v>
      </c>
      <c r="C9" s="225" t="s">
        <v>187</v>
      </c>
      <c r="D9" s="226" t="s">
        <v>240</v>
      </c>
    </row>
    <row r="10" spans="2:4" ht="15.75" thickBot="1" x14ac:dyDescent="0.3">
      <c r="B10" s="224" t="s">
        <v>270</v>
      </c>
      <c r="C10" s="225" t="s">
        <v>271</v>
      </c>
      <c r="D10" s="226" t="s">
        <v>272</v>
      </c>
    </row>
    <row r="11" spans="2:4" ht="15.75" thickBot="1" x14ac:dyDescent="0.3">
      <c r="B11" s="224" t="s">
        <v>279</v>
      </c>
      <c r="C11" s="225" t="s">
        <v>271</v>
      </c>
      <c r="D11" s="226" t="s">
        <v>280</v>
      </c>
    </row>
    <row r="12" spans="2:4" ht="51.75" thickBot="1" x14ac:dyDescent="0.3">
      <c r="B12" s="224" t="s">
        <v>256</v>
      </c>
      <c r="C12" s="225" t="s">
        <v>173</v>
      </c>
      <c r="D12" s="226" t="s">
        <v>257</v>
      </c>
    </row>
    <row r="13" spans="2:4" ht="15.75" thickBot="1" x14ac:dyDescent="0.3">
      <c r="B13" s="230"/>
      <c r="C13" s="231"/>
      <c r="D13" s="231"/>
    </row>
    <row r="14" spans="2:4" ht="51.75" thickBot="1" x14ac:dyDescent="0.3">
      <c r="B14" s="167" t="s">
        <v>154</v>
      </c>
      <c r="C14" s="168" t="s">
        <v>165</v>
      </c>
      <c r="D14" s="169" t="s">
        <v>158</v>
      </c>
    </row>
    <row r="15" spans="2:4" ht="51.75" thickBot="1" x14ac:dyDescent="0.3">
      <c r="B15" s="167" t="s">
        <v>156</v>
      </c>
      <c r="C15" s="168" t="s">
        <v>165</v>
      </c>
      <c r="D15" s="169" t="s">
        <v>160</v>
      </c>
    </row>
    <row r="16" spans="2:4" ht="39" thickBot="1" x14ac:dyDescent="0.3">
      <c r="B16" s="167" t="s">
        <v>157</v>
      </c>
      <c r="C16" s="168" t="s">
        <v>166</v>
      </c>
      <c r="D16" s="169" t="s">
        <v>161</v>
      </c>
    </row>
    <row r="17" spans="2:4" ht="26.25" thickBot="1" x14ac:dyDescent="0.3">
      <c r="B17" s="167" t="s">
        <v>167</v>
      </c>
      <c r="C17" s="168" t="s">
        <v>165</v>
      </c>
      <c r="D17" s="169" t="s">
        <v>168</v>
      </c>
    </row>
    <row r="18" spans="2:4" ht="39" thickBot="1" x14ac:dyDescent="0.3">
      <c r="B18" s="167" t="s">
        <v>172</v>
      </c>
      <c r="C18" s="168" t="s">
        <v>173</v>
      </c>
      <c r="D18" s="169" t="s">
        <v>174</v>
      </c>
    </row>
    <row r="19" spans="2:4" ht="77.25" thickBot="1" x14ac:dyDescent="0.3">
      <c r="B19" s="167" t="s">
        <v>175</v>
      </c>
      <c r="C19" s="168" t="s">
        <v>173</v>
      </c>
      <c r="D19" s="169" t="s">
        <v>176</v>
      </c>
    </row>
    <row r="20" spans="2:4" ht="39" thickBot="1" x14ac:dyDescent="0.3">
      <c r="B20" s="167" t="s">
        <v>179</v>
      </c>
      <c r="C20" s="168" t="s">
        <v>180</v>
      </c>
      <c r="D20" s="169" t="s">
        <v>181</v>
      </c>
    </row>
    <row r="21" spans="2:4" ht="39" thickBot="1" x14ac:dyDescent="0.3">
      <c r="B21" s="167" t="s">
        <v>182</v>
      </c>
      <c r="C21" s="168" t="s">
        <v>165</v>
      </c>
      <c r="D21" s="169" t="s">
        <v>183</v>
      </c>
    </row>
    <row r="22" spans="2:4" ht="26.25" thickBot="1" x14ac:dyDescent="0.3">
      <c r="B22" s="167" t="s">
        <v>184</v>
      </c>
      <c r="C22" s="168" t="s">
        <v>165</v>
      </c>
      <c r="D22" s="169" t="s">
        <v>185</v>
      </c>
    </row>
    <row r="23" spans="2:4" ht="15.75" thickBot="1" x14ac:dyDescent="0.3">
      <c r="B23" s="167" t="s">
        <v>186</v>
      </c>
      <c r="C23" s="168" t="s">
        <v>187</v>
      </c>
      <c r="D23" s="169" t="s">
        <v>188</v>
      </c>
    </row>
    <row r="24" spans="2:4" ht="26.25" thickBot="1" x14ac:dyDescent="0.3">
      <c r="B24" s="167" t="s">
        <v>189</v>
      </c>
      <c r="C24" s="168" t="s">
        <v>165</v>
      </c>
      <c r="D24" s="169" t="s">
        <v>190</v>
      </c>
    </row>
    <row r="25" spans="2:4" ht="15.75" thickBot="1" x14ac:dyDescent="0.3">
      <c r="B25" s="167" t="s">
        <v>191</v>
      </c>
      <c r="C25" s="168" t="s">
        <v>187</v>
      </c>
      <c r="D25" s="169" t="s">
        <v>192</v>
      </c>
    </row>
    <row r="26" spans="2:4" ht="26.25" thickBot="1" x14ac:dyDescent="0.3">
      <c r="B26" s="167" t="s">
        <v>193</v>
      </c>
      <c r="C26" s="168" t="s">
        <v>187</v>
      </c>
      <c r="D26" s="169" t="s">
        <v>194</v>
      </c>
    </row>
    <row r="27" spans="2:4" ht="39" thickBot="1" x14ac:dyDescent="0.3">
      <c r="B27" s="167" t="s">
        <v>195</v>
      </c>
      <c r="C27" s="168" t="s">
        <v>187</v>
      </c>
      <c r="D27" s="169" t="s">
        <v>196</v>
      </c>
    </row>
    <row r="28" spans="2:4" ht="15.75" thickBot="1" x14ac:dyDescent="0.3">
      <c r="B28" s="167" t="s">
        <v>197</v>
      </c>
      <c r="C28" s="168" t="s">
        <v>187</v>
      </c>
      <c r="D28" s="169" t="s">
        <v>198</v>
      </c>
    </row>
    <row r="29" spans="2:4" ht="26.25" thickBot="1" x14ac:dyDescent="0.3">
      <c r="B29" s="167" t="s">
        <v>199</v>
      </c>
      <c r="C29" s="168" t="s">
        <v>187</v>
      </c>
      <c r="D29" s="169" t="s">
        <v>200</v>
      </c>
    </row>
    <row r="30" spans="2:4" ht="39" thickBot="1" x14ac:dyDescent="0.3">
      <c r="B30" s="167" t="s">
        <v>201</v>
      </c>
      <c r="C30" s="168" t="s">
        <v>187</v>
      </c>
      <c r="D30" s="169" t="s">
        <v>202</v>
      </c>
    </row>
    <row r="31" spans="2:4" ht="39" thickBot="1" x14ac:dyDescent="0.3">
      <c r="B31" s="167" t="s">
        <v>203</v>
      </c>
      <c r="C31" s="168" t="s">
        <v>187</v>
      </c>
      <c r="D31" s="169" t="s">
        <v>204</v>
      </c>
    </row>
    <row r="32" spans="2:4" ht="15.75" thickBot="1" x14ac:dyDescent="0.3">
      <c r="B32" s="167" t="s">
        <v>205</v>
      </c>
      <c r="C32" s="168" t="s">
        <v>187</v>
      </c>
      <c r="D32" s="169" t="s">
        <v>206</v>
      </c>
    </row>
    <row r="33" spans="2:4" ht="15.75" thickBot="1" x14ac:dyDescent="0.3">
      <c r="B33" s="167" t="s">
        <v>207</v>
      </c>
      <c r="C33" s="168" t="s">
        <v>187</v>
      </c>
      <c r="D33" s="169" t="s">
        <v>208</v>
      </c>
    </row>
    <row r="34" spans="2:4" ht="26.25" thickBot="1" x14ac:dyDescent="0.3">
      <c r="B34" s="167" t="s">
        <v>209</v>
      </c>
      <c r="C34" s="168" t="s">
        <v>187</v>
      </c>
      <c r="D34" s="169" t="s">
        <v>210</v>
      </c>
    </row>
    <row r="35" spans="2:4" ht="39" thickBot="1" x14ac:dyDescent="0.3">
      <c r="B35" s="167" t="s">
        <v>211</v>
      </c>
      <c r="C35" s="168" t="s">
        <v>187</v>
      </c>
      <c r="D35" s="169" t="s">
        <v>212</v>
      </c>
    </row>
    <row r="36" spans="2:4" ht="39" thickBot="1" x14ac:dyDescent="0.3">
      <c r="B36" s="167" t="s">
        <v>213</v>
      </c>
      <c r="C36" s="168" t="s">
        <v>187</v>
      </c>
      <c r="D36" s="169" t="s">
        <v>214</v>
      </c>
    </row>
    <row r="37" spans="2:4" ht="26.25" thickBot="1" x14ac:dyDescent="0.3">
      <c r="B37" s="167" t="s">
        <v>215</v>
      </c>
      <c r="C37" s="168" t="s">
        <v>187</v>
      </c>
      <c r="D37" s="169" t="s">
        <v>216</v>
      </c>
    </row>
    <row r="38" spans="2:4" ht="64.5" thickBot="1" x14ac:dyDescent="0.3">
      <c r="B38" s="167" t="s">
        <v>217</v>
      </c>
      <c r="C38" s="168" t="s">
        <v>187</v>
      </c>
      <c r="D38" s="169" t="s">
        <v>218</v>
      </c>
    </row>
    <row r="39" spans="2:4" ht="26.25" thickBot="1" x14ac:dyDescent="0.3">
      <c r="B39" s="167" t="s">
        <v>219</v>
      </c>
      <c r="C39" s="168" t="s">
        <v>187</v>
      </c>
      <c r="D39" s="169" t="s">
        <v>220</v>
      </c>
    </row>
    <row r="40" spans="2:4" ht="39" thickBot="1" x14ac:dyDescent="0.3">
      <c r="B40" s="167" t="s">
        <v>221</v>
      </c>
      <c r="C40" s="168" t="s">
        <v>187</v>
      </c>
      <c r="D40" s="169" t="s">
        <v>222</v>
      </c>
    </row>
    <row r="41" spans="2:4" ht="39" thickBot="1" x14ac:dyDescent="0.3">
      <c r="B41" s="167" t="s">
        <v>223</v>
      </c>
      <c r="C41" s="168" t="s">
        <v>165</v>
      </c>
      <c r="D41" s="169" t="s">
        <v>224</v>
      </c>
    </row>
    <row r="42" spans="2:4" ht="26.25" thickBot="1" x14ac:dyDescent="0.3">
      <c r="B42" s="167" t="s">
        <v>225</v>
      </c>
      <c r="C42" s="168" t="s">
        <v>165</v>
      </c>
      <c r="D42" s="169" t="s">
        <v>226</v>
      </c>
    </row>
    <row r="43" spans="2:4" ht="26.25" thickBot="1" x14ac:dyDescent="0.3">
      <c r="B43" s="167" t="s">
        <v>227</v>
      </c>
      <c r="C43" s="168" t="s">
        <v>187</v>
      </c>
      <c r="D43" s="169" t="s">
        <v>228</v>
      </c>
    </row>
    <row r="44" spans="2:4" ht="26.25" thickBot="1" x14ac:dyDescent="0.3">
      <c r="B44" s="167" t="s">
        <v>229</v>
      </c>
      <c r="C44" s="168" t="s">
        <v>187</v>
      </c>
      <c r="D44" s="169" t="s">
        <v>230</v>
      </c>
    </row>
    <row r="45" spans="2:4" ht="51.75" thickBot="1" x14ac:dyDescent="0.3">
      <c r="B45" s="167" t="s">
        <v>231</v>
      </c>
      <c r="C45" s="168" t="s">
        <v>187</v>
      </c>
      <c r="D45" s="169" t="s">
        <v>232</v>
      </c>
    </row>
    <row r="46" spans="2:4" ht="39" thickBot="1" x14ac:dyDescent="0.3">
      <c r="B46" s="167" t="s">
        <v>229</v>
      </c>
      <c r="C46" s="168" t="s">
        <v>187</v>
      </c>
      <c r="D46" s="169" t="s">
        <v>233</v>
      </c>
    </row>
    <row r="48" spans="2:4" ht="39" thickBot="1" x14ac:dyDescent="0.3">
      <c r="B48" s="167" t="s">
        <v>237</v>
      </c>
      <c r="C48" s="168" t="s">
        <v>165</v>
      </c>
      <c r="D48" s="169" t="s">
        <v>238</v>
      </c>
    </row>
    <row r="50" spans="2:4" ht="39" thickBot="1" x14ac:dyDescent="0.3">
      <c r="B50" s="167" t="s">
        <v>241</v>
      </c>
      <c r="C50" s="168" t="s">
        <v>165</v>
      </c>
      <c r="D50" s="169" t="s">
        <v>242</v>
      </c>
    </row>
    <row r="51" spans="2:4" ht="26.25" thickBot="1" x14ac:dyDescent="0.3">
      <c r="B51" s="167" t="s">
        <v>243</v>
      </c>
      <c r="C51" s="168" t="s">
        <v>165</v>
      </c>
      <c r="D51" s="169" t="s">
        <v>244</v>
      </c>
    </row>
    <row r="52" spans="2:4" ht="39" thickBot="1" x14ac:dyDescent="0.3">
      <c r="B52" s="167" t="s">
        <v>245</v>
      </c>
      <c r="C52" s="168" t="s">
        <v>187</v>
      </c>
      <c r="D52" s="169" t="s">
        <v>246</v>
      </c>
    </row>
    <row r="53" spans="2:4" ht="26.25" thickBot="1" x14ac:dyDescent="0.3">
      <c r="B53" s="167" t="s">
        <v>247</v>
      </c>
      <c r="C53" s="168" t="s">
        <v>187</v>
      </c>
      <c r="D53" s="169" t="s">
        <v>248</v>
      </c>
    </row>
    <row r="54" spans="2:4" ht="15.75" thickBot="1" x14ac:dyDescent="0.3">
      <c r="B54" s="167" t="s">
        <v>249</v>
      </c>
      <c r="C54" s="168" t="s">
        <v>165</v>
      </c>
      <c r="D54" s="169" t="s">
        <v>250</v>
      </c>
    </row>
    <row r="55" spans="2:4" ht="51.75" thickBot="1" x14ac:dyDescent="0.3">
      <c r="B55" s="167" t="s">
        <v>251</v>
      </c>
      <c r="C55" s="168"/>
      <c r="D55" s="169" t="s">
        <v>252</v>
      </c>
    </row>
    <row r="56" spans="2:4" ht="15.75" thickBot="1" x14ac:dyDescent="0.3">
      <c r="B56" s="167" t="s">
        <v>253</v>
      </c>
      <c r="C56" s="168" t="s">
        <v>254</v>
      </c>
      <c r="D56" s="169" t="s">
        <v>255</v>
      </c>
    </row>
    <row r="57" spans="2:4" ht="51" x14ac:dyDescent="0.25">
      <c r="B57" s="534" t="s">
        <v>258</v>
      </c>
      <c r="C57" s="536" t="s">
        <v>259</v>
      </c>
      <c r="D57" s="170" t="s">
        <v>260</v>
      </c>
    </row>
    <row r="58" spans="2:4" ht="15.75" thickBot="1" x14ac:dyDescent="0.3">
      <c r="B58" s="535"/>
      <c r="C58" s="537"/>
      <c r="D58" s="169" t="s">
        <v>261</v>
      </c>
    </row>
    <row r="59" spans="2:4" ht="15.75" thickBot="1" x14ac:dyDescent="0.3">
      <c r="B59" s="167" t="s">
        <v>264</v>
      </c>
      <c r="C59" s="168" t="s">
        <v>265</v>
      </c>
      <c r="D59" s="169" t="s">
        <v>266</v>
      </c>
    </row>
    <row r="60" spans="2:4" ht="39" thickBot="1" x14ac:dyDescent="0.3">
      <c r="B60" s="167" t="s">
        <v>273</v>
      </c>
      <c r="C60" s="168" t="s">
        <v>271</v>
      </c>
      <c r="D60" s="169" t="s">
        <v>274</v>
      </c>
    </row>
    <row r="61" spans="2:4" ht="39" thickBot="1" x14ac:dyDescent="0.3">
      <c r="B61" s="167" t="s">
        <v>275</v>
      </c>
      <c r="C61" s="168" t="s">
        <v>187</v>
      </c>
      <c r="D61" s="169" t="s">
        <v>276</v>
      </c>
    </row>
    <row r="62" spans="2:4" ht="15.75" thickBot="1" x14ac:dyDescent="0.3">
      <c r="B62" s="167" t="s">
        <v>277</v>
      </c>
      <c r="C62" s="168" t="s">
        <v>271</v>
      </c>
      <c r="D62" s="169" t="s">
        <v>278</v>
      </c>
    </row>
    <row r="63" spans="2:4" ht="15.75" thickBot="1" x14ac:dyDescent="0.3">
      <c r="B63" s="167" t="s">
        <v>281</v>
      </c>
      <c r="C63" s="168" t="s">
        <v>271</v>
      </c>
      <c r="D63" s="169" t="s">
        <v>282</v>
      </c>
    </row>
    <row r="64" spans="2:4" ht="15.75" thickBot="1" x14ac:dyDescent="0.3">
      <c r="B64" s="167" t="s">
        <v>283</v>
      </c>
      <c r="C64" s="168" t="s">
        <v>271</v>
      </c>
      <c r="D64" s="169" t="s">
        <v>284</v>
      </c>
    </row>
    <row r="65" spans="2:4" ht="26.25" thickBot="1" x14ac:dyDescent="0.3">
      <c r="B65" s="167" t="s">
        <v>285</v>
      </c>
      <c r="C65" s="168" t="s">
        <v>271</v>
      </c>
      <c r="D65" s="169" t="s">
        <v>286</v>
      </c>
    </row>
  </sheetData>
  <autoFilter ref="B1:D1" xr:uid="{00000000-0009-0000-0000-000008000000}"/>
  <mergeCells count="2">
    <mergeCell ref="B57:B58"/>
    <mergeCell ref="C57:C5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12</vt:i4>
      </vt:variant>
    </vt:vector>
  </HeadingPairs>
  <TitlesOfParts>
    <vt:vector size="25" baseType="lpstr">
      <vt:lpstr>Antecedentes</vt:lpstr>
      <vt:lpstr>Arbol de problemas</vt:lpstr>
      <vt:lpstr>Objetivos</vt:lpstr>
      <vt:lpstr>Beneficios</vt:lpstr>
      <vt:lpstr>Articulación</vt:lpstr>
      <vt:lpstr>Población</vt:lpstr>
      <vt:lpstr>Componentes</vt:lpstr>
      <vt:lpstr>Normatividad</vt:lpstr>
      <vt:lpstr>Preguntar</vt:lpstr>
      <vt:lpstr>Presupuesto</vt:lpstr>
      <vt:lpstr>Hoja9</vt:lpstr>
      <vt:lpstr>Plan de acción</vt:lpstr>
      <vt:lpstr>Responsable</vt:lpstr>
      <vt:lpstr>Antecedentes!Área_de_impresión</vt:lpstr>
      <vt:lpstr>'Arbol de problemas'!Área_de_impresión</vt:lpstr>
      <vt:lpstr>Articulación!Área_de_impresión</vt:lpstr>
      <vt:lpstr>Beneficios!Área_de_impresión</vt:lpstr>
      <vt:lpstr>Componentes!Área_de_impresión</vt:lpstr>
      <vt:lpstr>Normatividad!Área_de_impresión</vt:lpstr>
      <vt:lpstr>Objetivos!Área_de_impresión</vt:lpstr>
      <vt:lpstr>'Plan de acción'!Área_de_impresión</vt:lpstr>
      <vt:lpstr>Población!Área_de_impresión</vt:lpstr>
      <vt:lpstr>Presupuesto!Área_de_impresión</vt:lpstr>
      <vt:lpstr>Responsable!Área_de_impresión</vt:lpstr>
      <vt:lpstr>'Plan de acción'!Títulos_a_imprimir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Romero</dc:creator>
  <cp:lastModifiedBy>Diana Marcela Del Pilar Reyes Toledo</cp:lastModifiedBy>
  <cp:lastPrinted>2018-10-22T20:40:58Z</cp:lastPrinted>
  <dcterms:created xsi:type="dcterms:W3CDTF">2015-01-05T15:34:28Z</dcterms:created>
  <dcterms:modified xsi:type="dcterms:W3CDTF">2019-08-15T04:28:04Z</dcterms:modified>
</cp:coreProperties>
</file>