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C:\Users\diana.reyes\Documents\backup marcela\2019\SEGPLAN\fichas formulación\Versión 5\"/>
    </mc:Choice>
  </mc:AlternateContent>
  <xr:revisionPtr revIDLastSave="0" documentId="13_ncr:1_{D0BFCC1C-D8CA-4644-A84A-5C4BE9B46A78}" xr6:coauthVersionLast="41" xr6:coauthVersionMax="41" xr10:uidLastSave="{00000000-0000-0000-0000-000000000000}"/>
  <bookViews>
    <workbookView xWindow="-120" yWindow="-120" windowWidth="20730" windowHeight="11160" tabRatio="826" activeTab="8" xr2:uid="{00000000-000D-0000-FFFF-FFFF00000000}"/>
  </bookViews>
  <sheets>
    <sheet name="Antecedentes" sheetId="1" r:id="rId1"/>
    <sheet name="Arbol de problemas" sheetId="25" r:id="rId2"/>
    <sheet name="Objetivos" sheetId="3" r:id="rId3"/>
    <sheet name="Beneficios" sheetId="4" r:id="rId4"/>
    <sheet name="Articulación" sheetId="5" r:id="rId5"/>
    <sheet name="Población" sheetId="15" r:id="rId6"/>
    <sheet name="Componentes" sheetId="16" r:id="rId7"/>
    <sheet name="Normatividad" sheetId="17" r:id="rId8"/>
    <sheet name="Presupuesto" sheetId="23" r:id="rId9"/>
    <sheet name="Plan de acción" sheetId="21" r:id="rId10"/>
    <sheet name="Responsable" sheetId="20" r:id="rId11"/>
  </sheets>
  <externalReferences>
    <externalReference r:id="rId12"/>
    <externalReference r:id="rId13"/>
    <externalReference r:id="rId14"/>
    <externalReference r:id="rId15"/>
  </externalReferences>
  <definedNames>
    <definedName name="_xlnm._FilterDatabase" localSheetId="8" hidden="1">Presupuesto!#REF!</definedName>
    <definedName name="AÑO" localSheetId="1">'[1]INFO GENERAL'!$A$468:$A$473</definedName>
    <definedName name="AÑO" localSheetId="6">'[2]INFO GENERAL'!$A$468:$A$473</definedName>
    <definedName name="AÑO" localSheetId="7">'[2]INFO GENERAL'!$A$468:$A$473</definedName>
    <definedName name="AÑO" localSheetId="9">'[3]INFO GENERAL'!$A$468:$A$473</definedName>
    <definedName name="AÑO" localSheetId="5">'[2]INFO GENERAL'!$A$468:$A$473</definedName>
    <definedName name="AÑO" localSheetId="8">'[3]INFO GENERAL'!$A$468:$A$473</definedName>
    <definedName name="AÑO" localSheetId="10">'[2]INFO GENERAL'!$A$468:$A$473</definedName>
    <definedName name="AÑO">'[4]INFO GENERAL'!$A$468:$A$473</definedName>
    <definedName name="_xlnm.Print_Area" localSheetId="1">'Arbol de problemas'!$A$1:$N$18</definedName>
    <definedName name="_xlnm.Print_Area" localSheetId="4">Articulación!$A$1:$K$41</definedName>
    <definedName name="_xlnm.Print_Area" localSheetId="3">Beneficios!$A$1:$I$14</definedName>
    <definedName name="_xlnm.Print_Area" localSheetId="6">Componentes!$A$1:$K$19</definedName>
    <definedName name="_xlnm.Print_Area" localSheetId="7">Normatividad!$A$1:$J$46</definedName>
    <definedName name="_xlnm.Print_Area" localSheetId="2">Objetivos!$A$1:$O$17</definedName>
    <definedName name="_xlnm.Print_Area" localSheetId="9">'Plan de acción'!$A$1:$BK$121</definedName>
    <definedName name="_xlnm.Print_Area" localSheetId="5">Población!$A$1:$H$29</definedName>
    <definedName name="_xlnm.Print_Area" localSheetId="8">Presupuesto!$A$1:$O$23</definedName>
    <definedName name="_xlnm.Print_Area" localSheetId="10">Responsable!$A$1:$M$20</definedName>
    <definedName name="manejo_del_riesgo" localSheetId="1">'[1]INFO GENERAL'!$A$650:$A$655</definedName>
    <definedName name="manejo_del_riesgo" localSheetId="6">'[2]INFO GENERAL'!$A$650:$A$655</definedName>
    <definedName name="manejo_del_riesgo" localSheetId="7">'[2]INFO GENERAL'!$A$650:$A$655</definedName>
    <definedName name="manejo_del_riesgo" localSheetId="9">'[3]INFO GENERAL'!$A$650:$A$655</definedName>
    <definedName name="manejo_del_riesgo" localSheetId="5">'[2]INFO GENERAL'!$A$650:$A$655</definedName>
    <definedName name="manejo_del_riesgo" localSheetId="8">'[3]INFO GENERAL'!$A$650:$A$655</definedName>
    <definedName name="manejo_del_riesgo" localSheetId="10">'[2]INFO GENERAL'!$A$650:$A$655</definedName>
    <definedName name="manejo_del_riesgo">'[4]INFO GENERAL'!$A$650:$A$655</definedName>
    <definedName name="MOTIVO" localSheetId="1">'[1]INFO GENERAL'!$A$476:$A$487</definedName>
    <definedName name="MOTIVO" localSheetId="6">'[2]INFO GENERAL'!$A$476:$A$487</definedName>
    <definedName name="MOTIVO" localSheetId="7">'[2]INFO GENERAL'!$A$476:$A$487</definedName>
    <definedName name="MOTIVO" localSheetId="9">'[3]INFO GENERAL'!$A$476:$A$487</definedName>
    <definedName name="MOTIVO" localSheetId="5">'[2]INFO GENERAL'!$A$476:$A$487</definedName>
    <definedName name="MOTIVO" localSheetId="8">'[3]INFO GENERAL'!$A$476:$A$487</definedName>
    <definedName name="MOTIVO" localSheetId="10">'[2]INFO GENERAL'!$A$476:$A$487</definedName>
    <definedName name="MOTIVO">'[4]INFO GENERAL'!$A$476:$A$487</definedName>
    <definedName name="ocurrencia" localSheetId="1">'[1]INFO GENERAL'!$A$644:$A$647</definedName>
    <definedName name="ocurrencia" localSheetId="6">'[2]INFO GENERAL'!$A$644:$A$647</definedName>
    <definedName name="ocurrencia" localSheetId="7">'[2]INFO GENERAL'!$A$644:$A$647</definedName>
    <definedName name="ocurrencia" localSheetId="9">'[3]INFO GENERAL'!$A$644:$A$647</definedName>
    <definedName name="ocurrencia" localSheetId="5">'[2]INFO GENERAL'!$A$644:$A$647</definedName>
    <definedName name="ocurrencia" localSheetId="8">'[3]INFO GENERAL'!$A$644:$A$647</definedName>
    <definedName name="ocurrencia" localSheetId="10">'[2]INFO GENERAL'!$A$644:$A$647</definedName>
    <definedName name="ocurrencia">'[4]INFO GENERAL'!$A$644:$A$647</definedName>
    <definedName name="PARTICIPACIÓN" localSheetId="1">'[1]INFO GENERAL'!$A$450:$A$455</definedName>
    <definedName name="PARTICIPACIÓN" localSheetId="6">'[2]INFO GENERAL'!$A$450:$A$455</definedName>
    <definedName name="PARTICIPACIÓN" localSheetId="7">'[2]INFO GENERAL'!$A$450:$A$455</definedName>
    <definedName name="PARTICIPACIÓN" localSheetId="9">'[3]INFO GENERAL'!$A$450:$A$455</definedName>
    <definedName name="PARTICIPACIÓN" localSheetId="5">'[2]INFO GENERAL'!$A$450:$A$455</definedName>
    <definedName name="PARTICIPACIÓN" localSheetId="8">'[3]INFO GENERAL'!$A$450:$A$455</definedName>
    <definedName name="PARTICIPACIÓN" localSheetId="10">'[2]INFO GENERAL'!$A$450:$A$455</definedName>
    <definedName name="PARTICIPACIÓN">'[4]INFO GENERAL'!$A$450:$A$455</definedName>
    <definedName name="Riesgos" localSheetId="1">'[1]INFO GENERAL'!$A$630:$A$641</definedName>
    <definedName name="Riesgos" localSheetId="6">'[2]INFO GENERAL'!$A$630:$A$641</definedName>
    <definedName name="Riesgos" localSheetId="7">'[2]INFO GENERAL'!$A$630:$A$641</definedName>
    <definedName name="Riesgos" localSheetId="9">'[3]INFO GENERAL'!$A$630:$A$641</definedName>
    <definedName name="Riesgos" localSheetId="5">'[2]INFO GENERAL'!$A$630:$A$641</definedName>
    <definedName name="Riesgos" localSheetId="8">'[3]INFO GENERAL'!$A$630:$A$641</definedName>
    <definedName name="Riesgos" localSheetId="10">'[2]INFO GENERAL'!$A$630:$A$641</definedName>
    <definedName name="Riesgos">'[4]INFO GENERAL'!$A$630:$A$641</definedName>
    <definedName name="_xlnm.Print_Titles" localSheetId="9">'Plan de acción'!$1:$10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5" i="23" l="1"/>
  <c r="F16" i="23" l="1"/>
  <c r="F17" i="23"/>
  <c r="F18" i="23"/>
  <c r="F19" i="23"/>
  <c r="F20" i="23"/>
  <c r="F15" i="23"/>
  <c r="D13" i="23"/>
  <c r="D14" i="23"/>
  <c r="D12" i="23"/>
  <c r="F6" i="17"/>
  <c r="AA43" i="21"/>
  <c r="C13" i="23"/>
  <c r="C14" i="23"/>
  <c r="C15" i="23"/>
  <c r="C16" i="23"/>
  <c r="C17" i="23"/>
  <c r="C18" i="23"/>
  <c r="C19" i="23"/>
  <c r="C20" i="23"/>
  <c r="C21" i="23"/>
  <c r="C12" i="23"/>
  <c r="E6" i="20"/>
  <c r="AP7" i="21"/>
  <c r="F7" i="21"/>
  <c r="BC120" i="21"/>
  <c r="M120" i="21"/>
  <c r="E120" i="21"/>
  <c r="BJ119" i="21"/>
  <c r="BB119" i="21"/>
  <c r="AN119" i="21"/>
  <c r="Z119" i="21"/>
  <c r="L119" i="21"/>
  <c r="BJ118" i="21"/>
  <c r="BB118" i="21"/>
  <c r="AN118" i="21"/>
  <c r="Z118" i="21"/>
  <c r="L118" i="21"/>
  <c r="BJ117" i="21"/>
  <c r="BB117" i="21"/>
  <c r="AN117" i="21"/>
  <c r="Z117" i="21"/>
  <c r="L117" i="21"/>
  <c r="BJ116" i="21"/>
  <c r="BB116" i="21"/>
  <c r="AN116" i="21"/>
  <c r="Z116" i="21"/>
  <c r="L116" i="21"/>
  <c r="BJ115" i="21"/>
  <c r="BB115" i="21"/>
  <c r="AN115" i="21"/>
  <c r="Z115" i="21"/>
  <c r="L115" i="21"/>
  <c r="BJ114" i="21"/>
  <c r="BB114" i="21"/>
  <c r="AN114" i="21"/>
  <c r="Z114" i="21"/>
  <c r="L114" i="21"/>
  <c r="BJ113" i="21"/>
  <c r="BB113" i="21"/>
  <c r="AN113" i="21"/>
  <c r="Z113" i="21"/>
  <c r="L113" i="21"/>
  <c r="BJ112" i="21"/>
  <c r="BB112" i="21"/>
  <c r="AN112" i="21"/>
  <c r="Z112" i="21"/>
  <c r="L112" i="21"/>
  <c r="BJ111" i="21"/>
  <c r="BB111" i="21"/>
  <c r="AN111" i="21"/>
  <c r="Z111" i="21"/>
  <c r="L111" i="21"/>
  <c r="BJ110" i="21"/>
  <c r="BB110" i="21"/>
  <c r="AN110" i="21"/>
  <c r="Z110" i="21"/>
  <c r="L110" i="21"/>
  <c r="BC109" i="21"/>
  <c r="M109" i="21"/>
  <c r="E109" i="21"/>
  <c r="BJ108" i="21"/>
  <c r="BB108" i="21"/>
  <c r="AN108" i="21"/>
  <c r="Z108" i="21"/>
  <c r="L108" i="21"/>
  <c r="BJ107" i="21"/>
  <c r="BB107" i="21"/>
  <c r="AN107" i="21"/>
  <c r="Z107" i="21"/>
  <c r="L107" i="21"/>
  <c r="BJ106" i="21"/>
  <c r="BB106" i="21"/>
  <c r="AN106" i="21"/>
  <c r="Z106" i="21"/>
  <c r="L106" i="21"/>
  <c r="BJ105" i="21"/>
  <c r="BB105" i="21"/>
  <c r="AN105" i="21"/>
  <c r="Z105" i="21"/>
  <c r="L105" i="21"/>
  <c r="BJ104" i="21"/>
  <c r="BB104" i="21"/>
  <c r="AN104" i="21"/>
  <c r="Z104" i="21"/>
  <c r="L104" i="21"/>
  <c r="BJ103" i="21"/>
  <c r="BB103" i="21"/>
  <c r="AN103" i="21"/>
  <c r="Z103" i="21"/>
  <c r="L103" i="21"/>
  <c r="BJ102" i="21"/>
  <c r="BB102" i="21"/>
  <c r="AN102" i="21"/>
  <c r="Z102" i="21"/>
  <c r="L102" i="21"/>
  <c r="BJ101" i="21"/>
  <c r="BB101" i="21"/>
  <c r="AN101" i="21"/>
  <c r="Z101" i="21"/>
  <c r="L101" i="21"/>
  <c r="BJ100" i="21"/>
  <c r="BB100" i="21"/>
  <c r="AN100" i="21"/>
  <c r="Z100" i="21"/>
  <c r="L100" i="21"/>
  <c r="BJ99" i="21"/>
  <c r="BB99" i="21"/>
  <c r="AN99" i="21"/>
  <c r="Z99" i="21"/>
  <c r="L99" i="21"/>
  <c r="BC98" i="21"/>
  <c r="M98" i="21"/>
  <c r="E98" i="21"/>
  <c r="BJ97" i="21"/>
  <c r="BB97" i="21"/>
  <c r="AN97" i="21"/>
  <c r="Z97" i="21"/>
  <c r="L97" i="21"/>
  <c r="BJ96" i="21"/>
  <c r="BB96" i="21"/>
  <c r="AN96" i="21"/>
  <c r="Z96" i="21"/>
  <c r="L96" i="21"/>
  <c r="BJ95" i="21"/>
  <c r="BB95" i="21"/>
  <c r="AN95" i="21"/>
  <c r="Z95" i="21"/>
  <c r="L95" i="21"/>
  <c r="BJ94" i="21"/>
  <c r="BB94" i="21"/>
  <c r="AN94" i="21"/>
  <c r="Z94" i="21"/>
  <c r="L94" i="21"/>
  <c r="BJ93" i="21"/>
  <c r="BB93" i="21"/>
  <c r="AN93" i="21"/>
  <c r="Z93" i="21"/>
  <c r="L93" i="21"/>
  <c r="BJ92" i="21"/>
  <c r="BB92" i="21"/>
  <c r="AN92" i="21"/>
  <c r="Z92" i="21"/>
  <c r="L92" i="21"/>
  <c r="BJ91" i="21"/>
  <c r="BB91" i="21"/>
  <c r="AN91" i="21"/>
  <c r="Z91" i="21"/>
  <c r="L91" i="21"/>
  <c r="BJ90" i="21"/>
  <c r="BB90" i="21"/>
  <c r="AN90" i="21"/>
  <c r="Z90" i="21"/>
  <c r="L90" i="21"/>
  <c r="BJ89" i="21"/>
  <c r="BB89" i="21"/>
  <c r="AN89" i="21"/>
  <c r="Z89" i="21"/>
  <c r="L89" i="21"/>
  <c r="BJ88" i="21"/>
  <c r="BB88" i="21"/>
  <c r="AN88" i="21"/>
  <c r="Z88" i="21"/>
  <c r="L88" i="21"/>
  <c r="BC87" i="21"/>
  <c r="M87" i="21"/>
  <c r="E87" i="21"/>
  <c r="BJ86" i="21"/>
  <c r="BB86" i="21"/>
  <c r="AN86" i="21"/>
  <c r="Z86" i="21"/>
  <c r="L86" i="21"/>
  <c r="BJ85" i="21"/>
  <c r="BB85" i="21"/>
  <c r="AN85" i="21"/>
  <c r="Z85" i="21"/>
  <c r="L85" i="21"/>
  <c r="BJ84" i="21"/>
  <c r="BB84" i="21"/>
  <c r="AN84" i="21"/>
  <c r="Z84" i="21"/>
  <c r="L84" i="21"/>
  <c r="BJ83" i="21"/>
  <c r="BB83" i="21"/>
  <c r="AN83" i="21"/>
  <c r="Z83" i="21"/>
  <c r="L83" i="21"/>
  <c r="BJ82" i="21"/>
  <c r="BB82" i="21"/>
  <c r="AN82" i="21"/>
  <c r="Z82" i="21"/>
  <c r="L82" i="21"/>
  <c r="BJ81" i="21"/>
  <c r="BB81" i="21"/>
  <c r="AN81" i="21"/>
  <c r="Z81" i="21"/>
  <c r="L81" i="21"/>
  <c r="BJ80" i="21"/>
  <c r="BB80" i="21"/>
  <c r="AN80" i="21"/>
  <c r="Z80" i="21"/>
  <c r="L80" i="21"/>
  <c r="BJ79" i="21"/>
  <c r="BB79" i="21"/>
  <c r="AN79" i="21"/>
  <c r="Z79" i="21"/>
  <c r="L79" i="21"/>
  <c r="BJ78" i="21"/>
  <c r="BB78" i="21"/>
  <c r="AN78" i="21"/>
  <c r="Z78" i="21"/>
  <c r="L78" i="21"/>
  <c r="BJ77" i="21"/>
  <c r="BB77" i="21"/>
  <c r="AN77" i="21"/>
  <c r="Z77" i="21"/>
  <c r="L77" i="21"/>
  <c r="BC76" i="21"/>
  <c r="M76" i="21"/>
  <c r="E76" i="21"/>
  <c r="BJ75" i="21"/>
  <c r="BB75" i="21"/>
  <c r="AN75" i="21"/>
  <c r="Z75" i="21"/>
  <c r="L75" i="21"/>
  <c r="BJ74" i="21"/>
  <c r="BB74" i="21"/>
  <c r="AN74" i="21"/>
  <c r="Z74" i="21"/>
  <c r="L74" i="21"/>
  <c r="BJ73" i="21"/>
  <c r="BB73" i="21"/>
  <c r="AN73" i="21"/>
  <c r="Z73" i="21"/>
  <c r="L73" i="21"/>
  <c r="BJ72" i="21"/>
  <c r="BB72" i="21"/>
  <c r="AN72" i="21"/>
  <c r="Z72" i="21"/>
  <c r="L72" i="21"/>
  <c r="BJ71" i="21"/>
  <c r="BB71" i="21"/>
  <c r="AN71" i="21"/>
  <c r="Z71" i="21"/>
  <c r="L71" i="21"/>
  <c r="BJ70" i="21"/>
  <c r="BB70" i="21"/>
  <c r="AN70" i="21"/>
  <c r="Z70" i="21"/>
  <c r="L70" i="21"/>
  <c r="BJ69" i="21"/>
  <c r="BB69" i="21"/>
  <c r="AN69" i="21"/>
  <c r="Z69" i="21"/>
  <c r="L69" i="21"/>
  <c r="BJ68" i="21"/>
  <c r="BB68" i="21"/>
  <c r="AN68" i="21"/>
  <c r="Z68" i="21"/>
  <c r="L68" i="21"/>
  <c r="BJ67" i="21"/>
  <c r="BB67" i="21"/>
  <c r="AN67" i="21"/>
  <c r="Z67" i="21"/>
  <c r="L67" i="21"/>
  <c r="BJ66" i="21"/>
  <c r="BB66" i="21"/>
  <c r="AN66" i="21"/>
  <c r="Z66" i="21"/>
  <c r="L66" i="21"/>
  <c r="BC65" i="21"/>
  <c r="M65" i="21"/>
  <c r="E65" i="21"/>
  <c r="BJ64" i="21"/>
  <c r="BB64" i="21"/>
  <c r="AN64" i="21"/>
  <c r="Z64" i="21"/>
  <c r="L64" i="21"/>
  <c r="BJ63" i="21"/>
  <c r="BB63" i="21"/>
  <c r="AN63" i="21"/>
  <c r="Z63" i="21"/>
  <c r="L63" i="21"/>
  <c r="BJ62" i="21"/>
  <c r="BB62" i="21"/>
  <c r="AN62" i="21"/>
  <c r="Z62" i="21"/>
  <c r="L62" i="21"/>
  <c r="BJ61" i="21"/>
  <c r="BB61" i="21"/>
  <c r="AN61" i="21"/>
  <c r="Z61" i="21"/>
  <c r="L61" i="21"/>
  <c r="BJ60" i="21"/>
  <c r="BB60" i="21"/>
  <c r="AN60" i="21"/>
  <c r="Z60" i="21"/>
  <c r="L60" i="21"/>
  <c r="BJ59" i="21"/>
  <c r="BB59" i="21"/>
  <c r="AN59" i="21"/>
  <c r="Z59" i="21"/>
  <c r="L59" i="21"/>
  <c r="BJ58" i="21"/>
  <c r="BB58" i="21"/>
  <c r="AN58" i="21"/>
  <c r="Z58" i="21"/>
  <c r="L58" i="21"/>
  <c r="BJ57" i="21"/>
  <c r="BB57" i="21"/>
  <c r="AN57" i="21"/>
  <c r="Z57" i="21"/>
  <c r="L57" i="21"/>
  <c r="BJ56" i="21"/>
  <c r="BB56" i="21"/>
  <c r="AN56" i="21"/>
  <c r="Z56" i="21"/>
  <c r="L56" i="21"/>
  <c r="BJ55" i="21"/>
  <c r="BB55" i="21"/>
  <c r="AN55" i="21"/>
  <c r="Z55" i="21"/>
  <c r="L55" i="21"/>
  <c r="C55" i="21"/>
  <c r="C56" i="21"/>
  <c r="C57" i="21" s="1"/>
  <c r="C58" i="21" s="1"/>
  <c r="C59" i="21" s="1"/>
  <c r="BC54" i="21"/>
  <c r="M54" i="21"/>
  <c r="E54" i="21"/>
  <c r="BJ53" i="21"/>
  <c r="BB53" i="21"/>
  <c r="AN53" i="21"/>
  <c r="Z53" i="21"/>
  <c r="L53" i="21"/>
  <c r="BJ52" i="21"/>
  <c r="BB52" i="21"/>
  <c r="AN52" i="21"/>
  <c r="Z52" i="21"/>
  <c r="L52" i="21"/>
  <c r="BJ51" i="21"/>
  <c r="BB51" i="21"/>
  <c r="AN51" i="21"/>
  <c r="Z51" i="21"/>
  <c r="L51" i="21"/>
  <c r="BJ50" i="21"/>
  <c r="BB50" i="21"/>
  <c r="AN50" i="21"/>
  <c r="Z50" i="21"/>
  <c r="L50" i="21"/>
  <c r="BJ49" i="21"/>
  <c r="BB49" i="21"/>
  <c r="AN49" i="21"/>
  <c r="Z49" i="21"/>
  <c r="L49" i="21"/>
  <c r="BJ48" i="21"/>
  <c r="BB48" i="21"/>
  <c r="AN48" i="21"/>
  <c r="Z48" i="21"/>
  <c r="L48" i="21"/>
  <c r="BJ47" i="21"/>
  <c r="BB47" i="21"/>
  <c r="AN47" i="21"/>
  <c r="Z47" i="21"/>
  <c r="L47" i="21"/>
  <c r="BJ46" i="21"/>
  <c r="BB46" i="21"/>
  <c r="AN46" i="21"/>
  <c r="Z46" i="21"/>
  <c r="L46" i="21"/>
  <c r="BJ45" i="21"/>
  <c r="BB45" i="21"/>
  <c r="AN45" i="21"/>
  <c r="Z45" i="21"/>
  <c r="L45" i="21"/>
  <c r="BJ44" i="21"/>
  <c r="BB44" i="21"/>
  <c r="AN44" i="21"/>
  <c r="Z44" i="21"/>
  <c r="L44" i="21"/>
  <c r="C44" i="21"/>
  <c r="C45" i="21"/>
  <c r="C46" i="21"/>
  <c r="C47" i="21"/>
  <c r="C48" i="21" s="1"/>
  <c r="BC43" i="21"/>
  <c r="M43" i="21"/>
  <c r="E43" i="21"/>
  <c r="BJ42" i="21"/>
  <c r="BB42" i="21"/>
  <c r="AN42" i="21"/>
  <c r="Z42" i="21"/>
  <c r="L42" i="21"/>
  <c r="BJ41" i="21"/>
  <c r="BB41" i="21"/>
  <c r="AN41" i="21"/>
  <c r="Z41" i="21"/>
  <c r="L41" i="21"/>
  <c r="BJ40" i="21"/>
  <c r="BB40" i="21"/>
  <c r="AN40" i="21"/>
  <c r="Z40" i="21"/>
  <c r="L40" i="21"/>
  <c r="BJ39" i="21"/>
  <c r="BB39" i="21"/>
  <c r="AN39" i="21"/>
  <c r="Z39" i="21"/>
  <c r="L39" i="21"/>
  <c r="BJ38" i="21"/>
  <c r="BB38" i="21"/>
  <c r="AN38" i="21"/>
  <c r="Z38" i="21"/>
  <c r="L38" i="21"/>
  <c r="BJ37" i="21"/>
  <c r="BB37" i="21"/>
  <c r="AN37" i="21"/>
  <c r="Z37" i="21"/>
  <c r="L37" i="21"/>
  <c r="BJ36" i="21"/>
  <c r="BB36" i="21"/>
  <c r="AN36" i="21"/>
  <c r="Z36" i="21"/>
  <c r="L36" i="21"/>
  <c r="BJ35" i="21"/>
  <c r="BB35" i="21"/>
  <c r="AN35" i="21"/>
  <c r="Z35" i="21"/>
  <c r="L35" i="21"/>
  <c r="BJ34" i="21"/>
  <c r="BB34" i="21"/>
  <c r="AN34" i="21"/>
  <c r="Z34" i="21"/>
  <c r="L34" i="21"/>
  <c r="BJ33" i="21"/>
  <c r="BB33" i="21"/>
  <c r="AN33" i="21"/>
  <c r="Z33" i="21"/>
  <c r="L33" i="21"/>
  <c r="C33" i="21"/>
  <c r="C34" i="21"/>
  <c r="C35" i="21" s="1"/>
  <c r="C36" i="21" s="1"/>
  <c r="C37" i="21" s="1"/>
  <c r="BC32" i="21"/>
  <c r="M32" i="21"/>
  <c r="E32" i="21"/>
  <c r="BJ31" i="21"/>
  <c r="BB31" i="21"/>
  <c r="AN31" i="21"/>
  <c r="Z31" i="21"/>
  <c r="L31" i="21"/>
  <c r="BJ30" i="21"/>
  <c r="BB30" i="21"/>
  <c r="AN30" i="21"/>
  <c r="Z30" i="21"/>
  <c r="L30" i="21"/>
  <c r="BJ29" i="21"/>
  <c r="BB29" i="21"/>
  <c r="AN29" i="21"/>
  <c r="Z29" i="21"/>
  <c r="L29" i="21"/>
  <c r="BJ28" i="21"/>
  <c r="BB28" i="21"/>
  <c r="AN28" i="21"/>
  <c r="Z28" i="21"/>
  <c r="L28" i="21"/>
  <c r="BJ27" i="21"/>
  <c r="BB27" i="21"/>
  <c r="AN27" i="21"/>
  <c r="Z27" i="21"/>
  <c r="L27" i="21"/>
  <c r="BJ26" i="21"/>
  <c r="BB26" i="21"/>
  <c r="AN26" i="21"/>
  <c r="Z26" i="21"/>
  <c r="L26" i="21"/>
  <c r="BJ25" i="21"/>
  <c r="BB25" i="21"/>
  <c r="AN25" i="21"/>
  <c r="Z25" i="21"/>
  <c r="L25" i="21"/>
  <c r="BJ24" i="21"/>
  <c r="BB24" i="21"/>
  <c r="AN24" i="21"/>
  <c r="Z24" i="21"/>
  <c r="L24" i="21"/>
  <c r="BJ23" i="21"/>
  <c r="BB23" i="21"/>
  <c r="AN23" i="21"/>
  <c r="Z23" i="21"/>
  <c r="L23" i="21"/>
  <c r="BJ22" i="21"/>
  <c r="BB22" i="21"/>
  <c r="AN22" i="21"/>
  <c r="Z22" i="21"/>
  <c r="L22" i="21"/>
  <c r="C22" i="21"/>
  <c r="C23" i="21"/>
  <c r="C24" i="21" s="1"/>
  <c r="C25" i="21" s="1"/>
  <c r="C26" i="21" s="1"/>
  <c r="BJ12" i="21"/>
  <c r="BJ13" i="21"/>
  <c r="BJ14" i="21"/>
  <c r="BJ15" i="21"/>
  <c r="BJ16" i="21"/>
  <c r="BJ17" i="21"/>
  <c r="BJ18" i="21"/>
  <c r="BJ19" i="21"/>
  <c r="BJ20" i="21"/>
  <c r="BB12" i="21"/>
  <c r="BB13" i="21"/>
  <c r="BB14" i="21"/>
  <c r="BB15" i="21"/>
  <c r="BB16" i="21"/>
  <c r="BB17" i="21"/>
  <c r="BB18" i="21"/>
  <c r="BB19" i="21"/>
  <c r="BB20" i="21"/>
  <c r="AN12" i="21"/>
  <c r="AN13" i="21"/>
  <c r="AN14" i="21"/>
  <c r="AN15" i="21"/>
  <c r="AN16" i="21"/>
  <c r="AN17" i="21"/>
  <c r="AN18" i="21"/>
  <c r="AN19" i="21"/>
  <c r="AN20" i="21"/>
  <c r="Z12" i="21"/>
  <c r="Z13" i="21"/>
  <c r="Z14" i="21"/>
  <c r="Z15" i="21"/>
  <c r="Z16" i="21"/>
  <c r="Z17" i="21"/>
  <c r="Z18" i="21"/>
  <c r="Z19" i="21"/>
  <c r="Z20" i="21"/>
  <c r="L12" i="21"/>
  <c r="L13" i="21"/>
  <c r="L14" i="21"/>
  <c r="L15" i="21"/>
  <c r="L16" i="21"/>
  <c r="L17" i="21"/>
  <c r="L18" i="21"/>
  <c r="L19" i="21"/>
  <c r="L20" i="21"/>
  <c r="BJ11" i="21"/>
  <c r="BB11" i="21"/>
  <c r="Z11" i="21"/>
  <c r="C11" i="21"/>
  <c r="H22" i="23"/>
  <c r="J22" i="23"/>
  <c r="K17" i="23" s="1"/>
  <c r="L22" i="23"/>
  <c r="M21" i="23" s="1"/>
  <c r="F7" i="23"/>
  <c r="I15" i="23"/>
  <c r="I19" i="23"/>
  <c r="I16" i="23"/>
  <c r="I20" i="23"/>
  <c r="I12" i="23"/>
  <c r="I13" i="23"/>
  <c r="I22" i="23" s="1"/>
  <c r="I17" i="23"/>
  <c r="I21" i="23"/>
  <c r="I14" i="23"/>
  <c r="I18" i="23"/>
  <c r="E20" i="23"/>
  <c r="E16" i="23"/>
  <c r="E17" i="23"/>
  <c r="E15" i="23"/>
  <c r="G14" i="23"/>
  <c r="G12" i="23"/>
  <c r="G13" i="23"/>
  <c r="E19" i="23"/>
  <c r="E18" i="23"/>
  <c r="M19" i="23"/>
  <c r="M18" i="23"/>
  <c r="F6" i="16"/>
  <c r="E6" i="15"/>
  <c r="E22" i="23"/>
  <c r="E6" i="4"/>
  <c r="E10" i="5"/>
  <c r="E6" i="3"/>
  <c r="F6" i="25"/>
  <c r="N15" i="23"/>
  <c r="N16" i="23"/>
  <c r="N13" i="23"/>
  <c r="N14" i="23"/>
  <c r="N17" i="23"/>
  <c r="N21" i="23"/>
  <c r="N20" i="23"/>
  <c r="G22" i="23"/>
  <c r="M22" i="23"/>
  <c r="N18" i="23"/>
  <c r="N19" i="23"/>
  <c r="BC21" i="21"/>
  <c r="M21" i="21"/>
  <c r="E21" i="21"/>
  <c r="AN11" i="21"/>
  <c r="L11" i="21"/>
  <c r="C12" i="21"/>
  <c r="C13" i="21" s="1"/>
  <c r="C14" i="21" s="1"/>
  <c r="C15" i="21" s="1"/>
  <c r="N12" i="23"/>
  <c r="C38" i="21" l="1"/>
  <c r="C40" i="21" s="1"/>
  <c r="C42" i="21" s="1"/>
  <c r="C39" i="21"/>
  <c r="C41" i="21" s="1"/>
  <c r="C27" i="21"/>
  <c r="C29" i="21" s="1"/>
  <c r="C31" i="21" s="1"/>
  <c r="C28" i="21"/>
  <c r="C30" i="21" s="1"/>
  <c r="C61" i="21"/>
  <c r="C63" i="21" s="1"/>
  <c r="C60" i="21"/>
  <c r="C62" i="21" s="1"/>
  <c r="C64" i="21" s="1"/>
  <c r="C17" i="21"/>
  <c r="C19" i="21" s="1"/>
  <c r="C16" i="21"/>
  <c r="C18" i="21" s="1"/>
  <c r="C20" i="21" s="1"/>
  <c r="C50" i="21"/>
  <c r="C52" i="21" s="1"/>
  <c r="C49" i="21"/>
  <c r="C51" i="21" s="1"/>
  <c r="C53" i="21" s="1"/>
  <c r="M20" i="23"/>
  <c r="N22" i="23"/>
  <c r="K19" i="23"/>
  <c r="K14" i="23"/>
  <c r="K15" i="23"/>
  <c r="K21" i="23"/>
  <c r="K18" i="23"/>
  <c r="K20" i="23"/>
  <c r="K13" i="23"/>
  <c r="K16" i="23"/>
  <c r="K12" i="23"/>
  <c r="K2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jespitia</author>
  </authors>
  <commentList>
    <comment ref="E10" authorId="0" shapeId="0" xr:uid="{00000000-0006-0000-0900-000001000000}">
      <text>
        <r>
          <rPr>
            <sz val="10"/>
            <color indexed="12"/>
            <rFont val="Tahoma"/>
            <family val="2"/>
          </rPr>
          <t>Cuando termine el registro de todas las actividades y tareas, filtre esta columna con las celdas "NO VACÍAS"</t>
        </r>
      </text>
    </comment>
    <comment ref="M10" authorId="0" shapeId="0" xr:uid="{00000000-0006-0000-0900-000002000000}">
      <text>
        <r>
          <rPr>
            <sz val="10"/>
            <color indexed="12"/>
            <rFont val="Tahoma"/>
            <family val="2"/>
          </rPr>
          <t>Cuando termine el registro de todas las actividades y tareas, filtre esta columna con las celdas "NO VACÍAS"</t>
        </r>
      </text>
    </comment>
    <comment ref="AA10" authorId="0" shapeId="0" xr:uid="{00000000-0006-0000-0900-000003000000}">
      <text>
        <r>
          <rPr>
            <sz val="10"/>
            <color indexed="12"/>
            <rFont val="Tahoma"/>
            <family val="2"/>
          </rPr>
          <t>Cuando termine el registro de todas las actividades y tareas, filtre esta columna con las celdas "NO VACÍAS"</t>
        </r>
      </text>
    </comment>
    <comment ref="AO10" authorId="0" shapeId="0" xr:uid="{00000000-0006-0000-0900-000004000000}">
      <text>
        <r>
          <rPr>
            <sz val="10"/>
            <color indexed="12"/>
            <rFont val="Tahoma"/>
            <family val="2"/>
          </rPr>
          <t>Cuando termine el registro de todas las actividades y tareas, filtre esta columna con las celdas "NO VACÍAS"</t>
        </r>
      </text>
    </comment>
    <comment ref="BC10" authorId="0" shapeId="0" xr:uid="{00000000-0006-0000-0900-000005000000}">
      <text>
        <r>
          <rPr>
            <sz val="10"/>
            <color indexed="12"/>
            <rFont val="Tahoma"/>
            <family val="2"/>
          </rPr>
          <t>Cuando termine el registro de todas las actividades y tareas, filtre esta columna con las celdas "NO VACÍAS"</t>
        </r>
      </text>
    </comment>
  </commentList>
</comments>
</file>

<file path=xl/sharedStrings.xml><?xml version="1.0" encoding="utf-8"?>
<sst xmlns="http://schemas.openxmlformats.org/spreadsheetml/2006/main" count="460" uniqueCount="289">
  <si>
    <t>EFECTO</t>
  </si>
  <si>
    <t>EFECTO INDIRECTO</t>
  </si>
  <si>
    <t>EFECTO DIRECTO</t>
  </si>
  <si>
    <t>CAUSAS DIRECTAS</t>
  </si>
  <si>
    <t>CAUSAS INDIRECTAS</t>
  </si>
  <si>
    <t>Programa</t>
  </si>
  <si>
    <t>Línea base</t>
  </si>
  <si>
    <t>Proyecto PS</t>
  </si>
  <si>
    <t>Indicador Asociado</t>
  </si>
  <si>
    <t>Meta Plan</t>
  </si>
  <si>
    <t>NOMBRE DEL ESTUDIO</t>
  </si>
  <si>
    <t>REALIZADO POR</t>
  </si>
  <si>
    <t>FECHA DE PUBLICACIÓN</t>
  </si>
  <si>
    <t>RIESGO</t>
  </si>
  <si>
    <t>CAUSAS</t>
  </si>
  <si>
    <t>EFECTOS</t>
  </si>
  <si>
    <t>POSIBILIDAD DE OCURRENCIA</t>
  </si>
  <si>
    <t>MEDIDA DE RESPUESTA AL RIESGO</t>
  </si>
  <si>
    <t>CONTROLES DEL RIESGO</t>
  </si>
  <si>
    <t>RESPONSABLE DEL CONTROL</t>
  </si>
  <si>
    <t>Criterios de Focalización</t>
  </si>
  <si>
    <t>Principales Características</t>
  </si>
  <si>
    <t xml:space="preserve">GRUPO ETARIO </t>
  </si>
  <si>
    <t>AÑO</t>
  </si>
  <si>
    <t>GRUPO DE EDAD</t>
  </si>
  <si>
    <t xml:space="preserve">STAKEHOLDERS </t>
  </si>
  <si>
    <t>HOMBRES</t>
  </si>
  <si>
    <t>MUJERES</t>
  </si>
  <si>
    <t>TOTAL</t>
  </si>
  <si>
    <t>GRUPO POBLACIONAL</t>
  </si>
  <si>
    <t>No.</t>
  </si>
  <si>
    <t>COMPONENTE</t>
  </si>
  <si>
    <t>DESCRIPCIÓN DETALLADA</t>
  </si>
  <si>
    <t>(1) ANUALIZACIÓN DE METAS:</t>
  </si>
  <si>
    <t>Suma: la magnitud programada para cada año se suma y ese total debe ser igual a la definida para todo el período.</t>
  </si>
  <si>
    <t>Constante: La cantidad para cada año permanece y debe ser igual a la definida para todo el período, por lo tanto los años no se suman.</t>
  </si>
  <si>
    <t>Incremental: La cantidad programada para cada año va aumentando, es decir la magnitud programada para los años siguientes incluye la programada en el año anterior, es decir los años no se suman.</t>
  </si>
  <si>
    <t>Decremental: la cantidad programada para cada año va disminuyendo, es decir la magnitud programada para cada año debe ser menor o igual a la programada en el año inmediatamente anterior.</t>
  </si>
  <si>
    <t>TEMÁTICA</t>
  </si>
  <si>
    <t>Otras Especificaciones</t>
  </si>
  <si>
    <t>ÁREA ENCARGADA DE LA GERENCIA DEL PROYECTO</t>
  </si>
  <si>
    <t>PARTICIPACIÓN CIUDADANA</t>
  </si>
  <si>
    <t>ACTIVIDADES A REALIZAR O APORTES PREVISTOS</t>
  </si>
  <si>
    <t>PAPEL EN LA PLANEACIÓN</t>
  </si>
  <si>
    <t>PAPEL EN LA EJECUCIÓN</t>
  </si>
  <si>
    <t>PAPEL EN LA VEEDURÍA</t>
  </si>
  <si>
    <t>TEMA A DESARROLLAR</t>
  </si>
  <si>
    <t>NOMBRE:</t>
  </si>
  <si>
    <t>DEPENDENCIA:</t>
  </si>
  <si>
    <t>ENTIDAD:</t>
  </si>
  <si>
    <t>DIRECCIÓN:</t>
  </si>
  <si>
    <t>TELÉFONO:</t>
  </si>
  <si>
    <t>FIRMA RESPONSABLE DEL PROYECTO:</t>
  </si>
  <si>
    <t>No ACT.</t>
  </si>
  <si>
    <t>PESO DE LA ACTIVIDAD</t>
  </si>
  <si>
    <t>JUL.</t>
  </si>
  <si>
    <t>SEP.</t>
  </si>
  <si>
    <t>OCT.</t>
  </si>
  <si>
    <t>NOV.</t>
  </si>
  <si>
    <t>DIC.</t>
  </si>
  <si>
    <t>ENE.</t>
  </si>
  <si>
    <t>FEB.</t>
  </si>
  <si>
    <t>MAR.</t>
  </si>
  <si>
    <t>ABR.</t>
  </si>
  <si>
    <t>MAY</t>
  </si>
  <si>
    <t>JUN.</t>
  </si>
  <si>
    <t>FORMATO FICHA TÉCNICA PARA LA FORMULACIÓN DE PROYECTOS DE INVERSIÓN</t>
  </si>
  <si>
    <t>VERSIÓN:</t>
  </si>
  <si>
    <t>VIGENCIA ACTUAL:</t>
  </si>
  <si>
    <t>MODULO I - INFORMACIÓN BÁSICA DEL PROYECTO DE INVERSIÓN (IB)</t>
  </si>
  <si>
    <t>IB - 2.  IDENTIFICACIÓN DEL PROYECTO DE INVERSIÓN:</t>
  </si>
  <si>
    <t>CÓDIGO Y NOMBRE DEL PROYECTO DE INVERSIÓN:</t>
  </si>
  <si>
    <t>IB - 3.  ANTECEDENTES Y DESCRIPCIÓN DE LA SITUACIÓN ACTUAL:</t>
  </si>
  <si>
    <t>Efectos que generan las causas de la problemática</t>
  </si>
  <si>
    <t>Problemática que se debe atender con el proyecto de inversión</t>
  </si>
  <si>
    <t>Causas que generan la problemática</t>
  </si>
  <si>
    <r>
      <t>OBJETIVO GENERAL:</t>
    </r>
    <r>
      <rPr>
        <sz val="11"/>
        <rFont val="Arial"/>
        <family val="2"/>
      </rPr>
      <t/>
    </r>
  </si>
  <si>
    <t>OBJETIVOS ESPECÍFICOS:</t>
  </si>
  <si>
    <t>Alternativa(s) Seleccionada(s):</t>
  </si>
  <si>
    <t>IB - 7.  ESTUDIO DE ALTERNATIVAS PARA LOGRAR LOS OBJETIVOS:</t>
  </si>
  <si>
    <t>IB - 5.  OBJETIVOS DEL PROYECTO:</t>
  </si>
  <si>
    <t>IB - 9. BENEFICIOS ESPERADOS DEL PROYECTO:</t>
  </si>
  <si>
    <t xml:space="preserve">IB - 12.  ESTUDIOS QUE RESPALDAN EL PROYECTO </t>
  </si>
  <si>
    <t>Plan Distrital de Desarrollo:</t>
  </si>
  <si>
    <t>Pilar o eje:</t>
  </si>
  <si>
    <t>Programa:</t>
  </si>
  <si>
    <t>Código y nombre del proyecto de inversión:</t>
  </si>
  <si>
    <t>Proyecto prioritario:</t>
  </si>
  <si>
    <t>Meta de producto</t>
  </si>
  <si>
    <t>Indicador de producto</t>
  </si>
  <si>
    <t xml:space="preserve">Metas de resultado </t>
  </si>
  <si>
    <t>Indicadores resultado</t>
  </si>
  <si>
    <t>IB - 11.  POLÍTICAS QUE RESPALDA EL PROYECTO DE INVERSIÓN:</t>
  </si>
  <si>
    <t>Planes Sectoriales:</t>
  </si>
  <si>
    <t>IB - 13.  RIESGOS DEL PROYECTO</t>
  </si>
  <si>
    <t>IB - 15.  POBLACIÓN OBJETIVO (población directamente beneficiada)</t>
  </si>
  <si>
    <t>Metas del proyecto de inversión:</t>
  </si>
  <si>
    <t>Meta proyecto</t>
  </si>
  <si>
    <t>Proceso</t>
  </si>
  <si>
    <t>Conector</t>
  </si>
  <si>
    <t>Unidad de medida</t>
  </si>
  <si>
    <t>Complemento</t>
  </si>
  <si>
    <t>Tipo de anualización</t>
  </si>
  <si>
    <t>COMPONENTE DE INVERSIÓN</t>
  </si>
  <si>
    <t>CÓDIGO: PES-FM-008</t>
  </si>
  <si>
    <t>FECHA DE APLICACIÓN: AGOSTO 2018</t>
  </si>
  <si>
    <t>VERSIÓN: 1</t>
  </si>
  <si>
    <t>IB - 17.  ASPECTO TÉCNICO DEL PROYECTO</t>
  </si>
  <si>
    <t>IB - 18.  ASPECTO INSTITUCIONAL Y SOCIAL DEL PROYECTO</t>
  </si>
  <si>
    <t>IB - 19.  ASPECTO AMBIENTAL Y SOCIAL DEL PROYECTO</t>
  </si>
  <si>
    <t>IB - 20. PLANES, PROGRAMAS O PROYECTO INVOLUCRADOS DE MANERA TRANSVERSAL</t>
  </si>
  <si>
    <t>MODULO II PROGRAMACIÓN PROYECTO DE INVERSIÓN (PP)</t>
  </si>
  <si>
    <t>PP - 1.  PRESUPUESTO ASOCIADO A LOS COMPONENTES DE INVERSIÓN</t>
  </si>
  <si>
    <t>CUATRIENIO</t>
  </si>
  <si>
    <t>Porcentaje de participación</t>
  </si>
  <si>
    <t>Total programado vigencia</t>
  </si>
  <si>
    <t>PP - 2.  CRONOGRAMA PLAN ACCIÓN PROYECTO DE INVERSIÓN</t>
  </si>
  <si>
    <t>DATOS DEL(OS) RESPONSABLE(S) DEL PROYECTO DE INVERSIÓN</t>
  </si>
  <si>
    <t>IB - 1. PROCESO QUE SE ADELANTA</t>
  </si>
  <si>
    <t>VERSIÓN Y ESTADO EN BANCO DISTRITAL DE PROGRAMAS Y PROYECTOS BDPP</t>
  </si>
  <si>
    <t>IB - 16.  DESCRIPCIÓN DETALLADA DE LOS COMPONENTES:</t>
  </si>
  <si>
    <t>ÁREAS RELACIONADAS CON LA EJECUCIÓN DEL PROYECTO</t>
  </si>
  <si>
    <t>DESCRIPCIÓN DE LA ACTIVIDAD</t>
  </si>
  <si>
    <t>FECHA DE APLICACIÓN: SEPTIEMBRE 2018</t>
  </si>
  <si>
    <t>ACTUALIZACIÓN</t>
  </si>
  <si>
    <t xml:space="preserve"> </t>
  </si>
  <si>
    <t>DISMINUCIÓN DE LA CALIDAD DE VIDA DE LOS CIUDADANOS</t>
  </si>
  <si>
    <t>Disminución de la
productividad urbana</t>
  </si>
  <si>
    <t>Mayores costos de operación vehicular</t>
  </si>
  <si>
    <t>Alta congestión vehicular</t>
  </si>
  <si>
    <t>Mayores índices de accidentalidad</t>
  </si>
  <si>
    <t>Para la ejecución de los componentes y actividades del proyecto existen tres estrategias:
1. La ejecución directa
2. La ejecución por contratos con terceros
3. La ejecución por convenios</t>
  </si>
  <si>
    <t>Mejor movilidad para todos</t>
  </si>
  <si>
    <t>Estado de la malla vial de Bogotá D.C.</t>
  </si>
  <si>
    <t>Instituto de Desarrollo Urbano IDU</t>
  </si>
  <si>
    <t>Gerentes de proyecto</t>
  </si>
  <si>
    <t>Grupo etario sin definir</t>
  </si>
  <si>
    <t>Ciudadanos de Bogotá</t>
  </si>
  <si>
    <t>Insumos paras las intervenciones de rehabilitación, mantenimiento y atención de situaciones imprevistas y apoyo interinstitucional.</t>
  </si>
  <si>
    <t>Gastos operativos para los procesos de planificación, producción e intervención de la malla vial.</t>
  </si>
  <si>
    <t>Personal interdisciplinario para los procesos de planificación, producción e intervención de la malla vial.</t>
  </si>
  <si>
    <t>Gestión  ambiental y social para la planificación, producción e intervención de la malla vial.</t>
  </si>
  <si>
    <t>Junio de 2018</t>
  </si>
  <si>
    <t>Diciembre de 2015</t>
  </si>
  <si>
    <t>Bogotá Mejor Para Todos</t>
  </si>
  <si>
    <t>Democracia Urbana</t>
  </si>
  <si>
    <t>Alcanzar 50% de malla vial en buen estado</t>
  </si>
  <si>
    <t>(IDU 2015)</t>
  </si>
  <si>
    <t>Porcentaje de vías completas en buen estado</t>
  </si>
  <si>
    <t>1.083 km-carril de conservación y rehabilitación de la infraestructura vial local (por donde no circulan rutas de Transmilenio zonal)</t>
  </si>
  <si>
    <t>Km-carril de malla vial arterial, troncal e intermedia local conservados</t>
  </si>
  <si>
    <t>15.556 km-carril de malla vial arterial, troncal e intermedia y local (IDU 2015)</t>
  </si>
  <si>
    <t>Aumentar en 30% el número de kilómetros</t>
  </si>
  <si>
    <t>Kilómetros recorridos en bicicleta en día típico</t>
  </si>
  <si>
    <t>5.6 millones de km recorridos en bicicleta en un día típico Encuesta de Movilidad, 2015. SDM</t>
  </si>
  <si>
    <t>Habilitar 3,5 millones de m2 de espacio público y construir 120 km de ciclorrutas en calzada y/o a nivel de anden. Conservar 1,2 millones de m2 de espacio público y conservar 100 km de ciclorrutas.</t>
  </si>
  <si>
    <t>M2 Espacio habilitado y conservado para peatones y bicicletas (alamedas, andenes, puentes peatonales, plazoletas) Km -ciclorrutas</t>
  </si>
  <si>
    <t xml:space="preserve"> 38.318.505 m2 de espacio público y 440 km de ciclorrutas (IDU 2015)</t>
  </si>
  <si>
    <t>Conservar 15,5 km de ciclorrutas.</t>
  </si>
  <si>
    <t>Conservación</t>
  </si>
  <si>
    <t>De</t>
  </si>
  <si>
    <t>1.083 km-carril</t>
  </si>
  <si>
    <t>Suma</t>
  </si>
  <si>
    <t>Mantenimiento</t>
  </si>
  <si>
    <t>10 km-carril</t>
  </si>
  <si>
    <t>De la infraestructura vial local (por donde no circulan rutas de Transmilenio zonal)</t>
  </si>
  <si>
    <t>De malla vial rural</t>
  </si>
  <si>
    <t>Conservación de 50 km-carril de malla vial arterial, troncal e intermedia y local (por donde circulan las rutas de Transmilenio troncal y zonal)</t>
  </si>
  <si>
    <t>50 km-carril</t>
  </si>
  <si>
    <t>de malla vial arterial, troncal e intermedia y local (por donde circulan las rutas de Transmilenio troncal y zonal)</t>
  </si>
  <si>
    <t>15,5 km</t>
  </si>
  <si>
    <t>de ciclorrutas de andén.</t>
  </si>
  <si>
    <t>Inadecuadas condiciones de  movilidad en la red vial del Distrito Capital.</t>
  </si>
  <si>
    <t>Deterioro y daño de la malla vial de la ciudad.</t>
  </si>
  <si>
    <t>Escasa acciones de conservación en la malla vial de la ciudad.</t>
  </si>
  <si>
    <t>Falta de coordinación entre entidades responsables de la conservación de la malla vial.</t>
  </si>
  <si>
    <t>Situaciones imprevistas y emergencias (remoción en mas, desecación y socavación que afectan la movilidad vial).</t>
  </si>
  <si>
    <t>Variabilidad climática.</t>
  </si>
  <si>
    <t>Insuficiente mantenimiento de redes hidráulicas de la malla vial de la ciudad.</t>
  </si>
  <si>
    <t>IB - 8.  RELACIÓN DEL PROYECTO CON EL OBJETO Y FUNCIONES DE LA ENTIDAD:</t>
  </si>
  <si>
    <t>143 -Construcción y conservación de vías y calles completas para la ciudad</t>
  </si>
  <si>
    <t>Sin definir</t>
  </si>
  <si>
    <t>Decreto 064</t>
  </si>
  <si>
    <t>Acuerdo 257, Artículo 109</t>
  </si>
  <si>
    <t>Ley 769, artículo 115</t>
  </si>
  <si>
    <t xml:space="preserve">"Por la cual se expide el Código Nacional de Tránsito Terrestre y se dictan otras disposiciones". - Reglamentación de Señales (Demarcación). </t>
  </si>
  <si>
    <t>"Por el cual se dictan normas básicas sobre la estructura, organización y funcionamiento de los organismos y de las entidades de Bogotá, distrito capital, y se expiden otras disposiciones".</t>
  </si>
  <si>
    <t>"Por el cual se adoptan medidas para ejecutar acciones de movilidad en la malla vial del Distrito Capital y se dictan otras disposiciones".</t>
  </si>
  <si>
    <t>Resolución 331</t>
  </si>
  <si>
    <t>"Por medio de la cual el Director General de la Unidad Administrativa Especial de Rehabilitación y Mantenimiento Vial delega algunas funciones"</t>
  </si>
  <si>
    <t>N.A</t>
  </si>
  <si>
    <t>Actor evaluador de resultados</t>
  </si>
  <si>
    <t>Resolución 0991</t>
  </si>
  <si>
    <t>Gestión Social</t>
  </si>
  <si>
    <t>Resolución 01138</t>
  </si>
  <si>
    <t>Resolución 288</t>
  </si>
  <si>
    <t>Decreto 3930</t>
  </si>
  <si>
    <t>Decreto 3450</t>
  </si>
  <si>
    <t>NOMBRE</t>
  </si>
  <si>
    <t>Dotación y/o adquisición de maquinaria y equipos</t>
  </si>
  <si>
    <t>Otros gastos complementarios requeridos en la rehabilitación y mantenimiento de la malla vial local.</t>
  </si>
  <si>
    <t>Este componente esta orientado en la adquisición de insumos necesarios para la intervención de la infraestructura vial de la ciudad.
Dentro de los insumos se encuentran: materiales pétreos (subbases granulares, bases granulares, piedra rajón, gravas y diferentes tipos de arena de rio y peña, entre otros), asfalto y emulsiones asfálticas (de rompimiento rápido y lento), mezcla asfáltica, elementos de ferretería, herramienta menor, materiales de construcción, materiales y elementos para señalización horizontal, señales y elementos para implementación de Planes de Manejo de Transito, y el recurso humano necesario para las intervenciones.</t>
  </si>
  <si>
    <t>La recuperación de la malla vial mejora las condiciones de movilidad, accesibilidad, conectividad y seguridad vial de los usuarios de las vías en los segmentos viales intervenidos  y por ende una mejor la calidad de vida de los ciudadanos.
Bajo el modelo de territorialización de recursos e intervenciones se busca para la ciudadanía la igualdad de calidad de vida, garantizando que los recursos públicos se distribuyan equitativamente y de acuerdo a las necesidades de cada localidad.
Capacidad de reacción inmediata en el caso de emergencias y situaciones imprevistas que afecten la movilidad en la malla vial del Distrito Capital.</t>
  </si>
  <si>
    <t>Km-carril de conservación y rehabilitación de la infraestructura vial local</t>
  </si>
  <si>
    <t>Km-carril vial rural mantenidas</t>
  </si>
  <si>
    <t>50 km-carril de MVR, diagnóstico malla vial en regular estado.</t>
  </si>
  <si>
    <t xml:space="preserve">Mantenimiento periódico de 50km-carril de malla vial rural </t>
  </si>
  <si>
    <t xml:space="preserve">Conservación de 750 km carril de malla vial arterial, troncal e intermedia y local (por donde circulan las rutas de Transmilenio troncal y zonal) </t>
  </si>
  <si>
    <t>Mantenimiento periódico de 10 km - carril de malla vial rural</t>
  </si>
  <si>
    <t>Formulación de medidas de contingencia en cumplimiento de las  metas planteadas</t>
  </si>
  <si>
    <t>La población beneficiaria de la actividad de la UAERMV es 
Vigencia        Población (Proyección DANE)
2016                7.980.001
2017                8.080.734
2018                8.181.047
2019                8.281.030
2020                8.380.801</t>
  </si>
  <si>
    <t>Adquisición de equipos, materiales, suministros y servicios para el mantenimiento rutinario de vías, atención de acciones imprevistas y apoyo interinstitucional.</t>
  </si>
  <si>
    <t xml:space="preserve">Subdirección Técnica de Producción e Intervención </t>
  </si>
  <si>
    <t xml:space="preserve">Subdirección Técnica de Mejoramiento de la Malla Vial  Local </t>
  </si>
  <si>
    <t>Afectación a la integridad de los ciudadanos</t>
  </si>
  <si>
    <t>UNIDAD ADMINISTRATIVA ESPECIAL DE REHABILITACIÓN Y MANTENIMIENTO VIAL</t>
  </si>
  <si>
    <t>Avenida Calle 26 No. 57 – 41, torre 8, piso 7 y 8</t>
  </si>
  <si>
    <t>377 95 55</t>
  </si>
  <si>
    <t>La alternativa seleccionada consiste en la intervención de la infraestructura vial mediante ejecución directa. Teniendo en cuenta la política general de la UAERMV enfocada al cumplimiento de las metas fijadas en el Plan de Desarrollo Distrital partiendo de la asignación de recursos y la capacidad operativa. En los casos en los que se requiera apoyar otras entidades del sector movilidad o se supere la capacidad operativa de la entidad, se acudirá a la suscripción de contratos o convenios.</t>
  </si>
  <si>
    <t>IB - 10. DESCRIPCIÓN BREVE DE LA ACCIONES A DESARROLLAR EN EL PROYECTO:</t>
  </si>
  <si>
    <t>No contar con el personal, insumos y maquinaria necesaria para el desarrollo  de las intervenciones.</t>
  </si>
  <si>
    <t>incumplimiento de las metas establecidas para la vigencia.</t>
  </si>
  <si>
    <t>Adelantar conforme al Plan Anual de Adquisiciones, los procesos que permitan contar con el personal, maquinaria e insumos necesarios para el cumplimiento de las metas</t>
  </si>
  <si>
    <t>Modificación de las funciones institucionales</t>
  </si>
  <si>
    <t>Restructuración del Sector Movilidad.</t>
  </si>
  <si>
    <t>Moderado</t>
  </si>
  <si>
    <t>Baja</t>
  </si>
  <si>
    <t>Revisar capacidad administrativa y operativa para el cumplimiento de las metas</t>
  </si>
  <si>
    <t>SUBDIRECCIÓN TÉCNICA DE PRODUCCIÓN E INTERVENCIÓN / SUBDIRECCIÓN TÉCNICA DE MEJORAMIENTO DE LA MALLA VIAL LOCAL</t>
  </si>
  <si>
    <t>Componente utilizado en la vigencia 2016</t>
  </si>
  <si>
    <t>Este componente esta orientado en procesos de automatización para el desarrollo de la misionalidad de la entidad, tales como, monitoreo satelital de vehículos, software para plan de mantenimiento e vehículos, automatización e instrumentación de las plantas, consultorías para el diseño de nuevas tecnologías de intervención de la malla vial, entre otros.</t>
  </si>
  <si>
    <t>Este componente busca contar con los grupos interdisciplinarios de técnicos y profesionales, encargados de realizar las tareas de planificación, programación, intervención, control, seguimiento y evaluación necesarias para la intervenciones en la infraestructura vial.</t>
  </si>
  <si>
    <t>Este componente atiende las pólizas, seguros, ensayos, equipos de laboratorio y su mantenimiento, transporte para el personal, vigilancia para los frentes de obra, manejo, entre otros, necesarios para del desarrollo de las obras en el distrito capital.</t>
  </si>
  <si>
    <t>Plan de acción 2016</t>
  </si>
  <si>
    <t>Conservación, rehabilitación y mantenimiento de la malla vial local.</t>
  </si>
  <si>
    <t>Apoyo interinstitucional</t>
  </si>
  <si>
    <t>Situaciones imprevistas</t>
  </si>
  <si>
    <t>Plan de acción 2017</t>
  </si>
  <si>
    <t>Atender gastos operativos para los procesos de planificación, producción e intervención de la malla vial.</t>
  </si>
  <si>
    <t>Gestionar componentes ambiental y social para la planificación, producción e intervención de la malla vial.</t>
  </si>
  <si>
    <t>Adquirir insumos paras las intervenciones de rehabilitación, mantenimiento y atención de situaciones imprevistas y apoyo interinstitucional.</t>
  </si>
  <si>
    <t>Adquirir maquinaria, equipos y vehículos para los procesos de programación, producción e intervención de la malla vial.</t>
  </si>
  <si>
    <t>Contratar personal interdisciplinario para los procesos de planificación, producción e intervención de la malla vial.</t>
  </si>
  <si>
    <t>Adquirir tecnología para los procesos de planificación, producción e intervención de la malla vial.</t>
  </si>
  <si>
    <t>Recuperar, rehabilitar y mantener 300 km -carril de la malla vial local</t>
  </si>
  <si>
    <t>Atender 10 km-carril en marco de situaciones imprevistas y apoyo interinstitucional</t>
  </si>
  <si>
    <t>Atención a emergencias</t>
  </si>
  <si>
    <t>Plan de acción 2018</t>
  </si>
  <si>
    <t>Plan de acción 2019</t>
  </si>
  <si>
    <t>1117 Fortalecimiento y adecuación de la plataforma tecnológica de la UAERMV</t>
  </si>
  <si>
    <t>Actualizar la plataforma tecnológica de la UAERMV, que permita generar herramientas que proporcionen
información de forma oportuna y veraz para la toma de decisiones, la automatización de las operaciones, el respeto
por el medio ambiente y el contacto de la Entidad con la ciudadanía del Distrito Capital.</t>
  </si>
  <si>
    <t>1171 Transparencia, gestión pública y atención a partes interesadas en la UAERMV</t>
  </si>
  <si>
    <t>Mejorar la gestión y que-hacer institucional de la Entidad a través de la implementación de acciones que
promuevan la transparencia, el fortalecimiento del servicio al ciudadano y partes interesadas, así como la eficiencia
de los procesos y procedimientos.</t>
  </si>
  <si>
    <t>1181 Modernización institucional</t>
  </si>
  <si>
    <t>Adecuar la infraestructura física y organizacional de la UAERMV, con el fin que esta responda a la capacidad
instalada con que cuenta la Entidad para el cumplimiento de su misionalidad.</t>
  </si>
  <si>
    <t>Adelantar acciones de Apoyo interinstitucional</t>
  </si>
  <si>
    <t>408 - RECUPERACIÓN, REHABILITACIÓN Y MANTENIMIENTO DE LA MALLA VIAL</t>
  </si>
  <si>
    <t>IB - 4.  IDENTIFICACIÓN DEL PROBLEMA O NECESIDAD - ÁRBOL DE PROBLEMA:</t>
  </si>
  <si>
    <t>Inadecuada de política y directrices para el mejoramiento, mantenimiento y rehabilitación de la malla vial de la ciudad.</t>
  </si>
  <si>
    <t>Mejorar las condiciones de movilidad segura y la calidad de vida de los ciudadanos mediante el mejoramiento de la malla vial construida y la atención de situaciones imprevistas que afecten la movilidad en el Distrito Capital</t>
  </si>
  <si>
    <t>a) Mantener la malla vial del Distrito Capital que se encuentra en bueno y regular estado
b) Rehabilitar la malla vial local del Distrito Capital que se encuentra en mal estado
c) Atender oportunamente situaciones imprevistas y/o de emergencias que afecten la movilidad de la ciudad
d) Apoyar la construcción y desarrollo de obras específicas para complementar la acción de otras entidades encaminadas a mejorar la movilidad de la ciudad.</t>
  </si>
  <si>
    <t>IB - 6.  ALCANCE DEL PROYECTO (Incluye supuestos y limitaciones para la ejecución del proyecto):</t>
  </si>
  <si>
    <t>incumplimiento de las metas planteadas para la vigencia</t>
  </si>
  <si>
    <t>Proyectar en la etapa de planeación los insumos y maquinaria  requeridas para la culminación de las metas programadas.</t>
  </si>
  <si>
    <t>Limitación operativa para el cumplimiento de las metas establecidas</t>
  </si>
  <si>
    <t>IB - 14.  GEORREFERENCIACIÓN</t>
  </si>
  <si>
    <t>GRUPOS VULNERABLES (NIÑOS, NIÑAS Y JÓVENES)</t>
  </si>
  <si>
    <t>RELACIÓN DEL PROYECTO CON EL GRUPO POBLACIONAL</t>
  </si>
  <si>
    <t>Maquinaria, equipos y vehículos para los procesos de programación, producción e intervención de la malla vial.</t>
  </si>
  <si>
    <t>Este componente esta orientado en la adquisición, suministro y arrendamiento de equipos livianos, maquinaria y vehículos necesarios para la intervención de las vías de la ciudad.</t>
  </si>
  <si>
    <t>Tecnología para los procesos de planificación, producción e intervención de la malla vial.</t>
  </si>
  <si>
    <t>este componente provee los profesionales de apoyo en las obras en materias sociales y ambientales, unidades sanitarias mixtas para frentes de obra, actividades de manejo silvicultural y manejo y disposición de residuos diferentes a los provenientes de la actividad desarrolladas por la entidad.</t>
  </si>
  <si>
    <t>NORMA, ESTÁNDARES O REGULACIONES</t>
  </si>
  <si>
    <t>Informar la necesidad de intervención de vías en la malla vial de las localidades del Distrito Capital.</t>
  </si>
  <si>
    <t>NORMA o PARÁMETRO</t>
  </si>
  <si>
    <t>Gestión ambiental</t>
  </si>
  <si>
    <t>Política Publica de la Bicicleta para el Distrito Capital</t>
  </si>
  <si>
    <t>Establecer los lineamientos para la elaboración y construcción de la política pública de la bicicleta en el distrito capital mediante los cuales se busque garantizar el derecho que tienen los bogotanos a elegir la bicicleta como medio de transporte</t>
  </si>
  <si>
    <t>Conservar, rehabilitar y mantener 309,12 km-carril de la malla vial local.</t>
  </si>
  <si>
    <t>Atender situaciones imprevistas en la malla vial</t>
  </si>
  <si>
    <t>PROGRAMACIÓN PORCENTAJE DE EJECUCIÓN PROYECTO</t>
  </si>
  <si>
    <t>AGO.</t>
  </si>
  <si>
    <t>GIACOMO MARCENARO JIMÉNEZ /SILVIA PILAR FORERO BONILLA</t>
  </si>
  <si>
    <t xml:space="preserve">Partiendo de la premisa que el objetivo general del proyecto busca "Mejorar las condiciones de movilidad segura y la calidad de vida de los ciudadanos mediante el mejoramiento de la malla vial construida y la atención de situaciones imprevistas que afecten la movilidad en el Distrito Capital", y que dentro del acuerdo 257 de 2006 en el artículo 109 existen tres funciones relacionadas directamente con la programación y ejecución los planes y proyectos de rehabilitación y mantenimiento de la malla vial local, la programación y ejecución de las acciones de mantenimiento para atender las situaciones imprevistas y la atención la construcción y desarrollo de obras específicas que se requieran para complementar la acción de otros organismos.
En este orden de ideas, el objetivo del proyecto está articulado y relacionado con las funciones asignadas a la entidad.
</t>
  </si>
  <si>
    <r>
      <t xml:space="preserve">El subsistema vial de la ciudad de Bogotá, está conformado por malla vial troncal, arterial, intermedia y local. La malla vial arterial y troncal brinda movilidad y conecta la ciudad con la región y con el resto del país, la malla vial intermedia sirve como vía conectante de la malla vial arterial dando fluidez al sistema vial general, y la local conformada por los tramos viales cuya principal función es la de permitir la accesibilidad a las unidades de vivienda.
</t>
    </r>
    <r>
      <rPr>
        <b/>
        <sz val="9"/>
        <rFont val="Arial"/>
        <family val="2"/>
      </rPr>
      <t xml:space="preserve">
Antecedentes</t>
    </r>
    <r>
      <rPr>
        <sz val="9"/>
        <rFont val="Arial"/>
        <family val="2"/>
      </rPr>
      <t xml:space="preserve">
La Unidad Administrativa Especial de Rehabilitación y Mantenimiento Vial, UAERMV, en cumplimiento del artículo 109 del Acuerdo 257 del 30 de noviembre de 2006, se le asignan las siguientes funciones: 
“a) Programar y ejecutar los planes y proyectos de rehabilitación y mantenimiento de la malla vial local. 
b) Suministrar la información para mantener actualizado el Sistema de Gestión de la Malla Vial del Distrito Capital, con toda la información de las acciones que se ejecuten. 
c) Programar y ejecutar las acciones de mantenimiento y aquellas que sean necesarias para atender las situaciones imprevistas que dificulten la movilidad en la red vial de la ciudad.  
d) Atender la construcción y desarrollo de obras específicas que se requieran para complementar la acción de otros organismos y entidades como la Secretaría de Ambiente y el IDIGER o quienes hagan sus veces. 
Parágrafo. Respecto de vías locales que soporten circuitos de transporte público colectivo y el resto de la malla vial se aplicará el literal c)”.
El Plan de Desarrollo Bogotá Mejor Para Todos 2016-2020, establece el Pilar número dos "Democracia Urbana", en el cual se identifica el programa "Mejor Movilidad para Todos", donde la Entidad aporta al cumplimiento de las siguientes metas: I) “Conservar y rehabilitar 1.083 km carril de la infraestructura vial local (por donde no circulan rutas de Transmilenio zonal)", II) "Conservar 50 km carril de malla vial arterial, troncal e intermedia y local (por donde circulan las rutas de Transmilenio troncal y zonal)", III) "Mantenimiento periódico de 10 km carril de malla vial rural" y IV) "Conservar 15,5 km de ciclorrutas". Se debe agregar que la primera meta responde a la gestión misional, mientras que las otras tres responden al apoyo interinstitucional.
Para cumplir con su labor misional, la UAERMV cuenta con 4 plantas  de producción, para  mezclas asfálticas en frío y en caliente, concretos hidráulicos y trituradora, adicionalmente se controla la calidad de los insumos, maquinaria, equipos  y los productos necesarios para la intervención de las vías de Bogotá.
Es importante mencionar que la Secretaría Distrital de Movilidad, a través de oficio SDM-DAL 25763 de 2018, conceptuó lo siguiente en uno de sus apartados: "Se puede entender que la UAERMV, puede atender a la construcción y desarrollo de las obras que sobre ciclo rutas y corredores viales se vayan a realizar, dado que es una obra específica y siempre y cuando sea una acción desarrollada por otra entidad". Así, la Unidad puede apoyar el actuar de otras entidades del Sector Movilidad en el mejoramiento de la infraestructura vial, siempre y cuando cuente con la capacidad operativa y financiera.
A partir de la vigencia 2019, la Unidad requiere asociarse a la meta Plan de Desarrollo 228 “Mantenimiento periódico de Km carril de malla vial rural”, con un aporte de 10 km - carril en la vigencia mencionada, con el objetivo de mejorar las condiciones de movilidad en el área rural de la ciudad, la intercomunicación y accesibilidad terrestre de los habitantes, la seguridad vial y la calidad de vida de los ciudadanos. Lo anterior se realizará a través de la ejecución de las estrategias de mantenimiento de la malla vial rural que programe la UAERMV en la presente vigencia.										
</t>
    </r>
    <r>
      <rPr>
        <b/>
        <sz val="9"/>
        <rFont val="Arial"/>
        <family val="2"/>
      </rPr>
      <t>Situación Actual</t>
    </r>
    <r>
      <rPr>
        <sz val="9"/>
        <rFont val="Arial"/>
        <family val="2"/>
      </rPr>
      <t xml:space="preserve">
De acuerdo con la base de datos del Inventario y Diagnóstico de la malla vial publicado en la página web del Instituto de Desarrollo Urbano - IDU, con corte a 30 de junio de 2018, la malla vial del distrito capital está conformada por 13.989,10 km-carril, de los cuales el 57% se encuentra en buen estado, el 28% en regular estado y el 15% en mal estado. Para el caso de la malla vial local, ésta se constituye en 6.970,20 km-carril, en donde 5.820,4 km-carril cuentan con diagnóstico de estado encontrandose el 47% se encuentra en buen estado, el 29% en regular estado y el 24% en mal estado. Haciendo una comparación entre los diagnósticos de 31 de diciembre de 2016 y 30 de junio de 2018, se evidencia un mejoramiento del 24% en buen estado de la malla vial local pasando del 38% al 47%;  un mejoramiento del 13% en regular estado de la malla vial local pasando del 24% al 29%, y un mejoramiento de la malla vial en mal estado equivalente 37% disminuyendo del 38,1% al 24%   porcentajes que reflejan el compromiso y aporte de la Unidad Administrativa Especial de Rehabilitación y Mantenimiento Vial, UAERMV, a través de las estrategias de mantenimiento y rehabilitación de malla vial para mejorar las condiciones de movilidad de las vías, la seguridad vial y la calidad de vida de los ciudadanos.
Es importante anotar que para esta actualización se ha sumado para la información del 2016 los porcentajes de malla en mal estado con malla sin PCI para poder hacerlo comparativo con el corte del 31 de Junio de 2018.
Teniendo en cuenta lo anterior y en cumplimiento de las funciones mencionadas y el Plan de Desarrollo Distrital 2016 - 2020, la UAERMV adelanta tres estrategias de intervención que a continuación se describen:
1. Infraestructura y Gestión del Tránsito: Orientada al desarrollo de acciones de mantenimiento (cambios de losas, cambios de carpeta, parcheos, bacheos o sellos de fisuras), tendientes a lograr una superficie de rodadura confortable y segura para los usuarios de las vías.
2. Rehabilitación y/o mantenimiento vial como complemento al mejoramiento de la infraestructura de servicios públicos en los barrios.
3. Situaciones Imprevistas y apoyo interinstitucional: Esta estrategia se orienta en tres componentes:
a. Literal c y parágrafo del Artículo 109 del Acuerdo 257 de 2006 y Decreto 064 de 2015: Acciones de mantenimiento correctivo  que se aplican a pequeñas áreas del
pavimento para corregir fallas localizadas, mejorar la condición puntual de la malla vial arterial y troncal, así como la atención de puntos críticos que generen un potencial grado de accidentalidad para motociclistas, ciclistas, automovilistas y peatones.
b. Atención a emergencias: Corresponde a acciones orientadas a restablecer la movilidad vial afectada por procesos de remoción en masa o deslizamientos y la caída de banca.
c. Literal D del artículo 109 del Acuerdo 257 de 2006: Se busca complementar la acción de diferentes entidades encaminadas a la construcción y desarrollo de obras para apoyar el actuar de otras entidades del Sector Movilidad en el mejoramiento de la infraestructura vial, siempre y cuando cuente con la capacidad operativa y financiera.
</t>
    </r>
    <r>
      <rPr>
        <b/>
        <sz val="9"/>
        <rFont val="Arial"/>
        <family val="2"/>
      </rPr>
      <t>Identificación del Problema</t>
    </r>
    <r>
      <rPr>
        <sz val="9"/>
        <rFont val="Arial"/>
        <family val="2"/>
      </rPr>
      <t xml:space="preserve">
La movilidad en Bogotá tiene dificultades debido al alto flujo vehicular. Los bici-usuarios, automovilistas y motociclistas están expuestos a conflictos generados por las condiciones inadecuadas de las superficies de rodadura de la malla vial. 
Como problema principal se identificó “Inadecuadas condiciones de  movilidad en la red vial del Distrito Capital”, y entre  las causas principales de esta problemática se encuentra la Falta de coordinación entre entidades responsables de la conservación de la malla vial, el deterioro y daño de la malla vial de la ciudad y las Situaciones imprevistas y emergencias (remoción en masa, desecación y socavación que afectan la movilidad vial), que generan desgastes de la superficies de rodadura de las vías, originan fallos que afectan la estructura, conllevando al aumento de costos y tiempo de las intervenciones. </t>
    </r>
  </si>
  <si>
    <t>El mejoramiento de  la infraestructura vial, se realiza a través de tres estrategias de intervención la primera infraestructura y gestión del transito, la segunda rehabilitación vial como complemento al mejoramiento de la infraestructura de servicios públicos en los barrios y por ultimo atención a situaciones imprevistas. Estas estrategias se desarrollan mediante diferentes  tipos de intervención dentro de los que se encuentran  parcheo, bacheo, cambio de carpeta, cambio de losas, sello de fisuras, rehabilitación en pavimento flexible o pavimento rigído, entre otras.
Dentro del alcance del proyecto se encuentran los procesos para la priorización de vías, producción de mezclas, administración de maquinaria e insumos, intervención de vías y gestión social y ambiental, entre otros, que permiten atender el cumplimiento del objetivo y las metas del mismo.</t>
  </si>
  <si>
    <t xml:space="preserve">El proyecto busca la intervención de la infraestructura vial, para lo cual adelanta actividades como el constante diagnóstico de la malla vial local para actualizar el inventario, lo cual es la base para la selección de vías para priorización de la intervención.
Dentro de las intervenciones se encuentra el mantenimiento y la rehabilitación de vías, en relación con el mantenimiento de vías, se realizan intervenciones superficiales tendientes a solucionar de forma provisional fallas en el pavimento que puedan ser causa o detonante de un accidente, dichos trabajos no comprometen las capas inferiores de la estructura de pavimento y no necesitan ningún tipo de diseño previo para su implementación. 
Asimismo, la UAERMV adelanta actividades de rehabilitación de segmentos viales, que se definen como el conjunto de medidas que se aplican con el fin de recuperar la capacidad estructural del pavimento, esto implica el retiro de parte de la estructura existente, para lo cual se deben realizar estudios y diseños. 
Dependiendo del tipo de intervención requerido en cada segmento vial, la UAERMV realiza exploraciones geotécnicas y conteos de tránsito cuando aplique,  que le permiten realizar la evaluación y diseño estructural del pavimento a los segmentos viales seleccionados para intervención.
Por otro lado, la Unidad a través de la función de apoyo interinstitucional y atención prioritaria por emergencia vial, responde a las solicitudes de otras entidades para la intervención de corredores pertenecientes a malla vial diferente a la local.
La entidad también cuenta sus propias plantas para la producción de mezclas asfálticas y de concreto, además de contar con su propio Laboratorio de Suelos y Pavimentos, dotado de equipos para el control de la calidad de insumos y productos, realizando pruebas técnicas y ensayos, con el fin de verificar y garantizar la calidad de los materiales que se destinarán para la ejecución de las intervenciones y para la producción de las mezclas asfálticas y concretos con calidad, evitando la utilización de producto no conforme, que no cumplan con las especificaciones técnicas requeridas.
Otra de las actividades que adelanta la Unidad corresponde a la Gestión Ambiental, Social y de Atención al usuario, en la cual se informa a la comunidad interesada sobre el impacto, inicio, desarrollo, finalización y control de las obras en la respectiva localidad. Igualmente, deben realizarse actividades que fomenten la participación ciudadana, que busquen garantizar la suficiente ilustración a la ciudadanía sobre los fundamentos, beneficios e impacto de los planes, programas y proyectos de la entidad, de manera que faciliten y orienten la participación ciudadana en los espacios establecidos en la ciudad para tal fin. Esto es, vinculación y articulación con el Sistema Distrital de Participación. 
En el componente ambiental, la gestión de la UAERMV debe estar encaminada al desarrollo e implementación de estrategias, programas y actividades que tienen como objeto principal, crear una conciencia ambiental en los trabajadores, funcionarios, directivos y comunidad en general, garantizando impactos ambientales mínimos, generados por los proyectos de intervención vial y el uso sostenible y cuidado de los recursos naturales.
</t>
  </si>
  <si>
    <t xml:space="preserve">La ubicación de proyecto es en Distrito Capital ya que la conservación de la malla vial no se realiza sobre un sector especifico sino sobre toda la ciudad. 
Dentro de los criterios utilizados para la definición de intervención de los segmentos viales es el modelo de priorización el cual contempla aspectos enfocados principalmente en el impacto social, en donde se considera la conectividad de las vías con la malla vial principal, la continuidad de las intervenciones, la conectividad con el equipamiento urbano principal como colegios, universidades, hospitales, centros históricos, parques entre otros.
</t>
  </si>
  <si>
    <t>Inscrito el 14 agosto 2006, registrado el 23 marzo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</si>
</sst>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d\ &quot;de&quot;\ mmmm\ &quot;de&quot;\ yyyy"/>
    <numFmt numFmtId="168" formatCode="_-* #,##0\ _€_-;\-* #,##0\ _€_-;_-* &quot;-&quot;??\ _€_-;_-@_-"/>
    <numFmt numFmtId="169" formatCode="00"/>
    <numFmt numFmtId="170" formatCode="0&quot;%&quot;"/>
    <numFmt numFmtId="171" formatCode="_(* #,##0_);_(* \(#,##0\);_(* &quot;-&quot;??_);_(@_)"/>
    <numFmt numFmtId="172" formatCode="0.0&quot;%&quot;"/>
  </numFmts>
  <fonts count="31" x14ac:knownFonts="1">
    <font>
      <sz val="11"/>
      <color theme="1"/>
      <name val="Calibri"/>
      <family val="2"/>
      <scheme val="minor"/>
    </font>
    <font>
      <sz val="10"/>
      <name val="Arial"/>
      <family val="2"/>
    </font>
    <font>
      <b/>
      <sz val="14"/>
      <name val="Arial"/>
      <family val="2"/>
    </font>
    <font>
      <b/>
      <sz val="11"/>
      <name val="Arial"/>
      <family val="2"/>
    </font>
    <font>
      <b/>
      <sz val="12"/>
      <name val="Arial"/>
      <family val="2"/>
    </font>
    <font>
      <b/>
      <sz val="8"/>
      <name val="Arial"/>
      <family val="2"/>
    </font>
    <font>
      <b/>
      <sz val="10"/>
      <name val="Arial"/>
      <family val="2"/>
    </font>
    <font>
      <b/>
      <i/>
      <sz val="10"/>
      <name val="Arial"/>
      <family val="2"/>
    </font>
    <font>
      <sz val="11"/>
      <name val="Arial"/>
      <family val="2"/>
    </font>
    <font>
      <b/>
      <u/>
      <sz val="11"/>
      <name val="Arial"/>
      <family val="2"/>
    </font>
    <font>
      <u/>
      <sz val="11"/>
      <name val="Arial"/>
      <family val="2"/>
    </font>
    <font>
      <b/>
      <u/>
      <sz val="10"/>
      <name val="Arial"/>
      <family val="2"/>
    </font>
    <font>
      <sz val="9"/>
      <name val="Arial"/>
      <family val="2"/>
    </font>
    <font>
      <sz val="8"/>
      <name val="Arial"/>
      <family val="2"/>
    </font>
    <font>
      <sz val="10"/>
      <color indexed="9"/>
      <name val="Arial"/>
      <family val="2"/>
    </font>
    <font>
      <sz val="10"/>
      <color indexed="12"/>
      <name val="Tahoma"/>
      <family val="2"/>
    </font>
    <font>
      <b/>
      <sz val="7"/>
      <name val="Arial"/>
      <family val="2"/>
    </font>
    <font>
      <b/>
      <sz val="8"/>
      <color indexed="10"/>
      <name val="Arial"/>
      <family val="2"/>
    </font>
    <font>
      <b/>
      <sz val="11"/>
      <color indexed="10"/>
      <name val="Arial"/>
      <family val="2"/>
    </font>
    <font>
      <sz val="11"/>
      <color theme="1"/>
      <name val="Calibri"/>
      <family val="2"/>
      <scheme val="minor"/>
    </font>
    <font>
      <sz val="14"/>
      <name val="Arial"/>
      <family val="2"/>
    </font>
    <font>
      <b/>
      <sz val="8"/>
      <color rgb="FF0070C0"/>
      <name val="Arial"/>
      <family val="2"/>
    </font>
    <font>
      <b/>
      <sz val="10"/>
      <color theme="1"/>
      <name val="Arial"/>
      <family val="2"/>
    </font>
    <font>
      <b/>
      <sz val="16"/>
      <name val="Arial"/>
      <family val="2"/>
    </font>
    <font>
      <sz val="12"/>
      <name val="Arial"/>
      <family val="2"/>
    </font>
    <font>
      <sz val="14"/>
      <color theme="1"/>
      <name val="Calibri"/>
      <family val="2"/>
      <scheme val="minor"/>
    </font>
    <font>
      <sz val="16"/>
      <name val="Arial"/>
      <family val="2"/>
    </font>
    <font>
      <b/>
      <sz val="9"/>
      <name val="Arial"/>
      <family val="2"/>
    </font>
    <font>
      <b/>
      <sz val="10"/>
      <color rgb="FF0070C0"/>
      <name val="Arial"/>
      <family val="2"/>
    </font>
    <font>
      <b/>
      <sz val="10"/>
      <color indexed="10"/>
      <name val="Arial"/>
      <family val="2"/>
    </font>
    <font>
      <sz val="10"/>
      <color theme="1"/>
      <name val="Calibri"/>
      <family val="2"/>
      <scheme val="minor"/>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ck">
        <color theme="4"/>
      </diagonal>
    </border>
    <border diagonalDown="1">
      <left/>
      <right style="thin">
        <color indexed="64"/>
      </right>
      <top style="thin">
        <color indexed="64"/>
      </top>
      <bottom style="thin">
        <color indexed="64"/>
      </bottom>
      <diagonal style="thick">
        <color theme="4"/>
      </diagonal>
    </border>
    <border diagonalUp="1">
      <left/>
      <right/>
      <top style="thin">
        <color indexed="64"/>
      </top>
      <bottom style="thin">
        <color indexed="64"/>
      </bottom>
      <diagonal style="thick">
        <color theme="4"/>
      </diagonal>
    </border>
    <border diagonalUp="1">
      <left/>
      <right style="thin">
        <color indexed="64"/>
      </right>
      <top style="thin">
        <color indexed="64"/>
      </top>
      <bottom style="thin">
        <color indexed="64"/>
      </bottom>
      <diagonal style="thick">
        <color theme="4"/>
      </diagonal>
    </border>
    <border diagonalDown="1">
      <left style="thin">
        <color indexed="64"/>
      </left>
      <right/>
      <top style="thin">
        <color indexed="64"/>
      </top>
      <bottom style="thin">
        <color indexed="64"/>
      </bottom>
      <diagonal style="thick">
        <color theme="4"/>
      </diagonal>
    </border>
    <border diagonalDown="1">
      <left/>
      <right/>
      <top style="thin">
        <color indexed="64"/>
      </top>
      <bottom style="thin">
        <color indexed="64"/>
      </bottom>
      <diagonal style="thick">
        <color theme="4"/>
      </diagonal>
    </border>
    <border diagonalDown="1">
      <left/>
      <right style="medium">
        <color indexed="64"/>
      </right>
      <top style="thin">
        <color indexed="64"/>
      </top>
      <bottom style="thin">
        <color indexed="64"/>
      </bottom>
      <diagonal style="thick">
        <color theme="4"/>
      </diagonal>
    </border>
    <border diagonalUp="1">
      <left style="thin">
        <color indexed="64"/>
      </left>
      <right/>
      <top style="medium">
        <color indexed="64"/>
      </top>
      <bottom style="thin">
        <color indexed="64"/>
      </bottom>
      <diagonal style="thick">
        <color theme="4"/>
      </diagonal>
    </border>
    <border diagonalDown="1">
      <left/>
      <right style="thin">
        <color indexed="64"/>
      </right>
      <top style="medium">
        <color indexed="64"/>
      </top>
      <bottom style="thin">
        <color indexed="64"/>
      </bottom>
      <diagonal style="thick">
        <color theme="4"/>
      </diagonal>
    </border>
    <border diagonalDown="1">
      <left/>
      <right style="medium">
        <color indexed="64"/>
      </right>
      <top style="medium">
        <color indexed="64"/>
      </top>
      <bottom style="thin">
        <color indexed="64"/>
      </bottom>
      <diagonal style="thick">
        <color theme="4"/>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2">
    <xf numFmtId="0" fontId="0" fillId="0" borderId="0"/>
    <xf numFmtId="166" fontId="19" fillId="0" borderId="0" applyFont="0" applyFill="0" applyBorder="0" applyAlignment="0" applyProtection="0"/>
    <xf numFmtId="164"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cellStyleXfs>
  <cellXfs count="565">
    <xf numFmtId="0" fontId="0" fillId="0" borderId="0" xfId="0"/>
    <xf numFmtId="0" fontId="1" fillId="0" borderId="0" xfId="0" applyFont="1" applyFill="1" applyAlignment="1" applyProtection="1">
      <alignment vertical="center"/>
      <protection hidden="1"/>
    </xf>
    <xf numFmtId="0" fontId="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0" xfId="0" applyFont="1" applyFill="1" applyAlignment="1" applyProtection="1">
      <alignment vertical="center" wrapText="1"/>
      <protection hidden="1"/>
    </xf>
    <xf numFmtId="0" fontId="1" fillId="0" borderId="0" xfId="0" applyFont="1" applyBorder="1" applyAlignment="1" applyProtection="1">
      <alignment vertical="center"/>
      <protection hidden="1"/>
    </xf>
    <xf numFmtId="0" fontId="1" fillId="0" borderId="0" xfId="0" applyFont="1" applyFill="1" applyBorder="1" applyAlignment="1" applyProtection="1">
      <alignment horizontal="left" vertical="center" wrapText="1"/>
      <protection hidden="1"/>
    </xf>
    <xf numFmtId="0" fontId="8" fillId="0" borderId="0" xfId="0" applyFont="1" applyAlignment="1" applyProtection="1">
      <alignment vertical="center"/>
      <protection hidden="1"/>
    </xf>
    <xf numFmtId="0" fontId="1" fillId="0" borderId="0" xfId="0" applyFont="1" applyAlignment="1">
      <alignment vertical="center"/>
    </xf>
    <xf numFmtId="0" fontId="12" fillId="0" borderId="0" xfId="0" applyFont="1" applyAlignment="1">
      <alignment vertical="center"/>
    </xf>
    <xf numFmtId="0" fontId="14" fillId="0" borderId="0" xfId="0" applyFont="1" applyBorder="1" applyAlignment="1" applyProtection="1">
      <alignment vertical="center"/>
      <protection hidden="1"/>
    </xf>
    <xf numFmtId="0" fontId="13"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22" fillId="3" borderId="9"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locked="0"/>
    </xf>
    <xf numFmtId="0" fontId="6" fillId="3" borderId="35" xfId="0" applyFont="1" applyFill="1" applyBorder="1" applyAlignment="1" applyProtection="1">
      <alignment vertical="center" wrapText="1"/>
      <protection locked="0"/>
    </xf>
    <xf numFmtId="0" fontId="6" fillId="3" borderId="36"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hidden="1"/>
    </xf>
    <xf numFmtId="0" fontId="6" fillId="0" borderId="51" xfId="0" applyFont="1" applyFill="1" applyBorder="1" applyAlignment="1" applyProtection="1">
      <alignment vertical="center" wrapText="1"/>
      <protection hidden="1"/>
    </xf>
    <xf numFmtId="0" fontId="1" fillId="0" borderId="52" xfId="0" applyFont="1" applyFill="1" applyBorder="1" applyAlignment="1" applyProtection="1">
      <alignment vertical="center"/>
      <protection hidden="1"/>
    </xf>
    <xf numFmtId="0" fontId="6" fillId="0" borderId="52" xfId="0" applyFont="1" applyFill="1" applyBorder="1" applyAlignment="1" applyProtection="1">
      <alignment vertical="center"/>
      <protection locked="0"/>
    </xf>
    <xf numFmtId="0" fontId="6" fillId="0" borderId="50" xfId="0" applyFont="1" applyFill="1" applyBorder="1" applyAlignment="1" applyProtection="1">
      <alignment vertical="center"/>
      <protection locked="0"/>
    </xf>
    <xf numFmtId="0" fontId="8" fillId="0" borderId="0" xfId="0" applyFont="1" applyFill="1" applyBorder="1" applyAlignment="1" applyProtection="1">
      <alignment horizontal="left" vertical="center" wrapText="1"/>
      <protection hidden="1"/>
    </xf>
    <xf numFmtId="3"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22" xfId="0" applyFont="1" applyFill="1" applyBorder="1" applyAlignment="1" applyProtection="1">
      <alignment vertical="center"/>
      <protection hidden="1"/>
    </xf>
    <xf numFmtId="0" fontId="1" fillId="0" borderId="51" xfId="0" applyFont="1" applyFill="1" applyBorder="1" applyAlignment="1" applyProtection="1">
      <alignment horizontal="left" vertical="center" wrapText="1"/>
      <protection hidden="1"/>
    </xf>
    <xf numFmtId="3" fontId="1" fillId="0" borderId="1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2" fillId="0" borderId="7"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3" fontId="1" fillId="0" borderId="11" xfId="0" applyNumberFormat="1" applyFont="1" applyFill="1" applyBorder="1" applyAlignment="1" applyProtection="1">
      <alignment horizontal="center" vertical="center"/>
      <protection locked="0"/>
    </xf>
    <xf numFmtId="3" fontId="1" fillId="0" borderId="7" xfId="0" applyNumberFormat="1" applyFont="1" applyFill="1" applyBorder="1" applyAlignment="1" applyProtection="1">
      <alignment horizontal="center" vertical="center"/>
      <protection locked="0"/>
    </xf>
    <xf numFmtId="0"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8" fillId="0" borderId="0"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20" fillId="0" borderId="0" xfId="0" applyFont="1" applyBorder="1" applyAlignment="1" applyProtection="1">
      <alignment vertical="center" wrapText="1"/>
      <protection hidden="1"/>
    </xf>
    <xf numFmtId="168" fontId="8" fillId="0" borderId="0" xfId="1" applyNumberFormat="1" applyFont="1" applyAlignment="1" applyProtection="1">
      <alignment vertical="center" wrapText="1"/>
      <protection hidden="1"/>
    </xf>
    <xf numFmtId="168" fontId="8" fillId="0" borderId="0" xfId="0" applyNumberFormat="1" applyFont="1" applyAlignment="1" applyProtection="1">
      <alignment vertical="center" wrapText="1"/>
      <protection hidden="1"/>
    </xf>
    <xf numFmtId="0" fontId="0" fillId="0" borderId="0" xfId="0" applyFill="1" applyAlignment="1">
      <alignment vertical="center" wrapText="1"/>
    </xf>
    <xf numFmtId="0" fontId="0" fillId="0" borderId="0" xfId="0" applyAlignment="1">
      <alignment vertical="center" wrapText="1"/>
    </xf>
    <xf numFmtId="9" fontId="19" fillId="0" borderId="0" xfId="4" applyNumberFormat="1" applyFont="1" applyAlignment="1">
      <alignment vertical="center" wrapText="1"/>
    </xf>
    <xf numFmtId="0" fontId="1" fillId="0" borderId="0" xfId="0" applyFont="1" applyAlignment="1">
      <alignment vertical="center" wrapText="1"/>
    </xf>
    <xf numFmtId="0" fontId="0" fillId="4" borderId="0" xfId="0" applyFill="1" applyAlignment="1">
      <alignment vertical="center" wrapText="1"/>
    </xf>
    <xf numFmtId="171" fontId="19" fillId="0" borderId="0" xfId="3" applyNumberFormat="1" applyAlignment="1">
      <alignment vertical="center" wrapText="1"/>
    </xf>
    <xf numFmtId="0" fontId="0" fillId="0" borderId="0" xfId="0" applyFill="1" applyBorder="1" applyAlignment="1">
      <alignment vertical="center" wrapText="1"/>
    </xf>
    <xf numFmtId="0" fontId="4" fillId="0" borderId="0" xfId="0" applyFont="1" applyBorder="1" applyAlignment="1" applyProtection="1">
      <alignment horizontal="left" vertical="center" wrapText="1"/>
      <protection hidden="1"/>
    </xf>
    <xf numFmtId="0" fontId="0" fillId="0" borderId="0" xfId="0" applyBorder="1" applyAlignment="1">
      <alignment vertical="center" wrapText="1"/>
    </xf>
    <xf numFmtId="9" fontId="19" fillId="0" borderId="0" xfId="4" applyNumberFormat="1" applyFont="1" applyBorder="1" applyAlignment="1">
      <alignment vertical="center" wrapText="1"/>
    </xf>
    <xf numFmtId="0" fontId="1" fillId="0" borderId="0" xfId="0" applyFont="1" applyBorder="1" applyAlignment="1">
      <alignment vertical="center" wrapText="1"/>
    </xf>
    <xf numFmtId="0" fontId="0" fillId="4" borderId="0" xfId="0" applyFill="1" applyBorder="1" applyAlignment="1">
      <alignment vertical="center" wrapText="1"/>
    </xf>
    <xf numFmtId="0" fontId="21" fillId="0" borderId="1" xfId="0" applyNumberFormat="1" applyFont="1" applyFill="1" applyBorder="1" applyAlignment="1" applyProtection="1">
      <alignment horizontal="left" vertical="center" wrapText="1"/>
      <protection locked="0"/>
    </xf>
    <xf numFmtId="169" fontId="13" fillId="0" borderId="1" xfId="0" applyNumberFormat="1" applyFont="1" applyFill="1" applyBorder="1" applyAlignment="1" applyProtection="1">
      <alignment horizontal="center" vertical="center" wrapText="1"/>
      <protection locked="0"/>
    </xf>
    <xf numFmtId="170" fontId="13" fillId="2" borderId="1" xfId="4" applyNumberFormat="1" applyFont="1" applyFill="1" applyBorder="1" applyAlignment="1" applyProtection="1">
      <alignment horizontal="center" vertical="center" wrapText="1"/>
      <protection locked="0"/>
    </xf>
    <xf numFmtId="170" fontId="13" fillId="0" borderId="1" xfId="0" applyNumberFormat="1" applyFont="1" applyFill="1" applyBorder="1" applyAlignment="1" applyProtection="1">
      <alignment vertical="center" wrapText="1"/>
      <protection locked="0"/>
    </xf>
    <xf numFmtId="170" fontId="17" fillId="2" borderId="1" xfId="0" applyNumberFormat="1" applyFont="1" applyFill="1" applyBorder="1" applyAlignment="1">
      <alignment vertical="center" wrapText="1"/>
    </xf>
    <xf numFmtId="0" fontId="0" fillId="0" borderId="1" xfId="0" applyBorder="1" applyAlignment="1">
      <alignment vertical="center" wrapText="1"/>
    </xf>
    <xf numFmtId="0" fontId="4" fillId="0" borderId="6" xfId="0" applyFont="1" applyBorder="1" applyAlignment="1">
      <alignment vertical="center" wrapText="1"/>
    </xf>
    <xf numFmtId="169" fontId="4" fillId="0" borderId="6" xfId="0" applyNumberFormat="1" applyFont="1" applyBorder="1" applyAlignment="1">
      <alignment horizontal="center" vertical="center" wrapText="1"/>
    </xf>
    <xf numFmtId="170" fontId="18" fillId="0" borderId="6" xfId="4" applyNumberFormat="1" applyFont="1" applyBorder="1" applyAlignment="1">
      <alignment horizontal="left" vertical="center" wrapText="1"/>
    </xf>
    <xf numFmtId="170" fontId="1" fillId="0" borderId="6" xfId="0" applyNumberFormat="1" applyFont="1" applyBorder="1" applyAlignment="1">
      <alignment vertical="center" wrapText="1"/>
    </xf>
    <xf numFmtId="170" fontId="0" fillId="0" borderId="6" xfId="0" applyNumberFormat="1" applyBorder="1" applyAlignment="1">
      <alignment horizontal="center" vertical="center" wrapText="1"/>
    </xf>
    <xf numFmtId="170" fontId="1" fillId="0" borderId="7" xfId="0" applyNumberFormat="1" applyFont="1" applyBorder="1" applyAlignment="1">
      <alignment vertical="center" wrapText="1"/>
    </xf>
    <xf numFmtId="0" fontId="21" fillId="0" borderId="3" xfId="0" applyNumberFormat="1" applyFont="1" applyFill="1" applyBorder="1" applyAlignment="1" applyProtection="1">
      <alignment horizontal="left" vertical="center" wrapText="1"/>
      <protection locked="0"/>
    </xf>
    <xf numFmtId="169" fontId="13" fillId="0" borderId="3" xfId="0" applyNumberFormat="1" applyFont="1" applyFill="1" applyBorder="1" applyAlignment="1" applyProtection="1">
      <alignment horizontal="center" vertical="center" wrapText="1"/>
      <protection locked="0"/>
    </xf>
    <xf numFmtId="170" fontId="13" fillId="0" borderId="3" xfId="0" applyNumberFormat="1" applyFont="1" applyFill="1" applyBorder="1" applyAlignment="1" applyProtection="1">
      <alignment vertical="center" wrapText="1"/>
      <protection locked="0"/>
    </xf>
    <xf numFmtId="0" fontId="0" fillId="0" borderId="3"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9" fontId="19" fillId="0" borderId="49" xfId="4" applyNumberFormat="1" applyFont="1" applyBorder="1" applyAlignment="1">
      <alignment vertical="center" wrapText="1"/>
    </xf>
    <xf numFmtId="0" fontId="1" fillId="0" borderId="49" xfId="0" applyFont="1" applyBorder="1" applyAlignment="1">
      <alignment vertical="center" wrapText="1"/>
    </xf>
    <xf numFmtId="0" fontId="1" fillId="0" borderId="53" xfId="0" applyFont="1" applyBorder="1" applyAlignment="1">
      <alignment vertical="center" wrapText="1"/>
    </xf>
    <xf numFmtId="0" fontId="1" fillId="0" borderId="0" xfId="0" applyFont="1" applyBorder="1" applyAlignment="1" applyProtection="1">
      <alignment vertical="center" wrapText="1"/>
      <protection hidden="1"/>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center" vertical="center" wrapText="1"/>
      <protection hidden="1"/>
    </xf>
    <xf numFmtId="0" fontId="1" fillId="0" borderId="48" xfId="0" applyFont="1" applyBorder="1" applyAlignment="1" applyProtection="1">
      <alignment vertical="center" wrapText="1"/>
      <protection hidden="1"/>
    </xf>
    <xf numFmtId="0" fontId="1" fillId="0" borderId="49" xfId="0" applyFont="1" applyBorder="1" applyAlignment="1" applyProtection="1">
      <alignment vertical="center" wrapText="1"/>
      <protection hidden="1"/>
    </xf>
    <xf numFmtId="0" fontId="1" fillId="0" borderId="53" xfId="0" applyFont="1" applyBorder="1" applyAlignment="1" applyProtection="1">
      <alignment vertical="center" wrapText="1"/>
      <protection hidden="1"/>
    </xf>
    <xf numFmtId="0" fontId="6" fillId="0" borderId="22" xfId="0" applyFont="1" applyBorder="1" applyAlignment="1" applyProtection="1">
      <alignment horizontal="left" vertical="center" wrapText="1"/>
      <protection hidden="1"/>
    </xf>
    <xf numFmtId="0" fontId="1" fillId="0" borderId="54" xfId="0" applyFont="1" applyBorder="1" applyAlignment="1" applyProtection="1">
      <alignment vertical="center" wrapText="1"/>
      <protection hidden="1"/>
    </xf>
    <xf numFmtId="0" fontId="1" fillId="0" borderId="52" xfId="0" applyFont="1" applyBorder="1" applyAlignment="1" applyProtection="1">
      <alignment vertical="center" wrapText="1"/>
      <protection hidden="1"/>
    </xf>
    <xf numFmtId="0" fontId="1" fillId="0" borderId="50" xfId="0" applyFont="1" applyBorder="1" applyAlignment="1" applyProtection="1">
      <alignment vertical="center" wrapText="1"/>
      <protection hidden="1"/>
    </xf>
    <xf numFmtId="0" fontId="1" fillId="0" borderId="51" xfId="0" applyFont="1" applyFill="1" applyBorder="1" applyAlignment="1" applyProtection="1">
      <alignment vertical="center" wrapText="1"/>
      <protection locked="0"/>
    </xf>
    <xf numFmtId="0" fontId="6" fillId="0" borderId="1" xfId="0" applyFont="1" applyBorder="1" applyAlignment="1" applyProtection="1">
      <alignment horizontal="left" vertical="center" wrapText="1"/>
      <protection hidden="1"/>
    </xf>
    <xf numFmtId="0" fontId="1" fillId="0" borderId="1" xfId="0" applyFont="1" applyFill="1" applyBorder="1" applyAlignment="1" applyProtection="1">
      <alignment horizontal="center" vertical="center" wrapText="1"/>
      <protection hidden="1"/>
    </xf>
    <xf numFmtId="0" fontId="1" fillId="0" borderId="0" xfId="0" applyFont="1" applyFill="1" applyAlignment="1">
      <alignment vertical="center"/>
    </xf>
    <xf numFmtId="0" fontId="1" fillId="0" borderId="0" xfId="0" applyFont="1" applyFill="1" applyAlignment="1">
      <alignment vertical="center" wrapText="1"/>
    </xf>
    <xf numFmtId="0" fontId="21" fillId="0" borderId="70" xfId="0" applyNumberFormat="1" applyFont="1" applyBorder="1" applyAlignment="1" applyProtection="1">
      <alignment horizontal="center" vertical="center" wrapText="1"/>
      <protection hidden="1"/>
    </xf>
    <xf numFmtId="0" fontId="21" fillId="0" borderId="34" xfId="0" applyNumberFormat="1" applyFont="1" applyBorder="1" applyAlignment="1" applyProtection="1">
      <alignment horizontal="center" vertical="center" wrapText="1"/>
      <protection hidden="1"/>
    </xf>
    <xf numFmtId="0" fontId="21" fillId="0" borderId="72" xfId="0" applyNumberFormat="1" applyFont="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protection hidden="1"/>
    </xf>
    <xf numFmtId="0" fontId="1" fillId="5" borderId="3" xfId="0" applyFont="1" applyFill="1" applyBorder="1" applyAlignment="1" applyProtection="1">
      <alignment horizontal="center" vertical="center" textRotation="90" wrapText="1"/>
      <protection hidden="1"/>
    </xf>
    <xf numFmtId="0" fontId="1" fillId="5" borderId="38" xfId="0" applyFont="1" applyFill="1" applyBorder="1" applyAlignment="1" applyProtection="1">
      <alignment vertical="center"/>
      <protection hidden="1"/>
    </xf>
    <xf numFmtId="0" fontId="2" fillId="5" borderId="39" xfId="0" applyFont="1" applyFill="1" applyBorder="1" applyAlignment="1" applyProtection="1">
      <alignment vertical="center"/>
      <protection hidden="1"/>
    </xf>
    <xf numFmtId="0" fontId="2" fillId="5" borderId="44" xfId="0" applyFont="1" applyFill="1" applyBorder="1" applyAlignment="1" applyProtection="1">
      <alignment vertical="center"/>
      <protection hidden="1"/>
    </xf>
    <xf numFmtId="0" fontId="1" fillId="5" borderId="45" xfId="0" applyFont="1" applyFill="1" applyBorder="1" applyAlignment="1" applyProtection="1">
      <alignment vertical="center"/>
      <protection hidden="1"/>
    </xf>
    <xf numFmtId="0" fontId="2" fillId="5" borderId="46" xfId="0" applyFont="1" applyFill="1" applyBorder="1" applyAlignment="1" applyProtection="1">
      <alignment vertical="center"/>
      <protection hidden="1"/>
    </xf>
    <xf numFmtId="0" fontId="2" fillId="5" borderId="47" xfId="0" applyFont="1" applyFill="1" applyBorder="1" applyAlignment="1" applyProtection="1">
      <alignment vertical="center"/>
      <protection hidden="1"/>
    </xf>
    <xf numFmtId="0" fontId="6" fillId="5" borderId="3" xfId="0" applyFont="1" applyFill="1" applyBorder="1" applyAlignment="1" applyProtection="1">
      <alignment horizontal="center" vertical="center" wrapText="1"/>
      <protection hidden="1"/>
    </xf>
    <xf numFmtId="0" fontId="6" fillId="5" borderId="4" xfId="0" applyFont="1" applyFill="1" applyBorder="1" applyAlignment="1" applyProtection="1">
      <alignment vertical="center" wrapText="1"/>
      <protection hidden="1"/>
    </xf>
    <xf numFmtId="0" fontId="3" fillId="5" borderId="10" xfId="0" applyFont="1" applyFill="1" applyBorder="1" applyAlignment="1" applyProtection="1">
      <alignment horizontal="left" vertical="center" wrapText="1"/>
      <protection hidden="1"/>
    </xf>
    <xf numFmtId="0" fontId="3" fillId="5" borderId="1" xfId="0" applyFont="1" applyFill="1" applyBorder="1" applyAlignment="1" applyProtection="1">
      <alignment horizontal="left" vertical="center" wrapText="1"/>
      <protection hidden="1"/>
    </xf>
    <xf numFmtId="0" fontId="11" fillId="5" borderId="1"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6" fillId="5" borderId="10" xfId="0" applyFont="1" applyFill="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5" fillId="5" borderId="1" xfId="0" applyFont="1" applyFill="1" applyBorder="1" applyAlignment="1" applyProtection="1">
      <alignment horizontal="center" vertical="center" wrapText="1"/>
      <protection hidden="1"/>
    </xf>
    <xf numFmtId="0" fontId="5" fillId="5" borderId="11" xfId="0" applyFont="1" applyFill="1" applyBorder="1" applyAlignment="1" applyProtection="1">
      <alignment horizontal="center" vertical="center" wrapText="1"/>
      <protection hidden="1"/>
    </xf>
    <xf numFmtId="0" fontId="13" fillId="0" borderId="10" xfId="0" applyFont="1" applyFill="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8" fillId="0" borderId="2"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6" fillId="5" borderId="1" xfId="0" applyFont="1" applyFill="1" applyBorder="1" applyAlignment="1">
      <alignment horizontal="center" vertical="center" wrapText="1"/>
    </xf>
    <xf numFmtId="0" fontId="16" fillId="5" borderId="5" xfId="0" applyFont="1" applyFill="1" applyBorder="1" applyAlignment="1" applyProtection="1">
      <alignment horizontal="center" vertical="center" wrapText="1"/>
      <protection hidden="1"/>
    </xf>
    <xf numFmtId="169" fontId="16" fillId="5" borderId="6" xfId="0" applyNumberFormat="1" applyFont="1" applyFill="1" applyBorder="1" applyAlignment="1" applyProtection="1">
      <alignment horizontal="center" vertical="center" wrapText="1"/>
      <protection hidden="1"/>
    </xf>
    <xf numFmtId="0" fontId="5" fillId="5" borderId="6" xfId="0" applyFont="1" applyFill="1" applyBorder="1" applyAlignment="1" applyProtection="1">
      <alignment horizontal="center" vertical="center" wrapText="1"/>
    </xf>
    <xf numFmtId="170" fontId="16" fillId="5" borderId="6" xfId="4" applyNumberFormat="1" applyFont="1" applyFill="1" applyBorder="1" applyAlignment="1" applyProtection="1">
      <alignment horizontal="center" vertical="center" wrapText="1"/>
    </xf>
    <xf numFmtId="170" fontId="13" fillId="5" borderId="6" xfId="0" applyNumberFormat="1" applyFont="1" applyFill="1" applyBorder="1" applyAlignment="1" applyProtection="1">
      <alignment horizontal="center" vertical="center" wrapText="1"/>
    </xf>
    <xf numFmtId="170" fontId="6" fillId="5" borderId="6" xfId="0" applyNumberFormat="1" applyFont="1" applyFill="1" applyBorder="1" applyAlignment="1" applyProtection="1">
      <alignment horizontal="center" vertical="center" wrapText="1"/>
    </xf>
    <xf numFmtId="170" fontId="6" fillId="5" borderId="7" xfId="0" applyNumberFormat="1" applyFont="1" applyFill="1" applyBorder="1" applyAlignment="1" applyProtection="1">
      <alignment horizontal="center" vertical="center" wrapText="1"/>
    </xf>
    <xf numFmtId="170" fontId="13" fillId="5" borderId="3" xfId="4" applyNumberFormat="1" applyFont="1" applyFill="1" applyBorder="1" applyAlignment="1" applyProtection="1">
      <alignment horizontal="center" vertical="center" wrapText="1"/>
      <protection locked="0"/>
    </xf>
    <xf numFmtId="170" fontId="13" fillId="5" borderId="1" xfId="4" applyNumberFormat="1" applyFont="1" applyFill="1" applyBorder="1" applyAlignment="1" applyProtection="1">
      <alignment horizontal="center" vertical="center" wrapText="1"/>
      <protection locked="0"/>
    </xf>
    <xf numFmtId="170" fontId="17" fillId="5" borderId="3" xfId="0" applyNumberFormat="1" applyFont="1" applyFill="1" applyBorder="1" applyAlignment="1" applyProtection="1">
      <alignment vertical="center" wrapText="1"/>
      <protection hidden="1"/>
    </xf>
    <xf numFmtId="170" fontId="17" fillId="5" borderId="1" xfId="0" applyNumberFormat="1" applyFont="1" applyFill="1" applyBorder="1" applyAlignment="1" applyProtection="1">
      <alignment vertical="center" wrapText="1"/>
      <protection hidden="1"/>
    </xf>
    <xf numFmtId="170" fontId="17" fillId="5" borderId="3" xfId="0" applyNumberFormat="1" applyFont="1" applyFill="1" applyBorder="1" applyAlignment="1">
      <alignment vertical="center" wrapText="1"/>
    </xf>
    <xf numFmtId="170" fontId="17" fillId="5" borderId="1" xfId="0" applyNumberFormat="1" applyFont="1" applyFill="1" applyBorder="1" applyAlignment="1">
      <alignment vertical="center" wrapText="1"/>
    </xf>
    <xf numFmtId="170" fontId="17" fillId="5" borderId="4" xfId="0" applyNumberFormat="1" applyFont="1" applyFill="1" applyBorder="1" applyAlignment="1">
      <alignment vertical="center" wrapText="1"/>
    </xf>
    <xf numFmtId="170" fontId="17" fillId="5" borderId="11" xfId="0" applyNumberFormat="1" applyFont="1" applyFill="1" applyBorder="1" applyAlignment="1">
      <alignment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2" fillId="0" borderId="0" xfId="0" applyFont="1" applyAlignment="1">
      <alignment vertical="center"/>
    </xf>
    <xf numFmtId="0" fontId="1" fillId="0" borderId="0" xfId="0" applyFont="1" applyAlignment="1" applyProtection="1">
      <alignment vertical="center"/>
      <protection hidden="1"/>
    </xf>
    <xf numFmtId="0" fontId="1" fillId="0" borderId="0" xfId="0" applyFont="1" applyBorder="1" applyAlignment="1" applyProtection="1">
      <alignment vertical="center"/>
      <protection hidden="1"/>
    </xf>
    <xf numFmtId="0" fontId="14" fillId="0" borderId="0" xfId="0" applyFont="1" applyBorder="1" applyAlignment="1" applyProtection="1">
      <alignment vertical="center"/>
      <protection hidden="1"/>
    </xf>
    <xf numFmtId="9" fontId="26" fillId="0" borderId="3" xfId="4" applyFont="1" applyFill="1" applyBorder="1" applyAlignment="1" applyProtection="1">
      <alignment vertical="center" wrapText="1"/>
      <protection locked="0"/>
    </xf>
    <xf numFmtId="0" fontId="24" fillId="0" borderId="10" xfId="0" applyFont="1" applyBorder="1" applyAlignment="1" applyProtection="1">
      <alignment horizontal="center" vertical="center"/>
      <protection hidden="1"/>
    </xf>
    <xf numFmtId="171" fontId="26" fillId="0" borderId="3" xfId="3" applyNumberFormat="1" applyFont="1" applyFill="1" applyBorder="1" applyAlignment="1" applyProtection="1">
      <alignment vertical="center" wrapText="1"/>
      <protection hidden="1"/>
    </xf>
    <xf numFmtId="171" fontId="26" fillId="0" borderId="1" xfId="3" applyNumberFormat="1" applyFont="1" applyFill="1" applyBorder="1" applyAlignment="1" applyProtection="1">
      <alignment vertical="center" wrapText="1"/>
      <protection hidden="1"/>
    </xf>
    <xf numFmtId="9" fontId="26" fillId="0" borderId="1" xfId="4" applyFont="1" applyFill="1" applyBorder="1" applyAlignment="1" applyProtection="1">
      <alignment vertical="center" wrapText="1"/>
      <protection locked="0"/>
    </xf>
    <xf numFmtId="171" fontId="26" fillId="0" borderId="1" xfId="6" applyNumberFormat="1" applyFont="1" applyFill="1" applyBorder="1" applyAlignment="1" applyProtection="1">
      <alignment vertical="center" wrapText="1"/>
      <protection hidden="1"/>
    </xf>
    <xf numFmtId="0" fontId="1" fillId="0" borderId="1" xfId="0" applyFont="1" applyFill="1" applyBorder="1" applyAlignment="1" applyProtection="1">
      <alignment vertical="center" wrapText="1"/>
      <protection hidden="1"/>
    </xf>
    <xf numFmtId="9" fontId="1" fillId="0" borderId="1" xfId="0" applyNumberFormat="1" applyFont="1" applyFill="1" applyBorder="1" applyAlignment="1" applyProtection="1">
      <alignment vertical="center" wrapText="1"/>
      <protection hidden="1"/>
    </xf>
    <xf numFmtId="0" fontId="1" fillId="0" borderId="11" xfId="0" applyFont="1" applyFill="1" applyBorder="1" applyAlignment="1" applyProtection="1">
      <alignment vertical="center" wrapText="1"/>
      <protection hidden="1"/>
    </xf>
    <xf numFmtId="0" fontId="1" fillId="0" borderId="6" xfId="0" applyFont="1" applyFill="1" applyBorder="1" applyAlignment="1" applyProtection="1">
      <alignment vertical="center" wrapText="1"/>
      <protection hidden="1"/>
    </xf>
    <xf numFmtId="9" fontId="1" fillId="0" borderId="6" xfId="0" applyNumberFormat="1" applyFont="1" applyFill="1" applyBorder="1" applyAlignment="1" applyProtection="1">
      <alignment vertical="center" wrapText="1"/>
      <protection hidden="1"/>
    </xf>
    <xf numFmtId="0" fontId="1" fillId="0" borderId="7" xfId="0" applyFont="1" applyFill="1" applyBorder="1" applyAlignment="1" applyProtection="1">
      <alignment vertical="center" wrapText="1"/>
      <protection hidden="1"/>
    </xf>
    <xf numFmtId="0" fontId="12"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26" fillId="0" borderId="0" xfId="0" applyFont="1" applyBorder="1" applyAlignment="1" applyProtection="1">
      <alignment vertical="center" wrapText="1"/>
      <protection hidden="1"/>
    </xf>
    <xf numFmtId="171" fontId="26" fillId="0" borderId="6" xfId="3" applyNumberFormat="1" applyFont="1" applyFill="1" applyBorder="1" applyAlignment="1" applyProtection="1">
      <alignment vertical="center" wrapText="1"/>
      <protection hidden="1"/>
    </xf>
    <xf numFmtId="9" fontId="26" fillId="0" borderId="6" xfId="4" applyFont="1" applyFill="1" applyBorder="1" applyAlignment="1" applyProtection="1">
      <alignment vertical="center" wrapText="1"/>
      <protection locked="0"/>
    </xf>
    <xf numFmtId="3" fontId="23" fillId="5" borderId="24" xfId="2" applyNumberFormat="1" applyFont="1" applyFill="1" applyBorder="1" applyAlignment="1" applyProtection="1">
      <alignment vertical="center" wrapText="1"/>
      <protection hidden="1"/>
    </xf>
    <xf numFmtId="9" fontId="23" fillId="5" borderId="24" xfId="4" applyFont="1" applyFill="1" applyBorder="1" applyAlignment="1" applyProtection="1">
      <alignment vertical="center" wrapText="1"/>
      <protection hidden="1"/>
    </xf>
    <xf numFmtId="0" fontId="3" fillId="5" borderId="85" xfId="0" applyFont="1" applyFill="1" applyBorder="1" applyAlignment="1" applyProtection="1">
      <alignment horizontal="center" vertical="center" wrapText="1"/>
      <protection hidden="1"/>
    </xf>
    <xf numFmtId="0" fontId="25" fillId="0" borderId="26"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61" xfId="0" applyFont="1" applyFill="1" applyBorder="1" applyAlignment="1">
      <alignment horizontal="left" vertical="center" wrapText="1"/>
    </xf>
    <xf numFmtId="171" fontId="26" fillId="0" borderId="27" xfId="3" applyNumberFormat="1" applyFont="1" applyFill="1" applyBorder="1" applyAlignment="1" applyProtection="1">
      <alignment vertical="center" wrapText="1"/>
      <protection hidden="1"/>
    </xf>
    <xf numFmtId="171" fontId="26" fillId="0" borderId="14" xfId="3" applyNumberFormat="1" applyFont="1" applyFill="1" applyBorder="1" applyAlignment="1" applyProtection="1">
      <alignment vertical="center" wrapText="1"/>
      <protection hidden="1"/>
    </xf>
    <xf numFmtId="171" fontId="26" fillId="0" borderId="63" xfId="3" applyNumberFormat="1" applyFont="1" applyFill="1" applyBorder="1" applyAlignment="1" applyProtection="1">
      <alignment vertical="center" wrapText="1"/>
      <protection hidden="1"/>
    </xf>
    <xf numFmtId="0" fontId="3" fillId="5" borderId="84" xfId="0" applyFont="1" applyFill="1" applyBorder="1" applyAlignment="1" applyProtection="1">
      <alignment horizontal="center" vertical="center" wrapText="1"/>
      <protection hidden="1"/>
    </xf>
    <xf numFmtId="0" fontId="3" fillId="5" borderId="82" xfId="0" applyFont="1" applyFill="1" applyBorder="1" applyAlignment="1" applyProtection="1">
      <alignment horizontal="center" vertical="center" wrapText="1"/>
      <protection hidden="1"/>
    </xf>
    <xf numFmtId="171" fontId="26" fillId="0" borderId="2" xfId="3" applyNumberFormat="1" applyFont="1" applyFill="1" applyBorder="1" applyAlignment="1" applyProtection="1">
      <alignment vertical="center" wrapText="1"/>
      <protection hidden="1"/>
    </xf>
    <xf numFmtId="9" fontId="26" fillId="0" borderId="4" xfId="4" applyFont="1" applyFill="1" applyBorder="1" applyAlignment="1" applyProtection="1">
      <alignment vertical="center" wrapText="1"/>
      <protection locked="0"/>
    </xf>
    <xf numFmtId="171" fontId="26" fillId="0" borderId="10" xfId="3" applyNumberFormat="1" applyFont="1" applyFill="1" applyBorder="1" applyAlignment="1" applyProtection="1">
      <alignment vertical="center" wrapText="1"/>
      <protection hidden="1"/>
    </xf>
    <xf numFmtId="9" fontId="26" fillId="0" borderId="11" xfId="4" applyFont="1" applyFill="1" applyBorder="1" applyAlignment="1" applyProtection="1">
      <alignment vertical="center" wrapText="1"/>
      <protection locked="0"/>
    </xf>
    <xf numFmtId="171" fontId="26" fillId="0" borderId="5" xfId="3" applyNumberFormat="1" applyFont="1" applyFill="1" applyBorder="1" applyAlignment="1" applyProtection="1">
      <alignment vertical="center" wrapText="1"/>
      <protection hidden="1"/>
    </xf>
    <xf numFmtId="9" fontId="26" fillId="0" borderId="7" xfId="4" applyFont="1" applyFill="1" applyBorder="1" applyAlignment="1" applyProtection="1">
      <alignment vertical="center" wrapText="1"/>
      <protection locked="0"/>
    </xf>
    <xf numFmtId="9" fontId="23" fillId="5" borderId="25" xfId="4" applyFont="1" applyFill="1" applyBorder="1" applyAlignment="1" applyProtection="1">
      <alignment vertical="center" wrapText="1"/>
      <protection hidden="1"/>
    </xf>
    <xf numFmtId="171" fontId="23" fillId="5" borderId="23" xfId="3" applyNumberFormat="1" applyFont="1" applyFill="1" applyBorder="1" applyAlignment="1" applyProtection="1">
      <alignment vertical="center" wrapText="1"/>
      <protection hidden="1"/>
    </xf>
    <xf numFmtId="171" fontId="23" fillId="5" borderId="24" xfId="3" applyNumberFormat="1" applyFont="1" applyFill="1" applyBorder="1" applyAlignment="1" applyProtection="1">
      <alignment vertical="center" wrapText="1"/>
      <protection hidden="1"/>
    </xf>
    <xf numFmtId="171" fontId="23" fillId="5" borderId="36" xfId="3" applyNumberFormat="1" applyFont="1" applyFill="1" applyBorder="1" applyAlignment="1" applyProtection="1">
      <alignment vertical="center" wrapText="1"/>
      <protection hidden="1"/>
    </xf>
    <xf numFmtId="172" fontId="1" fillId="0" borderId="0" xfId="0" applyNumberFormat="1" applyFont="1" applyAlignment="1" applyProtection="1">
      <alignment vertical="center" wrapText="1"/>
      <protection hidden="1"/>
    </xf>
    <xf numFmtId="172" fontId="19" fillId="0" borderId="49" xfId="4" applyNumberFormat="1" applyFont="1" applyBorder="1" applyAlignment="1">
      <alignment vertical="center" wrapText="1"/>
    </xf>
    <xf numFmtId="172" fontId="16" fillId="5" borderId="6" xfId="4" applyNumberFormat="1" applyFont="1" applyFill="1" applyBorder="1" applyAlignment="1" applyProtection="1">
      <alignment horizontal="center" vertical="center" wrapText="1"/>
    </xf>
    <xf numFmtId="172" fontId="13" fillId="5" borderId="3" xfId="4" applyNumberFormat="1" applyFont="1" applyFill="1" applyBorder="1" applyAlignment="1" applyProtection="1">
      <alignment horizontal="center" vertical="center" wrapText="1"/>
      <protection locked="0"/>
    </xf>
    <xf numFmtId="172" fontId="13" fillId="5" borderId="1" xfId="4" applyNumberFormat="1" applyFont="1" applyFill="1" applyBorder="1" applyAlignment="1" applyProtection="1">
      <alignment horizontal="center" vertical="center" wrapText="1"/>
      <protection locked="0"/>
    </xf>
    <xf numFmtId="172" fontId="18" fillId="0" borderId="6" xfId="4" applyNumberFormat="1" applyFont="1" applyBorder="1" applyAlignment="1">
      <alignment horizontal="left" vertical="center" wrapText="1"/>
    </xf>
    <xf numFmtId="172" fontId="19" fillId="0" borderId="0" xfId="4" applyNumberFormat="1" applyFont="1" applyBorder="1" applyAlignment="1">
      <alignment vertical="center" wrapText="1"/>
    </xf>
    <xf numFmtId="172" fontId="19" fillId="0" borderId="0" xfId="4" applyNumberFormat="1" applyFont="1" applyAlignment="1">
      <alignment vertical="center" wrapText="1"/>
    </xf>
    <xf numFmtId="0" fontId="6" fillId="3" borderId="9" xfId="0" applyFont="1" applyFill="1" applyBorder="1" applyAlignment="1" applyProtection="1">
      <alignment horizontal="center" vertical="center"/>
      <protection locked="0"/>
    </xf>
    <xf numFmtId="0" fontId="13" fillId="0" borderId="1" xfId="0" applyNumberFormat="1"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left" vertical="center" wrapText="1"/>
      <protection locked="0"/>
    </xf>
    <xf numFmtId="0" fontId="28" fillId="0" borderId="1" xfId="0" applyNumberFormat="1" applyFont="1" applyFill="1" applyBorder="1" applyAlignment="1" applyProtection="1">
      <alignment horizontal="left" vertical="center" wrapText="1"/>
      <protection locked="0"/>
    </xf>
    <xf numFmtId="0" fontId="6" fillId="0" borderId="6" xfId="0" applyFont="1" applyBorder="1" applyAlignment="1">
      <alignment vertical="center" wrapText="1"/>
    </xf>
    <xf numFmtId="172" fontId="1" fillId="5" borderId="3" xfId="4" applyNumberFormat="1" applyFont="1" applyFill="1" applyBorder="1" applyAlignment="1" applyProtection="1">
      <alignment horizontal="center" vertical="center" wrapText="1"/>
      <protection locked="0"/>
    </xf>
    <xf numFmtId="170" fontId="1" fillId="0" borderId="3" xfId="0" applyNumberFormat="1" applyFont="1" applyFill="1" applyBorder="1" applyAlignment="1" applyProtection="1">
      <alignment vertical="center" wrapText="1"/>
      <protection locked="0"/>
    </xf>
    <xf numFmtId="170" fontId="29" fillId="5" borderId="3" xfId="0" applyNumberFormat="1" applyFont="1" applyFill="1" applyBorder="1" applyAlignment="1" applyProtection="1">
      <alignment vertical="center" wrapText="1"/>
      <protection hidden="1"/>
    </xf>
    <xf numFmtId="172" fontId="1" fillId="5" borderId="1" xfId="4" applyNumberFormat="1" applyFont="1" applyFill="1" applyBorder="1" applyAlignment="1" applyProtection="1">
      <alignment horizontal="center" vertical="center" wrapText="1"/>
      <protection locked="0"/>
    </xf>
    <xf numFmtId="170" fontId="1" fillId="0" borderId="1" xfId="0" applyNumberFormat="1" applyFont="1" applyFill="1" applyBorder="1" applyAlignment="1" applyProtection="1">
      <alignment vertical="center" wrapText="1"/>
      <protection locked="0"/>
    </xf>
    <xf numFmtId="170" fontId="29" fillId="5" borderId="1" xfId="0" applyNumberFormat="1" applyFont="1" applyFill="1" applyBorder="1" applyAlignment="1" applyProtection="1">
      <alignment vertical="center" wrapText="1"/>
      <protection hidden="1"/>
    </xf>
    <xf numFmtId="170" fontId="29" fillId="5" borderId="3" xfId="0" applyNumberFormat="1" applyFont="1" applyFill="1" applyBorder="1" applyAlignment="1">
      <alignment vertical="center" wrapText="1"/>
    </xf>
    <xf numFmtId="170" fontId="29" fillId="5" borderId="1" xfId="0" applyNumberFormat="1" applyFont="1" applyFill="1" applyBorder="1" applyAlignment="1">
      <alignment vertical="center" wrapText="1"/>
    </xf>
    <xf numFmtId="170" fontId="1" fillId="5" borderId="1" xfId="4" applyNumberFormat="1" applyFont="1" applyFill="1" applyBorder="1" applyAlignment="1" applyProtection="1">
      <alignment horizontal="center" vertical="center" wrapText="1"/>
      <protection locked="0"/>
    </xf>
    <xf numFmtId="0" fontId="30" fillId="0" borderId="1" xfId="0" applyFont="1" applyBorder="1" applyAlignment="1">
      <alignment vertical="center" wrapText="1"/>
    </xf>
    <xf numFmtId="170" fontId="1" fillId="5" borderId="3" xfId="4" applyNumberFormat="1" applyFont="1" applyFill="1" applyBorder="1" applyAlignment="1" applyProtection="1">
      <alignment horizontal="center" vertical="center" wrapText="1"/>
      <protection locked="0"/>
    </xf>
    <xf numFmtId="0" fontId="30" fillId="0" borderId="3" xfId="0" applyFont="1" applyBorder="1" applyAlignment="1">
      <alignment vertical="center" wrapText="1"/>
    </xf>
    <xf numFmtId="0" fontId="6" fillId="5" borderId="69" xfId="0" applyFont="1" applyFill="1" applyBorder="1" applyAlignment="1" applyProtection="1">
      <alignment horizontal="center" vertical="center" wrapText="1"/>
      <protection hidden="1"/>
    </xf>
    <xf numFmtId="0" fontId="6" fillId="5" borderId="37" xfId="0" applyFont="1" applyFill="1" applyBorder="1" applyAlignment="1" applyProtection="1">
      <alignment horizontal="center" vertical="center" wrapText="1"/>
      <protection hidden="1"/>
    </xf>
    <xf numFmtId="0" fontId="6" fillId="5" borderId="27" xfId="0" applyFont="1" applyFill="1" applyBorder="1" applyAlignment="1" applyProtection="1">
      <alignment horizontal="center" vertical="center" wrapText="1"/>
      <protection hidden="1"/>
    </xf>
    <xf numFmtId="0" fontId="1" fillId="0" borderId="5" xfId="0" applyFont="1" applyFill="1" applyBorder="1" applyAlignment="1" applyProtection="1">
      <alignment horizontal="center" vertical="center"/>
      <protection hidden="1"/>
    </xf>
    <xf numFmtId="0" fontId="1" fillId="0" borderId="6"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23" fillId="5" borderId="2" xfId="0" applyFont="1" applyFill="1" applyBorder="1" applyAlignment="1" applyProtection="1">
      <alignment horizontal="center" vertical="center"/>
      <protection hidden="1"/>
    </xf>
    <xf numFmtId="0" fontId="23" fillId="5" borderId="3" xfId="0" applyFont="1" applyFill="1" applyBorder="1" applyAlignment="1" applyProtection="1">
      <alignment horizontal="center" vertical="center"/>
      <protection hidden="1"/>
    </xf>
    <xf numFmtId="0" fontId="23" fillId="5" borderId="4"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7" fillId="5" borderId="84" xfId="0" applyFont="1" applyFill="1" applyBorder="1" applyAlignment="1" applyProtection="1">
      <alignment horizontal="justify" vertical="center" wrapText="1"/>
      <protection hidden="1"/>
    </xf>
    <xf numFmtId="0" fontId="7" fillId="5" borderId="85" xfId="0" applyFont="1" applyFill="1" applyBorder="1" applyAlignment="1" applyProtection="1">
      <alignment horizontal="justify" vertical="center" wrapText="1"/>
      <protection hidden="1"/>
    </xf>
    <xf numFmtId="0" fontId="7" fillId="5" borderId="82" xfId="0" applyFont="1" applyFill="1" applyBorder="1" applyAlignment="1" applyProtection="1">
      <alignment horizontal="justify" vertical="center" wrapText="1"/>
      <protection hidden="1"/>
    </xf>
    <xf numFmtId="0" fontId="1" fillId="0" borderId="0" xfId="0" applyFont="1" applyFill="1" applyBorder="1" applyAlignment="1" applyProtection="1">
      <alignment horizontal="center" vertical="center" wrapText="1"/>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7" fillId="5" borderId="10" xfId="0" applyFont="1" applyFill="1" applyBorder="1" applyAlignment="1" applyProtection="1">
      <alignment horizontal="justify" vertical="center" wrapText="1"/>
      <protection hidden="1"/>
    </xf>
    <xf numFmtId="0" fontId="7" fillId="5" borderId="1" xfId="0" applyFont="1" applyFill="1" applyBorder="1" applyAlignment="1" applyProtection="1">
      <alignment horizontal="justify" vertical="center" wrapText="1"/>
      <protection hidden="1"/>
    </xf>
    <xf numFmtId="0" fontId="7" fillId="5" borderId="11" xfId="0" applyFont="1" applyFill="1" applyBorder="1" applyAlignment="1" applyProtection="1">
      <alignment horizontal="justify" vertical="center" wrapText="1"/>
      <protection hidden="1"/>
    </xf>
    <xf numFmtId="0" fontId="6" fillId="5" borderId="10" xfId="0" applyFont="1" applyFill="1" applyBorder="1" applyAlignment="1" applyProtection="1">
      <alignment horizontal="left" vertical="center" wrapText="1"/>
      <protection hidden="1"/>
    </xf>
    <xf numFmtId="0" fontId="6" fillId="5" borderId="1" xfId="0" applyFont="1" applyFill="1" applyBorder="1" applyAlignment="1" applyProtection="1">
      <alignment horizontal="left" vertical="center" wrapText="1"/>
      <protection hidden="1"/>
    </xf>
    <xf numFmtId="0" fontId="12" fillId="0" borderId="48" xfId="0" applyNumberFormat="1" applyFont="1" applyFill="1" applyBorder="1" applyAlignment="1" applyProtection="1">
      <alignment horizontal="left" vertical="top" wrapText="1"/>
      <protection hidden="1"/>
    </xf>
    <xf numFmtId="0" fontId="12" fillId="0" borderId="49" xfId="0" applyNumberFormat="1" applyFont="1" applyFill="1" applyBorder="1" applyAlignment="1" applyProtection="1">
      <alignment horizontal="left" vertical="top" wrapText="1"/>
      <protection hidden="1"/>
    </xf>
    <xf numFmtId="0" fontId="12" fillId="0" borderId="53" xfId="0" applyNumberFormat="1" applyFont="1" applyFill="1" applyBorder="1" applyAlignment="1" applyProtection="1">
      <alignment horizontal="left" vertical="top" wrapText="1"/>
      <protection hidden="1"/>
    </xf>
    <xf numFmtId="0" fontId="12" fillId="0" borderId="22" xfId="0" applyNumberFormat="1" applyFont="1" applyFill="1" applyBorder="1" applyAlignment="1" applyProtection="1">
      <alignment horizontal="left" vertical="top" wrapText="1"/>
      <protection hidden="1"/>
    </xf>
    <xf numFmtId="0" fontId="12" fillId="0" borderId="0" xfId="0" applyNumberFormat="1" applyFont="1" applyFill="1" applyBorder="1" applyAlignment="1" applyProtection="1">
      <alignment horizontal="left" vertical="top" wrapText="1"/>
      <protection hidden="1"/>
    </xf>
    <xf numFmtId="0" fontId="12" fillId="0" borderId="51" xfId="0" applyNumberFormat="1" applyFont="1" applyFill="1" applyBorder="1" applyAlignment="1" applyProtection="1">
      <alignment horizontal="left" vertical="top" wrapText="1"/>
      <protection hidden="1"/>
    </xf>
    <xf numFmtId="0" fontId="12" fillId="0" borderId="54" xfId="0" applyNumberFormat="1" applyFont="1" applyFill="1" applyBorder="1" applyAlignment="1" applyProtection="1">
      <alignment horizontal="left" vertical="top" wrapText="1"/>
      <protection hidden="1"/>
    </xf>
    <xf numFmtId="0" fontId="12" fillId="0" borderId="52" xfId="0" applyNumberFormat="1" applyFont="1" applyFill="1" applyBorder="1" applyAlignment="1" applyProtection="1">
      <alignment horizontal="left" vertical="top" wrapText="1"/>
      <protection hidden="1"/>
    </xf>
    <xf numFmtId="0" fontId="12" fillId="0" borderId="50" xfId="0" applyNumberFormat="1" applyFont="1" applyFill="1" applyBorder="1" applyAlignment="1" applyProtection="1">
      <alignment horizontal="left" vertical="top" wrapText="1"/>
      <protection hidden="1"/>
    </xf>
    <xf numFmtId="0" fontId="1"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left" vertical="center"/>
      <protection hidden="1"/>
    </xf>
    <xf numFmtId="0" fontId="1" fillId="0" borderId="28"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76" xfId="0" applyFont="1" applyFill="1" applyBorder="1" applyAlignment="1" applyProtection="1">
      <alignment horizontal="center" vertical="center" wrapText="1"/>
      <protection locked="0"/>
    </xf>
    <xf numFmtId="0" fontId="1" fillId="0" borderId="78" xfId="0" applyFont="1" applyFill="1" applyBorder="1" applyAlignment="1" applyProtection="1">
      <alignment horizontal="center" vertical="center" wrapText="1"/>
      <protection locked="0"/>
    </xf>
    <xf numFmtId="0" fontId="1" fillId="0" borderId="77"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center" vertical="center" textRotation="90" wrapText="1"/>
      <protection locked="0"/>
    </xf>
    <xf numFmtId="0" fontId="6" fillId="5" borderId="24" xfId="0" applyFont="1" applyFill="1" applyBorder="1" applyAlignment="1" applyProtection="1">
      <alignment horizontal="center" vertical="center" textRotation="90" wrapText="1"/>
      <protection locked="0"/>
    </xf>
    <xf numFmtId="0" fontId="3" fillId="0" borderId="24"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textRotation="90" wrapText="1"/>
      <protection hidden="1"/>
    </xf>
    <xf numFmtId="0" fontId="6" fillId="5" borderId="10" xfId="0" applyFont="1" applyFill="1" applyBorder="1" applyAlignment="1" applyProtection="1">
      <alignment horizontal="center" vertical="center" textRotation="90" wrapText="1"/>
      <protection hidden="1"/>
    </xf>
    <xf numFmtId="0" fontId="6" fillId="5" borderId="5" xfId="0" applyFont="1" applyFill="1" applyBorder="1" applyAlignment="1" applyProtection="1">
      <alignment horizontal="center" vertical="center" textRotation="90" wrapText="1"/>
      <protection hidden="1"/>
    </xf>
    <xf numFmtId="0" fontId="1" fillId="5" borderId="3" xfId="0" applyFont="1" applyFill="1" applyBorder="1" applyAlignment="1" applyProtection="1">
      <alignment horizontal="center" vertical="center" textRotation="90" wrapText="1"/>
      <protection hidden="1"/>
    </xf>
    <xf numFmtId="0" fontId="1" fillId="5" borderId="1" xfId="0" applyFont="1" applyFill="1" applyBorder="1" applyAlignment="1" applyProtection="1">
      <alignment horizontal="center" vertical="center" textRotation="90" wrapText="1"/>
      <protection hidden="1"/>
    </xf>
    <xf numFmtId="0" fontId="1" fillId="0" borderId="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textRotation="90" wrapText="1"/>
      <protection hidden="1"/>
    </xf>
    <xf numFmtId="0" fontId="1" fillId="0" borderId="6" xfId="0" applyFont="1" applyFill="1" applyBorder="1" applyAlignment="1" applyProtection="1">
      <alignment horizontal="center" vertical="center" wrapText="1"/>
      <protection locked="0"/>
    </xf>
    <xf numFmtId="0" fontId="0" fillId="0" borderId="6" xfId="0" applyBorder="1"/>
    <xf numFmtId="0" fontId="0" fillId="0" borderId="7" xfId="0" applyBorder="1"/>
    <xf numFmtId="0" fontId="6" fillId="5" borderId="23" xfId="0" applyFont="1" applyFill="1" applyBorder="1" applyAlignment="1" applyProtection="1">
      <alignment horizontal="center" vertical="center" wrapText="1"/>
      <protection hidden="1"/>
    </xf>
    <xf numFmtId="0" fontId="6" fillId="5" borderId="24" xfId="0" applyFont="1" applyFill="1" applyBorder="1" applyAlignment="1" applyProtection="1">
      <alignment horizontal="center" vertical="center" wrapText="1"/>
      <protection hidden="1"/>
    </xf>
    <xf numFmtId="0" fontId="6" fillId="3" borderId="2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7" fillId="5" borderId="29" xfId="0" applyFont="1" applyFill="1" applyBorder="1" applyAlignment="1" applyProtection="1">
      <alignment horizontal="justify" vertical="center" wrapText="1"/>
      <protection hidden="1"/>
    </xf>
    <xf numFmtId="0" fontId="7" fillId="5" borderId="30" xfId="0" applyFont="1" applyFill="1" applyBorder="1" applyAlignment="1" applyProtection="1">
      <alignment horizontal="justify" vertical="center" wrapText="1"/>
      <protection hidden="1"/>
    </xf>
    <xf numFmtId="0" fontId="7" fillId="5" borderId="31" xfId="0" applyFont="1" applyFill="1" applyBorder="1" applyAlignment="1" applyProtection="1">
      <alignment horizontal="justify" vertical="center" wrapText="1"/>
      <protection hidden="1"/>
    </xf>
    <xf numFmtId="0" fontId="6" fillId="0" borderId="2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1" fillId="5" borderId="38" xfId="0" applyFont="1" applyFill="1" applyBorder="1" applyAlignment="1" applyProtection="1">
      <alignment horizontal="center" vertical="center"/>
      <protection hidden="1"/>
    </xf>
    <xf numFmtId="0" fontId="1" fillId="5" borderId="40" xfId="0" applyFont="1" applyFill="1" applyBorder="1" applyAlignment="1" applyProtection="1">
      <alignment horizontal="center" vertical="center"/>
      <protection hidden="1"/>
    </xf>
    <xf numFmtId="0" fontId="1" fillId="5" borderId="41" xfId="0" applyFont="1" applyFill="1" applyBorder="1" applyAlignment="1" applyProtection="1">
      <alignment horizontal="center" vertical="center"/>
      <protection hidden="1"/>
    </xf>
    <xf numFmtId="0" fontId="1" fillId="5" borderId="42" xfId="0" applyFont="1" applyFill="1" applyBorder="1" applyAlignment="1" applyProtection="1">
      <alignment horizontal="center" vertical="center"/>
      <protection hidden="1"/>
    </xf>
    <xf numFmtId="0" fontId="1" fillId="5" borderId="43" xfId="0" applyFont="1" applyFill="1" applyBorder="1" applyAlignment="1" applyProtection="1">
      <alignment horizontal="center" vertical="center"/>
      <protection hidden="1"/>
    </xf>
    <xf numFmtId="0" fontId="1" fillId="5" borderId="44" xfId="0" applyFont="1" applyFill="1" applyBorder="1" applyAlignment="1" applyProtection="1">
      <alignment horizontal="center" vertical="center"/>
      <protection hidden="1"/>
    </xf>
    <xf numFmtId="0" fontId="7" fillId="5" borderId="2" xfId="0" applyFont="1" applyFill="1" applyBorder="1" applyAlignment="1" applyProtection="1">
      <alignment horizontal="left" vertical="center"/>
      <protection hidden="1"/>
    </xf>
    <xf numFmtId="0" fontId="7" fillId="5" borderId="3" xfId="0" applyFont="1" applyFill="1" applyBorder="1" applyAlignment="1" applyProtection="1">
      <alignment horizontal="left" vertical="center"/>
      <protection hidden="1"/>
    </xf>
    <xf numFmtId="0" fontId="7" fillId="5" borderId="4" xfId="0" applyFont="1" applyFill="1" applyBorder="1" applyAlignment="1" applyProtection="1">
      <alignment horizontal="left" vertical="center"/>
      <protection hidden="1"/>
    </xf>
    <xf numFmtId="0" fontId="3" fillId="0" borderId="1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left" vertical="center" wrapText="1"/>
      <protection locked="0"/>
    </xf>
    <xf numFmtId="0" fontId="9" fillId="0" borderId="11" xfId="0" applyNumberFormat="1"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hidden="1"/>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7" fillId="5" borderId="10" xfId="0" applyFont="1" applyFill="1" applyBorder="1" applyAlignment="1" applyProtection="1">
      <alignment horizontal="left" vertical="center"/>
      <protection hidden="1"/>
    </xf>
    <xf numFmtId="0" fontId="7" fillId="5" borderId="1" xfId="0" applyFont="1" applyFill="1" applyBorder="1" applyAlignment="1" applyProtection="1">
      <alignment horizontal="left" vertical="center"/>
      <protection hidden="1"/>
    </xf>
    <xf numFmtId="0" fontId="7" fillId="5" borderId="11"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73" xfId="0" applyFont="1" applyFill="1" applyBorder="1" applyAlignment="1" applyProtection="1">
      <alignment horizontal="left" vertical="center" wrapText="1"/>
      <protection locked="0"/>
    </xf>
    <xf numFmtId="0" fontId="8" fillId="0" borderId="74" xfId="0" applyFont="1" applyFill="1" applyBorder="1" applyAlignment="1" applyProtection="1">
      <alignment horizontal="left" vertical="center" wrapText="1"/>
      <protection locked="0"/>
    </xf>
    <xf numFmtId="0" fontId="8" fillId="0" borderId="75"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79" xfId="0" applyFont="1" applyFill="1" applyBorder="1" applyAlignment="1" applyProtection="1">
      <alignment horizontal="left" vertical="center" wrapText="1"/>
      <protection locked="0"/>
    </xf>
    <xf numFmtId="0" fontId="8" fillId="0" borderId="80" xfId="0" applyFont="1" applyFill="1" applyBorder="1" applyAlignment="1" applyProtection="1">
      <alignment horizontal="left" vertical="center" wrapText="1"/>
      <protection locked="0"/>
    </xf>
    <xf numFmtId="0" fontId="8" fillId="0" borderId="8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4" fillId="0" borderId="28"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34" xfId="0" applyFont="1" applyFill="1" applyBorder="1" applyAlignment="1" applyProtection="1">
      <alignment horizontal="center" vertical="center"/>
      <protection hidden="1"/>
    </xf>
    <xf numFmtId="0" fontId="6" fillId="0" borderId="28" xfId="0" applyFont="1" applyFill="1" applyBorder="1" applyAlignment="1" applyProtection="1">
      <alignment horizontal="left" vertical="center"/>
      <protection hidden="1"/>
    </xf>
    <xf numFmtId="0" fontId="6" fillId="0" borderId="34" xfId="0" applyFont="1" applyFill="1" applyBorder="1" applyAlignment="1" applyProtection="1">
      <alignment horizontal="left" vertical="center"/>
      <protection hidden="1"/>
    </xf>
    <xf numFmtId="0" fontId="6" fillId="0" borderId="13" xfId="0" applyFont="1" applyFill="1" applyBorder="1" applyAlignment="1" applyProtection="1">
      <alignment horizontal="left" vertical="center"/>
      <protection hidden="1"/>
    </xf>
    <xf numFmtId="0" fontId="8" fillId="0" borderId="48"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8" fillId="0" borderId="53" xfId="0" applyFont="1" applyFill="1" applyBorder="1" applyAlignment="1" applyProtection="1">
      <alignment horizontal="left" vertical="center" wrapText="1"/>
      <protection locked="0"/>
    </xf>
    <xf numFmtId="0" fontId="8" fillId="0" borderId="54" xfId="0" applyFont="1" applyFill="1" applyBorder="1" applyAlignment="1" applyProtection="1">
      <alignment horizontal="left" vertical="center" wrapText="1"/>
      <protection locked="0"/>
    </xf>
    <xf numFmtId="0" fontId="8" fillId="0" borderId="52" xfId="0" applyFont="1" applyFill="1" applyBorder="1" applyAlignment="1" applyProtection="1">
      <alignment horizontal="left" vertical="center" wrapText="1"/>
      <protection locked="0"/>
    </xf>
    <xf numFmtId="0" fontId="8" fillId="0" borderId="50"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7" fillId="5" borderId="84" xfId="0" applyFont="1" applyFill="1" applyBorder="1" applyAlignment="1" applyProtection="1">
      <alignment horizontal="left" vertical="center"/>
      <protection hidden="1"/>
    </xf>
    <xf numFmtId="0" fontId="7" fillId="5" borderId="85" xfId="0" applyFont="1" applyFill="1" applyBorder="1" applyAlignment="1" applyProtection="1">
      <alignment horizontal="left" vertical="center"/>
      <protection hidden="1"/>
    </xf>
    <xf numFmtId="0" fontId="7" fillId="5" borderId="82" xfId="0" applyFont="1" applyFill="1" applyBorder="1" applyAlignment="1" applyProtection="1">
      <alignment horizontal="left" vertical="center"/>
      <protection hidden="1"/>
    </xf>
    <xf numFmtId="0" fontId="6" fillId="5" borderId="29" xfId="0" applyFont="1" applyFill="1" applyBorder="1" applyAlignment="1" applyProtection="1">
      <alignment horizontal="center" vertical="center" wrapText="1"/>
      <protection hidden="1"/>
    </xf>
    <xf numFmtId="0" fontId="6" fillId="5" borderId="30" xfId="0" applyFont="1" applyFill="1" applyBorder="1" applyAlignment="1" applyProtection="1">
      <alignment horizontal="center" vertical="center" wrapText="1"/>
      <protection hidden="1"/>
    </xf>
    <xf numFmtId="0" fontId="6" fillId="3" borderId="30"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0" borderId="48" xfId="0" applyFont="1" applyBorder="1" applyAlignment="1" applyProtection="1">
      <alignment horizontal="left" vertical="center"/>
      <protection hidden="1"/>
    </xf>
    <xf numFmtId="0" fontId="6" fillId="0" borderId="49" xfId="0" applyFont="1" applyBorder="1" applyAlignment="1" applyProtection="1">
      <alignment horizontal="left" vertical="center"/>
      <protection hidden="1"/>
    </xf>
    <xf numFmtId="0" fontId="6" fillId="0" borderId="53"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51" xfId="0" applyFont="1" applyBorder="1" applyAlignment="1" applyProtection="1">
      <alignment horizontal="left" vertical="center"/>
      <protection hidden="1"/>
    </xf>
    <xf numFmtId="0" fontId="1" fillId="0" borderId="54" xfId="0" applyFont="1" applyBorder="1" applyAlignment="1" applyProtection="1">
      <alignment horizontal="left" vertical="center"/>
      <protection hidden="1"/>
    </xf>
    <xf numFmtId="0" fontId="1" fillId="0" borderId="52" xfId="0" applyFont="1" applyBorder="1" applyAlignment="1" applyProtection="1">
      <alignment horizontal="left" vertical="center"/>
      <protection hidden="1"/>
    </xf>
    <xf numFmtId="0" fontId="1" fillId="0" borderId="50" xfId="0" applyFont="1" applyBorder="1" applyAlignment="1" applyProtection="1">
      <alignment horizontal="left" vertical="center"/>
      <protection hidden="1"/>
    </xf>
    <xf numFmtId="0" fontId="6" fillId="0" borderId="48"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3" fillId="5" borderId="15" xfId="0" applyFont="1" applyFill="1" applyBorder="1" applyAlignment="1" applyProtection="1">
      <alignment horizontal="left" vertical="center"/>
      <protection hidden="1"/>
    </xf>
    <xf numFmtId="0" fontId="3" fillId="5" borderId="16" xfId="0" applyFont="1" applyFill="1" applyBorder="1" applyAlignment="1" applyProtection="1">
      <alignment horizontal="left" vertical="center"/>
      <protection hidden="1"/>
    </xf>
    <xf numFmtId="0" fontId="3" fillId="5" borderId="17" xfId="0" applyFont="1" applyFill="1" applyBorder="1" applyAlignment="1" applyProtection="1">
      <alignment horizontal="left" vertical="center"/>
      <protection hidden="1"/>
    </xf>
    <xf numFmtId="0" fontId="1" fillId="0" borderId="10"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7" fillId="5" borderId="23" xfId="0" applyFont="1" applyFill="1" applyBorder="1" applyAlignment="1" applyProtection="1">
      <alignment horizontal="left" vertical="center"/>
      <protection hidden="1"/>
    </xf>
    <xf numFmtId="0" fontId="7" fillId="5" borderId="24" xfId="0" applyFont="1" applyFill="1" applyBorder="1" applyAlignment="1" applyProtection="1">
      <alignment horizontal="left" vertical="center"/>
      <protection hidden="1"/>
    </xf>
    <xf numFmtId="0" fontId="7" fillId="5" borderId="25" xfId="0" applyFont="1" applyFill="1" applyBorder="1" applyAlignment="1" applyProtection="1">
      <alignment horizontal="left" vertical="center"/>
      <protection hidden="1"/>
    </xf>
    <xf numFmtId="0" fontId="6" fillId="5" borderId="10"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left" vertical="center"/>
      <protection hidden="1"/>
    </xf>
    <xf numFmtId="0" fontId="3" fillId="5"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3" fillId="5" borderId="10" xfId="0" applyFont="1" applyFill="1" applyBorder="1" applyAlignment="1" applyProtection="1">
      <alignment horizontal="left" vertical="center"/>
      <protection hidden="1"/>
    </xf>
    <xf numFmtId="0" fontId="3" fillId="5" borderId="1" xfId="0" applyFont="1" applyFill="1" applyBorder="1" applyAlignment="1" applyProtection="1">
      <alignment horizontal="left" vertical="center"/>
      <protection hidden="1"/>
    </xf>
    <xf numFmtId="0" fontId="3" fillId="0" borderId="1" xfId="0" applyFont="1" applyFill="1" applyBorder="1" applyAlignment="1" applyProtection="1">
      <alignment horizontal="center" vertical="center"/>
      <protection hidden="1"/>
    </xf>
    <xf numFmtId="0" fontId="3" fillId="0" borderId="11" xfId="0" applyFont="1" applyFill="1" applyBorder="1" applyAlignment="1" applyProtection="1">
      <alignment horizontal="center" vertical="center"/>
      <protection hidden="1"/>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hidden="1"/>
    </xf>
    <xf numFmtId="0" fontId="6" fillId="5"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protection locked="0"/>
    </xf>
    <xf numFmtId="0" fontId="8" fillId="0" borderId="11" xfId="0" applyFont="1" applyFill="1" applyBorder="1" applyAlignment="1" applyProtection="1">
      <alignment horizontal="justify" vertical="center"/>
      <protection locked="0"/>
    </xf>
    <xf numFmtId="0" fontId="11" fillId="5" borderId="10" xfId="0" applyFont="1" applyFill="1" applyBorder="1" applyAlignment="1" applyProtection="1">
      <alignment horizontal="center" vertical="center" wrapText="1"/>
      <protection hidden="1"/>
    </xf>
    <xf numFmtId="0" fontId="11" fillId="5" borderId="1" xfId="0" applyFont="1" applyFill="1" applyBorder="1" applyAlignment="1" applyProtection="1">
      <alignment horizontal="center" vertical="center" wrapText="1"/>
      <protection hidden="1"/>
    </xf>
    <xf numFmtId="0" fontId="1" fillId="0" borderId="10"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justify" vertical="center" wrapText="1"/>
      <protection locked="0"/>
    </xf>
    <xf numFmtId="0" fontId="6" fillId="5" borderId="29"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0" fontId="6" fillId="5" borderId="31" xfId="0" applyFont="1" applyFill="1" applyBorder="1" applyAlignment="1" applyProtection="1">
      <alignment horizontal="center" vertical="center" wrapText="1"/>
      <protection locked="0"/>
    </xf>
    <xf numFmtId="0" fontId="7" fillId="5" borderId="55" xfId="0" applyFont="1" applyFill="1" applyBorder="1" applyAlignment="1" applyProtection="1">
      <alignment horizontal="left" vertical="center"/>
      <protection hidden="1"/>
    </xf>
    <xf numFmtId="0" fontId="7" fillId="5" borderId="56" xfId="0" applyFont="1" applyFill="1" applyBorder="1" applyAlignment="1" applyProtection="1">
      <alignment horizontal="left" vertical="center"/>
      <protection hidden="1"/>
    </xf>
    <xf numFmtId="0" fontId="7" fillId="5" borderId="57" xfId="0" applyFont="1" applyFill="1" applyBorder="1" applyAlignment="1" applyProtection="1">
      <alignment horizontal="left" vertical="center"/>
      <protection hidden="1"/>
    </xf>
    <xf numFmtId="167" fontId="8" fillId="0" borderId="3" xfId="0" applyNumberFormat="1" applyFont="1" applyFill="1" applyBorder="1" applyAlignment="1" applyProtection="1">
      <alignment horizontal="left" vertical="center" wrapText="1"/>
      <protection locked="0"/>
    </xf>
    <xf numFmtId="167" fontId="8" fillId="0" borderId="4" xfId="0" applyNumberFormat="1" applyFont="1" applyFill="1" applyBorder="1" applyAlignment="1" applyProtection="1">
      <alignment horizontal="left" vertical="center" wrapText="1"/>
      <protection locked="0"/>
    </xf>
    <xf numFmtId="167" fontId="8" fillId="0" borderId="1" xfId="0" applyNumberFormat="1" applyFont="1" applyFill="1" applyBorder="1" applyAlignment="1" applyProtection="1">
      <alignment horizontal="left" vertical="center" wrapText="1"/>
      <protection locked="0"/>
    </xf>
    <xf numFmtId="167" fontId="8" fillId="0" borderId="11" xfId="0" applyNumberFormat="1"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justify" vertical="center" wrapText="1"/>
      <protection locked="0"/>
    </xf>
    <xf numFmtId="0" fontId="7" fillId="5" borderId="58" xfId="0" applyFont="1" applyFill="1" applyBorder="1" applyAlignment="1" applyProtection="1">
      <alignment horizontal="left" vertical="center"/>
      <protection hidden="1"/>
    </xf>
    <xf numFmtId="0" fontId="7" fillId="5" borderId="59" xfId="0" applyFont="1" applyFill="1" applyBorder="1" applyAlignment="1" applyProtection="1">
      <alignment horizontal="left" vertical="center"/>
      <protection hidden="1"/>
    </xf>
    <xf numFmtId="0" fontId="7" fillId="5" borderId="60" xfId="0" applyFont="1" applyFill="1" applyBorder="1" applyAlignment="1" applyProtection="1">
      <alignment horizontal="left" vertical="center"/>
      <protection hidden="1"/>
    </xf>
    <xf numFmtId="0" fontId="6" fillId="5" borderId="10"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justify" vertical="center" wrapText="1"/>
      <protection locked="0"/>
    </xf>
    <xf numFmtId="0" fontId="12" fillId="0" borderId="6" xfId="0" applyFont="1" applyFill="1" applyBorder="1" applyAlignment="1" applyProtection="1">
      <alignment horizontal="justify" vertical="center" wrapText="1"/>
      <protection locked="0"/>
    </xf>
    <xf numFmtId="0" fontId="6" fillId="5" borderId="2" xfId="0" applyFont="1" applyFill="1" applyBorder="1" applyAlignment="1" applyProtection="1">
      <alignment horizontal="center" vertical="center" wrapText="1"/>
      <protection hidden="1"/>
    </xf>
    <xf numFmtId="0" fontId="6" fillId="5" borderId="3" xfId="0" applyFont="1" applyFill="1" applyBorder="1" applyAlignment="1" applyProtection="1">
      <alignment horizontal="center" vertical="center" wrapText="1"/>
      <protection hidden="1"/>
    </xf>
    <xf numFmtId="0" fontId="3" fillId="5" borderId="48" xfId="0" applyFont="1" applyFill="1" applyBorder="1" applyAlignment="1" applyProtection="1">
      <alignment horizontal="left" vertical="center"/>
      <protection hidden="1"/>
    </xf>
    <xf numFmtId="0" fontId="3" fillId="5" borderId="49" xfId="0" applyFont="1" applyFill="1" applyBorder="1" applyAlignment="1" applyProtection="1">
      <alignment horizontal="left" vertical="center"/>
      <protection hidden="1"/>
    </xf>
    <xf numFmtId="0" fontId="3" fillId="5" borderId="53" xfId="0" applyFont="1" applyFill="1" applyBorder="1" applyAlignment="1" applyProtection="1">
      <alignment horizontal="left" vertical="center"/>
      <protection hidden="1"/>
    </xf>
    <xf numFmtId="0" fontId="1" fillId="0" borderId="82" xfId="0" applyFont="1" applyFill="1" applyBorder="1" applyAlignment="1" applyProtection="1">
      <alignment horizontal="left" vertical="center" wrapText="1"/>
      <protection hidden="1"/>
    </xf>
    <xf numFmtId="0" fontId="1" fillId="0" borderId="83" xfId="0" applyFont="1" applyFill="1" applyBorder="1" applyAlignment="1" applyProtection="1">
      <alignment horizontal="left" vertical="center" wrapText="1"/>
      <protection hidden="1"/>
    </xf>
    <xf numFmtId="0" fontId="1" fillId="0" borderId="60" xfId="0" applyFont="1" applyFill="1" applyBorder="1" applyAlignment="1" applyProtection="1">
      <alignment horizontal="left" vertical="center" wrapText="1"/>
      <protection hidden="1"/>
    </xf>
    <xf numFmtId="0" fontId="1" fillId="0" borderId="32" xfId="0" applyFont="1" applyFill="1" applyBorder="1" applyAlignment="1" applyProtection="1">
      <alignment horizontal="left" vertical="center" wrapText="1"/>
      <protection hidden="1"/>
    </xf>
    <xf numFmtId="0" fontId="1" fillId="0" borderId="33"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left" vertical="center" wrapText="1"/>
      <protection hidden="1"/>
    </xf>
    <xf numFmtId="0" fontId="1" fillId="0" borderId="19" xfId="0" applyFont="1" applyFill="1" applyBorder="1" applyAlignment="1" applyProtection="1">
      <alignment horizontal="left" vertical="center" wrapText="1"/>
      <protection hidden="1"/>
    </xf>
    <xf numFmtId="0" fontId="1" fillId="0" borderId="20" xfId="0" applyFont="1" applyFill="1" applyBorder="1" applyAlignment="1" applyProtection="1">
      <alignment horizontal="left" vertical="center" wrapText="1"/>
      <protection hidden="1"/>
    </xf>
    <xf numFmtId="0" fontId="1" fillId="0" borderId="21" xfId="0" applyFont="1" applyFill="1" applyBorder="1" applyAlignment="1" applyProtection="1">
      <alignment horizontal="left" vertical="center" wrapText="1"/>
      <protection hidden="1"/>
    </xf>
    <xf numFmtId="0" fontId="1" fillId="0" borderId="32" xfId="0" applyFont="1" applyFill="1" applyBorder="1" applyAlignment="1" applyProtection="1">
      <alignment horizontal="left" vertical="center" wrapText="1"/>
      <protection locked="0"/>
    </xf>
    <xf numFmtId="0" fontId="1" fillId="0" borderId="33"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4" fillId="0" borderId="34" xfId="0" applyFont="1" applyFill="1" applyBorder="1" applyAlignment="1" applyProtection="1">
      <alignment horizontal="center" vertical="center" wrapText="1"/>
      <protection hidden="1"/>
    </xf>
    <xf numFmtId="0" fontId="8" fillId="0" borderId="10"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6" fillId="5" borderId="10" xfId="0" applyFont="1" applyFill="1" applyBorder="1" applyAlignment="1" applyProtection="1">
      <alignment horizontal="left" vertical="center"/>
      <protection hidden="1"/>
    </xf>
    <xf numFmtId="0" fontId="6" fillId="5" borderId="1" xfId="0" applyFont="1" applyFill="1" applyBorder="1" applyAlignment="1" applyProtection="1">
      <alignment horizontal="left" vertical="center"/>
      <protection hidden="1"/>
    </xf>
    <xf numFmtId="0" fontId="6" fillId="5" borderId="11" xfId="0" applyFont="1" applyFill="1" applyBorder="1" applyAlignment="1" applyProtection="1">
      <alignment horizontal="left" vertical="center"/>
      <protection hidden="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left" vertical="center" wrapText="1"/>
      <protection hidden="1"/>
    </xf>
    <xf numFmtId="0" fontId="6" fillId="5" borderId="30" xfId="0" applyFont="1" applyFill="1" applyBorder="1" applyAlignment="1" applyProtection="1">
      <alignment horizontal="left" vertical="center" wrapText="1"/>
      <protection hidden="1"/>
    </xf>
    <xf numFmtId="0" fontId="6" fillId="5" borderId="28" xfId="0" applyFont="1" applyFill="1" applyBorder="1" applyAlignment="1" applyProtection="1">
      <alignment horizontal="center" vertical="center"/>
      <protection hidden="1"/>
    </xf>
    <xf numFmtId="0" fontId="6" fillId="5" borderId="13"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0" fontId="1" fillId="0" borderId="13" xfId="0" applyFont="1" applyFill="1" applyBorder="1" applyAlignment="1" applyProtection="1">
      <alignment vertical="center" wrapText="1"/>
      <protection locked="0"/>
    </xf>
    <xf numFmtId="0" fontId="1" fillId="0" borderId="14" xfId="0" applyFont="1" applyFill="1" applyBorder="1" applyAlignment="1" applyProtection="1">
      <alignment vertical="center" wrapText="1"/>
      <protection locked="0"/>
    </xf>
    <xf numFmtId="0" fontId="1" fillId="0" borderId="61" xfId="0" applyFont="1" applyFill="1" applyBorder="1" applyAlignment="1" applyProtection="1">
      <alignment horizontal="center" vertical="center" wrapText="1"/>
      <protection locked="0"/>
    </xf>
    <xf numFmtId="0" fontId="1" fillId="0" borderId="62" xfId="0" applyFont="1" applyFill="1" applyBorder="1" applyAlignment="1" applyProtection="1">
      <alignment horizontal="center" vertical="center" wrapText="1"/>
      <protection locked="0"/>
    </xf>
    <xf numFmtId="0" fontId="1" fillId="0" borderId="63" xfId="0" applyFont="1" applyFill="1" applyBorder="1" applyAlignment="1" applyProtection="1">
      <alignment horizontal="center" vertical="center" wrapText="1"/>
      <protection locked="0"/>
    </xf>
    <xf numFmtId="0" fontId="5" fillId="0" borderId="10" xfId="0" applyFont="1" applyBorder="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5" borderId="1" xfId="0" applyFont="1" applyFill="1" applyBorder="1" applyAlignment="1" applyProtection="1">
      <alignment horizontal="center" vertical="center" wrapText="1"/>
      <protection hidden="1"/>
    </xf>
    <xf numFmtId="0" fontId="5" fillId="5" borderId="11" xfId="0" applyFont="1" applyFill="1" applyBorder="1" applyAlignment="1" applyProtection="1">
      <alignment horizontal="center" vertical="center" wrapText="1"/>
      <protection hidden="1"/>
    </xf>
    <xf numFmtId="0" fontId="13" fillId="0" borderId="28"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13" fillId="0" borderId="28" xfId="0" applyFont="1" applyFill="1" applyBorder="1" applyAlignment="1" applyProtection="1">
      <alignment horizontal="left" vertical="top" wrapText="1"/>
      <protection locked="0"/>
    </xf>
    <xf numFmtId="0" fontId="13" fillId="0" borderId="13" xfId="0" applyFont="1" applyFill="1" applyBorder="1" applyAlignment="1" applyProtection="1">
      <alignment horizontal="left" vertical="top" wrapText="1"/>
      <protection locked="0"/>
    </xf>
    <xf numFmtId="0" fontId="13" fillId="0" borderId="14"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5" fillId="5" borderId="32" xfId="0" applyFont="1" applyFill="1" applyBorder="1" applyAlignment="1" applyProtection="1">
      <alignment horizontal="center" vertical="center" wrapText="1"/>
      <protection hidden="1"/>
    </xf>
    <xf numFmtId="0" fontId="5" fillId="5" borderId="33" xfId="0" applyFont="1" applyFill="1" applyBorder="1" applyAlignment="1" applyProtection="1">
      <alignment horizontal="center" vertical="center" wrapText="1"/>
      <protection hidden="1"/>
    </xf>
    <xf numFmtId="0" fontId="5" fillId="5" borderId="20" xfId="0" applyFont="1" applyFill="1" applyBorder="1" applyAlignment="1" applyProtection="1">
      <alignment horizontal="center" vertical="center" wrapText="1"/>
      <protection hidden="1"/>
    </xf>
    <xf numFmtId="0" fontId="5" fillId="5" borderId="2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12" fillId="0" borderId="28" xfId="0" applyFont="1" applyFill="1" applyBorder="1" applyAlignment="1" applyProtection="1">
      <alignment horizontal="left" vertical="center" wrapText="1"/>
      <protection locked="0"/>
    </xf>
    <xf numFmtId="0" fontId="12" fillId="0" borderId="34" xfId="0" applyFont="1" applyFill="1" applyBorder="1" applyAlignment="1" applyProtection="1">
      <alignment horizontal="left" vertical="center" wrapText="1"/>
      <protection locked="0"/>
    </xf>
    <xf numFmtId="0" fontId="12" fillId="0" borderId="85" xfId="0" applyFont="1" applyFill="1" applyBorder="1" applyAlignment="1" applyProtection="1">
      <alignment horizontal="center" vertical="center" wrapText="1"/>
      <protection locked="0"/>
    </xf>
    <xf numFmtId="0" fontId="12" fillId="0" borderId="59" xfId="0" applyFont="1" applyFill="1" applyBorder="1" applyAlignment="1" applyProtection="1">
      <alignment horizontal="center" vertical="center" wrapText="1"/>
      <protection locked="0"/>
    </xf>
    <xf numFmtId="0" fontId="12" fillId="0" borderId="82" xfId="0" applyFont="1" applyFill="1" applyBorder="1" applyAlignment="1" applyProtection="1">
      <alignment horizontal="center" vertical="center" wrapText="1"/>
      <protection locked="0"/>
    </xf>
    <xf numFmtId="0" fontId="12" fillId="0" borderId="60" xfId="0" applyFont="1" applyFill="1" applyBorder="1" applyAlignment="1" applyProtection="1">
      <alignment horizontal="center" vertical="center" wrapText="1"/>
      <protection locked="0"/>
    </xf>
    <xf numFmtId="0" fontId="12" fillId="6" borderId="28" xfId="0" applyFont="1" applyFill="1" applyBorder="1" applyAlignment="1" applyProtection="1">
      <alignment horizontal="left" vertical="center" wrapText="1"/>
      <protection locked="0"/>
    </xf>
    <xf numFmtId="0" fontId="12" fillId="6" borderId="34" xfId="0" applyFont="1" applyFill="1" applyBorder="1" applyAlignment="1" applyProtection="1">
      <alignment horizontal="left" vertical="center" wrapText="1"/>
      <protection locked="0"/>
    </xf>
    <xf numFmtId="0" fontId="12" fillId="6" borderId="13"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0" borderId="13"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1" xfId="0" applyNumberFormat="1" applyFont="1" applyFill="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1" xfId="0" applyNumberFormat="1" applyFont="1" applyFill="1" applyBorder="1" applyAlignment="1" applyProtection="1">
      <alignment horizontal="left" vertical="center" wrapText="1"/>
      <protection locked="0"/>
    </xf>
    <xf numFmtId="0" fontId="13" fillId="0" borderId="1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pplyProtection="1">
      <alignment horizontal="center" vertical="center" wrapText="1"/>
      <protection locked="0"/>
    </xf>
    <xf numFmtId="0" fontId="3" fillId="5" borderId="29" xfId="0" applyFont="1" applyFill="1" applyBorder="1" applyAlignment="1" applyProtection="1">
      <alignment horizontal="center" vertical="center" wrapText="1"/>
      <protection hidden="1"/>
    </xf>
    <xf numFmtId="0" fontId="3" fillId="5" borderId="30" xfId="0" applyFont="1" applyFill="1" applyBorder="1" applyAlignment="1" applyProtection="1">
      <alignment horizontal="center" vertical="center" wrapText="1"/>
      <protection hidden="1"/>
    </xf>
    <xf numFmtId="0" fontId="3" fillId="5" borderId="31"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3" fillId="5" borderId="10"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2" fillId="5" borderId="10"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left" vertical="center" wrapText="1"/>
      <protection hidden="1"/>
    </xf>
    <xf numFmtId="0" fontId="1" fillId="0" borderId="1" xfId="0" applyFont="1" applyFill="1" applyBorder="1" applyAlignment="1" applyProtection="1">
      <alignment horizontal="center" vertical="center" wrapText="1"/>
      <protection hidden="1"/>
    </xf>
    <xf numFmtId="0" fontId="23" fillId="5" borderId="23" xfId="0" applyFont="1" applyFill="1" applyBorder="1" applyAlignment="1" applyProtection="1">
      <alignment horizontal="center" vertical="center" wrapText="1"/>
      <protection hidden="1"/>
    </xf>
    <xf numFmtId="0" fontId="23" fillId="5" borderId="24" xfId="0" applyFont="1" applyFill="1" applyBorder="1" applyAlignment="1" applyProtection="1">
      <alignment horizontal="center" vertical="center" wrapText="1"/>
      <protection hidden="1"/>
    </xf>
    <xf numFmtId="0" fontId="23" fillId="5" borderId="25"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wrapText="1"/>
      <protection hidden="1"/>
    </xf>
    <xf numFmtId="0" fontId="3" fillId="5" borderId="23" xfId="0" applyFont="1" applyFill="1" applyBorder="1" applyAlignment="1" applyProtection="1">
      <alignment horizontal="center" vertical="center" wrapText="1"/>
      <protection hidden="1"/>
    </xf>
    <xf numFmtId="0" fontId="3" fillId="5" borderId="86"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wrapText="1"/>
      <protection hidden="1"/>
    </xf>
    <xf numFmtId="0" fontId="3" fillId="5" borderId="87"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wrapText="1"/>
      <protection hidden="1"/>
    </xf>
    <xf numFmtId="0" fontId="2" fillId="0" borderId="28"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2" fillId="0" borderId="34" xfId="0" applyFont="1" applyFill="1" applyBorder="1" applyAlignment="1" applyProtection="1">
      <alignment horizontal="center" vertical="center" wrapText="1"/>
      <protection hidden="1"/>
    </xf>
    <xf numFmtId="170" fontId="0" fillId="0" borderId="6" xfId="0" applyNumberFormat="1" applyBorder="1" applyAlignment="1">
      <alignment horizontal="center" vertical="center" wrapText="1"/>
    </xf>
    <xf numFmtId="0" fontId="6" fillId="5" borderId="71" xfId="0" applyFont="1" applyFill="1" applyBorder="1" applyAlignment="1" applyProtection="1">
      <alignment horizontal="center" vertical="center" wrapText="1"/>
      <protection hidden="1"/>
    </xf>
    <xf numFmtId="0" fontId="21" fillId="0" borderId="2" xfId="0" applyNumberFormat="1" applyFont="1" applyBorder="1" applyAlignment="1" applyProtection="1">
      <alignment horizontal="center" vertical="center" wrapText="1"/>
      <protection hidden="1"/>
    </xf>
    <xf numFmtId="0" fontId="21" fillId="0" borderId="10" xfId="0" applyNumberFormat="1" applyFont="1" applyBorder="1" applyAlignment="1" applyProtection="1">
      <alignment horizontal="center" vertical="center" wrapText="1"/>
      <protection hidden="1"/>
    </xf>
    <xf numFmtId="0" fontId="21" fillId="0" borderId="5" xfId="0" applyNumberFormat="1" applyFont="1" applyBorder="1" applyAlignment="1" applyProtection="1">
      <alignment horizontal="center" vertical="center" wrapText="1"/>
      <protection hidden="1"/>
    </xf>
    <xf numFmtId="0" fontId="28" fillId="0" borderId="2" xfId="0" applyNumberFormat="1" applyFont="1" applyBorder="1" applyAlignment="1" applyProtection="1">
      <alignment horizontal="center" vertical="center" wrapText="1"/>
      <protection hidden="1"/>
    </xf>
    <xf numFmtId="0" fontId="28" fillId="0" borderId="10" xfId="0" applyNumberFormat="1" applyFont="1" applyBorder="1" applyAlignment="1" applyProtection="1">
      <alignment horizontal="center" vertical="center" wrapText="1"/>
      <protection hidden="1"/>
    </xf>
    <xf numFmtId="0" fontId="28" fillId="0" borderId="5" xfId="0" applyNumberFormat="1" applyFont="1" applyBorder="1" applyAlignment="1" applyProtection="1">
      <alignment horizontal="center" vertical="center" wrapText="1"/>
      <protection hidden="1"/>
    </xf>
    <xf numFmtId="0" fontId="6" fillId="5" borderId="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70" xfId="0" applyFont="1" applyFill="1" applyBorder="1" applyAlignment="1">
      <alignment horizontal="justify" vertical="center" wrapText="1"/>
    </xf>
    <xf numFmtId="0" fontId="4" fillId="5" borderId="3" xfId="0" applyFont="1" applyFill="1" applyBorder="1" applyAlignment="1">
      <alignment horizontal="justify" vertical="center" wrapText="1"/>
    </xf>
    <xf numFmtId="9" fontId="4" fillId="5" borderId="3" xfId="0" applyNumberFormat="1"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5" borderId="10"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3" borderId="64"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wrapText="1"/>
      <protection hidden="1"/>
    </xf>
    <xf numFmtId="0" fontId="6" fillId="0" borderId="52" xfId="0" applyFont="1" applyFill="1" applyBorder="1" applyAlignment="1" applyProtection="1">
      <alignment horizontal="center" vertical="center" wrapText="1"/>
      <protection hidden="1"/>
    </xf>
    <xf numFmtId="0" fontId="6" fillId="0" borderId="65" xfId="0" applyFont="1" applyFill="1" applyBorder="1" applyAlignment="1" applyProtection="1">
      <alignment horizontal="center" vertical="center" wrapText="1"/>
      <protection hidden="1"/>
    </xf>
    <xf numFmtId="0" fontId="6" fillId="5" borderId="23" xfId="0" applyFont="1" applyFill="1" applyBorder="1" applyAlignment="1" applyProtection="1">
      <alignment horizontal="left" vertical="center" wrapText="1"/>
      <protection hidden="1"/>
    </xf>
    <xf numFmtId="0" fontId="6" fillId="5" borderId="24" xfId="0" applyFont="1" applyFill="1" applyBorder="1" applyAlignment="1" applyProtection="1">
      <alignment horizontal="left" vertical="center" wrapText="1"/>
      <protection hidden="1"/>
    </xf>
    <xf numFmtId="0" fontId="7" fillId="5" borderId="66" xfId="0" applyFont="1" applyFill="1" applyBorder="1" applyAlignment="1">
      <alignment horizontal="left" vertical="center" wrapText="1"/>
    </xf>
    <xf numFmtId="0" fontId="7" fillId="5" borderId="67" xfId="0" applyFont="1" applyFill="1" applyBorder="1" applyAlignment="1">
      <alignment horizontal="left" vertical="center" wrapText="1"/>
    </xf>
    <xf numFmtId="0" fontId="7" fillId="5" borderId="68" xfId="0" applyFont="1" applyFill="1" applyBorder="1" applyAlignment="1">
      <alignment horizontal="left" vertical="center" wrapText="1"/>
    </xf>
    <xf numFmtId="0" fontId="6" fillId="0" borderId="22" xfId="0"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left" vertical="center" wrapText="1"/>
      <protection hidden="1"/>
    </xf>
    <xf numFmtId="0" fontId="13" fillId="0" borderId="0"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0" xfId="0" applyFont="1" applyAlignment="1" applyProtection="1">
      <alignment horizontal="right" vertical="center" wrapText="1"/>
      <protection hidden="1"/>
    </xf>
    <xf numFmtId="0" fontId="4" fillId="0" borderId="52" xfId="0" applyFont="1" applyBorder="1" applyAlignment="1" applyProtection="1">
      <alignment horizontal="center" vertical="center" wrapText="1"/>
      <protection hidden="1"/>
    </xf>
  </cellXfs>
  <cellStyles count="12">
    <cellStyle name="Millares" xfId="1" builtinId="3"/>
    <cellStyle name="Millares [0]" xfId="2" builtinId="6"/>
    <cellStyle name="Millares [0] 2" xfId="7" xr:uid="{00000000-0005-0000-0000-000002000000}"/>
    <cellStyle name="Millares [0] 2 2" xfId="10" xr:uid="{00000000-0005-0000-0000-000002000000}"/>
    <cellStyle name="Millares [0] 3" xfId="5" xr:uid="{00000000-0005-0000-0000-000030000000}"/>
    <cellStyle name="Millares [0] 3 2" xfId="8" xr:uid="{00000000-0005-0000-0000-000030000000}"/>
    <cellStyle name="Millares 2" xfId="3" xr:uid="{00000000-0005-0000-0000-000002000000}"/>
    <cellStyle name="Millares 2 2" xfId="6" xr:uid="{00000000-0005-0000-0000-000003000000}"/>
    <cellStyle name="Millares 2 2 2" xfId="9" xr:uid="{00000000-0005-0000-0000-000003000000}"/>
    <cellStyle name="Moneda [0] 2" xfId="11" xr:uid="{00000000-0005-0000-0000-000036000000}"/>
    <cellStyle name="Normal" xfId="0" builtinId="0"/>
    <cellStyle name="Porcentaje" xfId="4" builtinId="5"/>
  </cellStyles>
  <dxfs count="7">
    <dxf>
      <font>
        <color theme="0"/>
      </font>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828675</xdr:colOff>
          <xdr:row>13</xdr:row>
          <xdr:rowOff>85725</xdr:rowOff>
        </xdr:from>
        <xdr:to>
          <xdr:col>2</xdr:col>
          <xdr:colOff>828675</xdr:colOff>
          <xdr:row>14</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104775</xdr:rowOff>
        </xdr:from>
        <xdr:to>
          <xdr:col>4</xdr:col>
          <xdr:colOff>66675</xdr:colOff>
          <xdr:row>14</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13</xdr:row>
          <xdr:rowOff>95250</xdr:rowOff>
        </xdr:from>
        <xdr:to>
          <xdr:col>5</xdr:col>
          <xdr:colOff>876300</xdr:colOff>
          <xdr:row>14</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264103</xdr:colOff>
      <xdr:row>1</xdr:row>
      <xdr:rowOff>83994</xdr:rowOff>
    </xdr:from>
    <xdr:to>
      <xdr:col>1</xdr:col>
      <xdr:colOff>1125683</xdr:colOff>
      <xdr:row>3</xdr:row>
      <xdr:rowOff>173182</xdr:rowOff>
    </xdr:to>
    <xdr:pic>
      <xdr:nvPicPr>
        <xdr:cNvPr id="13" name="Imagen 12" descr="escudo negro">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921" y="291812"/>
          <a:ext cx="861580" cy="816552"/>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1249075</xdr:colOff>
      <xdr:row>1</xdr:row>
      <xdr:rowOff>73728</xdr:rowOff>
    </xdr:from>
    <xdr:to>
      <xdr:col>1</xdr:col>
      <xdr:colOff>2340121</xdr:colOff>
      <xdr:row>3</xdr:row>
      <xdr:rowOff>317437</xdr:rowOff>
    </xdr:to>
    <xdr:pic>
      <xdr:nvPicPr>
        <xdr:cNvPr id="3" name="Imagen 2" descr="escudo negro">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0075" y="264228"/>
          <a:ext cx="1091046" cy="1220022"/>
        </a:xfrm>
        <a:prstGeom prst="rect">
          <a:avLst/>
        </a:prstGeom>
        <a:noFill/>
        <a:ln>
          <a:noFill/>
        </a:ln>
      </xdr:spPr>
    </xdr:pic>
    <xdr:clientData/>
  </xdr:twoCellAnchor>
  <xdr:oneCellAnchor>
    <xdr:from>
      <xdr:col>26</xdr:col>
      <xdr:colOff>784513</xdr:colOff>
      <xdr:row>1</xdr:row>
      <xdr:rowOff>49914</xdr:rowOff>
    </xdr:from>
    <xdr:ext cx="1172441" cy="1196209"/>
    <xdr:pic>
      <xdr:nvPicPr>
        <xdr:cNvPr id="4" name="Imagen 3" descr="escudo negro">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50740" y="240414"/>
          <a:ext cx="1172441" cy="1196209"/>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2</xdr:col>
      <xdr:colOff>1000124</xdr:colOff>
      <xdr:row>3</xdr:row>
      <xdr:rowOff>238125</xdr:rowOff>
    </xdr:to>
    <xdr:pic>
      <xdr:nvPicPr>
        <xdr:cNvPr id="2" name="Imagen 1" descr="escudo negr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80975"/>
          <a:ext cx="971549" cy="1028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142876</xdr:colOff>
      <xdr:row>1</xdr:row>
      <xdr:rowOff>34019</xdr:rowOff>
    </xdr:from>
    <xdr:to>
      <xdr:col>2</xdr:col>
      <xdr:colOff>533400</xdr:colOff>
      <xdr:row>3</xdr:row>
      <xdr:rowOff>189538</xdr:rowOff>
    </xdr:to>
    <xdr:pic>
      <xdr:nvPicPr>
        <xdr:cNvPr id="2" name="Imagen 1" descr="escudo negr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533" y="197305"/>
          <a:ext cx="1011010" cy="10154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251732</xdr:colOff>
      <xdr:row>1</xdr:row>
      <xdr:rowOff>34019</xdr:rowOff>
    </xdr:from>
    <xdr:to>
      <xdr:col>2</xdr:col>
      <xdr:colOff>674643</xdr:colOff>
      <xdr:row>3</xdr:row>
      <xdr:rowOff>207917</xdr:rowOff>
    </xdr:to>
    <xdr:pic>
      <xdr:nvPicPr>
        <xdr:cNvPr id="2" name="Imagen 1" descr="escudo negr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32" y="197305"/>
          <a:ext cx="1043396" cy="10447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133969</xdr:colOff>
      <xdr:row>1</xdr:row>
      <xdr:rowOff>42986</xdr:rowOff>
    </xdr:from>
    <xdr:to>
      <xdr:col>2</xdr:col>
      <xdr:colOff>559568</xdr:colOff>
      <xdr:row>3</xdr:row>
      <xdr:rowOff>250053</xdr:rowOff>
    </xdr:to>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105" y="250804"/>
          <a:ext cx="1083690" cy="110761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377239</xdr:colOff>
      <xdr:row>1</xdr:row>
      <xdr:rowOff>42987</xdr:rowOff>
    </xdr:from>
    <xdr:to>
      <xdr:col>2</xdr:col>
      <xdr:colOff>82972</xdr:colOff>
      <xdr:row>3</xdr:row>
      <xdr:rowOff>170331</xdr:rowOff>
    </xdr:to>
    <xdr:pic>
      <xdr:nvPicPr>
        <xdr:cNvPr id="2" name="Imagen 1" descr="escudo negr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039" y="213316"/>
          <a:ext cx="1050439" cy="1014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1</xdr:row>
      <xdr:rowOff>44824</xdr:rowOff>
    </xdr:from>
    <xdr:to>
      <xdr:col>2</xdr:col>
      <xdr:colOff>605565</xdr:colOff>
      <xdr:row>3</xdr:row>
      <xdr:rowOff>230438</xdr:rowOff>
    </xdr:to>
    <xdr:pic>
      <xdr:nvPicPr>
        <xdr:cNvPr id="2" name="Imagen 1" descr="escudo negr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82" y="201706"/>
          <a:ext cx="1020183" cy="100364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278946</xdr:colOff>
      <xdr:row>1</xdr:row>
      <xdr:rowOff>68036</xdr:rowOff>
    </xdr:from>
    <xdr:to>
      <xdr:col>2</xdr:col>
      <xdr:colOff>830034</xdr:colOff>
      <xdr:row>3</xdr:row>
      <xdr:rowOff>246016</xdr:rowOff>
    </xdr:to>
    <xdr:pic>
      <xdr:nvPicPr>
        <xdr:cNvPr id="2" name="Imagen 1" descr="escudo negr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82" y="231322"/>
          <a:ext cx="1204231" cy="111687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53664</xdr:colOff>
      <xdr:row>1</xdr:row>
      <xdr:rowOff>67235</xdr:rowOff>
    </xdr:from>
    <xdr:to>
      <xdr:col>2</xdr:col>
      <xdr:colOff>1208280</xdr:colOff>
      <xdr:row>3</xdr:row>
      <xdr:rowOff>246529</xdr:rowOff>
    </xdr:to>
    <xdr:pic>
      <xdr:nvPicPr>
        <xdr:cNvPr id="2" name="Imagen 1" descr="escudo negr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164" y="336176"/>
          <a:ext cx="1154616" cy="9973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710045</xdr:colOff>
      <xdr:row>1</xdr:row>
      <xdr:rowOff>32599</xdr:rowOff>
    </xdr:from>
    <xdr:to>
      <xdr:col>2</xdr:col>
      <xdr:colOff>2303318</xdr:colOff>
      <xdr:row>3</xdr:row>
      <xdr:rowOff>363683</xdr:rowOff>
    </xdr:to>
    <xdr:pic>
      <xdr:nvPicPr>
        <xdr:cNvPr id="2" name="Imagen 1" descr="escudo negr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136" y="205781"/>
          <a:ext cx="1593273" cy="15260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artha\Downloads\408%20-%20RECUPERACI&#211;N,%20REHABILITACION%20Y%20MANTENIMIENTO%20DE%20LA%20MALLA%20V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dres%20Romero/Desktop/UAERMV/2015/PROYECTOS%20DE%20INVERSION/PROYECTO%20408/408%20-%20RECUPERACI&#211;N,%20REHABILITACION%20Y%20MANTENIMIENTO%20DE%20LA%20MALLA%20V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Documents%20and%20Settings/usuario/Mis%20documentos/Downloads/Users/cambio/Downloads/408%20-%20RECUPERACI&#211;N,%20REHABILITACION%20Y%20MANTENIMIENTO%20DE%20LA%20MALLA%20V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aermv-my.sharepoint.com/Users/Martha/Downloads/408%20-%20RECUPERACI&#211;N,%20REHABILITACION%20Y%20MANTENIMIENTO%20DE%20LA%20MALLA%20V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7"/>
  <sheetViews>
    <sheetView showGridLines="0" view="pageLayout" zoomScale="85" zoomScaleNormal="55" zoomScaleSheetLayoutView="100" zoomScalePageLayoutView="85" workbookViewId="0">
      <selection activeCell="B10" sqref="B10"/>
    </sheetView>
  </sheetViews>
  <sheetFormatPr baseColWidth="10" defaultColWidth="0" defaultRowHeight="0" customHeight="1" zeroHeight="1" x14ac:dyDescent="0.25"/>
  <cols>
    <col min="1" max="1" width="3" style="1" customWidth="1"/>
    <col min="2" max="3" width="20.5703125" style="1" customWidth="1"/>
    <col min="4" max="4" width="24.85546875" style="1" bestFit="1" customWidth="1"/>
    <col min="5" max="5" width="14.42578125" style="1" customWidth="1"/>
    <col min="6" max="6" width="16" style="1" customWidth="1"/>
    <col min="7" max="7" width="26" style="1" customWidth="1"/>
    <col min="8" max="8" width="29" style="1" customWidth="1"/>
    <col min="9" max="9" width="3" style="1" customWidth="1"/>
    <col min="10" max="16384" width="29" style="1" hidden="1"/>
  </cols>
  <sheetData>
    <row r="1" spans="1:16384" ht="16.149999999999999" customHeight="1" x14ac:dyDescent="0.25"/>
    <row r="2" spans="1:16384" ht="33.75" customHeight="1" x14ac:dyDescent="0.25">
      <c r="B2" s="250"/>
      <c r="C2" s="251" t="s">
        <v>66</v>
      </c>
      <c r="D2" s="251"/>
      <c r="E2" s="251"/>
      <c r="F2" s="251"/>
      <c r="G2" s="251"/>
      <c r="H2" s="251"/>
    </row>
    <row r="3" spans="1:16384" ht="22.5" customHeight="1" x14ac:dyDescent="0.25">
      <c r="B3" s="250"/>
      <c r="C3" s="252" t="s">
        <v>104</v>
      </c>
      <c r="D3" s="252"/>
      <c r="E3" s="252"/>
      <c r="F3" s="252" t="s">
        <v>106</v>
      </c>
      <c r="G3" s="252"/>
      <c r="H3" s="252"/>
    </row>
    <row r="4" spans="1:16384" ht="22.5" customHeight="1" x14ac:dyDescent="0.25">
      <c r="B4" s="250"/>
      <c r="C4" s="252" t="s">
        <v>123</v>
      </c>
      <c r="D4" s="252"/>
      <c r="E4" s="252"/>
      <c r="F4" s="252"/>
      <c r="G4" s="252"/>
      <c r="H4" s="252"/>
    </row>
    <row r="5" spans="1:16384" ht="5.25"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c r="XEV5" s="2"/>
      <c r="XEW5" s="2"/>
      <c r="XEX5" s="2"/>
      <c r="XEY5" s="2"/>
      <c r="XEZ5" s="2"/>
      <c r="XFA5" s="2"/>
      <c r="XFB5" s="2"/>
      <c r="XFC5" s="2"/>
      <c r="XFD5" s="2"/>
    </row>
    <row r="6" spans="1:16384" ht="16.5" customHeight="1" x14ac:dyDescent="0.25">
      <c r="B6" s="19"/>
      <c r="C6" s="19"/>
      <c r="D6" s="19"/>
      <c r="E6" s="19"/>
      <c r="F6" s="20"/>
      <c r="G6" s="99" t="s">
        <v>68</v>
      </c>
      <c r="H6" s="100" t="s">
        <v>67</v>
      </c>
    </row>
    <row r="7" spans="1:16384" ht="14.25" customHeight="1" thickBot="1" x14ac:dyDescent="0.3">
      <c r="B7" s="21"/>
      <c r="C7" s="21"/>
      <c r="D7" s="21"/>
      <c r="E7" s="22"/>
      <c r="F7" s="23"/>
      <c r="G7" s="198">
        <v>2019</v>
      </c>
      <c r="H7" s="14">
        <v>5</v>
      </c>
    </row>
    <row r="8" spans="1:16384" ht="15.75" customHeight="1" x14ac:dyDescent="0.25">
      <c r="B8" s="215" t="s">
        <v>119</v>
      </c>
      <c r="C8" s="216"/>
      <c r="D8" s="216"/>
      <c r="E8" s="216"/>
      <c r="F8" s="216"/>
      <c r="G8" s="216"/>
      <c r="H8" s="217"/>
    </row>
    <row r="9" spans="1:16384" ht="17.25" customHeight="1" thickBot="1" x14ac:dyDescent="0.3">
      <c r="B9" s="218" t="s">
        <v>288</v>
      </c>
      <c r="C9" s="219"/>
      <c r="D9" s="219"/>
      <c r="E9" s="219"/>
      <c r="F9" s="219"/>
      <c r="G9" s="219"/>
      <c r="H9" s="220"/>
    </row>
    <row r="10" spans="1:16384" ht="13.9" customHeight="1" thickBot="1" x14ac:dyDescent="0.3">
      <c r="A10" s="15"/>
      <c r="B10" s="15"/>
      <c r="C10" s="15"/>
      <c r="D10" s="15"/>
      <c r="E10" s="15"/>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c r="XFD10" s="16"/>
    </row>
    <row r="11" spans="1:16384" ht="24" customHeight="1" x14ac:dyDescent="0.25">
      <c r="B11" s="221" t="s">
        <v>69</v>
      </c>
      <c r="C11" s="222"/>
      <c r="D11" s="222"/>
      <c r="E11" s="222"/>
      <c r="F11" s="222"/>
      <c r="G11" s="222"/>
      <c r="H11" s="223"/>
    </row>
    <row r="12" spans="1:16384" ht="12.75" x14ac:dyDescent="0.25">
      <c r="B12" s="233"/>
      <c r="C12" s="234"/>
      <c r="D12" s="234"/>
      <c r="E12" s="234"/>
      <c r="F12" s="234"/>
      <c r="G12" s="234"/>
      <c r="H12" s="235"/>
    </row>
    <row r="13" spans="1:16384" ht="22.15" customHeight="1" x14ac:dyDescent="0.25">
      <c r="B13" s="236" t="s">
        <v>118</v>
      </c>
      <c r="C13" s="237"/>
      <c r="D13" s="237"/>
      <c r="E13" s="237"/>
      <c r="F13" s="237"/>
      <c r="G13" s="237"/>
      <c r="H13" s="238"/>
    </row>
    <row r="14" spans="1:16384" ht="19.5" customHeight="1" x14ac:dyDescent="0.25">
      <c r="B14" s="224" t="s">
        <v>124</v>
      </c>
      <c r="C14" s="225"/>
      <c r="D14" s="225"/>
      <c r="E14" s="225"/>
      <c r="F14" s="225"/>
      <c r="G14" s="225"/>
      <c r="H14" s="226"/>
    </row>
    <row r="15" spans="1:16384" ht="22.5" customHeight="1" x14ac:dyDescent="0.25">
      <c r="B15" s="236" t="s">
        <v>70</v>
      </c>
      <c r="C15" s="237"/>
      <c r="D15" s="237"/>
      <c r="E15" s="237"/>
      <c r="F15" s="237"/>
      <c r="G15" s="237"/>
      <c r="H15" s="238"/>
    </row>
    <row r="16" spans="1:16384" ht="33.75" customHeight="1" x14ac:dyDescent="0.25">
      <c r="B16" s="239" t="s">
        <v>71</v>
      </c>
      <c r="C16" s="240"/>
      <c r="D16" s="227" t="s">
        <v>256</v>
      </c>
      <c r="E16" s="227"/>
      <c r="F16" s="227"/>
      <c r="G16" s="227"/>
      <c r="H16" s="228"/>
    </row>
    <row r="17" spans="1:9" ht="18.75" customHeight="1" thickBot="1" x14ac:dyDescent="0.3">
      <c r="B17" s="229" t="s">
        <v>72</v>
      </c>
      <c r="C17" s="230"/>
      <c r="D17" s="230"/>
      <c r="E17" s="230"/>
      <c r="F17" s="230"/>
      <c r="G17" s="230"/>
      <c r="H17" s="231"/>
    </row>
    <row r="18" spans="1:9" ht="408.75" customHeight="1" x14ac:dyDescent="0.25">
      <c r="B18" s="241" t="s">
        <v>284</v>
      </c>
      <c r="C18" s="242"/>
      <c r="D18" s="242"/>
      <c r="E18" s="242"/>
      <c r="F18" s="242"/>
      <c r="G18" s="242"/>
      <c r="H18" s="243"/>
    </row>
    <row r="19" spans="1:9" ht="364.5" customHeight="1" x14ac:dyDescent="0.25">
      <c r="B19" s="244"/>
      <c r="C19" s="245"/>
      <c r="D19" s="245"/>
      <c r="E19" s="245"/>
      <c r="F19" s="245"/>
      <c r="G19" s="245"/>
      <c r="H19" s="246"/>
    </row>
    <row r="20" spans="1:9" ht="73.5" customHeight="1" thickBot="1" x14ac:dyDescent="0.3">
      <c r="B20" s="247"/>
      <c r="C20" s="248"/>
      <c r="D20" s="248"/>
      <c r="E20" s="248"/>
      <c r="F20" s="248"/>
      <c r="G20" s="248"/>
      <c r="H20" s="249"/>
    </row>
    <row r="21" spans="1:9" ht="16.149999999999999" customHeight="1" x14ac:dyDescent="0.25">
      <c r="A21" s="3"/>
      <c r="B21" s="232" t="s">
        <v>125</v>
      </c>
      <c r="C21" s="232"/>
      <c r="D21" s="232"/>
      <c r="E21" s="232"/>
      <c r="F21" s="232"/>
      <c r="G21" s="232"/>
      <c r="H21" s="232"/>
      <c r="I21" s="3"/>
    </row>
    <row r="22" spans="1:9" ht="12.75" x14ac:dyDescent="0.25"/>
    <row r="23" spans="1:9" ht="12.75" x14ac:dyDescent="0.25"/>
    <row r="24" spans="1:9" ht="12.75" x14ac:dyDescent="0.25"/>
    <row r="25" spans="1:9" ht="12.75" x14ac:dyDescent="0.25"/>
    <row r="26" spans="1:9" ht="12.75" x14ac:dyDescent="0.25"/>
    <row r="27" spans="1:9" ht="12.75" x14ac:dyDescent="0.25"/>
    <row r="28" spans="1:9" ht="12.75" x14ac:dyDescent="0.25"/>
    <row r="29" spans="1:9" ht="12.75" x14ac:dyDescent="0.25"/>
    <row r="30" spans="1:9" ht="12.75" x14ac:dyDescent="0.25"/>
    <row r="31" spans="1:9" ht="12.75" x14ac:dyDescent="0.25"/>
    <row r="32" spans="1:9" ht="12.75" x14ac:dyDescent="0.25"/>
    <row r="33" ht="12.75" x14ac:dyDescent="0.25"/>
    <row r="34" ht="12.75" x14ac:dyDescent="0.25"/>
    <row r="35" ht="12.75" x14ac:dyDescent="0.25"/>
    <row r="36" ht="12.75" x14ac:dyDescent="0.25"/>
    <row r="37" ht="12.75" x14ac:dyDescent="0.25"/>
    <row r="38" ht="12.75" x14ac:dyDescent="0.25"/>
    <row r="39" ht="12.75" x14ac:dyDescent="0.25"/>
    <row r="40" ht="12.75" x14ac:dyDescent="0.25"/>
    <row r="41" ht="12.75" x14ac:dyDescent="0.25"/>
    <row r="42" ht="12.75" x14ac:dyDescent="0.25"/>
    <row r="43" ht="12.75" x14ac:dyDescent="0.25"/>
    <row r="44" ht="12.75" x14ac:dyDescent="0.25"/>
    <row r="45" ht="12.75" x14ac:dyDescent="0.25"/>
    <row r="46" ht="12.75" x14ac:dyDescent="0.25"/>
    <row r="47" ht="12.75" x14ac:dyDescent="0.25"/>
    <row r="48" ht="12.75" x14ac:dyDescent="0.25"/>
    <row r="49" ht="12.75" x14ac:dyDescent="0.25"/>
    <row r="50" ht="12.75" x14ac:dyDescent="0.25"/>
    <row r="51" ht="12.75" x14ac:dyDescent="0.25"/>
    <row r="52" ht="12.75" x14ac:dyDescent="0.25"/>
    <row r="53" ht="12.75" x14ac:dyDescent="0.25"/>
    <row r="54" ht="12.75" x14ac:dyDescent="0.25"/>
    <row r="55" ht="12.75" x14ac:dyDescent="0.25"/>
    <row r="56" ht="12.75" x14ac:dyDescent="0.25"/>
    <row r="57" ht="12.75" x14ac:dyDescent="0.25"/>
    <row r="58" ht="12.75" x14ac:dyDescent="0.25"/>
    <row r="59" ht="12.75" x14ac:dyDescent="0.25"/>
    <row r="60" ht="12.75" x14ac:dyDescent="0.25"/>
    <row r="61" ht="12.75" x14ac:dyDescent="0.25"/>
    <row r="62" ht="12.75"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sheetData>
  <mergeCells count="17">
    <mergeCell ref="B2:B4"/>
    <mergeCell ref="C2:H2"/>
    <mergeCell ref="C3:E3"/>
    <mergeCell ref="F3:H3"/>
    <mergeCell ref="C4:H4"/>
    <mergeCell ref="B17:H17"/>
    <mergeCell ref="B21:H21"/>
    <mergeCell ref="B12:H12"/>
    <mergeCell ref="B13:H13"/>
    <mergeCell ref="B15:H15"/>
    <mergeCell ref="B16:C16"/>
    <mergeCell ref="B18:H20"/>
    <mergeCell ref="B8:H8"/>
    <mergeCell ref="B9:H9"/>
    <mergeCell ref="B11:H11"/>
    <mergeCell ref="B14:H14"/>
    <mergeCell ref="D16:H16"/>
  </mergeCells>
  <dataValidations count="4">
    <dataValidation type="textLength" operator="lessThan" allowBlank="1" showErrorMessage="1" errorTitle="LIMITE DE TEXTO" error="En esta Celda solo se permite diligenciar un largo de 1200 caracteres" sqref="C3:C5 G5:G6 H7 E5:E6 B16 B22:H65514 F3 B17:H17 B11 I11:IW65514 H5:XFD5 F10:XFD10 B13:H13 B15:H15 A5 I3:IW4 D5 F5 I6:IW9 B5:B8" xr:uid="{00000000-0002-0000-0000-000000000000}">
      <formula1>1200</formula1>
    </dataValidation>
    <dataValidation operator="lessThan" allowBlank="1" showErrorMessage="1" errorTitle="LIMITE DE TEXTO" error="En esta Celda solo se permite diligenciar un largo de 1200 caracteres" sqref="C21:H21 B18 B21" xr:uid="{00000000-0002-0000-0000-000001000000}"/>
    <dataValidation type="list" operator="lessThan" allowBlank="1" showErrorMessage="1" errorTitle="LIMITE DE TEXTO" error="En esta Celda solo se permite diligenciar un largo de 1200 caracteres" sqref="B14:H14" xr:uid="{00000000-0002-0000-0000-000002000000}">
      <formula1>"FORMULACIÓN INICIAL,REPROGRAMACIÓN,ACTUALIZACIÓN"</formula1>
    </dataValidation>
    <dataValidation type="textLength" errorStyle="warning" operator="lessThan" allowBlank="1" showErrorMessage="1" errorTitle="LIMITE DE TEXTO" error="En esta Celda solo se permite diligenciar un largo de 200 caracteres" sqref="D16" xr:uid="{00000000-0002-0000-0000-000003000000}">
      <formula1>200</formula1>
    </dataValidation>
  </dataValidations>
  <printOptions horizontalCentered="1" verticalCentered="1"/>
  <pageMargins left="0.25" right="0.25" top="0.75" bottom="0.75" header="0.3" footer="0.3"/>
  <pageSetup scale="59"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828675</xdr:colOff>
                    <xdr:row>13</xdr:row>
                    <xdr:rowOff>85725</xdr:rowOff>
                  </from>
                  <to>
                    <xdr:col>2</xdr:col>
                    <xdr:colOff>828675</xdr:colOff>
                    <xdr:row>14</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66675</xdr:colOff>
                    <xdr:row>13</xdr:row>
                    <xdr:rowOff>104775</xdr:rowOff>
                  </from>
                  <to>
                    <xdr:col>4</xdr:col>
                    <xdr:colOff>66675</xdr:colOff>
                    <xdr:row>14</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876300</xdr:colOff>
                    <xdr:row>13</xdr:row>
                    <xdr:rowOff>95250</xdr:rowOff>
                  </from>
                  <to>
                    <xdr:col>5</xdr:col>
                    <xdr:colOff>876300</xdr:colOff>
                    <xdr:row>14</xdr:row>
                    <xdr:rowOff>85725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E121"/>
  <sheetViews>
    <sheetView view="pageBreakPreview" zoomScale="70" zoomScaleNormal="55" zoomScaleSheetLayoutView="70" zoomScalePageLayoutView="25" workbookViewId="0">
      <selection activeCell="AA34" sqref="AA34"/>
    </sheetView>
  </sheetViews>
  <sheetFormatPr baseColWidth="10" defaultColWidth="0" defaultRowHeight="15" x14ac:dyDescent="0.25"/>
  <cols>
    <col min="1" max="1" width="2.28515625" style="48" customWidth="1"/>
    <col min="2" max="2" width="35.140625" style="49" customWidth="1"/>
    <col min="3" max="3" width="11.42578125" style="49" customWidth="1"/>
    <col min="4" max="4" width="43.5703125" style="49" customWidth="1"/>
    <col min="5" max="5" width="15.7109375" style="197" customWidth="1"/>
    <col min="6" max="11" width="6" style="49" customWidth="1"/>
    <col min="12" max="12" width="8.5703125" style="51" customWidth="1"/>
    <col min="13" max="13" width="15.7109375" style="50" customWidth="1"/>
    <col min="14" max="14" width="4.7109375" style="49" customWidth="1"/>
    <col min="15" max="15" width="5" style="49" customWidth="1"/>
    <col min="16" max="16" width="5.42578125" style="49" customWidth="1"/>
    <col min="17" max="18" width="5.140625" style="49" customWidth="1"/>
    <col min="19" max="19" width="5" style="49" customWidth="1"/>
    <col min="20" max="20" width="4.28515625" style="49" customWidth="1"/>
    <col min="21" max="21" width="4.7109375" style="49" customWidth="1"/>
    <col min="22" max="22" width="4.5703125" style="49" customWidth="1"/>
    <col min="23" max="25" width="4.85546875" style="49" customWidth="1"/>
    <col min="26" max="26" width="8.5703125" style="51" customWidth="1"/>
    <col min="27" max="27" width="15.7109375" style="50" customWidth="1"/>
    <col min="28" max="28" width="4.7109375" style="49" bestFit="1" customWidth="1"/>
    <col min="29" max="29" width="5.7109375" style="49" bestFit="1" customWidth="1"/>
    <col min="30" max="30" width="5.42578125" style="49" bestFit="1" customWidth="1"/>
    <col min="31" max="32" width="5.140625" style="49" bestFit="1" customWidth="1"/>
    <col min="33" max="33" width="5" style="49" bestFit="1" customWidth="1"/>
    <col min="34" max="34" width="4.7109375" style="49" customWidth="1"/>
    <col min="35" max="36" width="5" style="49" bestFit="1" customWidth="1"/>
    <col min="37" max="37" width="4.85546875" style="49" bestFit="1" customWidth="1"/>
    <col min="38" max="38" width="5.140625" style="49" bestFit="1" customWidth="1"/>
    <col min="39" max="39" width="5.5703125" style="49" bestFit="1" customWidth="1"/>
    <col min="40" max="40" width="8.5703125" style="51" customWidth="1"/>
    <col min="41" max="41" width="15.7109375" style="50" customWidth="1"/>
    <col min="42" max="43" width="4.7109375" style="49" customWidth="1"/>
    <col min="44" max="44" width="5.42578125" style="49" customWidth="1"/>
    <col min="45" max="46" width="5.140625" style="49" customWidth="1"/>
    <col min="47" max="47" width="4.7109375" style="49" customWidth="1"/>
    <col min="48" max="48" width="4.28515625" style="49" customWidth="1"/>
    <col min="49" max="49" width="4.7109375" style="49" customWidth="1"/>
    <col min="50" max="50" width="4.5703125" style="49" customWidth="1"/>
    <col min="51" max="51" width="4.85546875" style="49" customWidth="1"/>
    <col min="52" max="53" width="5.140625" style="49" customWidth="1"/>
    <col min="54" max="54" width="8.5703125" style="51" customWidth="1"/>
    <col min="55" max="55" width="15.7109375" style="50" customWidth="1"/>
    <col min="56" max="57" width="4.7109375" style="49" customWidth="1"/>
    <col min="58" max="58" width="5.42578125" style="49" customWidth="1"/>
    <col min="59" max="60" width="5.140625" style="49" customWidth="1"/>
    <col min="61" max="61" width="4.7109375" style="49" customWidth="1"/>
    <col min="62" max="62" width="8.5703125" style="51" customWidth="1"/>
    <col min="63" max="63" width="4.42578125" style="49" customWidth="1"/>
    <col min="64" max="109" width="7.7109375" style="49" customWidth="1"/>
    <col min="110" max="110" width="0" style="52" hidden="1" customWidth="1"/>
    <col min="111" max="16384" width="0" style="52" hidden="1"/>
  </cols>
  <sheetData>
    <row r="2" spans="2:109" ht="48" customHeight="1" x14ac:dyDescent="0.25">
      <c r="B2" s="517"/>
      <c r="C2" s="527" t="s">
        <v>66</v>
      </c>
      <c r="D2" s="528"/>
      <c r="E2" s="528"/>
      <c r="F2" s="528"/>
      <c r="G2" s="528"/>
      <c r="H2" s="528"/>
      <c r="I2" s="528"/>
      <c r="J2" s="528"/>
      <c r="K2" s="528"/>
      <c r="L2" s="528"/>
      <c r="M2" s="528"/>
      <c r="N2" s="528"/>
      <c r="O2" s="528"/>
      <c r="P2" s="528"/>
      <c r="Q2" s="528"/>
      <c r="R2" s="528"/>
      <c r="S2" s="528"/>
      <c r="T2" s="528"/>
      <c r="U2" s="528"/>
      <c r="V2" s="528"/>
      <c r="W2" s="528"/>
      <c r="X2" s="528"/>
      <c r="Y2" s="528"/>
      <c r="Z2" s="529"/>
      <c r="AA2" s="517"/>
      <c r="AB2" s="517"/>
      <c r="AC2" s="517"/>
      <c r="AD2" s="517"/>
      <c r="AE2" s="517"/>
      <c r="AF2" s="517"/>
      <c r="AG2" s="515" t="s">
        <v>66</v>
      </c>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row>
    <row r="3" spans="2:109" ht="27.75" customHeight="1" x14ac:dyDescent="0.25">
      <c r="B3" s="517"/>
      <c r="C3" s="93"/>
      <c r="D3" s="516" t="s">
        <v>104</v>
      </c>
      <c r="E3" s="516"/>
      <c r="F3" s="516"/>
      <c r="G3" s="516"/>
      <c r="H3" s="516"/>
      <c r="I3" s="516"/>
      <c r="J3" s="516" t="s">
        <v>106</v>
      </c>
      <c r="K3" s="516"/>
      <c r="L3" s="516"/>
      <c r="M3" s="516"/>
      <c r="N3" s="516"/>
      <c r="O3" s="516"/>
      <c r="P3" s="516"/>
      <c r="Q3" s="516"/>
      <c r="R3" s="516"/>
      <c r="S3" s="516"/>
      <c r="T3" s="516"/>
      <c r="U3" s="516"/>
      <c r="V3" s="516"/>
      <c r="W3" s="516"/>
      <c r="X3" s="516"/>
      <c r="Y3" s="516"/>
      <c r="Z3" s="516"/>
      <c r="AA3" s="517"/>
      <c r="AB3" s="517"/>
      <c r="AC3" s="517"/>
      <c r="AD3" s="517"/>
      <c r="AE3" s="517"/>
      <c r="AF3" s="517"/>
      <c r="AG3" s="516" t="s">
        <v>104</v>
      </c>
      <c r="AH3" s="516"/>
      <c r="AI3" s="516"/>
      <c r="AJ3" s="516"/>
      <c r="AK3" s="516"/>
      <c r="AL3" s="516"/>
      <c r="AM3" s="516"/>
      <c r="AN3" s="516"/>
      <c r="AO3" s="516"/>
      <c r="AP3" s="516"/>
      <c r="AQ3" s="516"/>
      <c r="AR3" s="516"/>
      <c r="AS3" s="516"/>
      <c r="AT3" s="516" t="s">
        <v>106</v>
      </c>
      <c r="AU3" s="516"/>
      <c r="AV3" s="516"/>
      <c r="AW3" s="516"/>
      <c r="AX3" s="516"/>
      <c r="AY3" s="516"/>
      <c r="AZ3" s="516"/>
      <c r="BA3" s="516"/>
      <c r="BB3" s="516"/>
      <c r="BC3" s="516"/>
      <c r="BD3" s="516"/>
      <c r="BE3" s="516"/>
      <c r="BF3" s="516"/>
      <c r="BG3" s="516"/>
      <c r="BH3" s="516"/>
      <c r="BI3" s="516"/>
      <c r="BJ3" s="516"/>
    </row>
    <row r="4" spans="2:109" ht="27.75" customHeight="1" x14ac:dyDescent="0.25">
      <c r="B4" s="517"/>
      <c r="C4" s="93"/>
      <c r="D4" s="516" t="s">
        <v>105</v>
      </c>
      <c r="E4" s="516"/>
      <c r="F4" s="516"/>
      <c r="G4" s="516"/>
      <c r="H4" s="516"/>
      <c r="I4" s="516"/>
      <c r="J4" s="516"/>
      <c r="K4" s="516"/>
      <c r="L4" s="516"/>
      <c r="M4" s="516"/>
      <c r="N4" s="516"/>
      <c r="O4" s="516"/>
      <c r="P4" s="516"/>
      <c r="Q4" s="516"/>
      <c r="R4" s="516"/>
      <c r="S4" s="516"/>
      <c r="T4" s="516"/>
      <c r="U4" s="516"/>
      <c r="V4" s="516"/>
      <c r="W4" s="516"/>
      <c r="X4" s="516"/>
      <c r="Y4" s="516"/>
      <c r="Z4" s="516"/>
      <c r="AA4" s="517"/>
      <c r="AB4" s="517"/>
      <c r="AC4" s="517"/>
      <c r="AD4" s="517"/>
      <c r="AE4" s="517"/>
      <c r="AF4" s="517"/>
      <c r="AG4" s="516" t="s">
        <v>105</v>
      </c>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row>
    <row r="5" spans="2:109" ht="15.75" thickBot="1" x14ac:dyDescent="0.3">
      <c r="B5" s="44"/>
      <c r="C5" s="44"/>
      <c r="D5" s="44"/>
      <c r="E5" s="190"/>
      <c r="F5" s="44"/>
      <c r="G5" s="44"/>
      <c r="H5" s="44"/>
      <c r="I5" s="44"/>
      <c r="J5" s="43"/>
      <c r="K5" s="43"/>
      <c r="L5" s="43"/>
      <c r="M5" s="43"/>
      <c r="N5" s="43"/>
    </row>
    <row r="6" spans="2:109" ht="16.5" thickBot="1" x14ac:dyDescent="0.3">
      <c r="B6" s="540" t="s">
        <v>116</v>
      </c>
      <c r="C6" s="541"/>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3"/>
      <c r="BD6" s="542"/>
      <c r="BE6" s="542"/>
      <c r="BF6" s="542"/>
      <c r="BG6" s="542"/>
      <c r="BH6" s="542"/>
      <c r="BI6" s="542"/>
      <c r="BJ6" s="544"/>
    </row>
    <row r="7" spans="2:109" ht="15.75" customHeight="1" thickBot="1" x14ac:dyDescent="0.3">
      <c r="B7" s="340" t="s">
        <v>71</v>
      </c>
      <c r="C7" s="531"/>
      <c r="D7" s="341"/>
      <c r="E7" s="341"/>
      <c r="F7" s="548" t="str">
        <f>+Antecedentes!D16</f>
        <v>408 - RECUPERACIÓN, REHABILITACIÓN Y MANTENIMIENTO DE LA MALLA VIAL</v>
      </c>
      <c r="G7" s="549"/>
      <c r="H7" s="549"/>
      <c r="I7" s="549"/>
      <c r="J7" s="549"/>
      <c r="K7" s="549"/>
      <c r="L7" s="549"/>
      <c r="M7" s="549"/>
      <c r="N7" s="549"/>
      <c r="O7" s="549"/>
      <c r="P7" s="549"/>
      <c r="Q7" s="549"/>
      <c r="R7" s="549"/>
      <c r="S7" s="549"/>
      <c r="T7" s="549"/>
      <c r="U7" s="549"/>
      <c r="V7" s="549"/>
      <c r="W7" s="549"/>
      <c r="X7" s="549"/>
      <c r="Y7" s="549"/>
      <c r="Z7" s="549"/>
      <c r="AA7" s="550" t="s">
        <v>71</v>
      </c>
      <c r="AB7" s="551"/>
      <c r="AC7" s="551"/>
      <c r="AD7" s="551"/>
      <c r="AE7" s="551"/>
      <c r="AF7" s="551"/>
      <c r="AG7" s="551"/>
      <c r="AH7" s="551"/>
      <c r="AI7" s="551"/>
      <c r="AJ7" s="551"/>
      <c r="AK7" s="551"/>
      <c r="AL7" s="551"/>
      <c r="AM7" s="551"/>
      <c r="AN7" s="551"/>
      <c r="AO7" s="552"/>
      <c r="AP7" s="548" t="str">
        <f>+Antecedentes!D16</f>
        <v>408 - RECUPERACIÓN, REHABILITACIÓN Y MANTENIMIENTO DE LA MALLA VIAL</v>
      </c>
      <c r="AQ7" s="549"/>
      <c r="AR7" s="549"/>
      <c r="AS7" s="549"/>
      <c r="AT7" s="549"/>
      <c r="AU7" s="549"/>
      <c r="AV7" s="549"/>
      <c r="AW7" s="549"/>
      <c r="AX7" s="549"/>
      <c r="AY7" s="549"/>
      <c r="AZ7" s="549"/>
      <c r="BA7" s="549"/>
      <c r="BB7" s="549"/>
      <c r="BC7" s="549"/>
      <c r="BD7" s="549"/>
      <c r="BE7" s="549"/>
      <c r="BF7" s="549"/>
      <c r="BG7" s="549"/>
      <c r="BH7" s="549"/>
      <c r="BI7" s="549"/>
      <c r="BJ7" s="549"/>
    </row>
    <row r="8" spans="2:109" x14ac:dyDescent="0.25">
      <c r="B8" s="76"/>
      <c r="C8" s="77"/>
      <c r="D8" s="77"/>
      <c r="E8" s="191"/>
      <c r="F8" s="77"/>
      <c r="G8" s="77"/>
      <c r="H8" s="77"/>
      <c r="I8" s="77"/>
      <c r="J8" s="77"/>
      <c r="K8" s="77"/>
      <c r="L8" s="79"/>
      <c r="M8" s="78"/>
      <c r="N8" s="77"/>
      <c r="O8" s="77"/>
      <c r="P8" s="77"/>
      <c r="Q8" s="77"/>
      <c r="R8" s="77"/>
      <c r="S8" s="77"/>
      <c r="T8" s="77"/>
      <c r="U8" s="77"/>
      <c r="V8" s="77"/>
      <c r="W8" s="77"/>
      <c r="X8" s="77"/>
      <c r="Y8" s="77"/>
      <c r="Z8" s="79"/>
      <c r="AA8" s="78"/>
      <c r="AB8" s="77"/>
      <c r="AC8" s="77"/>
      <c r="AD8" s="77"/>
      <c r="AE8" s="77"/>
      <c r="AF8" s="77"/>
      <c r="AG8" s="77"/>
      <c r="AH8" s="77"/>
      <c r="AI8" s="77"/>
      <c r="AJ8" s="77"/>
      <c r="AK8" s="77"/>
      <c r="AL8" s="77"/>
      <c r="AM8" s="77"/>
      <c r="AN8" s="79"/>
      <c r="AO8" s="78"/>
      <c r="AP8" s="77"/>
      <c r="AQ8" s="77"/>
      <c r="AR8" s="77"/>
      <c r="AS8" s="77"/>
      <c r="AT8" s="77"/>
      <c r="AU8" s="77"/>
      <c r="AV8" s="77"/>
      <c r="AW8" s="77"/>
      <c r="AX8" s="77"/>
      <c r="AY8" s="77"/>
      <c r="AZ8" s="77"/>
      <c r="BA8" s="77"/>
      <c r="BB8" s="79"/>
      <c r="BC8" s="78"/>
      <c r="BD8" s="77"/>
      <c r="BE8" s="77"/>
      <c r="BF8" s="77"/>
      <c r="BG8" s="77"/>
      <c r="BH8" s="77"/>
      <c r="BI8" s="77"/>
      <c r="BJ8" s="80"/>
    </row>
    <row r="9" spans="2:109" ht="15.75" x14ac:dyDescent="0.25">
      <c r="B9" s="545" t="s">
        <v>280</v>
      </c>
      <c r="C9" s="546"/>
      <c r="D9" s="547"/>
      <c r="E9" s="538">
        <v>2016</v>
      </c>
      <c r="F9" s="538"/>
      <c r="G9" s="538"/>
      <c r="H9" s="538"/>
      <c r="I9" s="538"/>
      <c r="J9" s="538"/>
      <c r="K9" s="538"/>
      <c r="L9" s="538"/>
      <c r="M9" s="538">
        <v>2017</v>
      </c>
      <c r="N9" s="538"/>
      <c r="O9" s="538"/>
      <c r="P9" s="538"/>
      <c r="Q9" s="538"/>
      <c r="R9" s="538"/>
      <c r="S9" s="538"/>
      <c r="T9" s="538"/>
      <c r="U9" s="538"/>
      <c r="V9" s="538"/>
      <c r="W9" s="538"/>
      <c r="X9" s="127"/>
      <c r="Y9" s="127"/>
      <c r="Z9" s="127"/>
      <c r="AA9" s="538">
        <v>2018</v>
      </c>
      <c r="AB9" s="538"/>
      <c r="AC9" s="538"/>
      <c r="AD9" s="538"/>
      <c r="AE9" s="538"/>
      <c r="AF9" s="538"/>
      <c r="AG9" s="538"/>
      <c r="AH9" s="538"/>
      <c r="AI9" s="538"/>
      <c r="AJ9" s="538"/>
      <c r="AK9" s="538"/>
      <c r="AL9" s="538"/>
      <c r="AM9" s="538"/>
      <c r="AN9" s="538"/>
      <c r="AO9" s="538">
        <v>2019</v>
      </c>
      <c r="AP9" s="538"/>
      <c r="AQ9" s="538"/>
      <c r="AR9" s="538"/>
      <c r="AS9" s="538"/>
      <c r="AT9" s="538"/>
      <c r="AU9" s="538"/>
      <c r="AV9" s="538"/>
      <c r="AW9" s="538"/>
      <c r="AX9" s="538"/>
      <c r="AY9" s="538"/>
      <c r="AZ9" s="538"/>
      <c r="BA9" s="538"/>
      <c r="BB9" s="538"/>
      <c r="BC9" s="538">
        <v>2020</v>
      </c>
      <c r="BD9" s="538"/>
      <c r="BE9" s="538"/>
      <c r="BF9" s="538"/>
      <c r="BG9" s="538"/>
      <c r="BH9" s="538"/>
      <c r="BI9" s="538"/>
      <c r="BJ9" s="539"/>
    </row>
    <row r="10" spans="2:109" ht="30.6" customHeight="1" thickBot="1" x14ac:dyDescent="0.3">
      <c r="B10" s="128" t="s">
        <v>103</v>
      </c>
      <c r="C10" s="129" t="s">
        <v>53</v>
      </c>
      <c r="D10" s="130" t="s">
        <v>122</v>
      </c>
      <c r="E10" s="192" t="s">
        <v>54</v>
      </c>
      <c r="F10" s="132" t="s">
        <v>55</v>
      </c>
      <c r="G10" s="132" t="s">
        <v>281</v>
      </c>
      <c r="H10" s="132" t="s">
        <v>56</v>
      </c>
      <c r="I10" s="132" t="s">
        <v>57</v>
      </c>
      <c r="J10" s="132" t="s">
        <v>58</v>
      </c>
      <c r="K10" s="132" t="s">
        <v>59</v>
      </c>
      <c r="L10" s="133" t="s">
        <v>28</v>
      </c>
      <c r="M10" s="131" t="s">
        <v>54</v>
      </c>
      <c r="N10" s="132" t="s">
        <v>60</v>
      </c>
      <c r="O10" s="132" t="s">
        <v>61</v>
      </c>
      <c r="P10" s="132" t="s">
        <v>62</v>
      </c>
      <c r="Q10" s="132" t="s">
        <v>63</v>
      </c>
      <c r="R10" s="132" t="s">
        <v>64</v>
      </c>
      <c r="S10" s="132" t="s">
        <v>65</v>
      </c>
      <c r="T10" s="132" t="s">
        <v>55</v>
      </c>
      <c r="U10" s="132" t="s">
        <v>281</v>
      </c>
      <c r="V10" s="132" t="s">
        <v>56</v>
      </c>
      <c r="W10" s="132" t="s">
        <v>57</v>
      </c>
      <c r="X10" s="132" t="s">
        <v>58</v>
      </c>
      <c r="Y10" s="132" t="s">
        <v>59</v>
      </c>
      <c r="Z10" s="133" t="s">
        <v>28</v>
      </c>
      <c r="AA10" s="131" t="s">
        <v>54</v>
      </c>
      <c r="AB10" s="132" t="s">
        <v>60</v>
      </c>
      <c r="AC10" s="132" t="s">
        <v>61</v>
      </c>
      <c r="AD10" s="132" t="s">
        <v>62</v>
      </c>
      <c r="AE10" s="132" t="s">
        <v>63</v>
      </c>
      <c r="AF10" s="132" t="s">
        <v>64</v>
      </c>
      <c r="AG10" s="132" t="s">
        <v>65</v>
      </c>
      <c r="AH10" s="132" t="s">
        <v>55</v>
      </c>
      <c r="AI10" s="132" t="s">
        <v>281</v>
      </c>
      <c r="AJ10" s="132" t="s">
        <v>56</v>
      </c>
      <c r="AK10" s="132" t="s">
        <v>57</v>
      </c>
      <c r="AL10" s="132" t="s">
        <v>58</v>
      </c>
      <c r="AM10" s="132" t="s">
        <v>59</v>
      </c>
      <c r="AN10" s="133" t="s">
        <v>28</v>
      </c>
      <c r="AO10" s="131" t="s">
        <v>54</v>
      </c>
      <c r="AP10" s="132" t="s">
        <v>60</v>
      </c>
      <c r="AQ10" s="132" t="s">
        <v>61</v>
      </c>
      <c r="AR10" s="132" t="s">
        <v>62</v>
      </c>
      <c r="AS10" s="132" t="s">
        <v>63</v>
      </c>
      <c r="AT10" s="132" t="s">
        <v>64</v>
      </c>
      <c r="AU10" s="132" t="s">
        <v>65</v>
      </c>
      <c r="AV10" s="132" t="s">
        <v>55</v>
      </c>
      <c r="AW10" s="132" t="s">
        <v>281</v>
      </c>
      <c r="AX10" s="132" t="s">
        <v>56</v>
      </c>
      <c r="AY10" s="132" t="s">
        <v>57</v>
      </c>
      <c r="AZ10" s="132" t="s">
        <v>58</v>
      </c>
      <c r="BA10" s="132" t="s">
        <v>59</v>
      </c>
      <c r="BB10" s="133" t="s">
        <v>28</v>
      </c>
      <c r="BC10" s="131" t="s">
        <v>54</v>
      </c>
      <c r="BD10" s="132" t="s">
        <v>60</v>
      </c>
      <c r="BE10" s="132" t="s">
        <v>61</v>
      </c>
      <c r="BF10" s="132" t="s">
        <v>62</v>
      </c>
      <c r="BG10" s="132" t="s">
        <v>63</v>
      </c>
      <c r="BH10" s="132" t="s">
        <v>64</v>
      </c>
      <c r="BI10" s="132" t="s">
        <v>65</v>
      </c>
      <c r="BJ10" s="134" t="s">
        <v>28</v>
      </c>
    </row>
    <row r="11" spans="2:109" ht="40.5" customHeight="1" x14ac:dyDescent="0.25">
      <c r="B11" s="535" t="s">
        <v>233</v>
      </c>
      <c r="C11" s="73">
        <f>IF(LEN(D11)&gt;5,1,"")</f>
        <v>1</v>
      </c>
      <c r="D11" s="200" t="s">
        <v>234</v>
      </c>
      <c r="E11" s="203">
        <v>90</v>
      </c>
      <c r="F11" s="204"/>
      <c r="G11" s="204"/>
      <c r="H11" s="204"/>
      <c r="I11" s="204">
        <v>50</v>
      </c>
      <c r="J11" s="204"/>
      <c r="K11" s="204">
        <v>50</v>
      </c>
      <c r="L11" s="205">
        <f t="shared" ref="L11:L20" si="0">IF(AND(D11="",SUM(E11:K11)&gt;0),"Debe redactar la actividad",IF(AND(SUM(F11:K11)&gt;0,E11=0),"NO DETERMINO PESO PORCENTUAL EN TAREA",IF(AND(SUM(F11:K11)=0,E11=0),0,IF(SUM(F11:K11)&lt;&gt;100,"La sumatoría debe ser = 100%",100))))</f>
        <v>100</v>
      </c>
      <c r="M11" s="135"/>
      <c r="N11" s="74"/>
      <c r="O11" s="74"/>
      <c r="P11" s="74"/>
      <c r="Q11" s="74"/>
      <c r="R11" s="74"/>
      <c r="S11" s="74"/>
      <c r="T11" s="74"/>
      <c r="U11" s="74"/>
      <c r="V11" s="74"/>
      <c r="W11" s="74"/>
      <c r="X11" s="74"/>
      <c r="Y11" s="74"/>
      <c r="Z11" s="139">
        <f t="shared" ref="Z11:Z20" si="1">IF(AND(D11="",SUM(M11:Y11)&gt;0),"Debe redactar la actividad",IF(AND(SUM(N11:Y11)&gt;0,M11=0),"NO DETERMINO PESO PORCENTUAL EN TAREA",IF(AND(SUM(N11:Y11)=0,M11=0),0,IF(SUM(N11:Y11)&lt;&gt;100,"La sumatoría debe ser = 100%",100))))</f>
        <v>0</v>
      </c>
      <c r="AA11" s="135"/>
      <c r="AB11" s="74"/>
      <c r="AC11" s="74"/>
      <c r="AD11" s="74"/>
      <c r="AE11" s="74"/>
      <c r="AF11" s="74"/>
      <c r="AG11" s="75"/>
      <c r="AH11" s="74"/>
      <c r="AI11" s="74"/>
      <c r="AJ11" s="74"/>
      <c r="AK11" s="74"/>
      <c r="AL11" s="74"/>
      <c r="AM11" s="74"/>
      <c r="AN11" s="139">
        <f t="shared" ref="AN11:AN20" si="2">IF(AND(D11="",SUM(AA11:AM11)&gt;0),"Debe redactar la actividad",IF(AND(SUM(AB11:AM11)&gt;0,AA11=0),"NO DETERMINO PESO PORCENTUAL EN TAREA",IF(AND(SUM(AB11:AM11)=0,AA11=0),0,IF(SUM(AB11:AM11)&lt;&gt;100,"La sumatoría debe ser = 100%",100))))</f>
        <v>0</v>
      </c>
      <c r="AO11" s="135"/>
      <c r="AP11" s="74"/>
      <c r="AQ11" s="74"/>
      <c r="AR11" s="74"/>
      <c r="AS11" s="74"/>
      <c r="AT11" s="74"/>
      <c r="AU11" s="74"/>
      <c r="AV11" s="74"/>
      <c r="AW11" s="74"/>
      <c r="AX11" s="74"/>
      <c r="AY11" s="74"/>
      <c r="AZ11" s="74"/>
      <c r="BA11" s="74"/>
      <c r="BB11" s="139">
        <f t="shared" ref="BB11:BB20" si="3">IF(AND(D11="",SUM(AO11:BA11)&gt;0),"Debe redactar la actividad",IF(AND(SUM(AP11:BA11)&gt;0,AO11=0),"NO DETERMINO PESO PORCENTUAL EN TAREA",IF(AND(SUM(AP11:BA11)=0,AO11=0),0,IF(SUM(AP11:BA11)&lt;&gt;100,"La sumatoría debe ser = 100%",100))))</f>
        <v>0</v>
      </c>
      <c r="BC11" s="135"/>
      <c r="BD11" s="74"/>
      <c r="BE11" s="74"/>
      <c r="BF11" s="74"/>
      <c r="BG11" s="74"/>
      <c r="BH11" s="74"/>
      <c r="BI11" s="74"/>
      <c r="BJ11" s="141">
        <f t="shared" ref="BJ11:BJ20" si="4">IF(AND(D11="",SUM(BC11:BI11)&gt;0),"Debe redactar la actividad",IF(AND(SUM(BD11:BI11)&gt;0,BC11=0),"NO DETERMINO PESO PORCENTUAL EN TAREA",IF(AND(SUM(BD11:BI11)=0,BC11=0),0,IF(SUM(BD11:BI11)&lt;&gt;100,"La sumatoría debe ser = 100%",100))))</f>
        <v>0</v>
      </c>
      <c r="DA11" s="53"/>
      <c r="DB11" s="53"/>
      <c r="DC11" s="53"/>
      <c r="DD11" s="53"/>
      <c r="DE11" s="53"/>
    </row>
    <row r="12" spans="2:109" ht="40.5" customHeight="1" x14ac:dyDescent="0.25">
      <c r="B12" s="536"/>
      <c r="C12" s="61">
        <f>IF(AND(LEN(D12)&gt;5,LEN(D11)&lt;5),"se debe reportar la información en orden estricto",IF(AND(LEN(D12)&gt;5,C11&lt;&gt;""),C11+1,""))</f>
        <v>2</v>
      </c>
      <c r="D12" s="201" t="s">
        <v>235</v>
      </c>
      <c r="E12" s="206">
        <v>5</v>
      </c>
      <c r="F12" s="207"/>
      <c r="G12" s="207"/>
      <c r="H12" s="207"/>
      <c r="I12" s="207"/>
      <c r="J12" s="207"/>
      <c r="K12" s="207">
        <v>100</v>
      </c>
      <c r="L12" s="208">
        <f t="shared" si="0"/>
        <v>100</v>
      </c>
      <c r="M12" s="136"/>
      <c r="N12" s="63"/>
      <c r="O12" s="63"/>
      <c r="P12" s="63"/>
      <c r="Q12" s="63"/>
      <c r="R12" s="63"/>
      <c r="S12" s="63"/>
      <c r="T12" s="63"/>
      <c r="U12" s="63"/>
      <c r="V12" s="63"/>
      <c r="W12" s="63"/>
      <c r="X12" s="63"/>
      <c r="Y12" s="63"/>
      <c r="Z12" s="140">
        <f t="shared" si="1"/>
        <v>0</v>
      </c>
      <c r="AA12" s="136"/>
      <c r="AB12" s="63"/>
      <c r="AC12" s="63"/>
      <c r="AD12" s="63"/>
      <c r="AE12" s="63"/>
      <c r="AF12" s="63"/>
      <c r="AG12" s="65"/>
      <c r="AH12" s="63"/>
      <c r="AI12" s="63"/>
      <c r="AJ12" s="63"/>
      <c r="AK12" s="63"/>
      <c r="AL12" s="63"/>
      <c r="AM12" s="63"/>
      <c r="AN12" s="140">
        <f t="shared" si="2"/>
        <v>0</v>
      </c>
      <c r="AO12" s="136"/>
      <c r="AP12" s="63"/>
      <c r="AQ12" s="63"/>
      <c r="AR12" s="63"/>
      <c r="AS12" s="63"/>
      <c r="AT12" s="63"/>
      <c r="AU12" s="63"/>
      <c r="AV12" s="63"/>
      <c r="AW12" s="63"/>
      <c r="AX12" s="63"/>
      <c r="AY12" s="63"/>
      <c r="AZ12" s="63"/>
      <c r="BA12" s="63"/>
      <c r="BB12" s="140">
        <f t="shared" si="3"/>
        <v>0</v>
      </c>
      <c r="BC12" s="136"/>
      <c r="BD12" s="63"/>
      <c r="BE12" s="63"/>
      <c r="BF12" s="63"/>
      <c r="BG12" s="63"/>
      <c r="BH12" s="63"/>
      <c r="BI12" s="63"/>
      <c r="BJ12" s="142">
        <f t="shared" si="4"/>
        <v>0</v>
      </c>
    </row>
    <row r="13" spans="2:109" ht="40.5" customHeight="1" x14ac:dyDescent="0.25">
      <c r="B13" s="536"/>
      <c r="C13" s="61">
        <f>IF(AND(LEN(D13)&gt;5,LEN(D12)&lt;5),"se debe reportar la información en orden estricto",IF(AND(LEN(D13)&gt;5,C12&lt;&gt;""),C12+1,""))</f>
        <v>3</v>
      </c>
      <c r="D13" s="201" t="s">
        <v>236</v>
      </c>
      <c r="E13" s="206">
        <v>5</v>
      </c>
      <c r="F13" s="207"/>
      <c r="G13" s="207"/>
      <c r="H13" s="207"/>
      <c r="I13" s="207"/>
      <c r="J13" s="207"/>
      <c r="K13" s="207">
        <v>100</v>
      </c>
      <c r="L13" s="208">
        <f t="shared" si="0"/>
        <v>100</v>
      </c>
      <c r="M13" s="136"/>
      <c r="N13" s="63"/>
      <c r="O13" s="63"/>
      <c r="P13" s="63"/>
      <c r="Q13" s="63"/>
      <c r="R13" s="63"/>
      <c r="S13" s="63"/>
      <c r="T13" s="63"/>
      <c r="U13" s="63"/>
      <c r="V13" s="63"/>
      <c r="W13" s="63"/>
      <c r="X13" s="63"/>
      <c r="Y13" s="63"/>
      <c r="Z13" s="140">
        <f t="shared" si="1"/>
        <v>0</v>
      </c>
      <c r="AA13" s="136"/>
      <c r="AB13" s="63"/>
      <c r="AC13" s="63"/>
      <c r="AD13" s="63"/>
      <c r="AE13" s="63"/>
      <c r="AF13" s="63"/>
      <c r="AG13" s="63"/>
      <c r="AH13" s="63"/>
      <c r="AI13" s="63"/>
      <c r="AJ13" s="63"/>
      <c r="AK13" s="65"/>
      <c r="AL13" s="63"/>
      <c r="AM13" s="63"/>
      <c r="AN13" s="140">
        <f t="shared" si="2"/>
        <v>0</v>
      </c>
      <c r="AO13" s="136"/>
      <c r="AP13" s="63"/>
      <c r="AQ13" s="63"/>
      <c r="AR13" s="63"/>
      <c r="AS13" s="63"/>
      <c r="AT13" s="63"/>
      <c r="AU13" s="63"/>
      <c r="AV13" s="63"/>
      <c r="AW13" s="63"/>
      <c r="AX13" s="63"/>
      <c r="AY13" s="63"/>
      <c r="AZ13" s="63"/>
      <c r="BA13" s="63"/>
      <c r="BB13" s="140">
        <f t="shared" si="3"/>
        <v>0</v>
      </c>
      <c r="BC13" s="136"/>
      <c r="BD13" s="63"/>
      <c r="BE13" s="63"/>
      <c r="BF13" s="63"/>
      <c r="BG13" s="63"/>
      <c r="BH13" s="63"/>
      <c r="BI13" s="63"/>
      <c r="BJ13" s="142">
        <f t="shared" si="4"/>
        <v>0</v>
      </c>
    </row>
    <row r="14" spans="2:109" ht="40.5" hidden="1" customHeight="1" x14ac:dyDescent="0.25">
      <c r="B14" s="536"/>
      <c r="C14" s="61" t="str">
        <f>IF(AND(LEN(D14)&gt;5,LEN(D13)&lt;5),"se debe reportar la información en orden estricto",IF(AND(LEN(D14)&gt;5,C13&lt;&gt;""),C13+1,""))</f>
        <v/>
      </c>
      <c r="D14" s="60"/>
      <c r="E14" s="194"/>
      <c r="F14" s="63"/>
      <c r="G14" s="63"/>
      <c r="H14" s="63"/>
      <c r="I14" s="63"/>
      <c r="J14" s="63"/>
      <c r="K14" s="63"/>
      <c r="L14" s="138">
        <f t="shared" si="0"/>
        <v>0</v>
      </c>
      <c r="M14" s="136"/>
      <c r="N14" s="63"/>
      <c r="O14" s="63"/>
      <c r="P14" s="63"/>
      <c r="Q14" s="63"/>
      <c r="R14" s="63"/>
      <c r="S14" s="63"/>
      <c r="T14" s="63"/>
      <c r="U14" s="63"/>
      <c r="V14" s="63"/>
      <c r="W14" s="63"/>
      <c r="X14" s="63"/>
      <c r="Y14" s="63"/>
      <c r="Z14" s="140">
        <f t="shared" si="1"/>
        <v>0</v>
      </c>
      <c r="AA14" s="136"/>
      <c r="AB14" s="63"/>
      <c r="AC14" s="63"/>
      <c r="AD14" s="63"/>
      <c r="AE14" s="63"/>
      <c r="AF14" s="63"/>
      <c r="AG14" s="63"/>
      <c r="AH14" s="63"/>
      <c r="AI14" s="63"/>
      <c r="AJ14" s="63"/>
      <c r="AK14" s="65"/>
      <c r="AL14" s="63"/>
      <c r="AM14" s="63"/>
      <c r="AN14" s="140">
        <f t="shared" si="2"/>
        <v>0</v>
      </c>
      <c r="AO14" s="136"/>
      <c r="AP14" s="63"/>
      <c r="AQ14" s="63"/>
      <c r="AR14" s="63"/>
      <c r="AS14" s="63"/>
      <c r="AT14" s="63"/>
      <c r="AU14" s="63"/>
      <c r="AV14" s="63"/>
      <c r="AW14" s="63"/>
      <c r="AX14" s="63"/>
      <c r="AY14" s="63"/>
      <c r="AZ14" s="63"/>
      <c r="BA14" s="63"/>
      <c r="BB14" s="140">
        <f t="shared" si="3"/>
        <v>0</v>
      </c>
      <c r="BC14" s="136"/>
      <c r="BD14" s="63"/>
      <c r="BE14" s="63"/>
      <c r="BF14" s="63"/>
      <c r="BG14" s="63"/>
      <c r="BH14" s="63"/>
      <c r="BI14" s="63"/>
      <c r="BJ14" s="142">
        <f t="shared" si="4"/>
        <v>0</v>
      </c>
    </row>
    <row r="15" spans="2:109" ht="40.5" hidden="1" customHeight="1" x14ac:dyDescent="0.25">
      <c r="B15" s="536"/>
      <c r="C15" s="61" t="str">
        <f>IF(AND(LEN(D15)&gt;5,LEN(D14)&lt;5),"se debe reportar la información en orden estricto",IF(AND(LEN(D15)&gt;5,C14&lt;&gt;""),C14+1,""))</f>
        <v/>
      </c>
      <c r="D15" s="60"/>
      <c r="E15" s="194"/>
      <c r="F15" s="63"/>
      <c r="G15" s="63"/>
      <c r="H15" s="63"/>
      <c r="I15" s="63"/>
      <c r="J15" s="63"/>
      <c r="K15" s="63"/>
      <c r="L15" s="138">
        <f t="shared" si="0"/>
        <v>0</v>
      </c>
      <c r="M15" s="136"/>
      <c r="N15" s="63"/>
      <c r="O15" s="63"/>
      <c r="P15" s="63"/>
      <c r="Q15" s="63"/>
      <c r="R15" s="63"/>
      <c r="S15" s="63"/>
      <c r="T15" s="63"/>
      <c r="U15" s="63"/>
      <c r="V15" s="63"/>
      <c r="W15" s="63"/>
      <c r="X15" s="63"/>
      <c r="Y15" s="63"/>
      <c r="Z15" s="140">
        <f t="shared" si="1"/>
        <v>0</v>
      </c>
      <c r="AA15" s="136"/>
      <c r="AB15" s="63"/>
      <c r="AC15" s="63"/>
      <c r="AD15" s="63"/>
      <c r="AE15" s="63"/>
      <c r="AF15" s="63"/>
      <c r="AG15" s="63"/>
      <c r="AH15" s="63"/>
      <c r="AI15" s="63"/>
      <c r="AJ15" s="63"/>
      <c r="AK15" s="63"/>
      <c r="AL15" s="63"/>
      <c r="AM15" s="63"/>
      <c r="AN15" s="140">
        <f t="shared" si="2"/>
        <v>0</v>
      </c>
      <c r="AO15" s="136"/>
      <c r="AP15" s="63"/>
      <c r="AQ15" s="63"/>
      <c r="AR15" s="63"/>
      <c r="AS15" s="63"/>
      <c r="AT15" s="63"/>
      <c r="AU15" s="63"/>
      <c r="AV15" s="63"/>
      <c r="AW15" s="63"/>
      <c r="AX15" s="63"/>
      <c r="AY15" s="63"/>
      <c r="AZ15" s="63"/>
      <c r="BA15" s="63"/>
      <c r="BB15" s="140">
        <f t="shared" si="3"/>
        <v>0</v>
      </c>
      <c r="BC15" s="136"/>
      <c r="BD15" s="63"/>
      <c r="BE15" s="63"/>
      <c r="BF15" s="63"/>
      <c r="BG15" s="63"/>
      <c r="BH15" s="63"/>
      <c r="BI15" s="63"/>
      <c r="BJ15" s="142">
        <f t="shared" si="4"/>
        <v>0</v>
      </c>
    </row>
    <row r="16" spans="2:109" ht="40.5" hidden="1" customHeight="1" x14ac:dyDescent="0.25">
      <c r="B16" s="536"/>
      <c r="C16" s="61" t="str">
        <f>IF(AND(LEN(D16)&gt;5,LEN(D15)&lt;5),"se debe reportar la información en orden estricto",IF(AND(LEN(D16)&gt;5,C15&lt;&gt;""),C15+1,""))</f>
        <v/>
      </c>
      <c r="D16" s="60"/>
      <c r="E16" s="194"/>
      <c r="F16" s="63"/>
      <c r="G16" s="63"/>
      <c r="H16" s="63"/>
      <c r="I16" s="63"/>
      <c r="J16" s="63"/>
      <c r="K16" s="63"/>
      <c r="L16" s="138">
        <f t="shared" si="0"/>
        <v>0</v>
      </c>
      <c r="M16" s="136"/>
      <c r="N16" s="63"/>
      <c r="O16" s="63"/>
      <c r="P16" s="63"/>
      <c r="Q16" s="63"/>
      <c r="R16" s="63"/>
      <c r="S16" s="63"/>
      <c r="T16" s="63"/>
      <c r="U16" s="63"/>
      <c r="V16" s="63"/>
      <c r="W16" s="63"/>
      <c r="X16" s="63"/>
      <c r="Y16" s="63"/>
      <c r="Z16" s="140">
        <f t="shared" si="1"/>
        <v>0</v>
      </c>
      <c r="AA16" s="136"/>
      <c r="AB16" s="63"/>
      <c r="AC16" s="63"/>
      <c r="AD16" s="63"/>
      <c r="AE16" s="63"/>
      <c r="AF16" s="63"/>
      <c r="AG16" s="63"/>
      <c r="AH16" s="63"/>
      <c r="AI16" s="63"/>
      <c r="AJ16" s="63"/>
      <c r="AK16" s="63"/>
      <c r="AL16" s="63"/>
      <c r="AM16" s="63"/>
      <c r="AN16" s="140">
        <f t="shared" si="2"/>
        <v>0</v>
      </c>
      <c r="AO16" s="136"/>
      <c r="AP16" s="63"/>
      <c r="AQ16" s="63"/>
      <c r="AR16" s="63"/>
      <c r="AS16" s="63"/>
      <c r="AT16" s="63"/>
      <c r="AU16" s="63"/>
      <c r="AV16" s="63"/>
      <c r="AW16" s="63"/>
      <c r="AX16" s="63"/>
      <c r="AY16" s="63"/>
      <c r="AZ16" s="63"/>
      <c r="BA16" s="63"/>
      <c r="BB16" s="140">
        <f t="shared" si="3"/>
        <v>0</v>
      </c>
      <c r="BC16" s="136"/>
      <c r="BD16" s="63"/>
      <c r="BE16" s="63"/>
      <c r="BF16" s="63"/>
      <c r="BG16" s="63"/>
      <c r="BH16" s="63"/>
      <c r="BI16" s="63"/>
      <c r="BJ16" s="142">
        <f t="shared" si="4"/>
        <v>0</v>
      </c>
    </row>
    <row r="17" spans="2:109" ht="40.5" hidden="1" customHeight="1" x14ac:dyDescent="0.25">
      <c r="B17" s="536"/>
      <c r="C17" s="61" t="str">
        <f>IF(AND(LEN(D17)&gt;5,LEN(D15)&lt;5),"se debe reportar la información en orden estricto",IF(AND(LEN(D17)&gt;5,C15&lt;&gt;""),C15+1,""))</f>
        <v/>
      </c>
      <c r="D17" s="60"/>
      <c r="E17" s="194"/>
      <c r="F17" s="63"/>
      <c r="G17" s="63"/>
      <c r="H17" s="63"/>
      <c r="I17" s="63"/>
      <c r="J17" s="63"/>
      <c r="K17" s="63"/>
      <c r="L17" s="138">
        <f t="shared" si="0"/>
        <v>0</v>
      </c>
      <c r="M17" s="136"/>
      <c r="N17" s="63"/>
      <c r="O17" s="63"/>
      <c r="P17" s="63"/>
      <c r="Q17" s="63"/>
      <c r="R17" s="63"/>
      <c r="S17" s="63"/>
      <c r="T17" s="63"/>
      <c r="U17" s="63"/>
      <c r="V17" s="63"/>
      <c r="W17" s="63"/>
      <c r="X17" s="63"/>
      <c r="Y17" s="63"/>
      <c r="Z17" s="140">
        <f t="shared" si="1"/>
        <v>0</v>
      </c>
      <c r="AA17" s="136"/>
      <c r="AB17" s="63"/>
      <c r="AC17" s="63"/>
      <c r="AD17" s="63"/>
      <c r="AE17" s="63"/>
      <c r="AF17" s="63"/>
      <c r="AG17" s="63"/>
      <c r="AH17" s="63"/>
      <c r="AI17" s="63"/>
      <c r="AJ17" s="63"/>
      <c r="AK17" s="63"/>
      <c r="AL17" s="63"/>
      <c r="AM17" s="63"/>
      <c r="AN17" s="140">
        <f t="shared" si="2"/>
        <v>0</v>
      </c>
      <c r="AO17" s="136"/>
      <c r="AP17" s="63"/>
      <c r="AQ17" s="63"/>
      <c r="AR17" s="63"/>
      <c r="AS17" s="63"/>
      <c r="AT17" s="63"/>
      <c r="AU17" s="63"/>
      <c r="AV17" s="63"/>
      <c r="AW17" s="63"/>
      <c r="AX17" s="63"/>
      <c r="AY17" s="63"/>
      <c r="AZ17" s="63"/>
      <c r="BA17" s="63"/>
      <c r="BB17" s="140">
        <f t="shared" si="3"/>
        <v>0</v>
      </c>
      <c r="BC17" s="136"/>
      <c r="BD17" s="63"/>
      <c r="BE17" s="63"/>
      <c r="BF17" s="63"/>
      <c r="BG17" s="63"/>
      <c r="BH17" s="63"/>
      <c r="BI17" s="63"/>
      <c r="BJ17" s="142">
        <f t="shared" si="4"/>
        <v>0</v>
      </c>
    </row>
    <row r="18" spans="2:109" ht="40.5" hidden="1" customHeight="1" x14ac:dyDescent="0.25">
      <c r="B18" s="536"/>
      <c r="C18" s="61" t="str">
        <f>IF(AND(LEN(D18)&gt;5,LEN(D16)&lt;5),"se debe reportar la información en orden estricto",IF(AND(LEN(D18)&gt;5,C16&lt;&gt;""),C16+1,""))</f>
        <v/>
      </c>
      <c r="D18" s="60"/>
      <c r="E18" s="194"/>
      <c r="F18" s="63"/>
      <c r="G18" s="63"/>
      <c r="H18" s="63"/>
      <c r="I18" s="63"/>
      <c r="J18" s="63"/>
      <c r="K18" s="63"/>
      <c r="L18" s="138">
        <f t="shared" si="0"/>
        <v>0</v>
      </c>
      <c r="M18" s="136"/>
      <c r="N18" s="63"/>
      <c r="O18" s="63"/>
      <c r="P18" s="63"/>
      <c r="Q18" s="63"/>
      <c r="R18" s="63"/>
      <c r="S18" s="63"/>
      <c r="T18" s="63"/>
      <c r="U18" s="63"/>
      <c r="V18" s="63"/>
      <c r="W18" s="63"/>
      <c r="X18" s="63"/>
      <c r="Y18" s="63"/>
      <c r="Z18" s="140">
        <f t="shared" si="1"/>
        <v>0</v>
      </c>
      <c r="AA18" s="136"/>
      <c r="AB18" s="63"/>
      <c r="AC18" s="63"/>
      <c r="AD18" s="63"/>
      <c r="AE18" s="63"/>
      <c r="AF18" s="63"/>
      <c r="AG18" s="63"/>
      <c r="AH18" s="63"/>
      <c r="AI18" s="63"/>
      <c r="AJ18" s="63"/>
      <c r="AK18" s="63"/>
      <c r="AL18" s="63"/>
      <c r="AM18" s="63"/>
      <c r="AN18" s="140">
        <f t="shared" si="2"/>
        <v>0</v>
      </c>
      <c r="AO18" s="136"/>
      <c r="AP18" s="63"/>
      <c r="AQ18" s="63"/>
      <c r="AR18" s="63"/>
      <c r="AS18" s="63"/>
      <c r="AT18" s="63"/>
      <c r="AU18" s="63"/>
      <c r="AV18" s="63"/>
      <c r="AW18" s="63"/>
      <c r="AX18" s="63"/>
      <c r="AY18" s="63"/>
      <c r="AZ18" s="63"/>
      <c r="BA18" s="63"/>
      <c r="BB18" s="140">
        <f t="shared" si="3"/>
        <v>0</v>
      </c>
      <c r="BC18" s="136"/>
      <c r="BD18" s="63"/>
      <c r="BE18" s="63"/>
      <c r="BF18" s="63"/>
      <c r="BG18" s="63"/>
      <c r="BH18" s="63"/>
      <c r="BI18" s="63"/>
      <c r="BJ18" s="142">
        <f t="shared" si="4"/>
        <v>0</v>
      </c>
    </row>
    <row r="19" spans="2:109" ht="40.5" hidden="1" customHeight="1" x14ac:dyDescent="0.25">
      <c r="B19" s="536"/>
      <c r="C19" s="61" t="str">
        <f>IF(AND(LEN(D19)&gt;5,LEN(D17)&lt;5),"se debe reportar la información en orden estricto",IF(AND(LEN(D19)&gt;5,C17&lt;&gt;""),C17+1,""))</f>
        <v/>
      </c>
      <c r="D19" s="60"/>
      <c r="E19" s="194"/>
      <c r="F19" s="63"/>
      <c r="G19" s="63"/>
      <c r="H19" s="63"/>
      <c r="I19" s="63"/>
      <c r="J19" s="63"/>
      <c r="K19" s="63"/>
      <c r="L19" s="138">
        <f t="shared" si="0"/>
        <v>0</v>
      </c>
      <c r="M19" s="136"/>
      <c r="N19" s="63"/>
      <c r="O19" s="63"/>
      <c r="P19" s="63"/>
      <c r="Q19" s="63"/>
      <c r="R19" s="63"/>
      <c r="S19" s="63"/>
      <c r="T19" s="63"/>
      <c r="U19" s="63"/>
      <c r="V19" s="63"/>
      <c r="W19" s="63"/>
      <c r="X19" s="63"/>
      <c r="Y19" s="63"/>
      <c r="Z19" s="140">
        <f t="shared" si="1"/>
        <v>0</v>
      </c>
      <c r="AA19" s="136"/>
      <c r="AB19" s="63"/>
      <c r="AC19" s="63"/>
      <c r="AD19" s="63"/>
      <c r="AE19" s="63"/>
      <c r="AF19" s="63"/>
      <c r="AG19" s="63"/>
      <c r="AH19" s="63"/>
      <c r="AI19" s="63"/>
      <c r="AJ19" s="63"/>
      <c r="AK19" s="63"/>
      <c r="AL19" s="63"/>
      <c r="AM19" s="63"/>
      <c r="AN19" s="140">
        <f t="shared" si="2"/>
        <v>0</v>
      </c>
      <c r="AO19" s="136"/>
      <c r="AP19" s="63"/>
      <c r="AQ19" s="63"/>
      <c r="AR19" s="63"/>
      <c r="AS19" s="63"/>
      <c r="AT19" s="63"/>
      <c r="AU19" s="63"/>
      <c r="AV19" s="63"/>
      <c r="AW19" s="63"/>
      <c r="AX19" s="63"/>
      <c r="AY19" s="63"/>
      <c r="AZ19" s="63"/>
      <c r="BA19" s="63"/>
      <c r="BB19" s="140">
        <f t="shared" si="3"/>
        <v>0</v>
      </c>
      <c r="BC19" s="136"/>
      <c r="BD19" s="63"/>
      <c r="BE19" s="63"/>
      <c r="BF19" s="63"/>
      <c r="BG19" s="63"/>
      <c r="BH19" s="63"/>
      <c r="BI19" s="63"/>
      <c r="BJ19" s="142">
        <f t="shared" si="4"/>
        <v>0</v>
      </c>
    </row>
    <row r="20" spans="2:109" ht="40.5" hidden="1" customHeight="1" x14ac:dyDescent="0.25">
      <c r="B20" s="536"/>
      <c r="C20" s="61" t="str">
        <f>IF(AND(LEN(D20)&gt;5,LEN(D18)&lt;5),"se debe reportar la información en orden estricto",IF(AND(LEN(D20)&gt;5,C18&lt;&gt;""),C18+1,""))</f>
        <v/>
      </c>
      <c r="D20" s="60"/>
      <c r="E20" s="194"/>
      <c r="F20" s="63"/>
      <c r="G20" s="63"/>
      <c r="H20" s="63"/>
      <c r="I20" s="63"/>
      <c r="J20" s="63"/>
      <c r="K20" s="63"/>
      <c r="L20" s="138">
        <f t="shared" si="0"/>
        <v>0</v>
      </c>
      <c r="M20" s="136"/>
      <c r="N20" s="63"/>
      <c r="O20" s="63"/>
      <c r="P20" s="63"/>
      <c r="Q20" s="63"/>
      <c r="R20" s="63"/>
      <c r="S20" s="63"/>
      <c r="T20" s="63"/>
      <c r="U20" s="63"/>
      <c r="V20" s="63"/>
      <c r="W20" s="63"/>
      <c r="X20" s="63"/>
      <c r="Y20" s="63"/>
      <c r="Z20" s="64">
        <f t="shared" si="1"/>
        <v>0</v>
      </c>
      <c r="AA20" s="62"/>
      <c r="AB20" s="63"/>
      <c r="AC20" s="63"/>
      <c r="AD20" s="63"/>
      <c r="AE20" s="63"/>
      <c r="AF20" s="63"/>
      <c r="AG20" s="63"/>
      <c r="AH20" s="63"/>
      <c r="AI20" s="63"/>
      <c r="AJ20" s="63"/>
      <c r="AK20" s="63"/>
      <c r="AL20" s="63"/>
      <c r="AM20" s="63"/>
      <c r="AN20" s="140">
        <f t="shared" si="2"/>
        <v>0</v>
      </c>
      <c r="AO20" s="136"/>
      <c r="AP20" s="63"/>
      <c r="AQ20" s="63"/>
      <c r="AR20" s="63"/>
      <c r="AS20" s="63"/>
      <c r="AT20" s="63"/>
      <c r="AU20" s="63"/>
      <c r="AV20" s="63"/>
      <c r="AW20" s="63"/>
      <c r="AX20" s="63"/>
      <c r="AY20" s="63"/>
      <c r="AZ20" s="63"/>
      <c r="BA20" s="63"/>
      <c r="BB20" s="140">
        <f t="shared" si="3"/>
        <v>0</v>
      </c>
      <c r="BC20" s="136"/>
      <c r="BD20" s="63"/>
      <c r="BE20" s="63"/>
      <c r="BF20" s="63"/>
      <c r="BG20" s="63"/>
      <c r="BH20" s="63"/>
      <c r="BI20" s="63"/>
      <c r="BJ20" s="142">
        <f t="shared" si="4"/>
        <v>0</v>
      </c>
    </row>
    <row r="21" spans="2:109" ht="40.5" customHeight="1" thickBot="1" x14ac:dyDescent="0.3">
      <c r="B21" s="537"/>
      <c r="C21" s="67"/>
      <c r="D21" s="66" t="s">
        <v>28</v>
      </c>
      <c r="E21" s="195">
        <f>IF(SUM(E11:E20)=100,SUM(E11:E20),"OJO, el valor debe ser = 100%")</f>
        <v>100</v>
      </c>
      <c r="F21" s="530"/>
      <c r="G21" s="530"/>
      <c r="H21" s="530"/>
      <c r="I21" s="530"/>
      <c r="J21" s="530"/>
      <c r="K21" s="530"/>
      <c r="L21" s="69"/>
      <c r="M21" s="68" t="str">
        <f>IF(SUM(M11:M20)=100,SUM(M11:M20),"OJO, el valor debe ser = 100%")</f>
        <v>OJO, el valor debe ser = 100%</v>
      </c>
      <c r="N21" s="530"/>
      <c r="O21" s="530"/>
      <c r="P21" s="530"/>
      <c r="Q21" s="530"/>
      <c r="R21" s="530"/>
      <c r="S21" s="530"/>
      <c r="T21" s="530"/>
      <c r="U21" s="530"/>
      <c r="V21" s="530"/>
      <c r="W21" s="530"/>
      <c r="X21" s="70"/>
      <c r="Y21" s="70"/>
      <c r="Z21" s="69"/>
      <c r="AA21" s="68"/>
      <c r="AB21" s="530"/>
      <c r="AC21" s="530"/>
      <c r="AD21" s="530"/>
      <c r="AE21" s="530"/>
      <c r="AF21" s="530"/>
      <c r="AG21" s="530"/>
      <c r="AH21" s="530"/>
      <c r="AI21" s="530"/>
      <c r="AJ21" s="530"/>
      <c r="AK21" s="530"/>
      <c r="AL21" s="530"/>
      <c r="AM21" s="530"/>
      <c r="AN21" s="69"/>
      <c r="AO21" s="68"/>
      <c r="AP21" s="530"/>
      <c r="AQ21" s="530"/>
      <c r="AR21" s="530"/>
      <c r="AS21" s="530"/>
      <c r="AT21" s="530"/>
      <c r="AU21" s="530"/>
      <c r="AV21" s="530"/>
      <c r="AW21" s="530"/>
      <c r="AX21" s="530"/>
      <c r="AY21" s="530"/>
      <c r="AZ21" s="530"/>
      <c r="BA21" s="530"/>
      <c r="BB21" s="69"/>
      <c r="BC21" s="68" t="str">
        <f>IF(SUM(BC11:BC20)=100,SUM(BC11:BC20),"OJO, el valor debe ser = 100%")</f>
        <v>OJO, el valor debe ser = 100%</v>
      </c>
      <c r="BD21" s="530"/>
      <c r="BE21" s="530"/>
      <c r="BF21" s="530"/>
      <c r="BG21" s="530"/>
      <c r="BH21" s="530"/>
      <c r="BI21" s="530"/>
      <c r="BJ21" s="71"/>
    </row>
    <row r="22" spans="2:109" ht="47.25" customHeight="1" x14ac:dyDescent="0.25">
      <c r="B22" s="535" t="s">
        <v>237</v>
      </c>
      <c r="C22" s="73">
        <f>IF(LEN(D22)&gt;5,1,"")</f>
        <v>1</v>
      </c>
      <c r="D22" s="200" t="s">
        <v>238</v>
      </c>
      <c r="E22" s="193"/>
      <c r="F22" s="74"/>
      <c r="G22" s="74"/>
      <c r="H22" s="74"/>
      <c r="I22" s="74"/>
      <c r="J22" s="74"/>
      <c r="K22" s="74"/>
      <c r="L22" s="137">
        <f t="shared" ref="L22:L31" si="5">IF(AND(D22="",SUM(E22:K22)&gt;0),"Debe redactar la actividad",IF(AND(SUM(F22:K22)&gt;0,E22=0),"NO DETERMINO PESO PORCENTUAL EN TAREA",IF(AND(SUM(F22:K22)=0,E22=0),0,IF(SUM(F22:K22)&lt;&gt;100,"La sumatoría debe ser = 100%",100))))</f>
        <v>0</v>
      </c>
      <c r="M22" s="203">
        <v>1.4</v>
      </c>
      <c r="N22" s="204"/>
      <c r="O22" s="204"/>
      <c r="P22" s="204"/>
      <c r="Q22" s="204"/>
      <c r="R22" s="204"/>
      <c r="S22" s="204"/>
      <c r="T22" s="204"/>
      <c r="U22" s="204"/>
      <c r="V22" s="204"/>
      <c r="W22" s="204"/>
      <c r="X22" s="204"/>
      <c r="Y22" s="204">
        <v>100</v>
      </c>
      <c r="Z22" s="209">
        <f t="shared" ref="Z22:Z31" si="6">IF(AND(D22="",SUM(M22:Y22)&gt;0),"Debe redactar la actividad",IF(AND(SUM(N22:Y22)&gt;0,M22=0),"NO DETERMINO PESO PORCENTUAL EN TAREA",IF(AND(SUM(N22:Y22)=0,M22=0),0,IF(SUM(N22:Y22)&lt;&gt;100,"La sumatoría debe ser = 100%",100))))</f>
        <v>100</v>
      </c>
      <c r="AA22" s="135"/>
      <c r="AB22" s="74"/>
      <c r="AC22" s="74"/>
      <c r="AD22" s="74"/>
      <c r="AE22" s="74"/>
      <c r="AF22" s="74"/>
      <c r="AG22" s="75"/>
      <c r="AH22" s="74"/>
      <c r="AI22" s="74"/>
      <c r="AJ22" s="74"/>
      <c r="AK22" s="74"/>
      <c r="AL22" s="74"/>
      <c r="AM22" s="74"/>
      <c r="AN22" s="139">
        <f t="shared" ref="AN22:AN31" si="7">IF(AND(D22="",SUM(AA22:AM22)&gt;0),"Debe redactar la actividad",IF(AND(SUM(AB22:AM22)&gt;0,AA22=0),"NO DETERMINO PESO PORCENTUAL EN TAREA",IF(AND(SUM(AB22:AM22)=0,AA22=0),0,IF(SUM(AB22:AM22)&lt;&gt;100,"La sumatoría debe ser = 100%",100))))</f>
        <v>0</v>
      </c>
      <c r="AO22" s="135"/>
      <c r="AP22" s="74"/>
      <c r="AQ22" s="74"/>
      <c r="AR22" s="74"/>
      <c r="AS22" s="74"/>
      <c r="AT22" s="74"/>
      <c r="AU22" s="74"/>
      <c r="AV22" s="74"/>
      <c r="AW22" s="74"/>
      <c r="AX22" s="74"/>
      <c r="AY22" s="74"/>
      <c r="AZ22" s="74"/>
      <c r="BA22" s="74"/>
      <c r="BB22" s="139">
        <f t="shared" ref="BB22:BB31" si="8">IF(AND(D22="",SUM(AO22:BA22)&gt;0),"Debe redactar la actividad",IF(AND(SUM(AP22:BA22)&gt;0,AO22=0),"NO DETERMINO PESO PORCENTUAL EN TAREA",IF(AND(SUM(AP22:BA22)=0,AO22=0),0,IF(SUM(AP22:BA22)&lt;&gt;100,"La sumatoría debe ser = 100%",100))))</f>
        <v>0</v>
      </c>
      <c r="BC22" s="135"/>
      <c r="BD22" s="74"/>
      <c r="BE22" s="74"/>
      <c r="BF22" s="74"/>
      <c r="BG22" s="74"/>
      <c r="BH22" s="74"/>
      <c r="BI22" s="74"/>
      <c r="BJ22" s="141">
        <f t="shared" ref="BJ22:BJ31" si="9">IF(AND(D22="",SUM(BC22:BI22)&gt;0),"Debe redactar la actividad",IF(AND(SUM(BD22:BI22)&gt;0,BC22=0),"NO DETERMINO PESO PORCENTUAL EN TAREA",IF(AND(SUM(BD22:BI22)=0,BC22=0),0,IF(SUM(BD22:BI22)&lt;&gt;100,"La sumatoría debe ser = 100%",100))))</f>
        <v>0</v>
      </c>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row>
    <row r="23" spans="2:109" ht="47.25" customHeight="1" x14ac:dyDescent="0.25">
      <c r="B23" s="536"/>
      <c r="C23" s="61">
        <f>IF(AND(LEN(D23)&gt;5,LEN(D22)&lt;5),"se debe reportar la información en orden estricto",IF(AND(LEN(D23)&gt;5,C22&lt;&gt;""),C22+1,""))</f>
        <v>2</v>
      </c>
      <c r="D23" s="201" t="s">
        <v>239</v>
      </c>
      <c r="E23" s="194"/>
      <c r="F23" s="63"/>
      <c r="G23" s="63"/>
      <c r="H23" s="63"/>
      <c r="I23" s="63"/>
      <c r="J23" s="63"/>
      <c r="K23" s="63"/>
      <c r="L23" s="138">
        <f t="shared" si="5"/>
        <v>0</v>
      </c>
      <c r="M23" s="206">
        <v>0.5</v>
      </c>
      <c r="N23" s="207"/>
      <c r="O23" s="207"/>
      <c r="P23" s="207"/>
      <c r="Q23" s="207"/>
      <c r="R23" s="207"/>
      <c r="S23" s="207"/>
      <c r="T23" s="207"/>
      <c r="U23" s="207"/>
      <c r="V23" s="207"/>
      <c r="W23" s="207"/>
      <c r="X23" s="207"/>
      <c r="Y23" s="207">
        <v>100</v>
      </c>
      <c r="Z23" s="210">
        <f t="shared" si="6"/>
        <v>100</v>
      </c>
      <c r="AA23" s="136"/>
      <c r="AB23" s="63"/>
      <c r="AC23" s="63"/>
      <c r="AD23" s="63"/>
      <c r="AE23" s="63"/>
      <c r="AF23" s="63"/>
      <c r="AG23" s="65"/>
      <c r="AH23" s="63"/>
      <c r="AI23" s="63"/>
      <c r="AJ23" s="63"/>
      <c r="AK23" s="63"/>
      <c r="AL23" s="63"/>
      <c r="AM23" s="63"/>
      <c r="AN23" s="140">
        <f t="shared" si="7"/>
        <v>0</v>
      </c>
      <c r="AO23" s="136"/>
      <c r="AP23" s="63"/>
      <c r="AQ23" s="63"/>
      <c r="AR23" s="63"/>
      <c r="AS23" s="63"/>
      <c r="AT23" s="63"/>
      <c r="AU23" s="63"/>
      <c r="AV23" s="63"/>
      <c r="AW23" s="63"/>
      <c r="AX23" s="63"/>
      <c r="AY23" s="63"/>
      <c r="AZ23" s="63"/>
      <c r="BA23" s="63"/>
      <c r="BB23" s="140">
        <f t="shared" si="8"/>
        <v>0</v>
      </c>
      <c r="BC23" s="136"/>
      <c r="BD23" s="63"/>
      <c r="BE23" s="63"/>
      <c r="BF23" s="63"/>
      <c r="BG23" s="63"/>
      <c r="BH23" s="63"/>
      <c r="BI23" s="63"/>
      <c r="BJ23" s="142">
        <f t="shared" si="9"/>
        <v>0</v>
      </c>
    </row>
    <row r="24" spans="2:109" ht="69.75" customHeight="1" x14ac:dyDescent="0.25">
      <c r="B24" s="536"/>
      <c r="C24" s="61">
        <f>IF(AND(LEN(D24)&gt;5,LEN(D23)&lt;5),"se debe reportar la información en orden estricto",IF(AND(LEN(D24)&gt;5,C23&lt;&gt;""),C23+1,""))</f>
        <v>3</v>
      </c>
      <c r="D24" s="201" t="s">
        <v>240</v>
      </c>
      <c r="E24" s="194"/>
      <c r="F24" s="63"/>
      <c r="G24" s="63"/>
      <c r="H24" s="63"/>
      <c r="I24" s="63"/>
      <c r="J24" s="63"/>
      <c r="K24" s="63"/>
      <c r="L24" s="138">
        <f t="shared" si="5"/>
        <v>0</v>
      </c>
      <c r="M24" s="206">
        <v>75.7</v>
      </c>
      <c r="N24" s="207"/>
      <c r="O24" s="207"/>
      <c r="P24" s="207"/>
      <c r="Q24" s="207"/>
      <c r="R24" s="207"/>
      <c r="S24" s="207"/>
      <c r="T24" s="207"/>
      <c r="U24" s="207"/>
      <c r="V24" s="207"/>
      <c r="W24" s="207"/>
      <c r="X24" s="207"/>
      <c r="Y24" s="207">
        <v>100</v>
      </c>
      <c r="Z24" s="210">
        <f t="shared" si="6"/>
        <v>100</v>
      </c>
      <c r="AA24" s="136"/>
      <c r="AB24" s="63"/>
      <c r="AC24" s="63"/>
      <c r="AD24" s="63"/>
      <c r="AE24" s="63"/>
      <c r="AF24" s="63"/>
      <c r="AG24" s="63"/>
      <c r="AH24" s="63"/>
      <c r="AI24" s="63"/>
      <c r="AJ24" s="63"/>
      <c r="AK24" s="65"/>
      <c r="AL24" s="63"/>
      <c r="AM24" s="63"/>
      <c r="AN24" s="140">
        <f t="shared" si="7"/>
        <v>0</v>
      </c>
      <c r="AO24" s="136"/>
      <c r="AP24" s="63"/>
      <c r="AQ24" s="63"/>
      <c r="AR24" s="63"/>
      <c r="AS24" s="63"/>
      <c r="AT24" s="63"/>
      <c r="AU24" s="63"/>
      <c r="AV24" s="63"/>
      <c r="AW24" s="63"/>
      <c r="AX24" s="63"/>
      <c r="AY24" s="63"/>
      <c r="AZ24" s="63"/>
      <c r="BA24" s="63"/>
      <c r="BB24" s="140">
        <f t="shared" si="8"/>
        <v>0</v>
      </c>
      <c r="BC24" s="136"/>
      <c r="BD24" s="63"/>
      <c r="BE24" s="63"/>
      <c r="BF24" s="63"/>
      <c r="BG24" s="63"/>
      <c r="BH24" s="63"/>
      <c r="BI24" s="63"/>
      <c r="BJ24" s="142">
        <f t="shared" si="9"/>
        <v>0</v>
      </c>
    </row>
    <row r="25" spans="2:109" ht="55.5" customHeight="1" x14ac:dyDescent="0.25">
      <c r="B25" s="536"/>
      <c r="C25" s="61">
        <f>IF(AND(LEN(D25)&gt;5,LEN(D24)&lt;5),"se debe reportar la información en orden estricto",IF(AND(LEN(D25)&gt;5,C24&lt;&gt;""),C24+1,""))</f>
        <v>4</v>
      </c>
      <c r="D25" s="201" t="s">
        <v>241</v>
      </c>
      <c r="E25" s="194"/>
      <c r="F25" s="63"/>
      <c r="G25" s="63"/>
      <c r="H25" s="63"/>
      <c r="I25" s="63"/>
      <c r="J25" s="63"/>
      <c r="K25" s="63"/>
      <c r="L25" s="138">
        <f t="shared" si="5"/>
        <v>0</v>
      </c>
      <c r="M25" s="206">
        <v>7.5</v>
      </c>
      <c r="N25" s="207"/>
      <c r="O25" s="207"/>
      <c r="P25" s="207"/>
      <c r="Q25" s="207"/>
      <c r="R25" s="207"/>
      <c r="S25" s="207"/>
      <c r="T25" s="207"/>
      <c r="U25" s="207"/>
      <c r="V25" s="207"/>
      <c r="W25" s="207"/>
      <c r="X25" s="207"/>
      <c r="Y25" s="207">
        <v>100</v>
      </c>
      <c r="Z25" s="210">
        <f t="shared" si="6"/>
        <v>100</v>
      </c>
      <c r="AA25" s="136"/>
      <c r="AB25" s="63"/>
      <c r="AC25" s="63"/>
      <c r="AD25" s="63"/>
      <c r="AE25" s="63"/>
      <c r="AF25" s="63"/>
      <c r="AG25" s="63"/>
      <c r="AH25" s="63"/>
      <c r="AI25" s="63"/>
      <c r="AJ25" s="63"/>
      <c r="AK25" s="65"/>
      <c r="AL25" s="63"/>
      <c r="AM25" s="63"/>
      <c r="AN25" s="140">
        <f t="shared" si="7"/>
        <v>0</v>
      </c>
      <c r="AO25" s="136"/>
      <c r="AP25" s="63"/>
      <c r="AQ25" s="63"/>
      <c r="AR25" s="63"/>
      <c r="AS25" s="63"/>
      <c r="AT25" s="63"/>
      <c r="AU25" s="63"/>
      <c r="AV25" s="63"/>
      <c r="AW25" s="63"/>
      <c r="AX25" s="63"/>
      <c r="AY25" s="63"/>
      <c r="AZ25" s="63"/>
      <c r="BA25" s="63"/>
      <c r="BB25" s="140">
        <f t="shared" si="8"/>
        <v>0</v>
      </c>
      <c r="BC25" s="136"/>
      <c r="BD25" s="63"/>
      <c r="BE25" s="63"/>
      <c r="BF25" s="63"/>
      <c r="BG25" s="63"/>
      <c r="BH25" s="63"/>
      <c r="BI25" s="63"/>
      <c r="BJ25" s="142">
        <f t="shared" si="9"/>
        <v>0</v>
      </c>
    </row>
    <row r="26" spans="2:109" ht="56.25" customHeight="1" x14ac:dyDescent="0.25">
      <c r="B26" s="536"/>
      <c r="C26" s="61">
        <f>IF(AND(LEN(D26)&gt;5,LEN(D25)&lt;5),"se debe reportar la información en orden estricto",IF(AND(LEN(D26)&gt;5,C25&lt;&gt;""),C25+1,""))</f>
        <v>5</v>
      </c>
      <c r="D26" s="201" t="s">
        <v>242</v>
      </c>
      <c r="E26" s="194"/>
      <c r="F26" s="63"/>
      <c r="G26" s="63"/>
      <c r="H26" s="63"/>
      <c r="I26" s="63"/>
      <c r="J26" s="63"/>
      <c r="K26" s="63"/>
      <c r="L26" s="138">
        <f t="shared" si="5"/>
        <v>0</v>
      </c>
      <c r="M26" s="206">
        <v>14.5</v>
      </c>
      <c r="N26" s="207"/>
      <c r="O26" s="207"/>
      <c r="P26" s="207"/>
      <c r="Q26" s="207"/>
      <c r="R26" s="207"/>
      <c r="S26" s="207"/>
      <c r="T26" s="207"/>
      <c r="U26" s="207"/>
      <c r="V26" s="207"/>
      <c r="W26" s="207"/>
      <c r="X26" s="207"/>
      <c r="Y26" s="207">
        <v>100</v>
      </c>
      <c r="Z26" s="210">
        <f t="shared" si="6"/>
        <v>100</v>
      </c>
      <c r="AA26" s="136"/>
      <c r="AB26" s="63"/>
      <c r="AC26" s="63"/>
      <c r="AD26" s="63"/>
      <c r="AE26" s="63"/>
      <c r="AF26" s="63"/>
      <c r="AG26" s="63"/>
      <c r="AH26" s="63"/>
      <c r="AI26" s="63"/>
      <c r="AJ26" s="63"/>
      <c r="AK26" s="63"/>
      <c r="AL26" s="63"/>
      <c r="AM26" s="63"/>
      <c r="AN26" s="140">
        <f t="shared" si="7"/>
        <v>0</v>
      </c>
      <c r="AO26" s="136"/>
      <c r="AP26" s="63"/>
      <c r="AQ26" s="63"/>
      <c r="AR26" s="63"/>
      <c r="AS26" s="63"/>
      <c r="AT26" s="63"/>
      <c r="AU26" s="63"/>
      <c r="AV26" s="63"/>
      <c r="AW26" s="63"/>
      <c r="AX26" s="63"/>
      <c r="AY26" s="63"/>
      <c r="AZ26" s="63"/>
      <c r="BA26" s="63"/>
      <c r="BB26" s="140">
        <f t="shared" si="8"/>
        <v>0</v>
      </c>
      <c r="BC26" s="136"/>
      <c r="BD26" s="63"/>
      <c r="BE26" s="63"/>
      <c r="BF26" s="63"/>
      <c r="BG26" s="63"/>
      <c r="BH26" s="63"/>
      <c r="BI26" s="63"/>
      <c r="BJ26" s="142">
        <f t="shared" si="9"/>
        <v>0</v>
      </c>
    </row>
    <row r="27" spans="2:109" ht="47.25" customHeight="1" x14ac:dyDescent="0.25">
      <c r="B27" s="536"/>
      <c r="C27" s="61">
        <f>IF(AND(LEN(D27)&gt;5,LEN(D26)&lt;5),"se debe reportar la información en orden estricto",IF(AND(LEN(D27)&gt;5,C26&lt;&gt;""),C26+1,""))</f>
        <v>6</v>
      </c>
      <c r="D27" s="201" t="s">
        <v>243</v>
      </c>
      <c r="E27" s="194"/>
      <c r="F27" s="63"/>
      <c r="G27" s="63"/>
      <c r="H27" s="63"/>
      <c r="I27" s="63"/>
      <c r="J27" s="63"/>
      <c r="K27" s="63"/>
      <c r="L27" s="138">
        <f t="shared" si="5"/>
        <v>0</v>
      </c>
      <c r="M27" s="206">
        <v>0.4</v>
      </c>
      <c r="N27" s="207"/>
      <c r="O27" s="207"/>
      <c r="P27" s="207"/>
      <c r="Q27" s="207"/>
      <c r="R27" s="207"/>
      <c r="S27" s="207"/>
      <c r="T27" s="207"/>
      <c r="U27" s="207"/>
      <c r="V27" s="207"/>
      <c r="W27" s="207"/>
      <c r="X27" s="207"/>
      <c r="Y27" s="207">
        <v>100</v>
      </c>
      <c r="Z27" s="210">
        <f t="shared" si="6"/>
        <v>100</v>
      </c>
      <c r="AA27" s="136"/>
      <c r="AB27" s="63"/>
      <c r="AC27" s="63"/>
      <c r="AD27" s="63"/>
      <c r="AE27" s="63"/>
      <c r="AF27" s="63"/>
      <c r="AG27" s="63"/>
      <c r="AH27" s="63"/>
      <c r="AI27" s="63"/>
      <c r="AJ27" s="63"/>
      <c r="AK27" s="63"/>
      <c r="AL27" s="63"/>
      <c r="AM27" s="63"/>
      <c r="AN27" s="140">
        <f t="shared" si="7"/>
        <v>0</v>
      </c>
      <c r="AO27" s="136"/>
      <c r="AP27" s="63"/>
      <c r="AQ27" s="63"/>
      <c r="AR27" s="63"/>
      <c r="AS27" s="63"/>
      <c r="AT27" s="63"/>
      <c r="AU27" s="63"/>
      <c r="AV27" s="63"/>
      <c r="AW27" s="63"/>
      <c r="AX27" s="63"/>
      <c r="AY27" s="63"/>
      <c r="AZ27" s="63"/>
      <c r="BA27" s="63"/>
      <c r="BB27" s="140">
        <f t="shared" si="8"/>
        <v>0</v>
      </c>
      <c r="BC27" s="136"/>
      <c r="BD27" s="63"/>
      <c r="BE27" s="63"/>
      <c r="BF27" s="63"/>
      <c r="BG27" s="63"/>
      <c r="BH27" s="63"/>
      <c r="BI27" s="63"/>
      <c r="BJ27" s="142">
        <f t="shared" si="9"/>
        <v>0</v>
      </c>
    </row>
    <row r="28" spans="2:109" ht="40.5" hidden="1" customHeight="1" x14ac:dyDescent="0.25">
      <c r="B28" s="536"/>
      <c r="C28" s="61" t="str">
        <f>IF(AND(LEN(D28)&gt;5,LEN(D26)&lt;5),"se debe reportar la información en orden estricto",IF(AND(LEN(D28)&gt;5,C26&lt;&gt;""),C26+1,""))</f>
        <v/>
      </c>
      <c r="D28" s="201"/>
      <c r="E28" s="194"/>
      <c r="F28" s="63"/>
      <c r="G28" s="63"/>
      <c r="H28" s="63"/>
      <c r="I28" s="63"/>
      <c r="J28" s="63"/>
      <c r="K28" s="63"/>
      <c r="L28" s="138">
        <f t="shared" si="5"/>
        <v>0</v>
      </c>
      <c r="M28" s="136"/>
      <c r="N28" s="63"/>
      <c r="O28" s="63"/>
      <c r="P28" s="63"/>
      <c r="Q28" s="63"/>
      <c r="R28" s="63"/>
      <c r="S28" s="63"/>
      <c r="T28" s="63"/>
      <c r="U28" s="63"/>
      <c r="V28" s="63"/>
      <c r="W28" s="63"/>
      <c r="X28" s="63"/>
      <c r="Y28" s="63"/>
      <c r="Z28" s="140">
        <f t="shared" si="6"/>
        <v>0</v>
      </c>
      <c r="AA28" s="136"/>
      <c r="AB28" s="63"/>
      <c r="AC28" s="63"/>
      <c r="AD28" s="63"/>
      <c r="AE28" s="63"/>
      <c r="AF28" s="63"/>
      <c r="AG28" s="63"/>
      <c r="AH28" s="63"/>
      <c r="AI28" s="63"/>
      <c r="AJ28" s="63"/>
      <c r="AK28" s="63"/>
      <c r="AL28" s="63"/>
      <c r="AM28" s="63"/>
      <c r="AN28" s="140">
        <f t="shared" si="7"/>
        <v>0</v>
      </c>
      <c r="AO28" s="136"/>
      <c r="AP28" s="63"/>
      <c r="AQ28" s="63"/>
      <c r="AR28" s="63"/>
      <c r="AS28" s="63"/>
      <c r="AT28" s="63"/>
      <c r="AU28" s="63"/>
      <c r="AV28" s="63"/>
      <c r="AW28" s="63"/>
      <c r="AX28" s="63"/>
      <c r="AY28" s="63"/>
      <c r="AZ28" s="63"/>
      <c r="BA28" s="63"/>
      <c r="BB28" s="140">
        <f t="shared" si="8"/>
        <v>0</v>
      </c>
      <c r="BC28" s="136"/>
      <c r="BD28" s="63"/>
      <c r="BE28" s="63"/>
      <c r="BF28" s="63"/>
      <c r="BG28" s="63"/>
      <c r="BH28" s="63"/>
      <c r="BI28" s="63"/>
      <c r="BJ28" s="142">
        <f t="shared" si="9"/>
        <v>0</v>
      </c>
    </row>
    <row r="29" spans="2:109" ht="40.5" hidden="1" customHeight="1" x14ac:dyDescent="0.25">
      <c r="B29" s="536"/>
      <c r="C29" s="61" t="str">
        <f>IF(AND(LEN(D29)&gt;5,LEN(D27)&lt;5),"se debe reportar la información en orden estricto",IF(AND(LEN(D29)&gt;5,C27&lt;&gt;""),C27+1,""))</f>
        <v/>
      </c>
      <c r="D29" s="201"/>
      <c r="E29" s="194"/>
      <c r="F29" s="63"/>
      <c r="G29" s="63"/>
      <c r="H29" s="63"/>
      <c r="I29" s="63"/>
      <c r="J29" s="63"/>
      <c r="K29" s="63"/>
      <c r="L29" s="138">
        <f t="shared" si="5"/>
        <v>0</v>
      </c>
      <c r="M29" s="136"/>
      <c r="N29" s="63"/>
      <c r="O29" s="63"/>
      <c r="P29" s="63"/>
      <c r="Q29" s="63"/>
      <c r="R29" s="63"/>
      <c r="S29" s="63"/>
      <c r="T29" s="63"/>
      <c r="U29" s="63"/>
      <c r="V29" s="63"/>
      <c r="W29" s="63"/>
      <c r="X29" s="63"/>
      <c r="Y29" s="63"/>
      <c r="Z29" s="140">
        <f t="shared" si="6"/>
        <v>0</v>
      </c>
      <c r="AA29" s="136"/>
      <c r="AB29" s="63"/>
      <c r="AC29" s="63"/>
      <c r="AD29" s="63"/>
      <c r="AE29" s="63"/>
      <c r="AF29" s="63"/>
      <c r="AG29" s="63"/>
      <c r="AH29" s="63"/>
      <c r="AI29" s="63"/>
      <c r="AJ29" s="63"/>
      <c r="AK29" s="63"/>
      <c r="AL29" s="63"/>
      <c r="AM29" s="63"/>
      <c r="AN29" s="140">
        <f t="shared" si="7"/>
        <v>0</v>
      </c>
      <c r="AO29" s="136"/>
      <c r="AP29" s="63"/>
      <c r="AQ29" s="63"/>
      <c r="AR29" s="63"/>
      <c r="AS29" s="63"/>
      <c r="AT29" s="63"/>
      <c r="AU29" s="63"/>
      <c r="AV29" s="63"/>
      <c r="AW29" s="63"/>
      <c r="AX29" s="63"/>
      <c r="AY29" s="63"/>
      <c r="AZ29" s="63"/>
      <c r="BA29" s="63"/>
      <c r="BB29" s="140">
        <f t="shared" si="8"/>
        <v>0</v>
      </c>
      <c r="BC29" s="136"/>
      <c r="BD29" s="63"/>
      <c r="BE29" s="63"/>
      <c r="BF29" s="63"/>
      <c r="BG29" s="63"/>
      <c r="BH29" s="63"/>
      <c r="BI29" s="63"/>
      <c r="BJ29" s="142">
        <f t="shared" si="9"/>
        <v>0</v>
      </c>
    </row>
    <row r="30" spans="2:109" ht="40.5" hidden="1" customHeight="1" x14ac:dyDescent="0.25">
      <c r="B30" s="536"/>
      <c r="C30" s="61" t="str">
        <f>IF(AND(LEN(D30)&gt;5,LEN(D28)&lt;5),"se debe reportar la información en orden estricto",IF(AND(LEN(D30)&gt;5,C28&lt;&gt;""),C28+1,""))</f>
        <v/>
      </c>
      <c r="D30" s="201"/>
      <c r="E30" s="194"/>
      <c r="F30" s="63"/>
      <c r="G30" s="63"/>
      <c r="H30" s="63"/>
      <c r="I30" s="63"/>
      <c r="J30" s="63"/>
      <c r="K30" s="63"/>
      <c r="L30" s="138">
        <f t="shared" si="5"/>
        <v>0</v>
      </c>
      <c r="M30" s="136"/>
      <c r="N30" s="63"/>
      <c r="O30" s="63"/>
      <c r="P30" s="63"/>
      <c r="Q30" s="63"/>
      <c r="R30" s="63"/>
      <c r="S30" s="63"/>
      <c r="T30" s="63"/>
      <c r="U30" s="63"/>
      <c r="V30" s="63"/>
      <c r="W30" s="63"/>
      <c r="X30" s="63"/>
      <c r="Y30" s="63"/>
      <c r="Z30" s="140">
        <f t="shared" si="6"/>
        <v>0</v>
      </c>
      <c r="AA30" s="136"/>
      <c r="AB30" s="63"/>
      <c r="AC30" s="63"/>
      <c r="AD30" s="63"/>
      <c r="AE30" s="63"/>
      <c r="AF30" s="63"/>
      <c r="AG30" s="63"/>
      <c r="AH30" s="63"/>
      <c r="AI30" s="63"/>
      <c r="AJ30" s="63"/>
      <c r="AK30" s="63"/>
      <c r="AL30" s="63"/>
      <c r="AM30" s="63"/>
      <c r="AN30" s="140">
        <f t="shared" si="7"/>
        <v>0</v>
      </c>
      <c r="AO30" s="136"/>
      <c r="AP30" s="63"/>
      <c r="AQ30" s="63"/>
      <c r="AR30" s="63"/>
      <c r="AS30" s="63"/>
      <c r="AT30" s="63"/>
      <c r="AU30" s="63"/>
      <c r="AV30" s="63"/>
      <c r="AW30" s="63"/>
      <c r="AX30" s="63"/>
      <c r="AY30" s="63"/>
      <c r="AZ30" s="63"/>
      <c r="BA30" s="63"/>
      <c r="BB30" s="140">
        <f t="shared" si="8"/>
        <v>0</v>
      </c>
      <c r="BC30" s="136"/>
      <c r="BD30" s="63"/>
      <c r="BE30" s="63"/>
      <c r="BF30" s="63"/>
      <c r="BG30" s="63"/>
      <c r="BH30" s="63"/>
      <c r="BI30" s="63"/>
      <c r="BJ30" s="142">
        <f t="shared" si="9"/>
        <v>0</v>
      </c>
    </row>
    <row r="31" spans="2:109" ht="40.5" hidden="1" customHeight="1" x14ac:dyDescent="0.25">
      <c r="B31" s="536"/>
      <c r="C31" s="61" t="str">
        <f>IF(AND(LEN(D31)&gt;5,LEN(D29)&lt;5),"se debe reportar la información en orden estricto",IF(AND(LEN(D31)&gt;5,C29&lt;&gt;""),C29+1,""))</f>
        <v/>
      </c>
      <c r="D31" s="201"/>
      <c r="E31" s="194"/>
      <c r="F31" s="63"/>
      <c r="G31" s="63"/>
      <c r="H31" s="63"/>
      <c r="I31" s="63"/>
      <c r="J31" s="63"/>
      <c r="K31" s="63"/>
      <c r="L31" s="138">
        <f t="shared" si="5"/>
        <v>0</v>
      </c>
      <c r="M31" s="136"/>
      <c r="N31" s="63"/>
      <c r="O31" s="63"/>
      <c r="P31" s="63"/>
      <c r="Q31" s="63"/>
      <c r="R31" s="63"/>
      <c r="S31" s="63"/>
      <c r="T31" s="63"/>
      <c r="U31" s="63"/>
      <c r="V31" s="63"/>
      <c r="W31" s="63"/>
      <c r="X31" s="63"/>
      <c r="Y31" s="63"/>
      <c r="Z31" s="140">
        <f t="shared" si="6"/>
        <v>0</v>
      </c>
      <c r="AA31" s="136"/>
      <c r="AB31" s="63"/>
      <c r="AC31" s="63"/>
      <c r="AD31" s="63"/>
      <c r="AE31" s="63"/>
      <c r="AF31" s="63"/>
      <c r="AG31" s="63"/>
      <c r="AH31" s="63"/>
      <c r="AI31" s="63"/>
      <c r="AJ31" s="63"/>
      <c r="AK31" s="63"/>
      <c r="AL31" s="63"/>
      <c r="AM31" s="63"/>
      <c r="AN31" s="140">
        <f t="shared" si="7"/>
        <v>0</v>
      </c>
      <c r="AO31" s="136"/>
      <c r="AP31" s="63"/>
      <c r="AQ31" s="63"/>
      <c r="AR31" s="63"/>
      <c r="AS31" s="63"/>
      <c r="AT31" s="63"/>
      <c r="AU31" s="63"/>
      <c r="AV31" s="63"/>
      <c r="AW31" s="63"/>
      <c r="AX31" s="63"/>
      <c r="AY31" s="63"/>
      <c r="AZ31" s="63"/>
      <c r="BA31" s="63"/>
      <c r="BB31" s="140">
        <f t="shared" si="8"/>
        <v>0</v>
      </c>
      <c r="BC31" s="136"/>
      <c r="BD31" s="63"/>
      <c r="BE31" s="63"/>
      <c r="BF31" s="63"/>
      <c r="BG31" s="63"/>
      <c r="BH31" s="63"/>
      <c r="BI31" s="63"/>
      <c r="BJ31" s="142">
        <f t="shared" si="9"/>
        <v>0</v>
      </c>
    </row>
    <row r="32" spans="2:109" ht="40.5" customHeight="1" thickBot="1" x14ac:dyDescent="0.3">
      <c r="B32" s="537"/>
      <c r="C32" s="67"/>
      <c r="D32" s="202" t="s">
        <v>28</v>
      </c>
      <c r="E32" s="195" t="str">
        <f>IF(SUM(E22:E31)=100,SUM(E22:E31),"OJO, el valor debe ser = 100%")</f>
        <v>OJO, el valor debe ser = 100%</v>
      </c>
      <c r="F32" s="530"/>
      <c r="G32" s="530"/>
      <c r="H32" s="530"/>
      <c r="I32" s="530"/>
      <c r="J32" s="530"/>
      <c r="K32" s="530"/>
      <c r="L32" s="69"/>
      <c r="M32" s="68">
        <f>IF(SUM(M22:M31)=100,SUM(M22:M31),"OJO, el valor debe ser = 100%")</f>
        <v>100.00000000000001</v>
      </c>
      <c r="N32" s="530"/>
      <c r="O32" s="530"/>
      <c r="P32" s="530"/>
      <c r="Q32" s="530"/>
      <c r="R32" s="530"/>
      <c r="S32" s="530"/>
      <c r="T32" s="530"/>
      <c r="U32" s="530"/>
      <c r="V32" s="530"/>
      <c r="W32" s="530"/>
      <c r="X32" s="70"/>
      <c r="Y32" s="70"/>
      <c r="Z32" s="69"/>
      <c r="AA32" s="68"/>
      <c r="AB32" s="530"/>
      <c r="AC32" s="530"/>
      <c r="AD32" s="530"/>
      <c r="AE32" s="530"/>
      <c r="AF32" s="530"/>
      <c r="AG32" s="530"/>
      <c r="AH32" s="530"/>
      <c r="AI32" s="530"/>
      <c r="AJ32" s="530"/>
      <c r="AK32" s="530"/>
      <c r="AL32" s="530"/>
      <c r="AM32" s="530"/>
      <c r="AN32" s="69"/>
      <c r="AO32" s="68"/>
      <c r="AP32" s="530"/>
      <c r="AQ32" s="530"/>
      <c r="AR32" s="530"/>
      <c r="AS32" s="530"/>
      <c r="AT32" s="530"/>
      <c r="AU32" s="530"/>
      <c r="AV32" s="530"/>
      <c r="AW32" s="530"/>
      <c r="AX32" s="530"/>
      <c r="AY32" s="530"/>
      <c r="AZ32" s="530"/>
      <c r="BA32" s="530"/>
      <c r="BB32" s="69"/>
      <c r="BC32" s="68" t="str">
        <f>IF(SUM(BC22:BC31)=100,SUM(BC22:BC31),"OJO, el valor debe ser = 100%")</f>
        <v>OJO, el valor debe ser = 100%</v>
      </c>
      <c r="BD32" s="530"/>
      <c r="BE32" s="530"/>
      <c r="BF32" s="530"/>
      <c r="BG32" s="530"/>
      <c r="BH32" s="530"/>
      <c r="BI32" s="530"/>
      <c r="BJ32" s="71"/>
    </row>
    <row r="33" spans="2:109" ht="40.5" customHeight="1" x14ac:dyDescent="0.25">
      <c r="B33" s="535" t="s">
        <v>247</v>
      </c>
      <c r="C33" s="73">
        <f>IF(LEN(D33)&gt;5,1,"")</f>
        <v>1</v>
      </c>
      <c r="D33" s="200" t="s">
        <v>244</v>
      </c>
      <c r="E33" s="193"/>
      <c r="F33" s="74"/>
      <c r="G33" s="74"/>
      <c r="H33" s="74"/>
      <c r="I33" s="74"/>
      <c r="J33" s="74"/>
      <c r="K33" s="74"/>
      <c r="L33" s="137">
        <f t="shared" ref="L33:L42" si="10">IF(AND(D33="",SUM(E33:K33)&gt;0),"Debe redactar la actividad",IF(AND(SUM(F33:K33)&gt;0,E33=0),"NO DETERMINO PESO PORCENTUAL EN TAREA",IF(AND(SUM(F33:K33)=0,E33=0),0,IF(SUM(F33:K33)&lt;&gt;100,"La sumatoría debe ser = 100%",100))))</f>
        <v>0</v>
      </c>
      <c r="M33" s="135"/>
      <c r="N33" s="74"/>
      <c r="O33" s="74"/>
      <c r="P33" s="74"/>
      <c r="Q33" s="74"/>
      <c r="R33" s="74"/>
      <c r="S33" s="74"/>
      <c r="T33" s="74"/>
      <c r="U33" s="74"/>
      <c r="V33" s="74"/>
      <c r="W33" s="74"/>
      <c r="X33" s="74"/>
      <c r="Y33" s="74"/>
      <c r="Z33" s="139">
        <f t="shared" ref="Z33:Z42" si="11">IF(AND(D33="",SUM(M33:Y33)&gt;0),"Debe redactar la actividad",IF(AND(SUM(N33:Y33)&gt;0,M33=0),"NO DETERMINO PESO PORCENTUAL EN TAREA",IF(AND(SUM(N33:Y33)=0,M33=0),0,IF(SUM(N33:Y33)&lt;&gt;100,"La sumatoría debe ser = 100%",100))))</f>
        <v>0</v>
      </c>
      <c r="AA33" s="213">
        <v>80</v>
      </c>
      <c r="AB33" s="204"/>
      <c r="AC33" s="204"/>
      <c r="AD33" s="204"/>
      <c r="AE33" s="204"/>
      <c r="AF33" s="204"/>
      <c r="AG33" s="214"/>
      <c r="AH33" s="204"/>
      <c r="AI33" s="204"/>
      <c r="AJ33" s="204"/>
      <c r="AK33" s="204"/>
      <c r="AL33" s="204"/>
      <c r="AM33" s="204">
        <v>100</v>
      </c>
      <c r="AN33" s="209">
        <f t="shared" ref="AN33:AN42" si="12">IF(AND(D33="",SUM(AA33:AM33)&gt;0),"Debe redactar la actividad",IF(AND(SUM(AB33:AM33)&gt;0,AA33=0),"NO DETERMINO PESO PORCENTUAL EN TAREA",IF(AND(SUM(AB33:AM33)=0,AA33=0),0,IF(SUM(AB33:AM33)&lt;&gt;100,"La sumatoría debe ser = 100%",100))))</f>
        <v>100</v>
      </c>
      <c r="AO33" s="135"/>
      <c r="AP33" s="74"/>
      <c r="AQ33" s="74"/>
      <c r="AR33" s="74"/>
      <c r="AS33" s="74"/>
      <c r="AT33" s="74"/>
      <c r="AU33" s="74"/>
      <c r="AV33" s="74"/>
      <c r="AW33" s="74"/>
      <c r="AX33" s="74"/>
      <c r="AY33" s="74"/>
      <c r="AZ33" s="74"/>
      <c r="BA33" s="74"/>
      <c r="BB33" s="139">
        <f t="shared" ref="BB33:BB42" si="13">IF(AND(D33="",SUM(AO33:BA33)&gt;0),"Debe redactar la actividad",IF(AND(SUM(AP33:BA33)&gt;0,AO33=0),"NO DETERMINO PESO PORCENTUAL EN TAREA",IF(AND(SUM(AP33:BA33)=0,AO33=0),0,IF(SUM(AP33:BA33)&lt;&gt;100,"La sumatoría debe ser = 100%",100))))</f>
        <v>0</v>
      </c>
      <c r="BC33" s="135"/>
      <c r="BD33" s="74"/>
      <c r="BE33" s="74"/>
      <c r="BF33" s="74"/>
      <c r="BG33" s="74"/>
      <c r="BH33" s="74"/>
      <c r="BI33" s="74"/>
      <c r="BJ33" s="141">
        <f t="shared" ref="BJ33:BJ42" si="14">IF(AND(D33="",SUM(BC33:BI33)&gt;0),"Debe redactar la actividad",IF(AND(SUM(BD33:BI33)&gt;0,BC33=0),"NO DETERMINO PESO PORCENTUAL EN TAREA",IF(AND(SUM(BD33:BI33)=0,BC33=0),0,IF(SUM(BD33:BI33)&lt;&gt;100,"La sumatoría debe ser = 100%",100))))</f>
        <v>0</v>
      </c>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row>
    <row r="34" spans="2:109" ht="40.5" customHeight="1" x14ac:dyDescent="0.25">
      <c r="B34" s="536"/>
      <c r="C34" s="61">
        <f>IF(AND(LEN(D34)&gt;5,LEN(D33)&lt;5),"se debe reportar la información en orden estricto",IF(AND(LEN(D34)&gt;5,C33&lt;&gt;""),C33+1,""))</f>
        <v>2</v>
      </c>
      <c r="D34" s="201" t="s">
        <v>245</v>
      </c>
      <c r="E34" s="194"/>
      <c r="F34" s="63"/>
      <c r="G34" s="63"/>
      <c r="H34" s="63"/>
      <c r="I34" s="63"/>
      <c r="J34" s="63"/>
      <c r="K34" s="63"/>
      <c r="L34" s="138">
        <f t="shared" si="10"/>
        <v>0</v>
      </c>
      <c r="M34" s="136"/>
      <c r="N34" s="63"/>
      <c r="O34" s="63"/>
      <c r="P34" s="63"/>
      <c r="Q34" s="63"/>
      <c r="R34" s="63"/>
      <c r="S34" s="63"/>
      <c r="T34" s="63"/>
      <c r="U34" s="63"/>
      <c r="V34" s="63"/>
      <c r="W34" s="63"/>
      <c r="X34" s="63"/>
      <c r="Y34" s="63"/>
      <c r="Z34" s="140">
        <f t="shared" si="11"/>
        <v>0</v>
      </c>
      <c r="AA34" s="211">
        <v>10</v>
      </c>
      <c r="AB34" s="207"/>
      <c r="AC34" s="207"/>
      <c r="AD34" s="207"/>
      <c r="AE34" s="207"/>
      <c r="AF34" s="207"/>
      <c r="AG34" s="212"/>
      <c r="AH34" s="207"/>
      <c r="AI34" s="207"/>
      <c r="AJ34" s="207"/>
      <c r="AK34" s="207"/>
      <c r="AL34" s="207"/>
      <c r="AM34" s="207">
        <v>100</v>
      </c>
      <c r="AN34" s="210">
        <f t="shared" si="12"/>
        <v>100</v>
      </c>
      <c r="AO34" s="136"/>
      <c r="AP34" s="63"/>
      <c r="AQ34" s="63"/>
      <c r="AR34" s="63"/>
      <c r="AS34" s="63"/>
      <c r="AT34" s="63"/>
      <c r="AU34" s="63"/>
      <c r="AV34" s="63"/>
      <c r="AW34" s="63"/>
      <c r="AX34" s="63"/>
      <c r="AY34" s="63"/>
      <c r="AZ34" s="63"/>
      <c r="BA34" s="63"/>
      <c r="BB34" s="140">
        <f t="shared" si="13"/>
        <v>0</v>
      </c>
      <c r="BC34" s="136"/>
      <c r="BD34" s="63"/>
      <c r="BE34" s="63"/>
      <c r="BF34" s="63"/>
      <c r="BG34" s="63"/>
      <c r="BH34" s="63"/>
      <c r="BI34" s="63"/>
      <c r="BJ34" s="142">
        <f t="shared" si="14"/>
        <v>0</v>
      </c>
    </row>
    <row r="35" spans="2:109" ht="40.5" customHeight="1" x14ac:dyDescent="0.25">
      <c r="B35" s="536"/>
      <c r="C35" s="61">
        <f>IF(AND(LEN(D35)&gt;5,LEN(D34)&lt;5),"se debe reportar la información en orden estricto",IF(AND(LEN(D35)&gt;5,C34&lt;&gt;""),C34+1,""))</f>
        <v>3</v>
      </c>
      <c r="D35" s="201" t="s">
        <v>246</v>
      </c>
      <c r="E35" s="194"/>
      <c r="F35" s="63"/>
      <c r="G35" s="63"/>
      <c r="H35" s="63"/>
      <c r="I35" s="63"/>
      <c r="J35" s="63"/>
      <c r="K35" s="63"/>
      <c r="L35" s="138">
        <f t="shared" si="10"/>
        <v>0</v>
      </c>
      <c r="M35" s="136"/>
      <c r="N35" s="63"/>
      <c r="O35" s="63"/>
      <c r="P35" s="63"/>
      <c r="Q35" s="63"/>
      <c r="R35" s="63"/>
      <c r="S35" s="63"/>
      <c r="T35" s="63"/>
      <c r="U35" s="63"/>
      <c r="V35" s="63"/>
      <c r="W35" s="63"/>
      <c r="X35" s="63"/>
      <c r="Y35" s="63"/>
      <c r="Z35" s="140">
        <f t="shared" si="11"/>
        <v>0</v>
      </c>
      <c r="AA35" s="211">
        <v>10</v>
      </c>
      <c r="AB35" s="207"/>
      <c r="AC35" s="207"/>
      <c r="AD35" s="207"/>
      <c r="AE35" s="207"/>
      <c r="AF35" s="207"/>
      <c r="AG35" s="207"/>
      <c r="AH35" s="207"/>
      <c r="AI35" s="207"/>
      <c r="AJ35" s="207"/>
      <c r="AK35" s="212"/>
      <c r="AL35" s="207"/>
      <c r="AM35" s="207">
        <v>100</v>
      </c>
      <c r="AN35" s="210">
        <f t="shared" si="12"/>
        <v>100</v>
      </c>
      <c r="AO35" s="136"/>
      <c r="AP35" s="63"/>
      <c r="AQ35" s="63"/>
      <c r="AR35" s="63"/>
      <c r="AS35" s="63"/>
      <c r="AT35" s="63"/>
      <c r="AU35" s="63"/>
      <c r="AV35" s="63"/>
      <c r="AW35" s="63"/>
      <c r="AX35" s="63"/>
      <c r="AY35" s="63"/>
      <c r="AZ35" s="63"/>
      <c r="BA35" s="63"/>
      <c r="BB35" s="140">
        <f t="shared" si="13"/>
        <v>0</v>
      </c>
      <c r="BC35" s="136"/>
      <c r="BD35" s="63"/>
      <c r="BE35" s="63"/>
      <c r="BF35" s="63"/>
      <c r="BG35" s="63"/>
      <c r="BH35" s="63"/>
      <c r="BI35" s="63"/>
      <c r="BJ35" s="142">
        <f t="shared" si="14"/>
        <v>0</v>
      </c>
    </row>
    <row r="36" spans="2:109" ht="40.5" hidden="1" customHeight="1" x14ac:dyDescent="0.25">
      <c r="B36" s="536"/>
      <c r="C36" s="61" t="str">
        <f>IF(AND(LEN(D36)&gt;5,LEN(D35)&lt;5),"se debe reportar la información en orden estricto",IF(AND(LEN(D36)&gt;5,C35&lt;&gt;""),C35+1,""))</f>
        <v/>
      </c>
      <c r="D36" s="201"/>
      <c r="E36" s="194"/>
      <c r="F36" s="63"/>
      <c r="G36" s="63"/>
      <c r="H36" s="63"/>
      <c r="I36" s="63"/>
      <c r="J36" s="63"/>
      <c r="K36" s="63"/>
      <c r="L36" s="138">
        <f t="shared" si="10"/>
        <v>0</v>
      </c>
      <c r="M36" s="136"/>
      <c r="N36" s="63"/>
      <c r="O36" s="63"/>
      <c r="P36" s="63"/>
      <c r="Q36" s="63"/>
      <c r="R36" s="63"/>
      <c r="S36" s="63"/>
      <c r="T36" s="63"/>
      <c r="U36" s="63"/>
      <c r="V36" s="63"/>
      <c r="W36" s="63"/>
      <c r="X36" s="63"/>
      <c r="Y36" s="63"/>
      <c r="Z36" s="140">
        <f t="shared" si="11"/>
        <v>0</v>
      </c>
      <c r="AA36" s="136"/>
      <c r="AB36" s="63"/>
      <c r="AC36" s="63"/>
      <c r="AD36" s="63"/>
      <c r="AE36" s="63"/>
      <c r="AF36" s="63"/>
      <c r="AG36" s="63"/>
      <c r="AH36" s="63"/>
      <c r="AI36" s="63"/>
      <c r="AJ36" s="63"/>
      <c r="AK36" s="65"/>
      <c r="AL36" s="63"/>
      <c r="AM36" s="63"/>
      <c r="AN36" s="140">
        <f t="shared" si="12"/>
        <v>0</v>
      </c>
      <c r="AO36" s="136"/>
      <c r="AP36" s="63"/>
      <c r="AQ36" s="63"/>
      <c r="AR36" s="63"/>
      <c r="AS36" s="63"/>
      <c r="AT36" s="63"/>
      <c r="AU36" s="63"/>
      <c r="AV36" s="63"/>
      <c r="AW36" s="63"/>
      <c r="AX36" s="63"/>
      <c r="AY36" s="63"/>
      <c r="AZ36" s="63"/>
      <c r="BA36" s="63"/>
      <c r="BB36" s="140">
        <f t="shared" si="13"/>
        <v>0</v>
      </c>
      <c r="BC36" s="136"/>
      <c r="BD36" s="63"/>
      <c r="BE36" s="63"/>
      <c r="BF36" s="63"/>
      <c r="BG36" s="63"/>
      <c r="BH36" s="63"/>
      <c r="BI36" s="63"/>
      <c r="BJ36" s="142">
        <f t="shared" si="14"/>
        <v>0</v>
      </c>
    </row>
    <row r="37" spans="2:109" ht="40.5" hidden="1" customHeight="1" x14ac:dyDescent="0.25">
      <c r="B37" s="536"/>
      <c r="C37" s="61" t="str">
        <f>IF(AND(LEN(D37)&gt;5,LEN(D36)&lt;5),"se debe reportar la información en orden estricto",IF(AND(LEN(D37)&gt;5,C36&lt;&gt;""),C36+1,""))</f>
        <v/>
      </c>
      <c r="D37" s="201"/>
      <c r="E37" s="194"/>
      <c r="F37" s="63"/>
      <c r="G37" s="63"/>
      <c r="H37" s="63"/>
      <c r="I37" s="63"/>
      <c r="J37" s="63"/>
      <c r="K37" s="63"/>
      <c r="L37" s="138">
        <f t="shared" si="10"/>
        <v>0</v>
      </c>
      <c r="M37" s="136"/>
      <c r="N37" s="63"/>
      <c r="O37" s="63"/>
      <c r="P37" s="63"/>
      <c r="Q37" s="63"/>
      <c r="R37" s="63"/>
      <c r="S37" s="63"/>
      <c r="T37" s="63"/>
      <c r="U37" s="63"/>
      <c r="V37" s="63"/>
      <c r="W37" s="63"/>
      <c r="X37" s="63"/>
      <c r="Y37" s="63"/>
      <c r="Z37" s="140">
        <f t="shared" si="11"/>
        <v>0</v>
      </c>
      <c r="AA37" s="136"/>
      <c r="AB37" s="63"/>
      <c r="AC37" s="63"/>
      <c r="AD37" s="63"/>
      <c r="AE37" s="63"/>
      <c r="AF37" s="63"/>
      <c r="AG37" s="63"/>
      <c r="AH37" s="63"/>
      <c r="AI37" s="63"/>
      <c r="AJ37" s="63"/>
      <c r="AK37" s="63"/>
      <c r="AL37" s="63"/>
      <c r="AM37" s="63"/>
      <c r="AN37" s="140">
        <f t="shared" si="12"/>
        <v>0</v>
      </c>
      <c r="AO37" s="136"/>
      <c r="AP37" s="63"/>
      <c r="AQ37" s="63"/>
      <c r="AR37" s="63"/>
      <c r="AS37" s="63"/>
      <c r="AT37" s="63"/>
      <c r="AU37" s="63"/>
      <c r="AV37" s="63"/>
      <c r="AW37" s="63"/>
      <c r="AX37" s="63"/>
      <c r="AY37" s="63"/>
      <c r="AZ37" s="63"/>
      <c r="BA37" s="63"/>
      <c r="BB37" s="140">
        <f t="shared" si="13"/>
        <v>0</v>
      </c>
      <c r="BC37" s="136"/>
      <c r="BD37" s="63"/>
      <c r="BE37" s="63"/>
      <c r="BF37" s="63"/>
      <c r="BG37" s="63"/>
      <c r="BH37" s="63"/>
      <c r="BI37" s="63"/>
      <c r="BJ37" s="142">
        <f t="shared" si="14"/>
        <v>0</v>
      </c>
    </row>
    <row r="38" spans="2:109" ht="40.5" hidden="1" customHeight="1" x14ac:dyDescent="0.25">
      <c r="B38" s="536"/>
      <c r="C38" s="61" t="str">
        <f>IF(AND(LEN(D38)&gt;5,LEN(D37)&lt;5),"se debe reportar la información en orden estricto",IF(AND(LEN(D38)&gt;5,C37&lt;&gt;""),C37+1,""))</f>
        <v/>
      </c>
      <c r="D38" s="201"/>
      <c r="E38" s="194"/>
      <c r="F38" s="63"/>
      <c r="G38" s="63"/>
      <c r="H38" s="63"/>
      <c r="I38" s="63"/>
      <c r="J38" s="63"/>
      <c r="K38" s="63"/>
      <c r="L38" s="138">
        <f t="shared" si="10"/>
        <v>0</v>
      </c>
      <c r="M38" s="136"/>
      <c r="N38" s="63"/>
      <c r="O38" s="63"/>
      <c r="P38" s="63"/>
      <c r="Q38" s="63"/>
      <c r="R38" s="63"/>
      <c r="S38" s="63"/>
      <c r="T38" s="63"/>
      <c r="U38" s="63"/>
      <c r="V38" s="63"/>
      <c r="W38" s="63"/>
      <c r="X38" s="63"/>
      <c r="Y38" s="63"/>
      <c r="Z38" s="140">
        <f t="shared" si="11"/>
        <v>0</v>
      </c>
      <c r="AA38" s="136"/>
      <c r="AB38" s="63"/>
      <c r="AC38" s="63"/>
      <c r="AD38" s="63"/>
      <c r="AE38" s="63"/>
      <c r="AF38" s="63"/>
      <c r="AG38" s="63"/>
      <c r="AH38" s="63"/>
      <c r="AI38" s="63"/>
      <c r="AJ38" s="63"/>
      <c r="AK38" s="63"/>
      <c r="AL38" s="63"/>
      <c r="AM38" s="63"/>
      <c r="AN38" s="140">
        <f t="shared" si="12"/>
        <v>0</v>
      </c>
      <c r="AO38" s="136"/>
      <c r="AP38" s="63"/>
      <c r="AQ38" s="63"/>
      <c r="AR38" s="63"/>
      <c r="AS38" s="63"/>
      <c r="AT38" s="63"/>
      <c r="AU38" s="63"/>
      <c r="AV38" s="63"/>
      <c r="AW38" s="63"/>
      <c r="AX38" s="63"/>
      <c r="AY38" s="63"/>
      <c r="AZ38" s="63"/>
      <c r="BA38" s="63"/>
      <c r="BB38" s="140">
        <f t="shared" si="13"/>
        <v>0</v>
      </c>
      <c r="BC38" s="136"/>
      <c r="BD38" s="63"/>
      <c r="BE38" s="63"/>
      <c r="BF38" s="63"/>
      <c r="BG38" s="63"/>
      <c r="BH38" s="63"/>
      <c r="BI38" s="63"/>
      <c r="BJ38" s="142">
        <f t="shared" si="14"/>
        <v>0</v>
      </c>
    </row>
    <row r="39" spans="2:109" ht="40.5" hidden="1" customHeight="1" x14ac:dyDescent="0.25">
      <c r="B39" s="536"/>
      <c r="C39" s="61" t="str">
        <f>IF(AND(LEN(D39)&gt;5,LEN(D37)&lt;5),"se debe reportar la información en orden estricto",IF(AND(LEN(D39)&gt;5,C37&lt;&gt;""),C37+1,""))</f>
        <v/>
      </c>
      <c r="D39" s="201"/>
      <c r="E39" s="194"/>
      <c r="F39" s="63"/>
      <c r="G39" s="63"/>
      <c r="H39" s="63"/>
      <c r="I39" s="63"/>
      <c r="J39" s="63"/>
      <c r="K39" s="63"/>
      <c r="L39" s="138">
        <f t="shared" si="10"/>
        <v>0</v>
      </c>
      <c r="M39" s="136"/>
      <c r="N39" s="63"/>
      <c r="O39" s="63"/>
      <c r="P39" s="63"/>
      <c r="Q39" s="63"/>
      <c r="R39" s="63"/>
      <c r="S39" s="63"/>
      <c r="T39" s="63"/>
      <c r="U39" s="63"/>
      <c r="V39" s="63"/>
      <c r="W39" s="63"/>
      <c r="X39" s="63"/>
      <c r="Y39" s="63"/>
      <c r="Z39" s="140">
        <f t="shared" si="11"/>
        <v>0</v>
      </c>
      <c r="AA39" s="136"/>
      <c r="AB39" s="63"/>
      <c r="AC39" s="63"/>
      <c r="AD39" s="63"/>
      <c r="AE39" s="63"/>
      <c r="AF39" s="63"/>
      <c r="AG39" s="63"/>
      <c r="AH39" s="63"/>
      <c r="AI39" s="63"/>
      <c r="AJ39" s="63"/>
      <c r="AK39" s="63"/>
      <c r="AL39" s="63"/>
      <c r="AM39" s="63"/>
      <c r="AN39" s="140">
        <f t="shared" si="12"/>
        <v>0</v>
      </c>
      <c r="AO39" s="136"/>
      <c r="AP39" s="63"/>
      <c r="AQ39" s="63"/>
      <c r="AR39" s="63"/>
      <c r="AS39" s="63"/>
      <c r="AT39" s="63"/>
      <c r="AU39" s="63"/>
      <c r="AV39" s="63"/>
      <c r="AW39" s="63"/>
      <c r="AX39" s="63"/>
      <c r="AY39" s="63"/>
      <c r="AZ39" s="63"/>
      <c r="BA39" s="63"/>
      <c r="BB39" s="140">
        <f t="shared" si="13"/>
        <v>0</v>
      </c>
      <c r="BC39" s="136"/>
      <c r="BD39" s="63"/>
      <c r="BE39" s="63"/>
      <c r="BF39" s="63"/>
      <c r="BG39" s="63"/>
      <c r="BH39" s="63"/>
      <c r="BI39" s="63"/>
      <c r="BJ39" s="142">
        <f t="shared" si="14"/>
        <v>0</v>
      </c>
    </row>
    <row r="40" spans="2:109" ht="40.5" hidden="1" customHeight="1" x14ac:dyDescent="0.25">
      <c r="B40" s="536"/>
      <c r="C40" s="61" t="str">
        <f>IF(AND(LEN(D40)&gt;5,LEN(D38)&lt;5),"se debe reportar la información en orden estricto",IF(AND(LEN(D40)&gt;5,C38&lt;&gt;""),C38+1,""))</f>
        <v/>
      </c>
      <c r="D40" s="201"/>
      <c r="E40" s="194"/>
      <c r="F40" s="63"/>
      <c r="G40" s="63"/>
      <c r="H40" s="63"/>
      <c r="I40" s="63"/>
      <c r="J40" s="63"/>
      <c r="K40" s="63"/>
      <c r="L40" s="138">
        <f t="shared" si="10"/>
        <v>0</v>
      </c>
      <c r="M40" s="136"/>
      <c r="N40" s="63"/>
      <c r="O40" s="63"/>
      <c r="P40" s="63"/>
      <c r="Q40" s="63"/>
      <c r="R40" s="63"/>
      <c r="S40" s="63"/>
      <c r="T40" s="63"/>
      <c r="U40" s="63"/>
      <c r="V40" s="63"/>
      <c r="W40" s="63"/>
      <c r="X40" s="63"/>
      <c r="Y40" s="63"/>
      <c r="Z40" s="140">
        <f t="shared" si="11"/>
        <v>0</v>
      </c>
      <c r="AA40" s="136"/>
      <c r="AB40" s="63"/>
      <c r="AC40" s="63"/>
      <c r="AD40" s="63"/>
      <c r="AE40" s="63"/>
      <c r="AF40" s="63"/>
      <c r="AG40" s="63"/>
      <c r="AH40" s="63"/>
      <c r="AI40" s="63"/>
      <c r="AJ40" s="63"/>
      <c r="AK40" s="63"/>
      <c r="AL40" s="63"/>
      <c r="AM40" s="63"/>
      <c r="AN40" s="140">
        <f t="shared" si="12"/>
        <v>0</v>
      </c>
      <c r="AO40" s="136"/>
      <c r="AP40" s="63"/>
      <c r="AQ40" s="63"/>
      <c r="AR40" s="63"/>
      <c r="AS40" s="63"/>
      <c r="AT40" s="63"/>
      <c r="AU40" s="63"/>
      <c r="AV40" s="63"/>
      <c r="AW40" s="63"/>
      <c r="AX40" s="63"/>
      <c r="AY40" s="63"/>
      <c r="AZ40" s="63"/>
      <c r="BA40" s="63"/>
      <c r="BB40" s="140">
        <f t="shared" si="13"/>
        <v>0</v>
      </c>
      <c r="BC40" s="136"/>
      <c r="BD40" s="63"/>
      <c r="BE40" s="63"/>
      <c r="BF40" s="63"/>
      <c r="BG40" s="63"/>
      <c r="BH40" s="63"/>
      <c r="BI40" s="63"/>
      <c r="BJ40" s="142">
        <f t="shared" si="14"/>
        <v>0</v>
      </c>
    </row>
    <row r="41" spans="2:109" ht="40.5" hidden="1" customHeight="1" x14ac:dyDescent="0.25">
      <c r="B41" s="536"/>
      <c r="C41" s="61" t="str">
        <f>IF(AND(LEN(D41)&gt;5,LEN(D39)&lt;5),"se debe reportar la información en orden estricto",IF(AND(LEN(D41)&gt;5,C39&lt;&gt;""),C39+1,""))</f>
        <v/>
      </c>
      <c r="D41" s="201"/>
      <c r="E41" s="194"/>
      <c r="F41" s="63"/>
      <c r="G41" s="63"/>
      <c r="H41" s="63"/>
      <c r="I41" s="63"/>
      <c r="J41" s="63"/>
      <c r="K41" s="63"/>
      <c r="L41" s="138">
        <f t="shared" si="10"/>
        <v>0</v>
      </c>
      <c r="M41" s="136"/>
      <c r="N41" s="63"/>
      <c r="O41" s="63"/>
      <c r="P41" s="63"/>
      <c r="Q41" s="63"/>
      <c r="R41" s="63"/>
      <c r="S41" s="63"/>
      <c r="T41" s="63"/>
      <c r="U41" s="63"/>
      <c r="V41" s="63"/>
      <c r="W41" s="63"/>
      <c r="X41" s="63"/>
      <c r="Y41" s="63"/>
      <c r="Z41" s="140">
        <f t="shared" si="11"/>
        <v>0</v>
      </c>
      <c r="AA41" s="136"/>
      <c r="AB41" s="63"/>
      <c r="AC41" s="63"/>
      <c r="AD41" s="63"/>
      <c r="AE41" s="63"/>
      <c r="AF41" s="63"/>
      <c r="AG41" s="63"/>
      <c r="AH41" s="63"/>
      <c r="AI41" s="63"/>
      <c r="AJ41" s="63"/>
      <c r="AK41" s="63"/>
      <c r="AL41" s="63"/>
      <c r="AM41" s="63"/>
      <c r="AN41" s="140">
        <f t="shared" si="12"/>
        <v>0</v>
      </c>
      <c r="AO41" s="136"/>
      <c r="AP41" s="63"/>
      <c r="AQ41" s="63"/>
      <c r="AR41" s="63"/>
      <c r="AS41" s="63"/>
      <c r="AT41" s="63"/>
      <c r="AU41" s="63"/>
      <c r="AV41" s="63"/>
      <c r="AW41" s="63"/>
      <c r="AX41" s="63"/>
      <c r="AY41" s="63"/>
      <c r="AZ41" s="63"/>
      <c r="BA41" s="63"/>
      <c r="BB41" s="140">
        <f t="shared" si="13"/>
        <v>0</v>
      </c>
      <c r="BC41" s="136"/>
      <c r="BD41" s="63"/>
      <c r="BE41" s="63"/>
      <c r="BF41" s="63"/>
      <c r="BG41" s="63"/>
      <c r="BH41" s="63"/>
      <c r="BI41" s="63"/>
      <c r="BJ41" s="142">
        <f t="shared" si="14"/>
        <v>0</v>
      </c>
    </row>
    <row r="42" spans="2:109" ht="40.5" hidden="1" customHeight="1" x14ac:dyDescent="0.25">
      <c r="B42" s="536"/>
      <c r="C42" s="61" t="str">
        <f>IF(AND(LEN(D42)&gt;5,LEN(D40)&lt;5),"se debe reportar la información en orden estricto",IF(AND(LEN(D42)&gt;5,C40&lt;&gt;""),C40+1,""))</f>
        <v/>
      </c>
      <c r="D42" s="201"/>
      <c r="E42" s="194"/>
      <c r="F42" s="63"/>
      <c r="G42" s="63"/>
      <c r="H42" s="63"/>
      <c r="I42" s="63"/>
      <c r="J42" s="63"/>
      <c r="K42" s="63"/>
      <c r="L42" s="138">
        <f t="shared" si="10"/>
        <v>0</v>
      </c>
      <c r="M42" s="136"/>
      <c r="N42" s="63"/>
      <c r="O42" s="63"/>
      <c r="P42" s="63"/>
      <c r="Q42" s="63"/>
      <c r="R42" s="63"/>
      <c r="S42" s="63"/>
      <c r="T42" s="63"/>
      <c r="U42" s="63"/>
      <c r="V42" s="63"/>
      <c r="W42" s="63"/>
      <c r="X42" s="63"/>
      <c r="Y42" s="63"/>
      <c r="Z42" s="140">
        <f t="shared" si="11"/>
        <v>0</v>
      </c>
      <c r="AA42" s="136"/>
      <c r="AB42" s="63"/>
      <c r="AC42" s="63"/>
      <c r="AD42" s="63"/>
      <c r="AE42" s="63"/>
      <c r="AF42" s="63"/>
      <c r="AG42" s="63"/>
      <c r="AH42" s="63"/>
      <c r="AI42" s="63"/>
      <c r="AJ42" s="63"/>
      <c r="AK42" s="63"/>
      <c r="AL42" s="63"/>
      <c r="AM42" s="63"/>
      <c r="AN42" s="140">
        <f t="shared" si="12"/>
        <v>0</v>
      </c>
      <c r="AO42" s="136"/>
      <c r="AP42" s="63"/>
      <c r="AQ42" s="63"/>
      <c r="AR42" s="63"/>
      <c r="AS42" s="63"/>
      <c r="AT42" s="63"/>
      <c r="AU42" s="63"/>
      <c r="AV42" s="63"/>
      <c r="AW42" s="63"/>
      <c r="AX42" s="63"/>
      <c r="AY42" s="63"/>
      <c r="AZ42" s="63"/>
      <c r="BA42" s="63"/>
      <c r="BB42" s="140">
        <f t="shared" si="13"/>
        <v>0</v>
      </c>
      <c r="BC42" s="136"/>
      <c r="BD42" s="63"/>
      <c r="BE42" s="63"/>
      <c r="BF42" s="63"/>
      <c r="BG42" s="63"/>
      <c r="BH42" s="63"/>
      <c r="BI42" s="63"/>
      <c r="BJ42" s="142">
        <f t="shared" si="14"/>
        <v>0</v>
      </c>
    </row>
    <row r="43" spans="2:109" ht="40.5" customHeight="1" thickBot="1" x14ac:dyDescent="0.3">
      <c r="B43" s="537"/>
      <c r="C43" s="67"/>
      <c r="D43" s="202" t="s">
        <v>28</v>
      </c>
      <c r="E43" s="195" t="str">
        <f>IF(SUM(E33:E42)=100,SUM(E33:E42),"OJO, el valor debe ser = 100%")</f>
        <v>OJO, el valor debe ser = 100%</v>
      </c>
      <c r="F43" s="530"/>
      <c r="G43" s="530"/>
      <c r="H43" s="530"/>
      <c r="I43" s="530"/>
      <c r="J43" s="530"/>
      <c r="K43" s="530"/>
      <c r="L43" s="69"/>
      <c r="M43" s="68" t="str">
        <f>IF(SUM(M33:M42)=100,SUM(M33:M42),"OJO, el valor debe ser = 100%")</f>
        <v>OJO, el valor debe ser = 100%</v>
      </c>
      <c r="N43" s="530"/>
      <c r="O43" s="530"/>
      <c r="P43" s="530"/>
      <c r="Q43" s="530"/>
      <c r="R43" s="530"/>
      <c r="S43" s="530"/>
      <c r="T43" s="530"/>
      <c r="U43" s="530"/>
      <c r="V43" s="530"/>
      <c r="W43" s="530"/>
      <c r="X43" s="70"/>
      <c r="Y43" s="70"/>
      <c r="Z43" s="69"/>
      <c r="AA43" s="68">
        <f>IF(SUM(AA33:AA42)=100,SUM(AA33:AA42),"OJO, el valor debe ser = 100%")</f>
        <v>100</v>
      </c>
      <c r="AB43" s="530"/>
      <c r="AC43" s="530"/>
      <c r="AD43" s="530"/>
      <c r="AE43" s="530"/>
      <c r="AF43" s="530"/>
      <c r="AG43" s="530"/>
      <c r="AH43" s="530"/>
      <c r="AI43" s="530"/>
      <c r="AJ43" s="530"/>
      <c r="AK43" s="530"/>
      <c r="AL43" s="530"/>
      <c r="AM43" s="530"/>
      <c r="AN43" s="69"/>
      <c r="AO43" s="68"/>
      <c r="AP43" s="530"/>
      <c r="AQ43" s="530"/>
      <c r="AR43" s="530"/>
      <c r="AS43" s="530"/>
      <c r="AT43" s="530"/>
      <c r="AU43" s="530"/>
      <c r="AV43" s="530"/>
      <c r="AW43" s="530"/>
      <c r="AX43" s="530"/>
      <c r="AY43" s="530"/>
      <c r="AZ43" s="530"/>
      <c r="BA43" s="530"/>
      <c r="BB43" s="69"/>
      <c r="BC43" s="68" t="str">
        <f>IF(SUM(BC33:BC42)=100,SUM(BC33:BC42),"OJO, el valor debe ser = 100%")</f>
        <v>OJO, el valor debe ser = 100%</v>
      </c>
      <c r="BD43" s="530"/>
      <c r="BE43" s="530"/>
      <c r="BF43" s="530"/>
      <c r="BG43" s="530"/>
      <c r="BH43" s="530"/>
      <c r="BI43" s="530"/>
      <c r="BJ43" s="71"/>
    </row>
    <row r="44" spans="2:109" ht="40.5" customHeight="1" x14ac:dyDescent="0.25">
      <c r="B44" s="535" t="s">
        <v>248</v>
      </c>
      <c r="C44" s="73">
        <f>IF(LEN(D44)&gt;5,1,"")</f>
        <v>1</v>
      </c>
      <c r="D44" s="200" t="s">
        <v>278</v>
      </c>
      <c r="E44" s="193"/>
      <c r="F44" s="74"/>
      <c r="G44" s="74"/>
      <c r="H44" s="74"/>
      <c r="I44" s="74"/>
      <c r="J44" s="74"/>
      <c r="K44" s="74"/>
      <c r="L44" s="137">
        <f t="shared" ref="L44:L53" si="15">IF(AND(D44="",SUM(E44:K44)&gt;0),"Debe redactar la actividad",IF(AND(SUM(F44:K44)&gt;0,E44=0),"NO DETERMINO PESO PORCENTUAL EN TAREA",IF(AND(SUM(F44:K44)=0,E44=0),0,IF(SUM(F44:K44)&lt;&gt;100,"La sumatoría debe ser = 100%",100))))</f>
        <v>0</v>
      </c>
      <c r="M44" s="135"/>
      <c r="N44" s="74"/>
      <c r="O44" s="74"/>
      <c r="P44" s="74"/>
      <c r="Q44" s="74"/>
      <c r="R44" s="74"/>
      <c r="S44" s="74"/>
      <c r="T44" s="74"/>
      <c r="U44" s="74"/>
      <c r="V44" s="74"/>
      <c r="W44" s="74"/>
      <c r="X44" s="74"/>
      <c r="Y44" s="74"/>
      <c r="Z44" s="139">
        <f t="shared" ref="Z44:Z53" si="16">IF(AND(D44="",SUM(M44:Y44)&gt;0),"Debe redactar la actividad",IF(AND(SUM(N44:Y44)&gt;0,M44=0),"NO DETERMINO PESO PORCENTUAL EN TAREA",IF(AND(SUM(N44:Y44)=0,M44=0),0,IF(SUM(N44:Y44)&lt;&gt;100,"La sumatoría debe ser = 100%",100))))</f>
        <v>0</v>
      </c>
      <c r="AA44" s="135"/>
      <c r="AB44" s="74"/>
      <c r="AC44" s="74"/>
      <c r="AD44" s="74"/>
      <c r="AE44" s="74"/>
      <c r="AF44" s="74"/>
      <c r="AG44" s="75"/>
      <c r="AH44" s="74"/>
      <c r="AI44" s="74"/>
      <c r="AJ44" s="74"/>
      <c r="AK44" s="74"/>
      <c r="AL44" s="74"/>
      <c r="AM44" s="74"/>
      <c r="AN44" s="139">
        <f t="shared" ref="AN44:AN53" si="17">IF(AND(D44="",SUM(AA44:AM44)&gt;0),"Debe redactar la actividad",IF(AND(SUM(AB44:AM44)&gt;0,AA44=0),"NO DETERMINO PESO PORCENTUAL EN TAREA",IF(AND(SUM(AB44:AM44)=0,AA44=0),0,IF(SUM(AB44:AM44)&lt;&gt;100,"La sumatoría debe ser = 100%",100))))</f>
        <v>0</v>
      </c>
      <c r="AO44" s="213">
        <v>90</v>
      </c>
      <c r="AP44" s="204"/>
      <c r="AQ44" s="204"/>
      <c r="AR44" s="204"/>
      <c r="AS44" s="204"/>
      <c r="AT44" s="204"/>
      <c r="AU44" s="204"/>
      <c r="AV44" s="204"/>
      <c r="AW44" s="204"/>
      <c r="AX44" s="204"/>
      <c r="AY44" s="204"/>
      <c r="AZ44" s="204"/>
      <c r="BA44" s="204">
        <v>100</v>
      </c>
      <c r="BB44" s="209">
        <f t="shared" ref="BB44:BB53" si="18">IF(AND(D44="",SUM(AO44:BA44)&gt;0),"Debe redactar la actividad",IF(AND(SUM(AP44:BA44)&gt;0,AO44=0),"NO DETERMINO PESO PORCENTUAL EN TAREA",IF(AND(SUM(AP44:BA44)=0,AO44=0),0,IF(SUM(AP44:BA44)&lt;&gt;100,"La sumatoría debe ser = 100%",100))))</f>
        <v>100</v>
      </c>
      <c r="BC44" s="135"/>
      <c r="BD44" s="74"/>
      <c r="BE44" s="74"/>
      <c r="BF44" s="74"/>
      <c r="BG44" s="74"/>
      <c r="BH44" s="74"/>
      <c r="BI44" s="74"/>
      <c r="BJ44" s="141">
        <f t="shared" ref="BJ44:BJ53" si="19">IF(AND(D44="",SUM(BC44:BI44)&gt;0),"Debe redactar la actividad",IF(AND(SUM(BD44:BI44)&gt;0,BC44=0),"NO DETERMINO PESO PORCENTUAL EN TAREA",IF(AND(SUM(BD44:BI44)=0,BC44=0),0,IF(SUM(BD44:BI44)&lt;&gt;100,"La sumatoría debe ser = 100%",100))))</f>
        <v>0</v>
      </c>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row>
    <row r="45" spans="2:109" ht="40.5" customHeight="1" x14ac:dyDescent="0.25">
      <c r="B45" s="536"/>
      <c r="C45" s="61">
        <f>IF(AND(LEN(D45)&gt;5,LEN(D44)&lt;5),"se debe reportar la información en orden estricto",IF(AND(LEN(D45)&gt;5,C44&lt;&gt;""),C44+1,""))</f>
        <v>2</v>
      </c>
      <c r="D45" s="201" t="s">
        <v>255</v>
      </c>
      <c r="E45" s="194"/>
      <c r="F45" s="63"/>
      <c r="G45" s="63"/>
      <c r="H45" s="63"/>
      <c r="I45" s="63"/>
      <c r="J45" s="63"/>
      <c r="K45" s="63"/>
      <c r="L45" s="138">
        <f t="shared" si="15"/>
        <v>0</v>
      </c>
      <c r="M45" s="136"/>
      <c r="N45" s="63"/>
      <c r="O45" s="63"/>
      <c r="P45" s="63"/>
      <c r="Q45" s="63"/>
      <c r="R45" s="63"/>
      <c r="S45" s="63"/>
      <c r="T45" s="63"/>
      <c r="U45" s="63"/>
      <c r="V45" s="63"/>
      <c r="W45" s="63"/>
      <c r="X45" s="63"/>
      <c r="Y45" s="63"/>
      <c r="Z45" s="140">
        <f t="shared" si="16"/>
        <v>0</v>
      </c>
      <c r="AA45" s="136"/>
      <c r="AB45" s="63"/>
      <c r="AC45" s="63"/>
      <c r="AD45" s="63"/>
      <c r="AE45" s="63"/>
      <c r="AF45" s="63"/>
      <c r="AG45" s="65"/>
      <c r="AH45" s="63"/>
      <c r="AI45" s="63"/>
      <c r="AJ45" s="63"/>
      <c r="AK45" s="63"/>
      <c r="AL45" s="63"/>
      <c r="AM45" s="63"/>
      <c r="AN45" s="140">
        <f t="shared" si="17"/>
        <v>0</v>
      </c>
      <c r="AO45" s="211">
        <v>5</v>
      </c>
      <c r="AP45" s="207"/>
      <c r="AQ45" s="207"/>
      <c r="AR45" s="207"/>
      <c r="AS45" s="207"/>
      <c r="AT45" s="207"/>
      <c r="AU45" s="207"/>
      <c r="AV45" s="207"/>
      <c r="AW45" s="207"/>
      <c r="AX45" s="207"/>
      <c r="AY45" s="207"/>
      <c r="AZ45" s="207"/>
      <c r="BA45" s="207">
        <v>100</v>
      </c>
      <c r="BB45" s="210">
        <f t="shared" si="18"/>
        <v>100</v>
      </c>
      <c r="BC45" s="136"/>
      <c r="BD45" s="63"/>
      <c r="BE45" s="63"/>
      <c r="BF45" s="63"/>
      <c r="BG45" s="63"/>
      <c r="BH45" s="63"/>
      <c r="BI45" s="63"/>
      <c r="BJ45" s="142">
        <f t="shared" si="19"/>
        <v>0</v>
      </c>
    </row>
    <row r="46" spans="2:109" ht="40.5" customHeight="1" x14ac:dyDescent="0.25">
      <c r="B46" s="536"/>
      <c r="C46" s="61">
        <f>IF(AND(LEN(D46)&gt;5,LEN(D45)&lt;5),"se debe reportar la información en orden estricto",IF(AND(LEN(D46)&gt;5,C45&lt;&gt;""),C45+1,""))</f>
        <v>3</v>
      </c>
      <c r="D46" s="201" t="s">
        <v>279</v>
      </c>
      <c r="E46" s="194"/>
      <c r="F46" s="63"/>
      <c r="G46" s="63"/>
      <c r="H46" s="63"/>
      <c r="I46" s="63"/>
      <c r="J46" s="63"/>
      <c r="K46" s="63"/>
      <c r="L46" s="138">
        <f t="shared" si="15"/>
        <v>0</v>
      </c>
      <c r="M46" s="136"/>
      <c r="N46" s="63"/>
      <c r="O46" s="63"/>
      <c r="P46" s="63"/>
      <c r="Q46" s="63"/>
      <c r="R46" s="63"/>
      <c r="S46" s="63"/>
      <c r="T46" s="63"/>
      <c r="U46" s="63"/>
      <c r="V46" s="63"/>
      <c r="W46" s="63"/>
      <c r="X46" s="63"/>
      <c r="Y46" s="63"/>
      <c r="Z46" s="140">
        <f t="shared" si="16"/>
        <v>0</v>
      </c>
      <c r="AA46" s="136"/>
      <c r="AB46" s="63"/>
      <c r="AC46" s="63"/>
      <c r="AD46" s="63"/>
      <c r="AE46" s="63"/>
      <c r="AF46" s="63"/>
      <c r="AG46" s="63"/>
      <c r="AH46" s="63"/>
      <c r="AI46" s="63"/>
      <c r="AJ46" s="63"/>
      <c r="AK46" s="65"/>
      <c r="AL46" s="63"/>
      <c r="AM46" s="63"/>
      <c r="AN46" s="140">
        <f t="shared" si="17"/>
        <v>0</v>
      </c>
      <c r="AO46" s="211">
        <v>5</v>
      </c>
      <c r="AP46" s="207"/>
      <c r="AQ46" s="207"/>
      <c r="AR46" s="207"/>
      <c r="AS46" s="207"/>
      <c r="AT46" s="207"/>
      <c r="AU46" s="207"/>
      <c r="AV46" s="207"/>
      <c r="AW46" s="207"/>
      <c r="AX46" s="207"/>
      <c r="AY46" s="207"/>
      <c r="AZ46" s="207"/>
      <c r="BA46" s="207">
        <v>100</v>
      </c>
      <c r="BB46" s="210">
        <f t="shared" si="18"/>
        <v>100</v>
      </c>
      <c r="BC46" s="136"/>
      <c r="BD46" s="63"/>
      <c r="BE46" s="63"/>
      <c r="BF46" s="63"/>
      <c r="BG46" s="63"/>
      <c r="BH46" s="63"/>
      <c r="BI46" s="63"/>
      <c r="BJ46" s="142">
        <f t="shared" si="19"/>
        <v>0</v>
      </c>
    </row>
    <row r="47" spans="2:109" ht="40.5" hidden="1" customHeight="1" x14ac:dyDescent="0.25">
      <c r="B47" s="536"/>
      <c r="C47" s="61" t="str">
        <f>IF(AND(LEN(D47)&gt;5,LEN(D46)&lt;5),"se debe reportar la información en orden estricto",IF(AND(LEN(D47)&gt;5,C46&lt;&gt;""),C46+1,""))</f>
        <v/>
      </c>
      <c r="D47" s="201"/>
      <c r="E47" s="194"/>
      <c r="F47" s="63"/>
      <c r="G47" s="63"/>
      <c r="H47" s="63"/>
      <c r="I47" s="63"/>
      <c r="J47" s="63"/>
      <c r="K47" s="63"/>
      <c r="L47" s="138">
        <f t="shared" si="15"/>
        <v>0</v>
      </c>
      <c r="M47" s="136"/>
      <c r="N47" s="63"/>
      <c r="O47" s="63"/>
      <c r="P47" s="63"/>
      <c r="Q47" s="63"/>
      <c r="R47" s="63"/>
      <c r="S47" s="63"/>
      <c r="T47" s="63"/>
      <c r="U47" s="63"/>
      <c r="V47" s="63"/>
      <c r="W47" s="63"/>
      <c r="X47" s="63"/>
      <c r="Y47" s="63"/>
      <c r="Z47" s="140">
        <f t="shared" si="16"/>
        <v>0</v>
      </c>
      <c r="AA47" s="136"/>
      <c r="AB47" s="63"/>
      <c r="AC47" s="63"/>
      <c r="AD47" s="63"/>
      <c r="AE47" s="63"/>
      <c r="AF47" s="63"/>
      <c r="AG47" s="63"/>
      <c r="AH47" s="63"/>
      <c r="AI47" s="63"/>
      <c r="AJ47" s="63"/>
      <c r="AK47" s="65"/>
      <c r="AL47" s="63"/>
      <c r="AM47" s="63"/>
      <c r="AN47" s="140">
        <f t="shared" si="17"/>
        <v>0</v>
      </c>
      <c r="AO47" s="136"/>
      <c r="AP47" s="63"/>
      <c r="AQ47" s="63"/>
      <c r="AR47" s="63"/>
      <c r="AS47" s="63"/>
      <c r="AT47" s="63"/>
      <c r="AU47" s="63"/>
      <c r="AV47" s="63"/>
      <c r="AW47" s="63"/>
      <c r="AX47" s="63"/>
      <c r="AY47" s="63"/>
      <c r="AZ47" s="63"/>
      <c r="BA47" s="63"/>
      <c r="BB47" s="140">
        <f t="shared" si="18"/>
        <v>0</v>
      </c>
      <c r="BC47" s="136"/>
      <c r="BD47" s="63"/>
      <c r="BE47" s="63"/>
      <c r="BF47" s="63"/>
      <c r="BG47" s="63"/>
      <c r="BH47" s="63"/>
      <c r="BI47" s="63"/>
      <c r="BJ47" s="142">
        <f t="shared" si="19"/>
        <v>0</v>
      </c>
    </row>
    <row r="48" spans="2:109" ht="40.5" hidden="1" customHeight="1" x14ac:dyDescent="0.25">
      <c r="B48" s="536"/>
      <c r="C48" s="61" t="str">
        <f>IF(AND(LEN(D48)&gt;5,LEN(D47)&lt;5),"se debe reportar la información en orden estricto",IF(AND(LEN(D48)&gt;5,C47&lt;&gt;""),C47+1,""))</f>
        <v/>
      </c>
      <c r="D48" s="201"/>
      <c r="E48" s="194"/>
      <c r="F48" s="63"/>
      <c r="G48" s="63"/>
      <c r="H48" s="63"/>
      <c r="I48" s="63"/>
      <c r="J48" s="63"/>
      <c r="K48" s="63"/>
      <c r="L48" s="138">
        <f t="shared" si="15"/>
        <v>0</v>
      </c>
      <c r="M48" s="136"/>
      <c r="N48" s="63"/>
      <c r="O48" s="63"/>
      <c r="P48" s="63"/>
      <c r="Q48" s="63"/>
      <c r="R48" s="63"/>
      <c r="S48" s="63"/>
      <c r="T48" s="63"/>
      <c r="U48" s="63"/>
      <c r="V48" s="63"/>
      <c r="W48" s="63"/>
      <c r="X48" s="63"/>
      <c r="Y48" s="63"/>
      <c r="Z48" s="140">
        <f t="shared" si="16"/>
        <v>0</v>
      </c>
      <c r="AA48" s="136"/>
      <c r="AB48" s="63"/>
      <c r="AC48" s="63"/>
      <c r="AD48" s="63"/>
      <c r="AE48" s="63"/>
      <c r="AF48" s="63"/>
      <c r="AG48" s="63"/>
      <c r="AH48" s="63"/>
      <c r="AI48" s="63"/>
      <c r="AJ48" s="63"/>
      <c r="AK48" s="63"/>
      <c r="AL48" s="63"/>
      <c r="AM48" s="63"/>
      <c r="AN48" s="140">
        <f t="shared" si="17"/>
        <v>0</v>
      </c>
      <c r="AO48" s="136"/>
      <c r="AP48" s="63"/>
      <c r="AQ48" s="63"/>
      <c r="AR48" s="63"/>
      <c r="AS48" s="63"/>
      <c r="AT48" s="63"/>
      <c r="AU48" s="63"/>
      <c r="AV48" s="63"/>
      <c r="AW48" s="63"/>
      <c r="AX48" s="63"/>
      <c r="AY48" s="63"/>
      <c r="AZ48" s="63"/>
      <c r="BA48" s="63"/>
      <c r="BB48" s="140">
        <f t="shared" si="18"/>
        <v>0</v>
      </c>
      <c r="BC48" s="136"/>
      <c r="BD48" s="63"/>
      <c r="BE48" s="63"/>
      <c r="BF48" s="63"/>
      <c r="BG48" s="63"/>
      <c r="BH48" s="63"/>
      <c r="BI48" s="63"/>
      <c r="BJ48" s="142">
        <f t="shared" si="19"/>
        <v>0</v>
      </c>
    </row>
    <row r="49" spans="2:109" ht="40.5" hidden="1" customHeight="1" x14ac:dyDescent="0.25">
      <c r="B49" s="536"/>
      <c r="C49" s="61" t="str">
        <f>IF(AND(LEN(D49)&gt;5,LEN(D48)&lt;5),"se debe reportar la información en orden estricto",IF(AND(LEN(D49)&gt;5,C48&lt;&gt;""),C48+1,""))</f>
        <v/>
      </c>
      <c r="D49" s="201"/>
      <c r="E49" s="194"/>
      <c r="F49" s="63"/>
      <c r="G49" s="63"/>
      <c r="H49" s="63"/>
      <c r="I49" s="63"/>
      <c r="J49" s="63"/>
      <c r="K49" s="63"/>
      <c r="L49" s="138">
        <f t="shared" si="15"/>
        <v>0</v>
      </c>
      <c r="M49" s="136"/>
      <c r="N49" s="63"/>
      <c r="O49" s="63"/>
      <c r="P49" s="63"/>
      <c r="Q49" s="63"/>
      <c r="R49" s="63"/>
      <c r="S49" s="63"/>
      <c r="T49" s="63"/>
      <c r="U49" s="63"/>
      <c r="V49" s="63"/>
      <c r="W49" s="63"/>
      <c r="X49" s="63"/>
      <c r="Y49" s="63"/>
      <c r="Z49" s="140">
        <f t="shared" si="16"/>
        <v>0</v>
      </c>
      <c r="AA49" s="136"/>
      <c r="AB49" s="63"/>
      <c r="AC49" s="63"/>
      <c r="AD49" s="63"/>
      <c r="AE49" s="63"/>
      <c r="AF49" s="63"/>
      <c r="AG49" s="63"/>
      <c r="AH49" s="63"/>
      <c r="AI49" s="63"/>
      <c r="AJ49" s="63"/>
      <c r="AK49" s="63"/>
      <c r="AL49" s="63"/>
      <c r="AM49" s="63"/>
      <c r="AN49" s="140">
        <f t="shared" si="17"/>
        <v>0</v>
      </c>
      <c r="AO49" s="136"/>
      <c r="AP49" s="63"/>
      <c r="AQ49" s="63"/>
      <c r="AR49" s="63"/>
      <c r="AS49" s="63"/>
      <c r="AT49" s="63"/>
      <c r="AU49" s="63"/>
      <c r="AV49" s="63"/>
      <c r="AW49" s="63"/>
      <c r="AX49" s="63"/>
      <c r="AY49" s="63"/>
      <c r="AZ49" s="63"/>
      <c r="BA49" s="63"/>
      <c r="BB49" s="140">
        <f t="shared" si="18"/>
        <v>0</v>
      </c>
      <c r="BC49" s="136"/>
      <c r="BD49" s="63"/>
      <c r="BE49" s="63"/>
      <c r="BF49" s="63"/>
      <c r="BG49" s="63"/>
      <c r="BH49" s="63"/>
      <c r="BI49" s="63"/>
      <c r="BJ49" s="142">
        <f t="shared" si="19"/>
        <v>0</v>
      </c>
    </row>
    <row r="50" spans="2:109" ht="40.5" hidden="1" customHeight="1" x14ac:dyDescent="0.25">
      <c r="B50" s="536"/>
      <c r="C50" s="61" t="str">
        <f>IF(AND(LEN(D50)&gt;5,LEN(D48)&lt;5),"se debe reportar la información en orden estricto",IF(AND(LEN(D50)&gt;5,C48&lt;&gt;""),C48+1,""))</f>
        <v/>
      </c>
      <c r="D50" s="201"/>
      <c r="E50" s="194"/>
      <c r="F50" s="63"/>
      <c r="G50" s="63"/>
      <c r="H50" s="63"/>
      <c r="I50" s="63"/>
      <c r="J50" s="63"/>
      <c r="K50" s="63"/>
      <c r="L50" s="138">
        <f t="shared" si="15"/>
        <v>0</v>
      </c>
      <c r="M50" s="136"/>
      <c r="N50" s="63"/>
      <c r="O50" s="63"/>
      <c r="P50" s="63"/>
      <c r="Q50" s="63"/>
      <c r="R50" s="63"/>
      <c r="S50" s="63"/>
      <c r="T50" s="63"/>
      <c r="U50" s="63"/>
      <c r="V50" s="63"/>
      <c r="W50" s="63"/>
      <c r="X50" s="63"/>
      <c r="Y50" s="63"/>
      <c r="Z50" s="140">
        <f t="shared" si="16"/>
        <v>0</v>
      </c>
      <c r="AA50" s="136"/>
      <c r="AB50" s="63"/>
      <c r="AC50" s="63"/>
      <c r="AD50" s="63"/>
      <c r="AE50" s="63"/>
      <c r="AF50" s="63"/>
      <c r="AG50" s="63"/>
      <c r="AH50" s="63"/>
      <c r="AI50" s="63"/>
      <c r="AJ50" s="63"/>
      <c r="AK50" s="63"/>
      <c r="AL50" s="63"/>
      <c r="AM50" s="63"/>
      <c r="AN50" s="140">
        <f t="shared" si="17"/>
        <v>0</v>
      </c>
      <c r="AO50" s="136"/>
      <c r="AP50" s="63"/>
      <c r="AQ50" s="63"/>
      <c r="AR50" s="63"/>
      <c r="AS50" s="63"/>
      <c r="AT50" s="63"/>
      <c r="AU50" s="63"/>
      <c r="AV50" s="63"/>
      <c r="AW50" s="63"/>
      <c r="AX50" s="63"/>
      <c r="AY50" s="63"/>
      <c r="AZ50" s="63"/>
      <c r="BA50" s="63"/>
      <c r="BB50" s="140">
        <f t="shared" si="18"/>
        <v>0</v>
      </c>
      <c r="BC50" s="136"/>
      <c r="BD50" s="63"/>
      <c r="BE50" s="63"/>
      <c r="BF50" s="63"/>
      <c r="BG50" s="63"/>
      <c r="BH50" s="63"/>
      <c r="BI50" s="63"/>
      <c r="BJ50" s="142">
        <f t="shared" si="19"/>
        <v>0</v>
      </c>
    </row>
    <row r="51" spans="2:109" ht="40.5" hidden="1" customHeight="1" x14ac:dyDescent="0.25">
      <c r="B51" s="536"/>
      <c r="C51" s="61" t="str">
        <f>IF(AND(LEN(D51)&gt;5,LEN(D49)&lt;5),"se debe reportar la información en orden estricto",IF(AND(LEN(D51)&gt;5,C49&lt;&gt;""),C49+1,""))</f>
        <v/>
      </c>
      <c r="D51" s="201"/>
      <c r="E51" s="194"/>
      <c r="F51" s="63"/>
      <c r="G51" s="63"/>
      <c r="H51" s="63"/>
      <c r="I51" s="63"/>
      <c r="J51" s="63"/>
      <c r="K51" s="63"/>
      <c r="L51" s="138">
        <f t="shared" si="15"/>
        <v>0</v>
      </c>
      <c r="M51" s="136"/>
      <c r="N51" s="63"/>
      <c r="O51" s="63"/>
      <c r="P51" s="63"/>
      <c r="Q51" s="63"/>
      <c r="R51" s="63"/>
      <c r="S51" s="63"/>
      <c r="T51" s="63"/>
      <c r="U51" s="63"/>
      <c r="V51" s="63"/>
      <c r="W51" s="63"/>
      <c r="X51" s="63"/>
      <c r="Y51" s="63"/>
      <c r="Z51" s="140">
        <f t="shared" si="16"/>
        <v>0</v>
      </c>
      <c r="AA51" s="136"/>
      <c r="AB51" s="63"/>
      <c r="AC51" s="63"/>
      <c r="AD51" s="63"/>
      <c r="AE51" s="63"/>
      <c r="AF51" s="63"/>
      <c r="AG51" s="63"/>
      <c r="AH51" s="63"/>
      <c r="AI51" s="63"/>
      <c r="AJ51" s="63"/>
      <c r="AK51" s="63"/>
      <c r="AL51" s="63"/>
      <c r="AM51" s="63"/>
      <c r="AN51" s="140">
        <f t="shared" si="17"/>
        <v>0</v>
      </c>
      <c r="AO51" s="136"/>
      <c r="AP51" s="63"/>
      <c r="AQ51" s="63"/>
      <c r="AR51" s="63"/>
      <c r="AS51" s="63"/>
      <c r="AT51" s="63"/>
      <c r="AU51" s="63"/>
      <c r="AV51" s="63"/>
      <c r="AW51" s="63"/>
      <c r="AX51" s="63"/>
      <c r="AY51" s="63"/>
      <c r="AZ51" s="63"/>
      <c r="BA51" s="63"/>
      <c r="BB51" s="140">
        <f t="shared" si="18"/>
        <v>0</v>
      </c>
      <c r="BC51" s="136"/>
      <c r="BD51" s="63"/>
      <c r="BE51" s="63"/>
      <c r="BF51" s="63"/>
      <c r="BG51" s="63"/>
      <c r="BH51" s="63"/>
      <c r="BI51" s="63"/>
      <c r="BJ51" s="142">
        <f t="shared" si="19"/>
        <v>0</v>
      </c>
    </row>
    <row r="52" spans="2:109" ht="40.5" hidden="1" customHeight="1" x14ac:dyDescent="0.25">
      <c r="B52" s="536"/>
      <c r="C52" s="61" t="str">
        <f>IF(AND(LEN(D52)&gt;5,LEN(D50)&lt;5),"se debe reportar la información en orden estricto",IF(AND(LEN(D52)&gt;5,C50&lt;&gt;""),C50+1,""))</f>
        <v/>
      </c>
      <c r="D52" s="201"/>
      <c r="E52" s="194"/>
      <c r="F52" s="63"/>
      <c r="G52" s="63"/>
      <c r="H52" s="63"/>
      <c r="I52" s="63"/>
      <c r="J52" s="63"/>
      <c r="K52" s="63"/>
      <c r="L52" s="138">
        <f t="shared" si="15"/>
        <v>0</v>
      </c>
      <c r="M52" s="136"/>
      <c r="N52" s="63"/>
      <c r="O52" s="63"/>
      <c r="P52" s="63"/>
      <c r="Q52" s="63"/>
      <c r="R52" s="63"/>
      <c r="S52" s="63"/>
      <c r="T52" s="63"/>
      <c r="U52" s="63"/>
      <c r="V52" s="63"/>
      <c r="W52" s="63"/>
      <c r="X52" s="63"/>
      <c r="Y52" s="63"/>
      <c r="Z52" s="140">
        <f t="shared" si="16"/>
        <v>0</v>
      </c>
      <c r="AA52" s="136"/>
      <c r="AB52" s="63"/>
      <c r="AC52" s="63"/>
      <c r="AD52" s="63"/>
      <c r="AE52" s="63"/>
      <c r="AF52" s="63"/>
      <c r="AG52" s="63"/>
      <c r="AH52" s="63"/>
      <c r="AI52" s="63"/>
      <c r="AJ52" s="63"/>
      <c r="AK52" s="63"/>
      <c r="AL52" s="63"/>
      <c r="AM52" s="63"/>
      <c r="AN52" s="140">
        <f t="shared" si="17"/>
        <v>0</v>
      </c>
      <c r="AO52" s="136"/>
      <c r="AP52" s="63"/>
      <c r="AQ52" s="63"/>
      <c r="AR52" s="63"/>
      <c r="AS52" s="63"/>
      <c r="AT52" s="63"/>
      <c r="AU52" s="63"/>
      <c r="AV52" s="63"/>
      <c r="AW52" s="63"/>
      <c r="AX52" s="63"/>
      <c r="AY52" s="63"/>
      <c r="AZ52" s="63"/>
      <c r="BA52" s="63"/>
      <c r="BB52" s="140">
        <f t="shared" si="18"/>
        <v>0</v>
      </c>
      <c r="BC52" s="136"/>
      <c r="BD52" s="63"/>
      <c r="BE52" s="63"/>
      <c r="BF52" s="63"/>
      <c r="BG52" s="63"/>
      <c r="BH52" s="63"/>
      <c r="BI52" s="63"/>
      <c r="BJ52" s="142">
        <f t="shared" si="19"/>
        <v>0</v>
      </c>
    </row>
    <row r="53" spans="2:109" ht="40.5" hidden="1" customHeight="1" x14ac:dyDescent="0.25">
      <c r="B53" s="536"/>
      <c r="C53" s="61" t="str">
        <f>IF(AND(LEN(D53)&gt;5,LEN(D51)&lt;5),"se debe reportar la información en orden estricto",IF(AND(LEN(D53)&gt;5,C51&lt;&gt;""),C51+1,""))</f>
        <v/>
      </c>
      <c r="D53" s="201"/>
      <c r="E53" s="194"/>
      <c r="F53" s="63"/>
      <c r="G53" s="63"/>
      <c r="H53" s="63"/>
      <c r="I53" s="63"/>
      <c r="J53" s="63"/>
      <c r="K53" s="63"/>
      <c r="L53" s="138">
        <f t="shared" si="15"/>
        <v>0</v>
      </c>
      <c r="M53" s="136"/>
      <c r="N53" s="63"/>
      <c r="O53" s="63"/>
      <c r="P53" s="63"/>
      <c r="Q53" s="63"/>
      <c r="R53" s="63"/>
      <c r="S53" s="63"/>
      <c r="T53" s="63"/>
      <c r="U53" s="63"/>
      <c r="V53" s="63"/>
      <c r="W53" s="63"/>
      <c r="X53" s="63"/>
      <c r="Y53" s="63"/>
      <c r="Z53" s="140">
        <f t="shared" si="16"/>
        <v>0</v>
      </c>
      <c r="AA53" s="136"/>
      <c r="AB53" s="63"/>
      <c r="AC53" s="63"/>
      <c r="AD53" s="63"/>
      <c r="AE53" s="63"/>
      <c r="AF53" s="63"/>
      <c r="AG53" s="63"/>
      <c r="AH53" s="63"/>
      <c r="AI53" s="63"/>
      <c r="AJ53" s="63"/>
      <c r="AK53" s="63"/>
      <c r="AL53" s="63"/>
      <c r="AM53" s="63"/>
      <c r="AN53" s="140">
        <f t="shared" si="17"/>
        <v>0</v>
      </c>
      <c r="AO53" s="136"/>
      <c r="AP53" s="63"/>
      <c r="AQ53" s="63"/>
      <c r="AR53" s="63"/>
      <c r="AS53" s="63"/>
      <c r="AT53" s="63"/>
      <c r="AU53" s="63"/>
      <c r="AV53" s="63"/>
      <c r="AW53" s="63"/>
      <c r="AX53" s="63"/>
      <c r="AY53" s="63"/>
      <c r="AZ53" s="63"/>
      <c r="BA53" s="63"/>
      <c r="BB53" s="140">
        <f t="shared" si="18"/>
        <v>0</v>
      </c>
      <c r="BC53" s="136"/>
      <c r="BD53" s="63"/>
      <c r="BE53" s="63"/>
      <c r="BF53" s="63"/>
      <c r="BG53" s="63"/>
      <c r="BH53" s="63"/>
      <c r="BI53" s="63"/>
      <c r="BJ53" s="142">
        <f t="shared" si="19"/>
        <v>0</v>
      </c>
    </row>
    <row r="54" spans="2:109" ht="55.5" customHeight="1" thickBot="1" x14ac:dyDescent="0.3">
      <c r="B54" s="537"/>
      <c r="C54" s="67"/>
      <c r="D54" s="202" t="s">
        <v>28</v>
      </c>
      <c r="E54" s="195" t="str">
        <f>IF(SUM(E44:E53)=100,SUM(E44:E53),"OJO, el valor debe ser = 100%")</f>
        <v>OJO, el valor debe ser = 100%</v>
      </c>
      <c r="F54" s="530"/>
      <c r="G54" s="530"/>
      <c r="H54" s="530"/>
      <c r="I54" s="530"/>
      <c r="J54" s="530"/>
      <c r="K54" s="530"/>
      <c r="L54" s="69"/>
      <c r="M54" s="68" t="str">
        <f>IF(SUM(M44:M53)=100,SUM(M44:M53),"OJO, el valor debe ser = 100%")</f>
        <v>OJO, el valor debe ser = 100%</v>
      </c>
      <c r="N54" s="530"/>
      <c r="O54" s="530"/>
      <c r="P54" s="530"/>
      <c r="Q54" s="530"/>
      <c r="R54" s="530"/>
      <c r="S54" s="530"/>
      <c r="T54" s="530"/>
      <c r="U54" s="530"/>
      <c r="V54" s="530"/>
      <c r="W54" s="530"/>
      <c r="X54" s="70"/>
      <c r="Y54" s="70"/>
      <c r="Z54" s="69"/>
      <c r="AA54" s="68"/>
      <c r="AB54" s="530"/>
      <c r="AC54" s="530"/>
      <c r="AD54" s="530"/>
      <c r="AE54" s="530"/>
      <c r="AF54" s="530"/>
      <c r="AG54" s="530"/>
      <c r="AH54" s="530"/>
      <c r="AI54" s="530"/>
      <c r="AJ54" s="530"/>
      <c r="AK54" s="530"/>
      <c r="AL54" s="530"/>
      <c r="AM54" s="530"/>
      <c r="AN54" s="69"/>
      <c r="AO54" s="68"/>
      <c r="AP54" s="530"/>
      <c r="AQ54" s="530"/>
      <c r="AR54" s="530"/>
      <c r="AS54" s="530"/>
      <c r="AT54" s="530"/>
      <c r="AU54" s="530"/>
      <c r="AV54" s="530"/>
      <c r="AW54" s="530"/>
      <c r="AX54" s="530"/>
      <c r="AY54" s="530"/>
      <c r="AZ54" s="530"/>
      <c r="BA54" s="530"/>
      <c r="BB54" s="69"/>
      <c r="BC54" s="68" t="str">
        <f>IF(SUM(BC44:BC53)=100,SUM(BC44:BC53),"OJO, el valor debe ser = 100%")</f>
        <v>OJO, el valor debe ser = 100%</v>
      </c>
      <c r="BD54" s="530"/>
      <c r="BE54" s="530"/>
      <c r="BF54" s="530"/>
      <c r="BG54" s="530"/>
      <c r="BH54" s="530"/>
      <c r="BI54" s="530"/>
      <c r="BJ54" s="71"/>
    </row>
    <row r="55" spans="2:109" ht="40.5" customHeight="1" x14ac:dyDescent="0.25">
      <c r="B55" s="532"/>
      <c r="C55" s="73" t="str">
        <f>IF(LEN(D55)&gt;5,1,"")</f>
        <v/>
      </c>
      <c r="D55" s="72"/>
      <c r="E55" s="193"/>
      <c r="F55" s="74"/>
      <c r="G55" s="74"/>
      <c r="H55" s="74"/>
      <c r="I55" s="74"/>
      <c r="J55" s="74"/>
      <c r="K55" s="74"/>
      <c r="L55" s="137">
        <f t="shared" ref="L55:L64" si="20">IF(AND(D55="",SUM(E55:K55)&gt;0),"Debe redactar la actividad",IF(AND(SUM(F55:K55)&gt;0,E55=0),"NO DETERMINO PESO PORCENTUAL EN TAREA",IF(AND(SUM(F55:K55)=0,E55=0),0,IF(SUM(F55:K55)&lt;&gt;100,"La sumatoría debe ser = 100%",100))))</f>
        <v>0</v>
      </c>
      <c r="M55" s="135"/>
      <c r="N55" s="74"/>
      <c r="O55" s="74"/>
      <c r="P55" s="74"/>
      <c r="Q55" s="74"/>
      <c r="R55" s="74"/>
      <c r="S55" s="74"/>
      <c r="T55" s="74"/>
      <c r="U55" s="74"/>
      <c r="V55" s="74"/>
      <c r="W55" s="74"/>
      <c r="X55" s="74"/>
      <c r="Y55" s="74"/>
      <c r="Z55" s="139">
        <f t="shared" ref="Z55:Z64" si="21">IF(AND(D55="",SUM(M55:Y55)&gt;0),"Debe redactar la actividad",IF(AND(SUM(N55:Y55)&gt;0,M55=0),"NO DETERMINO PESO PORCENTUAL EN TAREA",IF(AND(SUM(N55:Y55)=0,M55=0),0,IF(SUM(N55:Y55)&lt;&gt;100,"La sumatoría debe ser = 100%",100))))</f>
        <v>0</v>
      </c>
      <c r="AA55" s="135"/>
      <c r="AB55" s="74"/>
      <c r="AC55" s="74"/>
      <c r="AD55" s="74"/>
      <c r="AE55" s="74"/>
      <c r="AF55" s="74"/>
      <c r="AG55" s="75"/>
      <c r="AH55" s="74"/>
      <c r="AI55" s="74"/>
      <c r="AJ55" s="74"/>
      <c r="AK55" s="74"/>
      <c r="AL55" s="74"/>
      <c r="AM55" s="74"/>
      <c r="AN55" s="139">
        <f t="shared" ref="AN55:AN64" si="22">IF(AND(D55="",SUM(AA55:AM55)&gt;0),"Debe redactar la actividad",IF(AND(SUM(AB55:AM55)&gt;0,AA55=0),"NO DETERMINO PESO PORCENTUAL EN TAREA",IF(AND(SUM(AB55:AM55)=0,AA55=0),0,IF(SUM(AB55:AM55)&lt;&gt;100,"La sumatoría debe ser = 100%",100))))</f>
        <v>0</v>
      </c>
      <c r="AO55" s="135"/>
      <c r="AP55" s="74"/>
      <c r="AQ55" s="74"/>
      <c r="AR55" s="74"/>
      <c r="AS55" s="74"/>
      <c r="AT55" s="74"/>
      <c r="AU55" s="74"/>
      <c r="AV55" s="74"/>
      <c r="AW55" s="74"/>
      <c r="AX55" s="74"/>
      <c r="AY55" s="74"/>
      <c r="AZ55" s="74"/>
      <c r="BA55" s="74"/>
      <c r="BB55" s="139">
        <f t="shared" ref="BB55:BB64" si="23">IF(AND(D55="",SUM(AO55:BA55)&gt;0),"Debe redactar la actividad",IF(AND(SUM(AP55:BA55)&gt;0,AO55=0),"NO DETERMINO PESO PORCENTUAL EN TAREA",IF(AND(SUM(AP55:BA55)=0,AO55=0),0,IF(SUM(AP55:BA55)&lt;&gt;100,"La sumatoría debe ser = 100%",100))))</f>
        <v>0</v>
      </c>
      <c r="BC55" s="135"/>
      <c r="BD55" s="74"/>
      <c r="BE55" s="74"/>
      <c r="BF55" s="74"/>
      <c r="BG55" s="74"/>
      <c r="BH55" s="74"/>
      <c r="BI55" s="74"/>
      <c r="BJ55" s="141">
        <f t="shared" ref="BJ55:BJ64" si="24">IF(AND(D55="",SUM(BC55:BI55)&gt;0),"Debe redactar la actividad",IF(AND(SUM(BD55:BI55)&gt;0,BC55=0),"NO DETERMINO PESO PORCENTUAL EN TAREA",IF(AND(SUM(BD55:BI55)=0,BC55=0),0,IF(SUM(BD55:BI55)&lt;&gt;100,"La sumatoría debe ser = 100%",100))))</f>
        <v>0</v>
      </c>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row>
    <row r="56" spans="2:109" ht="40.5" customHeight="1" x14ac:dyDescent="0.25">
      <c r="B56" s="533"/>
      <c r="C56" s="61" t="str">
        <f>IF(AND(LEN(D56)&gt;5,LEN(D55)&lt;5),"se debe reportar la información en orden estricto",IF(AND(LEN(D56)&gt;5,C55&lt;&gt;""),C55+1,""))</f>
        <v/>
      </c>
      <c r="D56" s="60"/>
      <c r="E56" s="194"/>
      <c r="F56" s="63"/>
      <c r="G56" s="63"/>
      <c r="H56" s="63"/>
      <c r="I56" s="63"/>
      <c r="J56" s="63"/>
      <c r="K56" s="63"/>
      <c r="L56" s="138">
        <f t="shared" si="20"/>
        <v>0</v>
      </c>
      <c r="M56" s="136"/>
      <c r="N56" s="63"/>
      <c r="O56" s="63"/>
      <c r="P56" s="63"/>
      <c r="Q56" s="63"/>
      <c r="R56" s="63"/>
      <c r="S56" s="63"/>
      <c r="T56" s="63"/>
      <c r="U56" s="63"/>
      <c r="V56" s="63"/>
      <c r="W56" s="63"/>
      <c r="X56" s="63"/>
      <c r="Y56" s="63"/>
      <c r="Z56" s="140">
        <f t="shared" si="21"/>
        <v>0</v>
      </c>
      <c r="AA56" s="136"/>
      <c r="AB56" s="63"/>
      <c r="AC56" s="63"/>
      <c r="AD56" s="63"/>
      <c r="AE56" s="63"/>
      <c r="AF56" s="63"/>
      <c r="AG56" s="65"/>
      <c r="AH56" s="63"/>
      <c r="AI56" s="63"/>
      <c r="AJ56" s="63"/>
      <c r="AK56" s="63"/>
      <c r="AL56" s="63"/>
      <c r="AM56" s="63"/>
      <c r="AN56" s="140">
        <f t="shared" si="22"/>
        <v>0</v>
      </c>
      <c r="AO56" s="136"/>
      <c r="AP56" s="63"/>
      <c r="AQ56" s="63"/>
      <c r="AR56" s="63"/>
      <c r="AS56" s="63"/>
      <c r="AT56" s="63"/>
      <c r="AU56" s="63"/>
      <c r="AV56" s="63"/>
      <c r="AW56" s="63"/>
      <c r="AX56" s="63"/>
      <c r="AY56" s="63"/>
      <c r="AZ56" s="63"/>
      <c r="BA56" s="63"/>
      <c r="BB56" s="140">
        <f t="shared" si="23"/>
        <v>0</v>
      </c>
      <c r="BC56" s="136"/>
      <c r="BD56" s="63"/>
      <c r="BE56" s="63"/>
      <c r="BF56" s="63"/>
      <c r="BG56" s="63"/>
      <c r="BH56" s="63"/>
      <c r="BI56" s="63"/>
      <c r="BJ56" s="142">
        <f t="shared" si="24"/>
        <v>0</v>
      </c>
    </row>
    <row r="57" spans="2:109" ht="40.5" customHeight="1" x14ac:dyDescent="0.25">
      <c r="B57" s="533"/>
      <c r="C57" s="61" t="str">
        <f>IF(AND(LEN(D57)&gt;5,LEN(D56)&lt;5),"se debe reportar la información en orden estricto",IF(AND(LEN(D57)&gt;5,C56&lt;&gt;""),C56+1,""))</f>
        <v/>
      </c>
      <c r="D57" s="60"/>
      <c r="E57" s="194"/>
      <c r="F57" s="63"/>
      <c r="G57" s="63"/>
      <c r="H57" s="63"/>
      <c r="I57" s="63"/>
      <c r="J57" s="63"/>
      <c r="K57" s="63"/>
      <c r="L57" s="138">
        <f t="shared" si="20"/>
        <v>0</v>
      </c>
      <c r="M57" s="136"/>
      <c r="N57" s="63"/>
      <c r="O57" s="63"/>
      <c r="P57" s="63"/>
      <c r="Q57" s="63"/>
      <c r="R57" s="63"/>
      <c r="S57" s="63"/>
      <c r="T57" s="63"/>
      <c r="U57" s="63"/>
      <c r="V57" s="63"/>
      <c r="W57" s="63"/>
      <c r="X57" s="63"/>
      <c r="Y57" s="63"/>
      <c r="Z57" s="140">
        <f t="shared" si="21"/>
        <v>0</v>
      </c>
      <c r="AA57" s="136"/>
      <c r="AB57" s="63"/>
      <c r="AC57" s="63"/>
      <c r="AD57" s="63"/>
      <c r="AE57" s="63"/>
      <c r="AF57" s="63"/>
      <c r="AG57" s="63"/>
      <c r="AH57" s="63"/>
      <c r="AI57" s="63"/>
      <c r="AJ57" s="63"/>
      <c r="AK57" s="65"/>
      <c r="AL57" s="63"/>
      <c r="AM57" s="63"/>
      <c r="AN57" s="140">
        <f t="shared" si="22"/>
        <v>0</v>
      </c>
      <c r="AO57" s="136"/>
      <c r="AP57" s="63"/>
      <c r="AQ57" s="63"/>
      <c r="AR57" s="63"/>
      <c r="AS57" s="63"/>
      <c r="AT57" s="63"/>
      <c r="AU57" s="63"/>
      <c r="AV57" s="63"/>
      <c r="AW57" s="63"/>
      <c r="AX57" s="63"/>
      <c r="AY57" s="63"/>
      <c r="AZ57" s="63"/>
      <c r="BA57" s="63"/>
      <c r="BB57" s="140">
        <f t="shared" si="23"/>
        <v>0</v>
      </c>
      <c r="BC57" s="136"/>
      <c r="BD57" s="63"/>
      <c r="BE57" s="63"/>
      <c r="BF57" s="63"/>
      <c r="BG57" s="63"/>
      <c r="BH57" s="63"/>
      <c r="BI57" s="63"/>
      <c r="BJ57" s="142">
        <f t="shared" si="24"/>
        <v>0</v>
      </c>
    </row>
    <row r="58" spans="2:109" ht="40.5" customHeight="1" x14ac:dyDescent="0.25">
      <c r="B58" s="533"/>
      <c r="C58" s="61" t="str">
        <f>IF(AND(LEN(D58)&gt;5,LEN(D57)&lt;5),"se debe reportar la información en orden estricto",IF(AND(LEN(D58)&gt;5,C57&lt;&gt;""),C57+1,""))</f>
        <v/>
      </c>
      <c r="D58" s="60"/>
      <c r="E58" s="194"/>
      <c r="F58" s="63"/>
      <c r="G58" s="63"/>
      <c r="H58" s="63"/>
      <c r="I58" s="63"/>
      <c r="J58" s="63"/>
      <c r="K58" s="63"/>
      <c r="L58" s="138">
        <f t="shared" si="20"/>
        <v>0</v>
      </c>
      <c r="M58" s="136"/>
      <c r="N58" s="63"/>
      <c r="O58" s="63"/>
      <c r="P58" s="63"/>
      <c r="Q58" s="63"/>
      <c r="R58" s="63"/>
      <c r="S58" s="63"/>
      <c r="T58" s="63"/>
      <c r="U58" s="63"/>
      <c r="V58" s="63"/>
      <c r="W58" s="63"/>
      <c r="X58" s="63"/>
      <c r="Y58" s="63"/>
      <c r="Z58" s="140">
        <f t="shared" si="21"/>
        <v>0</v>
      </c>
      <c r="AA58" s="136"/>
      <c r="AB58" s="63"/>
      <c r="AC58" s="63"/>
      <c r="AD58" s="63"/>
      <c r="AE58" s="63"/>
      <c r="AF58" s="63"/>
      <c r="AG58" s="63"/>
      <c r="AH58" s="63"/>
      <c r="AI58" s="63"/>
      <c r="AJ58" s="63"/>
      <c r="AK58" s="65"/>
      <c r="AL58" s="63"/>
      <c r="AM58" s="63"/>
      <c r="AN58" s="140">
        <f t="shared" si="22"/>
        <v>0</v>
      </c>
      <c r="AO58" s="136"/>
      <c r="AP58" s="63"/>
      <c r="AQ58" s="63"/>
      <c r="AR58" s="63"/>
      <c r="AS58" s="63"/>
      <c r="AT58" s="63"/>
      <c r="AU58" s="63"/>
      <c r="AV58" s="63"/>
      <c r="AW58" s="63"/>
      <c r="AX58" s="63"/>
      <c r="AY58" s="63"/>
      <c r="AZ58" s="63"/>
      <c r="BA58" s="63"/>
      <c r="BB58" s="140">
        <f t="shared" si="23"/>
        <v>0</v>
      </c>
      <c r="BC58" s="136"/>
      <c r="BD58" s="63"/>
      <c r="BE58" s="63"/>
      <c r="BF58" s="63"/>
      <c r="BG58" s="63"/>
      <c r="BH58" s="63"/>
      <c r="BI58" s="63"/>
      <c r="BJ58" s="142">
        <f t="shared" si="24"/>
        <v>0</v>
      </c>
    </row>
    <row r="59" spans="2:109" ht="40.5" customHeight="1" x14ac:dyDescent="0.25">
      <c r="B59" s="533"/>
      <c r="C59" s="61" t="str">
        <f>IF(AND(LEN(D59)&gt;5,LEN(D58)&lt;5),"se debe reportar la información en orden estricto",IF(AND(LEN(D59)&gt;5,C58&lt;&gt;""),C58+1,""))</f>
        <v/>
      </c>
      <c r="D59" s="60"/>
      <c r="E59" s="194"/>
      <c r="F59" s="63"/>
      <c r="G59" s="63"/>
      <c r="H59" s="63"/>
      <c r="I59" s="63"/>
      <c r="J59" s="63"/>
      <c r="K59" s="63"/>
      <c r="L59" s="138">
        <f t="shared" si="20"/>
        <v>0</v>
      </c>
      <c r="M59" s="136"/>
      <c r="N59" s="63"/>
      <c r="O59" s="63"/>
      <c r="P59" s="63"/>
      <c r="Q59" s="63"/>
      <c r="R59" s="63"/>
      <c r="S59" s="63"/>
      <c r="T59" s="63"/>
      <c r="U59" s="63"/>
      <c r="V59" s="63"/>
      <c r="W59" s="63"/>
      <c r="X59" s="63"/>
      <c r="Y59" s="63"/>
      <c r="Z59" s="140">
        <f t="shared" si="21"/>
        <v>0</v>
      </c>
      <c r="AA59" s="136"/>
      <c r="AB59" s="63"/>
      <c r="AC59" s="63"/>
      <c r="AD59" s="63"/>
      <c r="AE59" s="63"/>
      <c r="AF59" s="63"/>
      <c r="AG59" s="63"/>
      <c r="AH59" s="63"/>
      <c r="AI59" s="63"/>
      <c r="AJ59" s="63"/>
      <c r="AK59" s="63"/>
      <c r="AL59" s="63"/>
      <c r="AM59" s="63"/>
      <c r="AN59" s="140">
        <f t="shared" si="22"/>
        <v>0</v>
      </c>
      <c r="AO59" s="136"/>
      <c r="AP59" s="63"/>
      <c r="AQ59" s="63"/>
      <c r="AR59" s="63"/>
      <c r="AS59" s="63"/>
      <c r="AT59" s="63"/>
      <c r="AU59" s="63"/>
      <c r="AV59" s="63"/>
      <c r="AW59" s="63"/>
      <c r="AX59" s="63"/>
      <c r="AY59" s="63"/>
      <c r="AZ59" s="63"/>
      <c r="BA59" s="63"/>
      <c r="BB59" s="140">
        <f t="shared" si="23"/>
        <v>0</v>
      </c>
      <c r="BC59" s="136"/>
      <c r="BD59" s="63"/>
      <c r="BE59" s="63"/>
      <c r="BF59" s="63"/>
      <c r="BG59" s="63"/>
      <c r="BH59" s="63"/>
      <c r="BI59" s="63"/>
      <c r="BJ59" s="142">
        <f t="shared" si="24"/>
        <v>0</v>
      </c>
    </row>
    <row r="60" spans="2:109" ht="40.5" customHeight="1" x14ac:dyDescent="0.25">
      <c r="B60" s="533"/>
      <c r="C60" s="61" t="str">
        <f>IF(AND(LEN(D60)&gt;5,LEN(D59)&lt;5),"se debe reportar la información en orden estricto",IF(AND(LEN(D60)&gt;5,C59&lt;&gt;""),C59+1,""))</f>
        <v/>
      </c>
      <c r="D60" s="60"/>
      <c r="E60" s="194"/>
      <c r="F60" s="63"/>
      <c r="G60" s="63"/>
      <c r="H60" s="63"/>
      <c r="I60" s="63"/>
      <c r="J60" s="63"/>
      <c r="K60" s="63"/>
      <c r="L60" s="138">
        <f t="shared" si="20"/>
        <v>0</v>
      </c>
      <c r="M60" s="136"/>
      <c r="N60" s="63"/>
      <c r="O60" s="63"/>
      <c r="P60" s="63"/>
      <c r="Q60" s="63"/>
      <c r="R60" s="63"/>
      <c r="S60" s="63"/>
      <c r="T60" s="63"/>
      <c r="U60" s="63"/>
      <c r="V60" s="63"/>
      <c r="W60" s="63"/>
      <c r="X60" s="63"/>
      <c r="Y60" s="63"/>
      <c r="Z60" s="140">
        <f t="shared" si="21"/>
        <v>0</v>
      </c>
      <c r="AA60" s="136"/>
      <c r="AB60" s="63"/>
      <c r="AC60" s="63"/>
      <c r="AD60" s="63"/>
      <c r="AE60" s="63"/>
      <c r="AF60" s="63"/>
      <c r="AG60" s="63"/>
      <c r="AH60" s="63"/>
      <c r="AI60" s="63"/>
      <c r="AJ60" s="63"/>
      <c r="AK60" s="63"/>
      <c r="AL60" s="63"/>
      <c r="AM60" s="63"/>
      <c r="AN60" s="140">
        <f t="shared" si="22"/>
        <v>0</v>
      </c>
      <c r="AO60" s="136"/>
      <c r="AP60" s="63"/>
      <c r="AQ60" s="63"/>
      <c r="AR60" s="63"/>
      <c r="AS60" s="63"/>
      <c r="AT60" s="63"/>
      <c r="AU60" s="63"/>
      <c r="AV60" s="63"/>
      <c r="AW60" s="63"/>
      <c r="AX60" s="63"/>
      <c r="AY60" s="63"/>
      <c r="AZ60" s="63"/>
      <c r="BA60" s="63"/>
      <c r="BB60" s="140">
        <f t="shared" si="23"/>
        <v>0</v>
      </c>
      <c r="BC60" s="136"/>
      <c r="BD60" s="63"/>
      <c r="BE60" s="63"/>
      <c r="BF60" s="63"/>
      <c r="BG60" s="63"/>
      <c r="BH60" s="63"/>
      <c r="BI60" s="63"/>
      <c r="BJ60" s="142">
        <f t="shared" si="24"/>
        <v>0</v>
      </c>
    </row>
    <row r="61" spans="2:109" ht="40.5" customHeight="1" x14ac:dyDescent="0.25">
      <c r="B61" s="533"/>
      <c r="C61" s="61" t="str">
        <f>IF(AND(LEN(D61)&gt;5,LEN(D59)&lt;5),"se debe reportar la información en orden estricto",IF(AND(LEN(D61)&gt;5,C59&lt;&gt;""),C59+1,""))</f>
        <v/>
      </c>
      <c r="D61" s="60"/>
      <c r="E61" s="194"/>
      <c r="F61" s="63"/>
      <c r="G61" s="63"/>
      <c r="H61" s="63"/>
      <c r="I61" s="63"/>
      <c r="J61" s="63"/>
      <c r="K61" s="63"/>
      <c r="L61" s="138">
        <f t="shared" si="20"/>
        <v>0</v>
      </c>
      <c r="M61" s="136"/>
      <c r="N61" s="63"/>
      <c r="O61" s="63"/>
      <c r="P61" s="63"/>
      <c r="Q61" s="63"/>
      <c r="R61" s="63"/>
      <c r="S61" s="63"/>
      <c r="T61" s="63"/>
      <c r="U61" s="63"/>
      <c r="V61" s="63"/>
      <c r="W61" s="63"/>
      <c r="X61" s="63"/>
      <c r="Y61" s="63"/>
      <c r="Z61" s="140">
        <f t="shared" si="21"/>
        <v>0</v>
      </c>
      <c r="AA61" s="136"/>
      <c r="AB61" s="63"/>
      <c r="AC61" s="63"/>
      <c r="AD61" s="63"/>
      <c r="AE61" s="63"/>
      <c r="AF61" s="63"/>
      <c r="AG61" s="63"/>
      <c r="AH61" s="63"/>
      <c r="AI61" s="63"/>
      <c r="AJ61" s="63"/>
      <c r="AK61" s="63"/>
      <c r="AL61" s="63"/>
      <c r="AM61" s="63"/>
      <c r="AN61" s="140">
        <f t="shared" si="22"/>
        <v>0</v>
      </c>
      <c r="AO61" s="136"/>
      <c r="AP61" s="63"/>
      <c r="AQ61" s="63"/>
      <c r="AR61" s="63"/>
      <c r="AS61" s="63"/>
      <c r="AT61" s="63"/>
      <c r="AU61" s="63"/>
      <c r="AV61" s="63"/>
      <c r="AW61" s="63"/>
      <c r="AX61" s="63"/>
      <c r="AY61" s="63"/>
      <c r="AZ61" s="63"/>
      <c r="BA61" s="63"/>
      <c r="BB61" s="140">
        <f t="shared" si="23"/>
        <v>0</v>
      </c>
      <c r="BC61" s="136"/>
      <c r="BD61" s="63"/>
      <c r="BE61" s="63"/>
      <c r="BF61" s="63"/>
      <c r="BG61" s="63"/>
      <c r="BH61" s="63"/>
      <c r="BI61" s="63"/>
      <c r="BJ61" s="142">
        <f t="shared" si="24"/>
        <v>0</v>
      </c>
    </row>
    <row r="62" spans="2:109" ht="40.5" customHeight="1" x14ac:dyDescent="0.25">
      <c r="B62" s="533"/>
      <c r="C62" s="61" t="str">
        <f>IF(AND(LEN(D62)&gt;5,LEN(D60)&lt;5),"se debe reportar la información en orden estricto",IF(AND(LEN(D62)&gt;5,C60&lt;&gt;""),C60+1,""))</f>
        <v/>
      </c>
      <c r="D62" s="60"/>
      <c r="E62" s="194"/>
      <c r="F62" s="63"/>
      <c r="G62" s="63"/>
      <c r="H62" s="63"/>
      <c r="I62" s="63"/>
      <c r="J62" s="63"/>
      <c r="K62" s="63"/>
      <c r="L62" s="138">
        <f t="shared" si="20"/>
        <v>0</v>
      </c>
      <c r="M62" s="136"/>
      <c r="N62" s="63"/>
      <c r="O62" s="63"/>
      <c r="P62" s="63"/>
      <c r="Q62" s="63"/>
      <c r="R62" s="63"/>
      <c r="S62" s="63"/>
      <c r="T62" s="63"/>
      <c r="U62" s="63"/>
      <c r="V62" s="63"/>
      <c r="W62" s="63"/>
      <c r="X62" s="63"/>
      <c r="Y62" s="63"/>
      <c r="Z62" s="140">
        <f t="shared" si="21"/>
        <v>0</v>
      </c>
      <c r="AA62" s="136"/>
      <c r="AB62" s="63"/>
      <c r="AC62" s="63"/>
      <c r="AD62" s="63"/>
      <c r="AE62" s="63"/>
      <c r="AF62" s="63"/>
      <c r="AG62" s="63"/>
      <c r="AH62" s="63"/>
      <c r="AI62" s="63"/>
      <c r="AJ62" s="63"/>
      <c r="AK62" s="63"/>
      <c r="AL62" s="63"/>
      <c r="AM62" s="63"/>
      <c r="AN62" s="140">
        <f t="shared" si="22"/>
        <v>0</v>
      </c>
      <c r="AO62" s="136"/>
      <c r="AP62" s="63"/>
      <c r="AQ62" s="63"/>
      <c r="AR62" s="63"/>
      <c r="AS62" s="63"/>
      <c r="AT62" s="63"/>
      <c r="AU62" s="63"/>
      <c r="AV62" s="63"/>
      <c r="AW62" s="63"/>
      <c r="AX62" s="63"/>
      <c r="AY62" s="63"/>
      <c r="AZ62" s="63"/>
      <c r="BA62" s="63"/>
      <c r="BB62" s="140">
        <f t="shared" si="23"/>
        <v>0</v>
      </c>
      <c r="BC62" s="136"/>
      <c r="BD62" s="63"/>
      <c r="BE62" s="63"/>
      <c r="BF62" s="63"/>
      <c r="BG62" s="63"/>
      <c r="BH62" s="63"/>
      <c r="BI62" s="63"/>
      <c r="BJ62" s="142">
        <f t="shared" si="24"/>
        <v>0</v>
      </c>
    </row>
    <row r="63" spans="2:109" ht="40.5" customHeight="1" x14ac:dyDescent="0.25">
      <c r="B63" s="533"/>
      <c r="C63" s="61" t="str">
        <f>IF(AND(LEN(D63)&gt;5,LEN(D61)&lt;5),"se debe reportar la información en orden estricto",IF(AND(LEN(D63)&gt;5,C61&lt;&gt;""),C61+1,""))</f>
        <v/>
      </c>
      <c r="D63" s="60"/>
      <c r="E63" s="194"/>
      <c r="F63" s="63"/>
      <c r="G63" s="63"/>
      <c r="H63" s="63"/>
      <c r="I63" s="63"/>
      <c r="J63" s="63"/>
      <c r="K63" s="63"/>
      <c r="L63" s="138">
        <f t="shared" si="20"/>
        <v>0</v>
      </c>
      <c r="M63" s="136"/>
      <c r="N63" s="63"/>
      <c r="O63" s="63"/>
      <c r="P63" s="63"/>
      <c r="Q63" s="63"/>
      <c r="R63" s="63"/>
      <c r="S63" s="63"/>
      <c r="T63" s="63"/>
      <c r="U63" s="63"/>
      <c r="V63" s="63"/>
      <c r="W63" s="63"/>
      <c r="X63" s="63"/>
      <c r="Y63" s="63"/>
      <c r="Z63" s="140">
        <f t="shared" si="21"/>
        <v>0</v>
      </c>
      <c r="AA63" s="136"/>
      <c r="AB63" s="63"/>
      <c r="AC63" s="63"/>
      <c r="AD63" s="63"/>
      <c r="AE63" s="63"/>
      <c r="AF63" s="63"/>
      <c r="AG63" s="63"/>
      <c r="AH63" s="63"/>
      <c r="AI63" s="63"/>
      <c r="AJ63" s="63"/>
      <c r="AK63" s="63"/>
      <c r="AL63" s="63"/>
      <c r="AM63" s="63"/>
      <c r="AN63" s="140">
        <f t="shared" si="22"/>
        <v>0</v>
      </c>
      <c r="AO63" s="136"/>
      <c r="AP63" s="63"/>
      <c r="AQ63" s="63"/>
      <c r="AR63" s="63"/>
      <c r="AS63" s="63"/>
      <c r="AT63" s="63"/>
      <c r="AU63" s="63"/>
      <c r="AV63" s="63"/>
      <c r="AW63" s="63"/>
      <c r="AX63" s="63"/>
      <c r="AY63" s="63"/>
      <c r="AZ63" s="63"/>
      <c r="BA63" s="63"/>
      <c r="BB63" s="140">
        <f t="shared" si="23"/>
        <v>0</v>
      </c>
      <c r="BC63" s="136"/>
      <c r="BD63" s="63"/>
      <c r="BE63" s="63"/>
      <c r="BF63" s="63"/>
      <c r="BG63" s="63"/>
      <c r="BH63" s="63"/>
      <c r="BI63" s="63"/>
      <c r="BJ63" s="142">
        <f t="shared" si="24"/>
        <v>0</v>
      </c>
    </row>
    <row r="64" spans="2:109" ht="40.5" customHeight="1" x14ac:dyDescent="0.25">
      <c r="B64" s="533"/>
      <c r="C64" s="61" t="str">
        <f>IF(AND(LEN(D64)&gt;5,LEN(D62)&lt;5),"se debe reportar la información en orden estricto",IF(AND(LEN(D64)&gt;5,C62&lt;&gt;""),C62+1,""))</f>
        <v/>
      </c>
      <c r="D64" s="60"/>
      <c r="E64" s="194"/>
      <c r="F64" s="63"/>
      <c r="G64" s="63"/>
      <c r="H64" s="63"/>
      <c r="I64" s="63"/>
      <c r="J64" s="63"/>
      <c r="K64" s="63"/>
      <c r="L64" s="138">
        <f t="shared" si="20"/>
        <v>0</v>
      </c>
      <c r="M64" s="136"/>
      <c r="N64" s="63"/>
      <c r="O64" s="63"/>
      <c r="P64" s="63"/>
      <c r="Q64" s="63"/>
      <c r="R64" s="63"/>
      <c r="S64" s="63"/>
      <c r="T64" s="63"/>
      <c r="U64" s="63"/>
      <c r="V64" s="63"/>
      <c r="W64" s="63"/>
      <c r="X64" s="63"/>
      <c r="Y64" s="63"/>
      <c r="Z64" s="140">
        <f t="shared" si="21"/>
        <v>0</v>
      </c>
      <c r="AA64" s="136"/>
      <c r="AB64" s="63"/>
      <c r="AC64" s="63"/>
      <c r="AD64" s="63"/>
      <c r="AE64" s="63"/>
      <c r="AF64" s="63"/>
      <c r="AG64" s="63"/>
      <c r="AH64" s="63"/>
      <c r="AI64" s="63"/>
      <c r="AJ64" s="63"/>
      <c r="AK64" s="63"/>
      <c r="AL64" s="63"/>
      <c r="AM64" s="63"/>
      <c r="AN64" s="140">
        <f t="shared" si="22"/>
        <v>0</v>
      </c>
      <c r="AO64" s="136"/>
      <c r="AP64" s="63"/>
      <c r="AQ64" s="63"/>
      <c r="AR64" s="63"/>
      <c r="AS64" s="63"/>
      <c r="AT64" s="63"/>
      <c r="AU64" s="63"/>
      <c r="AV64" s="63"/>
      <c r="AW64" s="63"/>
      <c r="AX64" s="63"/>
      <c r="AY64" s="63"/>
      <c r="AZ64" s="63"/>
      <c r="BA64" s="63"/>
      <c r="BB64" s="140">
        <f t="shared" si="23"/>
        <v>0</v>
      </c>
      <c r="BC64" s="136"/>
      <c r="BD64" s="63"/>
      <c r="BE64" s="63"/>
      <c r="BF64" s="63"/>
      <c r="BG64" s="63"/>
      <c r="BH64" s="63"/>
      <c r="BI64" s="63"/>
      <c r="BJ64" s="142">
        <f t="shared" si="24"/>
        <v>0</v>
      </c>
    </row>
    <row r="65" spans="2:109" ht="40.5" customHeight="1" thickBot="1" x14ac:dyDescent="0.3">
      <c r="B65" s="534"/>
      <c r="C65" s="67"/>
      <c r="D65" s="66" t="s">
        <v>28</v>
      </c>
      <c r="E65" s="195" t="str">
        <f>IF(SUM(E55:E64)=100,SUM(E55:E64),"OJO, el valor debe ser = 100%")</f>
        <v>OJO, el valor debe ser = 100%</v>
      </c>
      <c r="F65" s="530"/>
      <c r="G65" s="530"/>
      <c r="H65" s="530"/>
      <c r="I65" s="530"/>
      <c r="J65" s="530"/>
      <c r="K65" s="530"/>
      <c r="L65" s="69"/>
      <c r="M65" s="68" t="str">
        <f>IF(SUM(M55:M64)=100,SUM(M55:M64),"OJO, el valor debe ser = 100%")</f>
        <v>OJO, el valor debe ser = 100%</v>
      </c>
      <c r="N65" s="530"/>
      <c r="O65" s="530"/>
      <c r="P65" s="530"/>
      <c r="Q65" s="530"/>
      <c r="R65" s="530"/>
      <c r="S65" s="530"/>
      <c r="T65" s="530"/>
      <c r="U65" s="530"/>
      <c r="V65" s="530"/>
      <c r="W65" s="530"/>
      <c r="X65" s="70"/>
      <c r="Y65" s="70"/>
      <c r="Z65" s="69"/>
      <c r="AA65" s="68"/>
      <c r="AB65" s="530"/>
      <c r="AC65" s="530"/>
      <c r="AD65" s="530"/>
      <c r="AE65" s="530"/>
      <c r="AF65" s="530"/>
      <c r="AG65" s="530"/>
      <c r="AH65" s="530"/>
      <c r="AI65" s="530"/>
      <c r="AJ65" s="530"/>
      <c r="AK65" s="530"/>
      <c r="AL65" s="530"/>
      <c r="AM65" s="530"/>
      <c r="AN65" s="69"/>
      <c r="AO65" s="68"/>
      <c r="AP65" s="530"/>
      <c r="AQ65" s="530"/>
      <c r="AR65" s="530"/>
      <c r="AS65" s="530"/>
      <c r="AT65" s="530"/>
      <c r="AU65" s="530"/>
      <c r="AV65" s="530"/>
      <c r="AW65" s="530"/>
      <c r="AX65" s="530"/>
      <c r="AY65" s="530"/>
      <c r="AZ65" s="530"/>
      <c r="BA65" s="530"/>
      <c r="BB65" s="69"/>
      <c r="BC65" s="68" t="str">
        <f>IF(SUM(BC55:BC64)=100,SUM(BC55:BC64),"OJO, el valor debe ser = 100%")</f>
        <v>OJO, el valor debe ser = 100%</v>
      </c>
      <c r="BD65" s="530"/>
      <c r="BE65" s="530"/>
      <c r="BF65" s="530"/>
      <c r="BG65" s="530"/>
      <c r="BH65" s="530"/>
      <c r="BI65" s="530"/>
      <c r="BJ65" s="71"/>
    </row>
    <row r="66" spans="2:109" ht="40.5" customHeight="1" x14ac:dyDescent="0.25">
      <c r="B66" s="532"/>
      <c r="C66" s="96"/>
      <c r="D66" s="72"/>
      <c r="E66" s="193"/>
      <c r="F66" s="74"/>
      <c r="G66" s="74"/>
      <c r="H66" s="74"/>
      <c r="I66" s="74"/>
      <c r="J66" s="74"/>
      <c r="K66" s="74"/>
      <c r="L66" s="137">
        <f t="shared" ref="L66:L75" si="25">IF(AND(D66="",SUM(E66:K66)&gt;0),"Debe redactar la actividad",IF(AND(SUM(F66:K66)&gt;0,E66=0),"NO DETERMINO PESO PORCENTUAL EN TAREA",IF(AND(SUM(F66:K66)=0,E66=0),0,IF(SUM(F66:K66)&lt;&gt;100,"La sumatoría debe ser = 100%",100))))</f>
        <v>0</v>
      </c>
      <c r="M66" s="135"/>
      <c r="N66" s="74"/>
      <c r="O66" s="74"/>
      <c r="P66" s="74"/>
      <c r="Q66" s="74"/>
      <c r="R66" s="74"/>
      <c r="S66" s="74"/>
      <c r="T66" s="74"/>
      <c r="U66" s="74"/>
      <c r="V66" s="74"/>
      <c r="W66" s="74"/>
      <c r="X66" s="74"/>
      <c r="Y66" s="74"/>
      <c r="Z66" s="139">
        <f t="shared" ref="Z66:Z75" si="26">IF(AND(D66="",SUM(M66:Y66)&gt;0),"Debe redactar la actividad",IF(AND(SUM(N66:Y66)&gt;0,M66=0),"NO DETERMINO PESO PORCENTUAL EN TAREA",IF(AND(SUM(N66:Y66)=0,M66=0),0,IF(SUM(N66:Y66)&lt;&gt;100,"La sumatoría debe ser = 100%",100))))</f>
        <v>0</v>
      </c>
      <c r="AA66" s="135"/>
      <c r="AB66" s="74"/>
      <c r="AC66" s="74"/>
      <c r="AD66" s="74"/>
      <c r="AE66" s="74"/>
      <c r="AF66" s="74"/>
      <c r="AG66" s="75"/>
      <c r="AH66" s="74"/>
      <c r="AI66" s="74"/>
      <c r="AJ66" s="74"/>
      <c r="AK66" s="74"/>
      <c r="AL66" s="74"/>
      <c r="AM66" s="74"/>
      <c r="AN66" s="139">
        <f t="shared" ref="AN66:AN75" si="27">IF(AND(D66="",SUM(AA66:AM66)&gt;0),"Debe redactar la actividad",IF(AND(SUM(AB66:AM66)&gt;0,AA66=0),"NO DETERMINO PESO PORCENTUAL EN TAREA",IF(AND(SUM(AB66:AM66)=0,AA66=0),0,IF(SUM(AB66:AM66)&lt;&gt;100,"La sumatoría debe ser = 100%",100))))</f>
        <v>0</v>
      </c>
      <c r="AO66" s="135"/>
      <c r="AP66" s="74"/>
      <c r="AQ66" s="74"/>
      <c r="AR66" s="74"/>
      <c r="AS66" s="74"/>
      <c r="AT66" s="74"/>
      <c r="AU66" s="74"/>
      <c r="AV66" s="74"/>
      <c r="AW66" s="74"/>
      <c r="AX66" s="74"/>
      <c r="AY66" s="74"/>
      <c r="AZ66" s="74"/>
      <c r="BA66" s="74"/>
      <c r="BB66" s="139">
        <f t="shared" ref="BB66:BB75" si="28">IF(AND(D66="",SUM(AO66:BA66)&gt;0),"Debe redactar la actividad",IF(AND(SUM(AP66:BA66)&gt;0,AO66=0),"NO DETERMINO PESO PORCENTUAL EN TAREA",IF(AND(SUM(AP66:BA66)=0,AO66=0),0,IF(SUM(AP66:BA66)&lt;&gt;100,"La sumatoría debe ser = 100%",100))))</f>
        <v>0</v>
      </c>
      <c r="BC66" s="135"/>
      <c r="BD66" s="74"/>
      <c r="BE66" s="74"/>
      <c r="BF66" s="74"/>
      <c r="BG66" s="74"/>
      <c r="BH66" s="74"/>
      <c r="BI66" s="74"/>
      <c r="BJ66" s="141">
        <f t="shared" ref="BJ66:BJ75" si="29">IF(AND(D66="",SUM(BC66:BI66)&gt;0),"Debe redactar la actividad",IF(AND(SUM(BD66:BI66)&gt;0,BC66=0),"NO DETERMINO PESO PORCENTUAL EN TAREA",IF(AND(SUM(BD66:BI66)=0,BC66=0),0,IF(SUM(BD66:BI66)&lt;&gt;100,"La sumatoría debe ser = 100%",100))))</f>
        <v>0</v>
      </c>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row>
    <row r="67" spans="2:109" ht="40.5" customHeight="1" x14ac:dyDescent="0.25">
      <c r="B67" s="533"/>
      <c r="C67" s="97"/>
      <c r="D67" s="60"/>
      <c r="E67" s="194"/>
      <c r="F67" s="63"/>
      <c r="G67" s="63"/>
      <c r="H67" s="63"/>
      <c r="I67" s="63"/>
      <c r="J67" s="63"/>
      <c r="K67" s="63"/>
      <c r="L67" s="138">
        <f t="shared" si="25"/>
        <v>0</v>
      </c>
      <c r="M67" s="136"/>
      <c r="N67" s="63"/>
      <c r="O67" s="63"/>
      <c r="P67" s="63"/>
      <c r="Q67" s="63"/>
      <c r="R67" s="63"/>
      <c r="S67" s="63"/>
      <c r="T67" s="63"/>
      <c r="U67" s="63"/>
      <c r="V67" s="63"/>
      <c r="W67" s="63"/>
      <c r="X67" s="63"/>
      <c r="Y67" s="63"/>
      <c r="Z67" s="140">
        <f t="shared" si="26"/>
        <v>0</v>
      </c>
      <c r="AA67" s="136"/>
      <c r="AB67" s="63"/>
      <c r="AC67" s="63"/>
      <c r="AD67" s="63"/>
      <c r="AE67" s="63"/>
      <c r="AF67" s="63"/>
      <c r="AG67" s="65"/>
      <c r="AH67" s="63"/>
      <c r="AI67" s="63"/>
      <c r="AJ67" s="63"/>
      <c r="AK67" s="63"/>
      <c r="AL67" s="63"/>
      <c r="AM67" s="63"/>
      <c r="AN67" s="140">
        <f t="shared" si="27"/>
        <v>0</v>
      </c>
      <c r="AO67" s="136"/>
      <c r="AP67" s="63"/>
      <c r="AQ67" s="63"/>
      <c r="AR67" s="63"/>
      <c r="AS67" s="63"/>
      <c r="AT67" s="63"/>
      <c r="AU67" s="63"/>
      <c r="AV67" s="63"/>
      <c r="AW67" s="63"/>
      <c r="AX67" s="63"/>
      <c r="AY67" s="63"/>
      <c r="AZ67" s="63"/>
      <c r="BA67" s="63"/>
      <c r="BB67" s="140">
        <f t="shared" si="28"/>
        <v>0</v>
      </c>
      <c r="BC67" s="136"/>
      <c r="BD67" s="63"/>
      <c r="BE67" s="63"/>
      <c r="BF67" s="63"/>
      <c r="BG67" s="63"/>
      <c r="BH67" s="63"/>
      <c r="BI67" s="63"/>
      <c r="BJ67" s="142">
        <f t="shared" si="29"/>
        <v>0</v>
      </c>
    </row>
    <row r="68" spans="2:109" ht="40.5" customHeight="1" x14ac:dyDescent="0.25">
      <c r="B68" s="533"/>
      <c r="C68" s="97"/>
      <c r="D68" s="60"/>
      <c r="E68" s="194"/>
      <c r="F68" s="63"/>
      <c r="G68" s="63"/>
      <c r="H68" s="63"/>
      <c r="I68" s="63"/>
      <c r="J68" s="63"/>
      <c r="K68" s="63"/>
      <c r="L68" s="138">
        <f t="shared" si="25"/>
        <v>0</v>
      </c>
      <c r="M68" s="136"/>
      <c r="N68" s="63"/>
      <c r="O68" s="63"/>
      <c r="P68" s="63"/>
      <c r="Q68" s="63"/>
      <c r="R68" s="63"/>
      <c r="S68" s="63"/>
      <c r="T68" s="63"/>
      <c r="U68" s="63"/>
      <c r="V68" s="63"/>
      <c r="W68" s="63"/>
      <c r="X68" s="63"/>
      <c r="Y68" s="63"/>
      <c r="Z68" s="140">
        <f t="shared" si="26"/>
        <v>0</v>
      </c>
      <c r="AA68" s="136"/>
      <c r="AB68" s="63"/>
      <c r="AC68" s="63"/>
      <c r="AD68" s="63"/>
      <c r="AE68" s="63"/>
      <c r="AF68" s="63"/>
      <c r="AG68" s="63"/>
      <c r="AH68" s="63"/>
      <c r="AI68" s="63"/>
      <c r="AJ68" s="63"/>
      <c r="AK68" s="65"/>
      <c r="AL68" s="63"/>
      <c r="AM68" s="63"/>
      <c r="AN68" s="140">
        <f t="shared" si="27"/>
        <v>0</v>
      </c>
      <c r="AO68" s="136"/>
      <c r="AP68" s="63"/>
      <c r="AQ68" s="63"/>
      <c r="AR68" s="63"/>
      <c r="AS68" s="63"/>
      <c r="AT68" s="63"/>
      <c r="AU68" s="63"/>
      <c r="AV68" s="63"/>
      <c r="AW68" s="63"/>
      <c r="AX68" s="63"/>
      <c r="AY68" s="63"/>
      <c r="AZ68" s="63"/>
      <c r="BA68" s="63"/>
      <c r="BB68" s="140">
        <f t="shared" si="28"/>
        <v>0</v>
      </c>
      <c r="BC68" s="136"/>
      <c r="BD68" s="63"/>
      <c r="BE68" s="63"/>
      <c r="BF68" s="63"/>
      <c r="BG68" s="63"/>
      <c r="BH68" s="63"/>
      <c r="BI68" s="63"/>
      <c r="BJ68" s="142">
        <f t="shared" si="29"/>
        <v>0</v>
      </c>
    </row>
    <row r="69" spans="2:109" ht="40.5" customHeight="1" x14ac:dyDescent="0.25">
      <c r="B69" s="533"/>
      <c r="C69" s="97"/>
      <c r="D69" s="60"/>
      <c r="E69" s="194"/>
      <c r="F69" s="63"/>
      <c r="G69" s="63"/>
      <c r="H69" s="63"/>
      <c r="I69" s="63"/>
      <c r="J69" s="63"/>
      <c r="K69" s="63"/>
      <c r="L69" s="138">
        <f t="shared" si="25"/>
        <v>0</v>
      </c>
      <c r="M69" s="136"/>
      <c r="N69" s="63"/>
      <c r="O69" s="63"/>
      <c r="P69" s="63"/>
      <c r="Q69" s="63"/>
      <c r="R69" s="63"/>
      <c r="S69" s="63"/>
      <c r="T69" s="63"/>
      <c r="U69" s="63"/>
      <c r="V69" s="63"/>
      <c r="W69" s="63"/>
      <c r="X69" s="63"/>
      <c r="Y69" s="63"/>
      <c r="Z69" s="140">
        <f t="shared" si="26"/>
        <v>0</v>
      </c>
      <c r="AA69" s="136"/>
      <c r="AB69" s="63"/>
      <c r="AC69" s="63"/>
      <c r="AD69" s="63"/>
      <c r="AE69" s="63"/>
      <c r="AF69" s="63"/>
      <c r="AG69" s="63"/>
      <c r="AH69" s="63"/>
      <c r="AI69" s="63"/>
      <c r="AJ69" s="63"/>
      <c r="AK69" s="65"/>
      <c r="AL69" s="63"/>
      <c r="AM69" s="63"/>
      <c r="AN69" s="140">
        <f t="shared" si="27"/>
        <v>0</v>
      </c>
      <c r="AO69" s="136"/>
      <c r="AP69" s="63"/>
      <c r="AQ69" s="63"/>
      <c r="AR69" s="63"/>
      <c r="AS69" s="63"/>
      <c r="AT69" s="63"/>
      <c r="AU69" s="63"/>
      <c r="AV69" s="63"/>
      <c r="AW69" s="63"/>
      <c r="AX69" s="63"/>
      <c r="AY69" s="63"/>
      <c r="AZ69" s="63"/>
      <c r="BA69" s="63"/>
      <c r="BB69" s="140">
        <f t="shared" si="28"/>
        <v>0</v>
      </c>
      <c r="BC69" s="136"/>
      <c r="BD69" s="63"/>
      <c r="BE69" s="63"/>
      <c r="BF69" s="63"/>
      <c r="BG69" s="63"/>
      <c r="BH69" s="63"/>
      <c r="BI69" s="63"/>
      <c r="BJ69" s="142">
        <f t="shared" si="29"/>
        <v>0</v>
      </c>
    </row>
    <row r="70" spans="2:109" ht="40.5" customHeight="1" x14ac:dyDescent="0.25">
      <c r="B70" s="533"/>
      <c r="C70" s="97"/>
      <c r="D70" s="60"/>
      <c r="E70" s="194"/>
      <c r="F70" s="63"/>
      <c r="G70" s="63"/>
      <c r="H70" s="63"/>
      <c r="I70" s="63"/>
      <c r="J70" s="63"/>
      <c r="K70" s="63"/>
      <c r="L70" s="138">
        <f t="shared" si="25"/>
        <v>0</v>
      </c>
      <c r="M70" s="136"/>
      <c r="N70" s="63"/>
      <c r="O70" s="63"/>
      <c r="P70" s="63"/>
      <c r="Q70" s="63"/>
      <c r="R70" s="63"/>
      <c r="S70" s="63"/>
      <c r="T70" s="63"/>
      <c r="U70" s="63"/>
      <c r="V70" s="63"/>
      <c r="W70" s="63"/>
      <c r="X70" s="63"/>
      <c r="Y70" s="63"/>
      <c r="Z70" s="140">
        <f t="shared" si="26"/>
        <v>0</v>
      </c>
      <c r="AA70" s="136"/>
      <c r="AB70" s="63"/>
      <c r="AC70" s="63"/>
      <c r="AD70" s="63"/>
      <c r="AE70" s="63"/>
      <c r="AF70" s="63"/>
      <c r="AG70" s="63"/>
      <c r="AH70" s="63"/>
      <c r="AI70" s="63"/>
      <c r="AJ70" s="63"/>
      <c r="AK70" s="63"/>
      <c r="AL70" s="63"/>
      <c r="AM70" s="63"/>
      <c r="AN70" s="140">
        <f t="shared" si="27"/>
        <v>0</v>
      </c>
      <c r="AO70" s="136"/>
      <c r="AP70" s="63"/>
      <c r="AQ70" s="63"/>
      <c r="AR70" s="63"/>
      <c r="AS70" s="63"/>
      <c r="AT70" s="63"/>
      <c r="AU70" s="63"/>
      <c r="AV70" s="63"/>
      <c r="AW70" s="63"/>
      <c r="AX70" s="63"/>
      <c r="AY70" s="63"/>
      <c r="AZ70" s="63"/>
      <c r="BA70" s="63"/>
      <c r="BB70" s="140">
        <f t="shared" si="28"/>
        <v>0</v>
      </c>
      <c r="BC70" s="136"/>
      <c r="BD70" s="63"/>
      <c r="BE70" s="63"/>
      <c r="BF70" s="63"/>
      <c r="BG70" s="63"/>
      <c r="BH70" s="63"/>
      <c r="BI70" s="63"/>
      <c r="BJ70" s="142">
        <f t="shared" si="29"/>
        <v>0</v>
      </c>
    </row>
    <row r="71" spans="2:109" ht="40.5" customHeight="1" x14ac:dyDescent="0.25">
      <c r="B71" s="533"/>
      <c r="C71" s="97"/>
      <c r="D71" s="60"/>
      <c r="E71" s="194"/>
      <c r="F71" s="63"/>
      <c r="G71" s="63"/>
      <c r="H71" s="63"/>
      <c r="I71" s="63"/>
      <c r="J71" s="63"/>
      <c r="K71" s="63"/>
      <c r="L71" s="138">
        <f t="shared" si="25"/>
        <v>0</v>
      </c>
      <c r="M71" s="136"/>
      <c r="N71" s="63"/>
      <c r="O71" s="63"/>
      <c r="P71" s="63"/>
      <c r="Q71" s="63"/>
      <c r="R71" s="63"/>
      <c r="S71" s="63"/>
      <c r="T71" s="63"/>
      <c r="U71" s="63"/>
      <c r="V71" s="63"/>
      <c r="W71" s="63"/>
      <c r="X71" s="63"/>
      <c r="Y71" s="63"/>
      <c r="Z71" s="140">
        <f t="shared" si="26"/>
        <v>0</v>
      </c>
      <c r="AA71" s="136"/>
      <c r="AB71" s="63"/>
      <c r="AC71" s="63"/>
      <c r="AD71" s="63"/>
      <c r="AE71" s="63"/>
      <c r="AF71" s="63"/>
      <c r="AG71" s="63"/>
      <c r="AH71" s="63"/>
      <c r="AI71" s="63"/>
      <c r="AJ71" s="63"/>
      <c r="AK71" s="63"/>
      <c r="AL71" s="63"/>
      <c r="AM71" s="63"/>
      <c r="AN71" s="140">
        <f t="shared" si="27"/>
        <v>0</v>
      </c>
      <c r="AO71" s="136"/>
      <c r="AP71" s="63"/>
      <c r="AQ71" s="63"/>
      <c r="AR71" s="63"/>
      <c r="AS71" s="63"/>
      <c r="AT71" s="63"/>
      <c r="AU71" s="63"/>
      <c r="AV71" s="63"/>
      <c r="AW71" s="63"/>
      <c r="AX71" s="63"/>
      <c r="AY71" s="63"/>
      <c r="AZ71" s="63"/>
      <c r="BA71" s="63"/>
      <c r="BB71" s="140">
        <f t="shared" si="28"/>
        <v>0</v>
      </c>
      <c r="BC71" s="136"/>
      <c r="BD71" s="63"/>
      <c r="BE71" s="63"/>
      <c r="BF71" s="63"/>
      <c r="BG71" s="63"/>
      <c r="BH71" s="63"/>
      <c r="BI71" s="63"/>
      <c r="BJ71" s="142">
        <f t="shared" si="29"/>
        <v>0</v>
      </c>
    </row>
    <row r="72" spans="2:109" ht="40.5" customHeight="1" x14ac:dyDescent="0.25">
      <c r="B72" s="533"/>
      <c r="C72" s="97"/>
      <c r="D72" s="60"/>
      <c r="E72" s="194"/>
      <c r="F72" s="63"/>
      <c r="G72" s="63"/>
      <c r="H72" s="63"/>
      <c r="I72" s="63"/>
      <c r="J72" s="63"/>
      <c r="K72" s="63"/>
      <c r="L72" s="138">
        <f t="shared" si="25"/>
        <v>0</v>
      </c>
      <c r="M72" s="136"/>
      <c r="N72" s="63"/>
      <c r="O72" s="63"/>
      <c r="P72" s="63"/>
      <c r="Q72" s="63"/>
      <c r="R72" s="63"/>
      <c r="S72" s="63"/>
      <c r="T72" s="63"/>
      <c r="U72" s="63"/>
      <c r="V72" s="63"/>
      <c r="W72" s="63"/>
      <c r="X72" s="63"/>
      <c r="Y72" s="63"/>
      <c r="Z72" s="140">
        <f t="shared" si="26"/>
        <v>0</v>
      </c>
      <c r="AA72" s="136"/>
      <c r="AB72" s="63"/>
      <c r="AC72" s="63"/>
      <c r="AD72" s="63"/>
      <c r="AE72" s="63"/>
      <c r="AF72" s="63"/>
      <c r="AG72" s="63"/>
      <c r="AH72" s="63"/>
      <c r="AI72" s="63"/>
      <c r="AJ72" s="63"/>
      <c r="AK72" s="63"/>
      <c r="AL72" s="63"/>
      <c r="AM72" s="63"/>
      <c r="AN72" s="140">
        <f t="shared" si="27"/>
        <v>0</v>
      </c>
      <c r="AO72" s="136"/>
      <c r="AP72" s="63"/>
      <c r="AQ72" s="63"/>
      <c r="AR72" s="63"/>
      <c r="AS72" s="63"/>
      <c r="AT72" s="63"/>
      <c r="AU72" s="63"/>
      <c r="AV72" s="63"/>
      <c r="AW72" s="63"/>
      <c r="AX72" s="63"/>
      <c r="AY72" s="63"/>
      <c r="AZ72" s="63"/>
      <c r="BA72" s="63"/>
      <c r="BB72" s="140">
        <f t="shared" si="28"/>
        <v>0</v>
      </c>
      <c r="BC72" s="136"/>
      <c r="BD72" s="63"/>
      <c r="BE72" s="63"/>
      <c r="BF72" s="63"/>
      <c r="BG72" s="63"/>
      <c r="BH72" s="63"/>
      <c r="BI72" s="63"/>
      <c r="BJ72" s="142">
        <f t="shared" si="29"/>
        <v>0</v>
      </c>
    </row>
    <row r="73" spans="2:109" ht="40.5" customHeight="1" x14ac:dyDescent="0.25">
      <c r="B73" s="533"/>
      <c r="C73" s="97"/>
      <c r="D73" s="60"/>
      <c r="E73" s="194"/>
      <c r="F73" s="63"/>
      <c r="G73" s="63"/>
      <c r="H73" s="63"/>
      <c r="I73" s="63"/>
      <c r="J73" s="63"/>
      <c r="K73" s="63"/>
      <c r="L73" s="138">
        <f t="shared" si="25"/>
        <v>0</v>
      </c>
      <c r="M73" s="136"/>
      <c r="N73" s="63"/>
      <c r="O73" s="63"/>
      <c r="P73" s="63"/>
      <c r="Q73" s="63"/>
      <c r="R73" s="63"/>
      <c r="S73" s="63"/>
      <c r="T73" s="63"/>
      <c r="U73" s="63"/>
      <c r="V73" s="63"/>
      <c r="W73" s="63"/>
      <c r="X73" s="63"/>
      <c r="Y73" s="63"/>
      <c r="Z73" s="140">
        <f t="shared" si="26"/>
        <v>0</v>
      </c>
      <c r="AA73" s="136"/>
      <c r="AB73" s="63"/>
      <c r="AC73" s="63"/>
      <c r="AD73" s="63"/>
      <c r="AE73" s="63"/>
      <c r="AF73" s="63"/>
      <c r="AG73" s="63"/>
      <c r="AH73" s="63"/>
      <c r="AI73" s="63"/>
      <c r="AJ73" s="63"/>
      <c r="AK73" s="63"/>
      <c r="AL73" s="63"/>
      <c r="AM73" s="63"/>
      <c r="AN73" s="140">
        <f t="shared" si="27"/>
        <v>0</v>
      </c>
      <c r="AO73" s="136"/>
      <c r="AP73" s="63"/>
      <c r="AQ73" s="63"/>
      <c r="AR73" s="63"/>
      <c r="AS73" s="63"/>
      <c r="AT73" s="63"/>
      <c r="AU73" s="63"/>
      <c r="AV73" s="63"/>
      <c r="AW73" s="63"/>
      <c r="AX73" s="63"/>
      <c r="AY73" s="63"/>
      <c r="AZ73" s="63"/>
      <c r="BA73" s="63"/>
      <c r="BB73" s="140">
        <f t="shared" si="28"/>
        <v>0</v>
      </c>
      <c r="BC73" s="136"/>
      <c r="BD73" s="63"/>
      <c r="BE73" s="63"/>
      <c r="BF73" s="63"/>
      <c r="BG73" s="63"/>
      <c r="BH73" s="63"/>
      <c r="BI73" s="63"/>
      <c r="BJ73" s="142">
        <f t="shared" si="29"/>
        <v>0</v>
      </c>
    </row>
    <row r="74" spans="2:109" ht="40.5" customHeight="1" x14ac:dyDescent="0.25">
      <c r="B74" s="533"/>
      <c r="C74" s="97"/>
      <c r="D74" s="60"/>
      <c r="E74" s="194"/>
      <c r="F74" s="63"/>
      <c r="G74" s="63"/>
      <c r="H74" s="63"/>
      <c r="I74" s="63"/>
      <c r="J74" s="63"/>
      <c r="K74" s="63"/>
      <c r="L74" s="138">
        <f t="shared" si="25"/>
        <v>0</v>
      </c>
      <c r="M74" s="136"/>
      <c r="N74" s="63"/>
      <c r="O74" s="63"/>
      <c r="P74" s="63"/>
      <c r="Q74" s="63"/>
      <c r="R74" s="63"/>
      <c r="S74" s="63"/>
      <c r="T74" s="63"/>
      <c r="U74" s="63"/>
      <c r="V74" s="63"/>
      <c r="W74" s="63"/>
      <c r="X74" s="63"/>
      <c r="Y74" s="63"/>
      <c r="Z74" s="140">
        <f t="shared" si="26"/>
        <v>0</v>
      </c>
      <c r="AA74" s="136"/>
      <c r="AB74" s="63"/>
      <c r="AC74" s="63"/>
      <c r="AD74" s="63"/>
      <c r="AE74" s="63"/>
      <c r="AF74" s="63"/>
      <c r="AG74" s="63"/>
      <c r="AH74" s="63"/>
      <c r="AI74" s="63"/>
      <c r="AJ74" s="63"/>
      <c r="AK74" s="63"/>
      <c r="AL74" s="63"/>
      <c r="AM74" s="63"/>
      <c r="AN74" s="140">
        <f t="shared" si="27"/>
        <v>0</v>
      </c>
      <c r="AO74" s="136"/>
      <c r="AP74" s="63"/>
      <c r="AQ74" s="63"/>
      <c r="AR74" s="63"/>
      <c r="AS74" s="63"/>
      <c r="AT74" s="63"/>
      <c r="AU74" s="63"/>
      <c r="AV74" s="63"/>
      <c r="AW74" s="63"/>
      <c r="AX74" s="63"/>
      <c r="AY74" s="63"/>
      <c r="AZ74" s="63"/>
      <c r="BA74" s="63"/>
      <c r="BB74" s="140">
        <f t="shared" si="28"/>
        <v>0</v>
      </c>
      <c r="BC74" s="136"/>
      <c r="BD74" s="63"/>
      <c r="BE74" s="63"/>
      <c r="BF74" s="63"/>
      <c r="BG74" s="63"/>
      <c r="BH74" s="63"/>
      <c r="BI74" s="63"/>
      <c r="BJ74" s="142">
        <f t="shared" si="29"/>
        <v>0</v>
      </c>
    </row>
    <row r="75" spans="2:109" ht="40.5" customHeight="1" x14ac:dyDescent="0.25">
      <c r="B75" s="533"/>
      <c r="C75" s="97"/>
      <c r="D75" s="60"/>
      <c r="E75" s="194"/>
      <c r="F75" s="63"/>
      <c r="G75" s="63"/>
      <c r="H75" s="63"/>
      <c r="I75" s="63"/>
      <c r="J75" s="63"/>
      <c r="K75" s="63"/>
      <c r="L75" s="138">
        <f t="shared" si="25"/>
        <v>0</v>
      </c>
      <c r="M75" s="136"/>
      <c r="N75" s="63"/>
      <c r="O75" s="63"/>
      <c r="P75" s="63"/>
      <c r="Q75" s="63"/>
      <c r="R75" s="63"/>
      <c r="S75" s="63"/>
      <c r="T75" s="63"/>
      <c r="U75" s="63"/>
      <c r="V75" s="63"/>
      <c r="W75" s="63"/>
      <c r="X75" s="63"/>
      <c r="Y75" s="63"/>
      <c r="Z75" s="140">
        <f t="shared" si="26"/>
        <v>0</v>
      </c>
      <c r="AA75" s="136"/>
      <c r="AB75" s="63"/>
      <c r="AC75" s="63"/>
      <c r="AD75" s="63"/>
      <c r="AE75" s="63"/>
      <c r="AF75" s="63"/>
      <c r="AG75" s="63"/>
      <c r="AH75" s="63"/>
      <c r="AI75" s="63"/>
      <c r="AJ75" s="63"/>
      <c r="AK75" s="63"/>
      <c r="AL75" s="63"/>
      <c r="AM75" s="63"/>
      <c r="AN75" s="140">
        <f t="shared" si="27"/>
        <v>0</v>
      </c>
      <c r="AO75" s="136"/>
      <c r="AP75" s="63"/>
      <c r="AQ75" s="63"/>
      <c r="AR75" s="63"/>
      <c r="AS75" s="63"/>
      <c r="AT75" s="63"/>
      <c r="AU75" s="63"/>
      <c r="AV75" s="63"/>
      <c r="AW75" s="63"/>
      <c r="AX75" s="63"/>
      <c r="AY75" s="63"/>
      <c r="AZ75" s="63"/>
      <c r="BA75" s="63"/>
      <c r="BB75" s="140">
        <f t="shared" si="28"/>
        <v>0</v>
      </c>
      <c r="BC75" s="136"/>
      <c r="BD75" s="63"/>
      <c r="BE75" s="63"/>
      <c r="BF75" s="63"/>
      <c r="BG75" s="63"/>
      <c r="BH75" s="63"/>
      <c r="BI75" s="63"/>
      <c r="BJ75" s="142">
        <f t="shared" si="29"/>
        <v>0</v>
      </c>
    </row>
    <row r="76" spans="2:109" ht="40.5" customHeight="1" thickBot="1" x14ac:dyDescent="0.3">
      <c r="B76" s="534"/>
      <c r="C76" s="98"/>
      <c r="D76" s="66" t="s">
        <v>28</v>
      </c>
      <c r="E76" s="195" t="str">
        <f>IF(SUM(E66:E75)=100,SUM(E66:E75),"OJO, el valor debe ser = 100%")</f>
        <v>OJO, el valor debe ser = 100%</v>
      </c>
      <c r="F76" s="530"/>
      <c r="G76" s="530"/>
      <c r="H76" s="530"/>
      <c r="I76" s="530"/>
      <c r="J76" s="530"/>
      <c r="K76" s="530"/>
      <c r="L76" s="69"/>
      <c r="M76" s="68" t="str">
        <f>IF(SUM(M66:M75)=100,SUM(M66:M75),"OJO, el valor debe ser = 100%")</f>
        <v>OJO, el valor debe ser = 100%</v>
      </c>
      <c r="N76" s="530"/>
      <c r="O76" s="530"/>
      <c r="P76" s="530"/>
      <c r="Q76" s="530"/>
      <c r="R76" s="530"/>
      <c r="S76" s="530"/>
      <c r="T76" s="530"/>
      <c r="U76" s="530"/>
      <c r="V76" s="530"/>
      <c r="W76" s="530"/>
      <c r="X76" s="70"/>
      <c r="Y76" s="70"/>
      <c r="Z76" s="69"/>
      <c r="AA76" s="68"/>
      <c r="AB76" s="530"/>
      <c r="AC76" s="530"/>
      <c r="AD76" s="530"/>
      <c r="AE76" s="530"/>
      <c r="AF76" s="530"/>
      <c r="AG76" s="530"/>
      <c r="AH76" s="530"/>
      <c r="AI76" s="530"/>
      <c r="AJ76" s="530"/>
      <c r="AK76" s="530"/>
      <c r="AL76" s="530"/>
      <c r="AM76" s="530"/>
      <c r="AN76" s="69"/>
      <c r="AO76" s="68"/>
      <c r="AP76" s="530"/>
      <c r="AQ76" s="530"/>
      <c r="AR76" s="530"/>
      <c r="AS76" s="530"/>
      <c r="AT76" s="530"/>
      <c r="AU76" s="530"/>
      <c r="AV76" s="530"/>
      <c r="AW76" s="530"/>
      <c r="AX76" s="530"/>
      <c r="AY76" s="530"/>
      <c r="AZ76" s="530"/>
      <c r="BA76" s="530"/>
      <c r="BB76" s="69"/>
      <c r="BC76" s="68" t="str">
        <f>IF(SUM(BC66:BC75)=100,SUM(BC66:BC75),"OJO, el valor debe ser = 100%")</f>
        <v>OJO, el valor debe ser = 100%</v>
      </c>
      <c r="BD76" s="530"/>
      <c r="BE76" s="530"/>
      <c r="BF76" s="530"/>
      <c r="BG76" s="530"/>
      <c r="BH76" s="530"/>
      <c r="BI76" s="530"/>
      <c r="BJ76" s="71"/>
    </row>
    <row r="77" spans="2:109" ht="40.5" customHeight="1" x14ac:dyDescent="0.25">
      <c r="B77" s="532"/>
      <c r="C77" s="96"/>
      <c r="D77" s="72"/>
      <c r="E77" s="193"/>
      <c r="F77" s="74"/>
      <c r="G77" s="74"/>
      <c r="H77" s="74"/>
      <c r="I77" s="74"/>
      <c r="J77" s="74"/>
      <c r="K77" s="74"/>
      <c r="L77" s="137">
        <f t="shared" ref="L77:L86" si="30">IF(AND(D77="",SUM(E77:K77)&gt;0),"Debe redactar la actividad",IF(AND(SUM(F77:K77)&gt;0,E77=0),"NO DETERMINO PESO PORCENTUAL EN TAREA",IF(AND(SUM(F77:K77)=0,E77=0),0,IF(SUM(F77:K77)&lt;&gt;100,"La sumatoría debe ser = 100%",100))))</f>
        <v>0</v>
      </c>
      <c r="M77" s="135"/>
      <c r="N77" s="74"/>
      <c r="O77" s="74"/>
      <c r="P77" s="74"/>
      <c r="Q77" s="74"/>
      <c r="R77" s="74"/>
      <c r="S77" s="74"/>
      <c r="T77" s="74"/>
      <c r="U77" s="74"/>
      <c r="V77" s="74"/>
      <c r="W77" s="74"/>
      <c r="X77" s="74"/>
      <c r="Y77" s="74"/>
      <c r="Z77" s="139">
        <f t="shared" ref="Z77:Z86" si="31">IF(AND(D77="",SUM(M77:Y77)&gt;0),"Debe redactar la actividad",IF(AND(SUM(N77:Y77)&gt;0,M77=0),"NO DETERMINO PESO PORCENTUAL EN TAREA",IF(AND(SUM(N77:Y77)=0,M77=0),0,IF(SUM(N77:Y77)&lt;&gt;100,"La sumatoría debe ser = 100%",100))))</f>
        <v>0</v>
      </c>
      <c r="AA77" s="135"/>
      <c r="AB77" s="74"/>
      <c r="AC77" s="74"/>
      <c r="AD77" s="74"/>
      <c r="AE77" s="74"/>
      <c r="AF77" s="74"/>
      <c r="AG77" s="75"/>
      <c r="AH77" s="74"/>
      <c r="AI77" s="74"/>
      <c r="AJ77" s="74"/>
      <c r="AK77" s="74"/>
      <c r="AL77" s="74"/>
      <c r="AM77" s="74"/>
      <c r="AN77" s="139">
        <f t="shared" ref="AN77:AN86" si="32">IF(AND(D77="",SUM(AA77:AM77)&gt;0),"Debe redactar la actividad",IF(AND(SUM(AB77:AM77)&gt;0,AA77=0),"NO DETERMINO PESO PORCENTUAL EN TAREA",IF(AND(SUM(AB77:AM77)=0,AA77=0),0,IF(SUM(AB77:AM77)&lt;&gt;100,"La sumatoría debe ser = 100%",100))))</f>
        <v>0</v>
      </c>
      <c r="AO77" s="135"/>
      <c r="AP77" s="74"/>
      <c r="AQ77" s="74"/>
      <c r="AR77" s="74"/>
      <c r="AS77" s="74"/>
      <c r="AT77" s="74"/>
      <c r="AU77" s="74"/>
      <c r="AV77" s="74"/>
      <c r="AW77" s="74"/>
      <c r="AX77" s="74"/>
      <c r="AY77" s="74"/>
      <c r="AZ77" s="74"/>
      <c r="BA77" s="74"/>
      <c r="BB77" s="139">
        <f t="shared" ref="BB77:BB86" si="33">IF(AND(D77="",SUM(AO77:BA77)&gt;0),"Debe redactar la actividad",IF(AND(SUM(AP77:BA77)&gt;0,AO77=0),"NO DETERMINO PESO PORCENTUAL EN TAREA",IF(AND(SUM(AP77:BA77)=0,AO77=0),0,IF(SUM(AP77:BA77)&lt;&gt;100,"La sumatoría debe ser = 100%",100))))</f>
        <v>0</v>
      </c>
      <c r="BC77" s="135"/>
      <c r="BD77" s="74"/>
      <c r="BE77" s="74"/>
      <c r="BF77" s="74"/>
      <c r="BG77" s="74"/>
      <c r="BH77" s="74"/>
      <c r="BI77" s="74"/>
      <c r="BJ77" s="141">
        <f t="shared" ref="BJ77:BJ86" si="34">IF(AND(D77="",SUM(BC77:BI77)&gt;0),"Debe redactar la actividad",IF(AND(SUM(BD77:BI77)&gt;0,BC77=0),"NO DETERMINO PESO PORCENTUAL EN TAREA",IF(AND(SUM(BD77:BI77)=0,BC77=0),0,IF(SUM(BD77:BI77)&lt;&gt;100,"La sumatoría debe ser = 100%",100))))</f>
        <v>0</v>
      </c>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row>
    <row r="78" spans="2:109" ht="40.5" customHeight="1" x14ac:dyDescent="0.25">
      <c r="B78" s="533"/>
      <c r="C78" s="97"/>
      <c r="D78" s="60"/>
      <c r="E78" s="194"/>
      <c r="F78" s="63"/>
      <c r="G78" s="63"/>
      <c r="H78" s="63"/>
      <c r="I78" s="63"/>
      <c r="J78" s="63"/>
      <c r="K78" s="63"/>
      <c r="L78" s="138">
        <f t="shared" si="30"/>
        <v>0</v>
      </c>
      <c r="M78" s="136"/>
      <c r="N78" s="63"/>
      <c r="O78" s="63"/>
      <c r="P78" s="63"/>
      <c r="Q78" s="63"/>
      <c r="R78" s="63"/>
      <c r="S78" s="63"/>
      <c r="T78" s="63"/>
      <c r="U78" s="63"/>
      <c r="V78" s="63"/>
      <c r="W78" s="63"/>
      <c r="X78" s="63"/>
      <c r="Y78" s="63"/>
      <c r="Z78" s="140">
        <f t="shared" si="31"/>
        <v>0</v>
      </c>
      <c r="AA78" s="136"/>
      <c r="AB78" s="63"/>
      <c r="AC78" s="63"/>
      <c r="AD78" s="63"/>
      <c r="AE78" s="63"/>
      <c r="AF78" s="63"/>
      <c r="AG78" s="65"/>
      <c r="AH78" s="63"/>
      <c r="AI78" s="63"/>
      <c r="AJ78" s="63"/>
      <c r="AK78" s="63"/>
      <c r="AL78" s="63"/>
      <c r="AM78" s="63"/>
      <c r="AN78" s="140">
        <f t="shared" si="32"/>
        <v>0</v>
      </c>
      <c r="AO78" s="136"/>
      <c r="AP78" s="63"/>
      <c r="AQ78" s="63"/>
      <c r="AR78" s="63"/>
      <c r="AS78" s="63"/>
      <c r="AT78" s="63"/>
      <c r="AU78" s="63"/>
      <c r="AV78" s="63"/>
      <c r="AW78" s="63"/>
      <c r="AX78" s="63"/>
      <c r="AY78" s="63"/>
      <c r="AZ78" s="63"/>
      <c r="BA78" s="63"/>
      <c r="BB78" s="140">
        <f t="shared" si="33"/>
        <v>0</v>
      </c>
      <c r="BC78" s="136"/>
      <c r="BD78" s="63"/>
      <c r="BE78" s="63"/>
      <c r="BF78" s="63"/>
      <c r="BG78" s="63"/>
      <c r="BH78" s="63"/>
      <c r="BI78" s="63"/>
      <c r="BJ78" s="142">
        <f t="shared" si="34"/>
        <v>0</v>
      </c>
    </row>
    <row r="79" spans="2:109" ht="40.5" customHeight="1" x14ac:dyDescent="0.25">
      <c r="B79" s="533"/>
      <c r="C79" s="97"/>
      <c r="D79" s="60"/>
      <c r="E79" s="194"/>
      <c r="F79" s="63"/>
      <c r="G79" s="63"/>
      <c r="H79" s="63"/>
      <c r="I79" s="63"/>
      <c r="J79" s="63"/>
      <c r="K79" s="63"/>
      <c r="L79" s="138">
        <f t="shared" si="30"/>
        <v>0</v>
      </c>
      <c r="M79" s="136"/>
      <c r="N79" s="63"/>
      <c r="O79" s="63"/>
      <c r="P79" s="63"/>
      <c r="Q79" s="63"/>
      <c r="R79" s="63"/>
      <c r="S79" s="63"/>
      <c r="T79" s="63"/>
      <c r="U79" s="63"/>
      <c r="V79" s="63"/>
      <c r="W79" s="63"/>
      <c r="X79" s="63"/>
      <c r="Y79" s="63"/>
      <c r="Z79" s="140">
        <f t="shared" si="31"/>
        <v>0</v>
      </c>
      <c r="AA79" s="136"/>
      <c r="AB79" s="63"/>
      <c r="AC79" s="63"/>
      <c r="AD79" s="63"/>
      <c r="AE79" s="63"/>
      <c r="AF79" s="63"/>
      <c r="AG79" s="63"/>
      <c r="AH79" s="63"/>
      <c r="AI79" s="63"/>
      <c r="AJ79" s="63"/>
      <c r="AK79" s="65"/>
      <c r="AL79" s="63"/>
      <c r="AM79" s="63"/>
      <c r="AN79" s="140">
        <f t="shared" si="32"/>
        <v>0</v>
      </c>
      <c r="AO79" s="136"/>
      <c r="AP79" s="63"/>
      <c r="AQ79" s="63"/>
      <c r="AR79" s="63"/>
      <c r="AS79" s="63"/>
      <c r="AT79" s="63"/>
      <c r="AU79" s="63"/>
      <c r="AV79" s="63"/>
      <c r="AW79" s="63"/>
      <c r="AX79" s="63"/>
      <c r="AY79" s="63"/>
      <c r="AZ79" s="63"/>
      <c r="BA79" s="63"/>
      <c r="BB79" s="140">
        <f t="shared" si="33"/>
        <v>0</v>
      </c>
      <c r="BC79" s="136"/>
      <c r="BD79" s="63"/>
      <c r="BE79" s="63"/>
      <c r="BF79" s="63"/>
      <c r="BG79" s="63"/>
      <c r="BH79" s="63"/>
      <c r="BI79" s="63"/>
      <c r="BJ79" s="142">
        <f t="shared" si="34"/>
        <v>0</v>
      </c>
    </row>
    <row r="80" spans="2:109" ht="40.5" customHeight="1" x14ac:dyDescent="0.25">
      <c r="B80" s="533"/>
      <c r="C80" s="97"/>
      <c r="D80" s="60"/>
      <c r="E80" s="194"/>
      <c r="F80" s="63"/>
      <c r="G80" s="63"/>
      <c r="H80" s="63"/>
      <c r="I80" s="63"/>
      <c r="J80" s="63"/>
      <c r="K80" s="63"/>
      <c r="L80" s="138">
        <f t="shared" si="30"/>
        <v>0</v>
      </c>
      <c r="M80" s="136"/>
      <c r="N80" s="63"/>
      <c r="O80" s="63"/>
      <c r="P80" s="63"/>
      <c r="Q80" s="63"/>
      <c r="R80" s="63"/>
      <c r="S80" s="63"/>
      <c r="T80" s="63"/>
      <c r="U80" s="63"/>
      <c r="V80" s="63"/>
      <c r="W80" s="63"/>
      <c r="X80" s="63"/>
      <c r="Y80" s="63"/>
      <c r="Z80" s="140">
        <f t="shared" si="31"/>
        <v>0</v>
      </c>
      <c r="AA80" s="136"/>
      <c r="AB80" s="63"/>
      <c r="AC80" s="63"/>
      <c r="AD80" s="63"/>
      <c r="AE80" s="63"/>
      <c r="AF80" s="63"/>
      <c r="AG80" s="63"/>
      <c r="AH80" s="63"/>
      <c r="AI80" s="63"/>
      <c r="AJ80" s="63"/>
      <c r="AK80" s="65"/>
      <c r="AL80" s="63"/>
      <c r="AM80" s="63"/>
      <c r="AN80" s="140">
        <f t="shared" si="32"/>
        <v>0</v>
      </c>
      <c r="AO80" s="136"/>
      <c r="AP80" s="63"/>
      <c r="AQ80" s="63"/>
      <c r="AR80" s="63"/>
      <c r="AS80" s="63"/>
      <c r="AT80" s="63"/>
      <c r="AU80" s="63"/>
      <c r="AV80" s="63"/>
      <c r="AW80" s="63"/>
      <c r="AX80" s="63"/>
      <c r="AY80" s="63"/>
      <c r="AZ80" s="63"/>
      <c r="BA80" s="63"/>
      <c r="BB80" s="140">
        <f t="shared" si="33"/>
        <v>0</v>
      </c>
      <c r="BC80" s="136"/>
      <c r="BD80" s="63"/>
      <c r="BE80" s="63"/>
      <c r="BF80" s="63"/>
      <c r="BG80" s="63"/>
      <c r="BH80" s="63"/>
      <c r="BI80" s="63"/>
      <c r="BJ80" s="142">
        <f t="shared" si="34"/>
        <v>0</v>
      </c>
    </row>
    <row r="81" spans="2:109" ht="40.5" customHeight="1" x14ac:dyDescent="0.25">
      <c r="B81" s="533"/>
      <c r="C81" s="97"/>
      <c r="D81" s="60"/>
      <c r="E81" s="194"/>
      <c r="F81" s="63"/>
      <c r="G81" s="63"/>
      <c r="H81" s="63"/>
      <c r="I81" s="63"/>
      <c r="J81" s="63"/>
      <c r="K81" s="63"/>
      <c r="L81" s="138">
        <f t="shared" si="30"/>
        <v>0</v>
      </c>
      <c r="M81" s="136"/>
      <c r="N81" s="63"/>
      <c r="O81" s="63"/>
      <c r="P81" s="63"/>
      <c r="Q81" s="63"/>
      <c r="R81" s="63"/>
      <c r="S81" s="63"/>
      <c r="T81" s="63"/>
      <c r="U81" s="63"/>
      <c r="V81" s="63"/>
      <c r="W81" s="63"/>
      <c r="X81" s="63"/>
      <c r="Y81" s="63"/>
      <c r="Z81" s="140">
        <f t="shared" si="31"/>
        <v>0</v>
      </c>
      <c r="AA81" s="136"/>
      <c r="AB81" s="63"/>
      <c r="AC81" s="63"/>
      <c r="AD81" s="63"/>
      <c r="AE81" s="63"/>
      <c r="AF81" s="63"/>
      <c r="AG81" s="63"/>
      <c r="AH81" s="63"/>
      <c r="AI81" s="63"/>
      <c r="AJ81" s="63"/>
      <c r="AK81" s="63"/>
      <c r="AL81" s="63"/>
      <c r="AM81" s="63"/>
      <c r="AN81" s="140">
        <f t="shared" si="32"/>
        <v>0</v>
      </c>
      <c r="AO81" s="136"/>
      <c r="AP81" s="63"/>
      <c r="AQ81" s="63"/>
      <c r="AR81" s="63"/>
      <c r="AS81" s="63"/>
      <c r="AT81" s="63"/>
      <c r="AU81" s="63"/>
      <c r="AV81" s="63"/>
      <c r="AW81" s="63"/>
      <c r="AX81" s="63"/>
      <c r="AY81" s="63"/>
      <c r="AZ81" s="63"/>
      <c r="BA81" s="63"/>
      <c r="BB81" s="140">
        <f t="shared" si="33"/>
        <v>0</v>
      </c>
      <c r="BC81" s="136"/>
      <c r="BD81" s="63"/>
      <c r="BE81" s="63"/>
      <c r="BF81" s="63"/>
      <c r="BG81" s="63"/>
      <c r="BH81" s="63"/>
      <c r="BI81" s="63"/>
      <c r="BJ81" s="142">
        <f t="shared" si="34"/>
        <v>0</v>
      </c>
    </row>
    <row r="82" spans="2:109" ht="40.5" customHeight="1" x14ac:dyDescent="0.25">
      <c r="B82" s="533"/>
      <c r="C82" s="97"/>
      <c r="D82" s="60"/>
      <c r="E82" s="194"/>
      <c r="F82" s="63"/>
      <c r="G82" s="63"/>
      <c r="H82" s="63"/>
      <c r="I82" s="63"/>
      <c r="J82" s="63"/>
      <c r="K82" s="63"/>
      <c r="L82" s="138">
        <f t="shared" si="30"/>
        <v>0</v>
      </c>
      <c r="M82" s="136"/>
      <c r="N82" s="63"/>
      <c r="O82" s="63"/>
      <c r="P82" s="63"/>
      <c r="Q82" s="63"/>
      <c r="R82" s="63"/>
      <c r="S82" s="63"/>
      <c r="T82" s="63"/>
      <c r="U82" s="63"/>
      <c r="V82" s="63"/>
      <c r="W82" s="63"/>
      <c r="X82" s="63"/>
      <c r="Y82" s="63"/>
      <c r="Z82" s="140">
        <f t="shared" si="31"/>
        <v>0</v>
      </c>
      <c r="AA82" s="136"/>
      <c r="AB82" s="63"/>
      <c r="AC82" s="63"/>
      <c r="AD82" s="63"/>
      <c r="AE82" s="63"/>
      <c r="AF82" s="63"/>
      <c r="AG82" s="63"/>
      <c r="AH82" s="63"/>
      <c r="AI82" s="63"/>
      <c r="AJ82" s="63"/>
      <c r="AK82" s="63"/>
      <c r="AL82" s="63"/>
      <c r="AM82" s="63"/>
      <c r="AN82" s="140">
        <f t="shared" si="32"/>
        <v>0</v>
      </c>
      <c r="AO82" s="136"/>
      <c r="AP82" s="63"/>
      <c r="AQ82" s="63"/>
      <c r="AR82" s="63"/>
      <c r="AS82" s="63"/>
      <c r="AT82" s="63"/>
      <c r="AU82" s="63"/>
      <c r="AV82" s="63"/>
      <c r="AW82" s="63"/>
      <c r="AX82" s="63"/>
      <c r="AY82" s="63"/>
      <c r="AZ82" s="63"/>
      <c r="BA82" s="63"/>
      <c r="BB82" s="140">
        <f t="shared" si="33"/>
        <v>0</v>
      </c>
      <c r="BC82" s="136"/>
      <c r="BD82" s="63"/>
      <c r="BE82" s="63"/>
      <c r="BF82" s="63"/>
      <c r="BG82" s="63"/>
      <c r="BH82" s="63"/>
      <c r="BI82" s="63"/>
      <c r="BJ82" s="142">
        <f t="shared" si="34"/>
        <v>0</v>
      </c>
    </row>
    <row r="83" spans="2:109" ht="40.5" customHeight="1" x14ac:dyDescent="0.25">
      <c r="B83" s="533"/>
      <c r="C83" s="97"/>
      <c r="D83" s="60"/>
      <c r="E83" s="194"/>
      <c r="F83" s="63"/>
      <c r="G83" s="63"/>
      <c r="H83" s="63"/>
      <c r="I83" s="63"/>
      <c r="J83" s="63"/>
      <c r="K83" s="63"/>
      <c r="L83" s="138">
        <f t="shared" si="30"/>
        <v>0</v>
      </c>
      <c r="M83" s="136"/>
      <c r="N83" s="63"/>
      <c r="O83" s="63"/>
      <c r="P83" s="63"/>
      <c r="Q83" s="63"/>
      <c r="R83" s="63"/>
      <c r="S83" s="63"/>
      <c r="T83" s="63"/>
      <c r="U83" s="63"/>
      <c r="V83" s="63"/>
      <c r="W83" s="63"/>
      <c r="X83" s="63"/>
      <c r="Y83" s="63"/>
      <c r="Z83" s="140">
        <f t="shared" si="31"/>
        <v>0</v>
      </c>
      <c r="AA83" s="136"/>
      <c r="AB83" s="63"/>
      <c r="AC83" s="63"/>
      <c r="AD83" s="63"/>
      <c r="AE83" s="63"/>
      <c r="AF83" s="63"/>
      <c r="AG83" s="63"/>
      <c r="AH83" s="63"/>
      <c r="AI83" s="63"/>
      <c r="AJ83" s="63"/>
      <c r="AK83" s="63"/>
      <c r="AL83" s="63"/>
      <c r="AM83" s="63"/>
      <c r="AN83" s="140">
        <f t="shared" si="32"/>
        <v>0</v>
      </c>
      <c r="AO83" s="136"/>
      <c r="AP83" s="63"/>
      <c r="AQ83" s="63"/>
      <c r="AR83" s="63"/>
      <c r="AS83" s="63"/>
      <c r="AT83" s="63"/>
      <c r="AU83" s="63"/>
      <c r="AV83" s="63"/>
      <c r="AW83" s="63"/>
      <c r="AX83" s="63"/>
      <c r="AY83" s="63"/>
      <c r="AZ83" s="63"/>
      <c r="BA83" s="63"/>
      <c r="BB83" s="140">
        <f t="shared" si="33"/>
        <v>0</v>
      </c>
      <c r="BC83" s="136"/>
      <c r="BD83" s="63"/>
      <c r="BE83" s="63"/>
      <c r="BF83" s="63"/>
      <c r="BG83" s="63"/>
      <c r="BH83" s="63"/>
      <c r="BI83" s="63"/>
      <c r="BJ83" s="142">
        <f t="shared" si="34"/>
        <v>0</v>
      </c>
    </row>
    <row r="84" spans="2:109" ht="40.5" customHeight="1" x14ac:dyDescent="0.25">
      <c r="B84" s="533"/>
      <c r="C84" s="97"/>
      <c r="D84" s="60"/>
      <c r="E84" s="194"/>
      <c r="F84" s="63"/>
      <c r="G84" s="63"/>
      <c r="H84" s="63"/>
      <c r="I84" s="63"/>
      <c r="J84" s="63"/>
      <c r="K84" s="63"/>
      <c r="L84" s="138">
        <f t="shared" si="30"/>
        <v>0</v>
      </c>
      <c r="M84" s="136"/>
      <c r="N84" s="63"/>
      <c r="O84" s="63"/>
      <c r="P84" s="63"/>
      <c r="Q84" s="63"/>
      <c r="R84" s="63"/>
      <c r="S84" s="63"/>
      <c r="T84" s="63"/>
      <c r="U84" s="63"/>
      <c r="V84" s="63"/>
      <c r="W84" s="63"/>
      <c r="X84" s="63"/>
      <c r="Y84" s="63"/>
      <c r="Z84" s="140">
        <f t="shared" si="31"/>
        <v>0</v>
      </c>
      <c r="AA84" s="136"/>
      <c r="AB84" s="63"/>
      <c r="AC84" s="63"/>
      <c r="AD84" s="63"/>
      <c r="AE84" s="63"/>
      <c r="AF84" s="63"/>
      <c r="AG84" s="63"/>
      <c r="AH84" s="63"/>
      <c r="AI84" s="63"/>
      <c r="AJ84" s="63"/>
      <c r="AK84" s="63"/>
      <c r="AL84" s="63"/>
      <c r="AM84" s="63"/>
      <c r="AN84" s="140">
        <f t="shared" si="32"/>
        <v>0</v>
      </c>
      <c r="AO84" s="136"/>
      <c r="AP84" s="63"/>
      <c r="AQ84" s="63"/>
      <c r="AR84" s="63"/>
      <c r="AS84" s="63"/>
      <c r="AT84" s="63"/>
      <c r="AU84" s="63"/>
      <c r="AV84" s="63"/>
      <c r="AW84" s="63"/>
      <c r="AX84" s="63"/>
      <c r="AY84" s="63"/>
      <c r="AZ84" s="63"/>
      <c r="BA84" s="63"/>
      <c r="BB84" s="140">
        <f t="shared" si="33"/>
        <v>0</v>
      </c>
      <c r="BC84" s="136"/>
      <c r="BD84" s="63"/>
      <c r="BE84" s="63"/>
      <c r="BF84" s="63"/>
      <c r="BG84" s="63"/>
      <c r="BH84" s="63"/>
      <c r="BI84" s="63"/>
      <c r="BJ84" s="142">
        <f t="shared" si="34"/>
        <v>0</v>
      </c>
    </row>
    <row r="85" spans="2:109" ht="40.5" customHeight="1" x14ac:dyDescent="0.25">
      <c r="B85" s="533"/>
      <c r="C85" s="97"/>
      <c r="D85" s="60"/>
      <c r="E85" s="194"/>
      <c r="F85" s="63"/>
      <c r="G85" s="63"/>
      <c r="H85" s="63"/>
      <c r="I85" s="63"/>
      <c r="J85" s="63"/>
      <c r="K85" s="63"/>
      <c r="L85" s="138">
        <f t="shared" si="30"/>
        <v>0</v>
      </c>
      <c r="M85" s="136"/>
      <c r="N85" s="63"/>
      <c r="O85" s="63"/>
      <c r="P85" s="63"/>
      <c r="Q85" s="63"/>
      <c r="R85" s="63"/>
      <c r="S85" s="63"/>
      <c r="T85" s="63"/>
      <c r="U85" s="63"/>
      <c r="V85" s="63"/>
      <c r="W85" s="63"/>
      <c r="X85" s="63"/>
      <c r="Y85" s="63"/>
      <c r="Z85" s="140">
        <f t="shared" si="31"/>
        <v>0</v>
      </c>
      <c r="AA85" s="136"/>
      <c r="AB85" s="63"/>
      <c r="AC85" s="63"/>
      <c r="AD85" s="63"/>
      <c r="AE85" s="63"/>
      <c r="AF85" s="63"/>
      <c r="AG85" s="63"/>
      <c r="AH85" s="63"/>
      <c r="AI85" s="63"/>
      <c r="AJ85" s="63"/>
      <c r="AK85" s="63"/>
      <c r="AL85" s="63"/>
      <c r="AM85" s="63"/>
      <c r="AN85" s="140">
        <f t="shared" si="32"/>
        <v>0</v>
      </c>
      <c r="AO85" s="136"/>
      <c r="AP85" s="63"/>
      <c r="AQ85" s="63"/>
      <c r="AR85" s="63"/>
      <c r="AS85" s="63"/>
      <c r="AT85" s="63"/>
      <c r="AU85" s="63"/>
      <c r="AV85" s="63"/>
      <c r="AW85" s="63"/>
      <c r="AX85" s="63"/>
      <c r="AY85" s="63"/>
      <c r="AZ85" s="63"/>
      <c r="BA85" s="63"/>
      <c r="BB85" s="140">
        <f t="shared" si="33"/>
        <v>0</v>
      </c>
      <c r="BC85" s="136"/>
      <c r="BD85" s="63"/>
      <c r="BE85" s="63"/>
      <c r="BF85" s="63"/>
      <c r="BG85" s="63"/>
      <c r="BH85" s="63"/>
      <c r="BI85" s="63"/>
      <c r="BJ85" s="142">
        <f t="shared" si="34"/>
        <v>0</v>
      </c>
    </row>
    <row r="86" spans="2:109" ht="40.5" customHeight="1" x14ac:dyDescent="0.25">
      <c r="B86" s="533"/>
      <c r="C86" s="97"/>
      <c r="D86" s="60"/>
      <c r="E86" s="194"/>
      <c r="F86" s="63"/>
      <c r="G86" s="63"/>
      <c r="H86" s="63"/>
      <c r="I86" s="63"/>
      <c r="J86" s="63"/>
      <c r="K86" s="63"/>
      <c r="L86" s="138">
        <f t="shared" si="30"/>
        <v>0</v>
      </c>
      <c r="M86" s="136"/>
      <c r="N86" s="63"/>
      <c r="O86" s="63"/>
      <c r="P86" s="63"/>
      <c r="Q86" s="63"/>
      <c r="R86" s="63"/>
      <c r="S86" s="63"/>
      <c r="T86" s="63"/>
      <c r="U86" s="63"/>
      <c r="V86" s="63"/>
      <c r="W86" s="63"/>
      <c r="X86" s="63"/>
      <c r="Y86" s="63"/>
      <c r="Z86" s="140">
        <f t="shared" si="31"/>
        <v>0</v>
      </c>
      <c r="AA86" s="136"/>
      <c r="AB86" s="63"/>
      <c r="AC86" s="63"/>
      <c r="AD86" s="63"/>
      <c r="AE86" s="63"/>
      <c r="AF86" s="63"/>
      <c r="AG86" s="63"/>
      <c r="AH86" s="63"/>
      <c r="AI86" s="63"/>
      <c r="AJ86" s="63"/>
      <c r="AK86" s="63"/>
      <c r="AL86" s="63"/>
      <c r="AM86" s="63"/>
      <c r="AN86" s="140">
        <f t="shared" si="32"/>
        <v>0</v>
      </c>
      <c r="AO86" s="136"/>
      <c r="AP86" s="63"/>
      <c r="AQ86" s="63"/>
      <c r="AR86" s="63"/>
      <c r="AS86" s="63"/>
      <c r="AT86" s="63"/>
      <c r="AU86" s="63"/>
      <c r="AV86" s="63"/>
      <c r="AW86" s="63"/>
      <c r="AX86" s="63"/>
      <c r="AY86" s="63"/>
      <c r="AZ86" s="63"/>
      <c r="BA86" s="63"/>
      <c r="BB86" s="140">
        <f t="shared" si="33"/>
        <v>0</v>
      </c>
      <c r="BC86" s="136"/>
      <c r="BD86" s="63"/>
      <c r="BE86" s="63"/>
      <c r="BF86" s="63"/>
      <c r="BG86" s="63"/>
      <c r="BH86" s="63"/>
      <c r="BI86" s="63"/>
      <c r="BJ86" s="142">
        <f t="shared" si="34"/>
        <v>0</v>
      </c>
    </row>
    <row r="87" spans="2:109" ht="40.5" customHeight="1" thickBot="1" x14ac:dyDescent="0.3">
      <c r="B87" s="534"/>
      <c r="C87" s="98"/>
      <c r="D87" s="66" t="s">
        <v>28</v>
      </c>
      <c r="E87" s="195" t="str">
        <f>IF(SUM(E77:E86)=100,SUM(E77:E86),"OJO, el valor debe ser = 100%")</f>
        <v>OJO, el valor debe ser = 100%</v>
      </c>
      <c r="F87" s="530"/>
      <c r="G87" s="530"/>
      <c r="H87" s="530"/>
      <c r="I87" s="530"/>
      <c r="J87" s="530"/>
      <c r="K87" s="530"/>
      <c r="L87" s="69"/>
      <c r="M87" s="68" t="str">
        <f>IF(SUM(M77:M86)=100,SUM(M77:M86),"OJO, el valor debe ser = 100%")</f>
        <v>OJO, el valor debe ser = 100%</v>
      </c>
      <c r="N87" s="530"/>
      <c r="O87" s="530"/>
      <c r="P87" s="530"/>
      <c r="Q87" s="530"/>
      <c r="R87" s="530"/>
      <c r="S87" s="530"/>
      <c r="T87" s="530"/>
      <c r="U87" s="530"/>
      <c r="V87" s="530"/>
      <c r="W87" s="530"/>
      <c r="X87" s="70"/>
      <c r="Y87" s="70"/>
      <c r="Z87" s="69"/>
      <c r="AA87" s="68"/>
      <c r="AB87" s="530"/>
      <c r="AC87" s="530"/>
      <c r="AD87" s="530"/>
      <c r="AE87" s="530"/>
      <c r="AF87" s="530"/>
      <c r="AG87" s="530"/>
      <c r="AH87" s="530"/>
      <c r="AI87" s="530"/>
      <c r="AJ87" s="530"/>
      <c r="AK87" s="530"/>
      <c r="AL87" s="530"/>
      <c r="AM87" s="530"/>
      <c r="AN87" s="69"/>
      <c r="AO87" s="68"/>
      <c r="AP87" s="530"/>
      <c r="AQ87" s="530"/>
      <c r="AR87" s="530"/>
      <c r="AS87" s="530"/>
      <c r="AT87" s="530"/>
      <c r="AU87" s="530"/>
      <c r="AV87" s="530"/>
      <c r="AW87" s="530"/>
      <c r="AX87" s="530"/>
      <c r="AY87" s="530"/>
      <c r="AZ87" s="530"/>
      <c r="BA87" s="530"/>
      <c r="BB87" s="69"/>
      <c r="BC87" s="68" t="str">
        <f>IF(SUM(BC77:BC86)=100,SUM(BC77:BC86),"OJO, el valor debe ser = 100%")</f>
        <v>OJO, el valor debe ser = 100%</v>
      </c>
      <c r="BD87" s="530"/>
      <c r="BE87" s="530"/>
      <c r="BF87" s="530"/>
      <c r="BG87" s="530"/>
      <c r="BH87" s="530"/>
      <c r="BI87" s="530"/>
      <c r="BJ87" s="71"/>
    </row>
    <row r="88" spans="2:109" ht="40.5" customHeight="1" x14ac:dyDescent="0.25">
      <c r="B88" s="532"/>
      <c r="C88" s="96"/>
      <c r="D88" s="72"/>
      <c r="E88" s="193"/>
      <c r="F88" s="74"/>
      <c r="G88" s="74"/>
      <c r="H88" s="74"/>
      <c r="I88" s="74"/>
      <c r="J88" s="74"/>
      <c r="K88" s="74"/>
      <c r="L88" s="137">
        <f t="shared" ref="L88:L97" si="35">IF(AND(D88="",SUM(E88:K88)&gt;0),"Debe redactar la actividad",IF(AND(SUM(F88:K88)&gt;0,E88=0),"NO DETERMINO PESO PORCENTUAL EN TAREA",IF(AND(SUM(F88:K88)=0,E88=0),0,IF(SUM(F88:K88)&lt;&gt;100,"La sumatoría debe ser = 100%",100))))</f>
        <v>0</v>
      </c>
      <c r="M88" s="135"/>
      <c r="N88" s="74"/>
      <c r="O88" s="74"/>
      <c r="P88" s="74"/>
      <c r="Q88" s="74"/>
      <c r="R88" s="74"/>
      <c r="S88" s="74"/>
      <c r="T88" s="74"/>
      <c r="U88" s="74"/>
      <c r="V88" s="74"/>
      <c r="W88" s="74"/>
      <c r="X88" s="74"/>
      <c r="Y88" s="74"/>
      <c r="Z88" s="139">
        <f t="shared" ref="Z88:Z97" si="36">IF(AND(D88="",SUM(M88:Y88)&gt;0),"Debe redactar la actividad",IF(AND(SUM(N88:Y88)&gt;0,M88=0),"NO DETERMINO PESO PORCENTUAL EN TAREA",IF(AND(SUM(N88:Y88)=0,M88=0),0,IF(SUM(N88:Y88)&lt;&gt;100,"La sumatoría debe ser = 100%",100))))</f>
        <v>0</v>
      </c>
      <c r="AA88" s="135"/>
      <c r="AB88" s="74"/>
      <c r="AC88" s="74"/>
      <c r="AD88" s="74"/>
      <c r="AE88" s="74"/>
      <c r="AF88" s="74"/>
      <c r="AG88" s="75"/>
      <c r="AH88" s="74"/>
      <c r="AI88" s="74"/>
      <c r="AJ88" s="74"/>
      <c r="AK88" s="74"/>
      <c r="AL88" s="74"/>
      <c r="AM88" s="74"/>
      <c r="AN88" s="139">
        <f t="shared" ref="AN88:AN97" si="37">IF(AND(D88="",SUM(AA88:AM88)&gt;0),"Debe redactar la actividad",IF(AND(SUM(AB88:AM88)&gt;0,AA88=0),"NO DETERMINO PESO PORCENTUAL EN TAREA",IF(AND(SUM(AB88:AM88)=0,AA88=0),0,IF(SUM(AB88:AM88)&lt;&gt;100,"La sumatoría debe ser = 100%",100))))</f>
        <v>0</v>
      </c>
      <c r="AO88" s="135"/>
      <c r="AP88" s="74"/>
      <c r="AQ88" s="74"/>
      <c r="AR88" s="74"/>
      <c r="AS88" s="74"/>
      <c r="AT88" s="74"/>
      <c r="AU88" s="74"/>
      <c r="AV88" s="74"/>
      <c r="AW88" s="74"/>
      <c r="AX88" s="74"/>
      <c r="AY88" s="74"/>
      <c r="AZ88" s="74"/>
      <c r="BA88" s="74"/>
      <c r="BB88" s="139">
        <f t="shared" ref="BB88:BB97" si="38">IF(AND(D88="",SUM(AO88:BA88)&gt;0),"Debe redactar la actividad",IF(AND(SUM(AP88:BA88)&gt;0,AO88=0),"NO DETERMINO PESO PORCENTUAL EN TAREA",IF(AND(SUM(AP88:BA88)=0,AO88=0),0,IF(SUM(AP88:BA88)&lt;&gt;100,"La sumatoría debe ser = 100%",100))))</f>
        <v>0</v>
      </c>
      <c r="BC88" s="135"/>
      <c r="BD88" s="74"/>
      <c r="BE88" s="74"/>
      <c r="BF88" s="74"/>
      <c r="BG88" s="74"/>
      <c r="BH88" s="74"/>
      <c r="BI88" s="74"/>
      <c r="BJ88" s="141">
        <f t="shared" ref="BJ88:BJ97" si="39">IF(AND(D88="",SUM(BC88:BI88)&gt;0),"Debe redactar la actividad",IF(AND(SUM(BD88:BI88)&gt;0,BC88=0),"NO DETERMINO PESO PORCENTUAL EN TAREA",IF(AND(SUM(BD88:BI88)=0,BC88=0),0,IF(SUM(BD88:BI88)&lt;&gt;100,"La sumatoría debe ser = 100%",100))))</f>
        <v>0</v>
      </c>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row>
    <row r="89" spans="2:109" ht="40.5" customHeight="1" x14ac:dyDescent="0.25">
      <c r="B89" s="533"/>
      <c r="C89" s="97"/>
      <c r="D89" s="60"/>
      <c r="E89" s="194"/>
      <c r="F89" s="63"/>
      <c r="G89" s="63"/>
      <c r="H89" s="63"/>
      <c r="I89" s="63"/>
      <c r="J89" s="63"/>
      <c r="K89" s="63"/>
      <c r="L89" s="138">
        <f t="shared" si="35"/>
        <v>0</v>
      </c>
      <c r="M89" s="136"/>
      <c r="N89" s="63"/>
      <c r="O89" s="63"/>
      <c r="P89" s="63"/>
      <c r="Q89" s="63"/>
      <c r="R89" s="63"/>
      <c r="S89" s="63"/>
      <c r="T89" s="63"/>
      <c r="U89" s="63"/>
      <c r="V89" s="63"/>
      <c r="W89" s="63"/>
      <c r="X89" s="63"/>
      <c r="Y89" s="63"/>
      <c r="Z89" s="140">
        <f t="shared" si="36"/>
        <v>0</v>
      </c>
      <c r="AA89" s="136"/>
      <c r="AB89" s="63"/>
      <c r="AC89" s="63"/>
      <c r="AD89" s="63"/>
      <c r="AE89" s="63"/>
      <c r="AF89" s="63"/>
      <c r="AG89" s="65"/>
      <c r="AH89" s="63"/>
      <c r="AI89" s="63"/>
      <c r="AJ89" s="63"/>
      <c r="AK89" s="63"/>
      <c r="AL89" s="63"/>
      <c r="AM89" s="63"/>
      <c r="AN89" s="140">
        <f t="shared" si="37"/>
        <v>0</v>
      </c>
      <c r="AO89" s="136"/>
      <c r="AP89" s="63"/>
      <c r="AQ89" s="63"/>
      <c r="AR89" s="63"/>
      <c r="AS89" s="63"/>
      <c r="AT89" s="63"/>
      <c r="AU89" s="63"/>
      <c r="AV89" s="63"/>
      <c r="AW89" s="63"/>
      <c r="AX89" s="63"/>
      <c r="AY89" s="63"/>
      <c r="AZ89" s="63"/>
      <c r="BA89" s="63"/>
      <c r="BB89" s="140">
        <f t="shared" si="38"/>
        <v>0</v>
      </c>
      <c r="BC89" s="136"/>
      <c r="BD89" s="63"/>
      <c r="BE89" s="63"/>
      <c r="BF89" s="63"/>
      <c r="BG89" s="63"/>
      <c r="BH89" s="63"/>
      <c r="BI89" s="63"/>
      <c r="BJ89" s="142">
        <f t="shared" si="39"/>
        <v>0</v>
      </c>
    </row>
    <row r="90" spans="2:109" ht="40.5" customHeight="1" x14ac:dyDescent="0.25">
      <c r="B90" s="533"/>
      <c r="C90" s="97"/>
      <c r="D90" s="60"/>
      <c r="E90" s="194"/>
      <c r="F90" s="63"/>
      <c r="G90" s="63"/>
      <c r="H90" s="63"/>
      <c r="I90" s="63"/>
      <c r="J90" s="63"/>
      <c r="K90" s="63"/>
      <c r="L90" s="138">
        <f t="shared" si="35"/>
        <v>0</v>
      </c>
      <c r="M90" s="136"/>
      <c r="N90" s="63"/>
      <c r="O90" s="63"/>
      <c r="P90" s="63"/>
      <c r="Q90" s="63"/>
      <c r="R90" s="63"/>
      <c r="S90" s="63"/>
      <c r="T90" s="63"/>
      <c r="U90" s="63"/>
      <c r="V90" s="63"/>
      <c r="W90" s="63"/>
      <c r="X90" s="63"/>
      <c r="Y90" s="63"/>
      <c r="Z90" s="140">
        <f t="shared" si="36"/>
        <v>0</v>
      </c>
      <c r="AA90" s="136"/>
      <c r="AB90" s="63"/>
      <c r="AC90" s="63"/>
      <c r="AD90" s="63"/>
      <c r="AE90" s="63"/>
      <c r="AF90" s="63"/>
      <c r="AG90" s="63"/>
      <c r="AH90" s="63"/>
      <c r="AI90" s="63"/>
      <c r="AJ90" s="63"/>
      <c r="AK90" s="65"/>
      <c r="AL90" s="63"/>
      <c r="AM90" s="63"/>
      <c r="AN90" s="140">
        <f t="shared" si="37"/>
        <v>0</v>
      </c>
      <c r="AO90" s="136"/>
      <c r="AP90" s="63"/>
      <c r="AQ90" s="63"/>
      <c r="AR90" s="63"/>
      <c r="AS90" s="63"/>
      <c r="AT90" s="63"/>
      <c r="AU90" s="63"/>
      <c r="AV90" s="63"/>
      <c r="AW90" s="63"/>
      <c r="AX90" s="63"/>
      <c r="AY90" s="63"/>
      <c r="AZ90" s="63"/>
      <c r="BA90" s="63"/>
      <c r="BB90" s="140">
        <f t="shared" si="38"/>
        <v>0</v>
      </c>
      <c r="BC90" s="136"/>
      <c r="BD90" s="63"/>
      <c r="BE90" s="63"/>
      <c r="BF90" s="63"/>
      <c r="BG90" s="63"/>
      <c r="BH90" s="63"/>
      <c r="BI90" s="63"/>
      <c r="BJ90" s="142">
        <f t="shared" si="39"/>
        <v>0</v>
      </c>
    </row>
    <row r="91" spans="2:109" ht="40.5" customHeight="1" x14ac:dyDescent="0.25">
      <c r="B91" s="533"/>
      <c r="C91" s="97"/>
      <c r="D91" s="60"/>
      <c r="E91" s="194"/>
      <c r="F91" s="63"/>
      <c r="G91" s="63"/>
      <c r="H91" s="63"/>
      <c r="I91" s="63"/>
      <c r="J91" s="63"/>
      <c r="K91" s="63"/>
      <c r="L91" s="138">
        <f t="shared" si="35"/>
        <v>0</v>
      </c>
      <c r="M91" s="136"/>
      <c r="N91" s="63"/>
      <c r="O91" s="63"/>
      <c r="P91" s="63"/>
      <c r="Q91" s="63"/>
      <c r="R91" s="63"/>
      <c r="S91" s="63"/>
      <c r="T91" s="63"/>
      <c r="U91" s="63"/>
      <c r="V91" s="63"/>
      <c r="W91" s="63"/>
      <c r="X91" s="63"/>
      <c r="Y91" s="63"/>
      <c r="Z91" s="140">
        <f t="shared" si="36"/>
        <v>0</v>
      </c>
      <c r="AA91" s="136"/>
      <c r="AB91" s="63"/>
      <c r="AC91" s="63"/>
      <c r="AD91" s="63"/>
      <c r="AE91" s="63"/>
      <c r="AF91" s="63"/>
      <c r="AG91" s="63"/>
      <c r="AH91" s="63"/>
      <c r="AI91" s="63"/>
      <c r="AJ91" s="63"/>
      <c r="AK91" s="65"/>
      <c r="AL91" s="63"/>
      <c r="AM91" s="63"/>
      <c r="AN91" s="140">
        <f t="shared" si="37"/>
        <v>0</v>
      </c>
      <c r="AO91" s="136"/>
      <c r="AP91" s="63"/>
      <c r="AQ91" s="63"/>
      <c r="AR91" s="63"/>
      <c r="AS91" s="63"/>
      <c r="AT91" s="63"/>
      <c r="AU91" s="63"/>
      <c r="AV91" s="63"/>
      <c r="AW91" s="63"/>
      <c r="AX91" s="63"/>
      <c r="AY91" s="63"/>
      <c r="AZ91" s="63"/>
      <c r="BA91" s="63"/>
      <c r="BB91" s="140">
        <f t="shared" si="38"/>
        <v>0</v>
      </c>
      <c r="BC91" s="136"/>
      <c r="BD91" s="63"/>
      <c r="BE91" s="63"/>
      <c r="BF91" s="63"/>
      <c r="BG91" s="63"/>
      <c r="BH91" s="63"/>
      <c r="BI91" s="63"/>
      <c r="BJ91" s="142">
        <f t="shared" si="39"/>
        <v>0</v>
      </c>
    </row>
    <row r="92" spans="2:109" ht="40.5" customHeight="1" x14ac:dyDescent="0.25">
      <c r="B92" s="533"/>
      <c r="C92" s="97"/>
      <c r="D92" s="60"/>
      <c r="E92" s="194"/>
      <c r="F92" s="63"/>
      <c r="G92" s="63"/>
      <c r="H92" s="63"/>
      <c r="I92" s="63"/>
      <c r="J92" s="63"/>
      <c r="K92" s="63"/>
      <c r="L92" s="138">
        <f t="shared" si="35"/>
        <v>0</v>
      </c>
      <c r="M92" s="136"/>
      <c r="N92" s="63"/>
      <c r="O92" s="63"/>
      <c r="P92" s="63"/>
      <c r="Q92" s="63"/>
      <c r="R92" s="63"/>
      <c r="S92" s="63"/>
      <c r="T92" s="63"/>
      <c r="U92" s="63"/>
      <c r="V92" s="63"/>
      <c r="W92" s="63"/>
      <c r="X92" s="63"/>
      <c r="Y92" s="63"/>
      <c r="Z92" s="140">
        <f t="shared" si="36"/>
        <v>0</v>
      </c>
      <c r="AA92" s="136"/>
      <c r="AB92" s="63"/>
      <c r="AC92" s="63"/>
      <c r="AD92" s="63"/>
      <c r="AE92" s="63"/>
      <c r="AF92" s="63"/>
      <c r="AG92" s="63"/>
      <c r="AH92" s="63"/>
      <c r="AI92" s="63"/>
      <c r="AJ92" s="63"/>
      <c r="AK92" s="63"/>
      <c r="AL92" s="63"/>
      <c r="AM92" s="63"/>
      <c r="AN92" s="140">
        <f t="shared" si="37"/>
        <v>0</v>
      </c>
      <c r="AO92" s="136"/>
      <c r="AP92" s="63"/>
      <c r="AQ92" s="63"/>
      <c r="AR92" s="63"/>
      <c r="AS92" s="63"/>
      <c r="AT92" s="63"/>
      <c r="AU92" s="63"/>
      <c r="AV92" s="63"/>
      <c r="AW92" s="63"/>
      <c r="AX92" s="63"/>
      <c r="AY92" s="63"/>
      <c r="AZ92" s="63"/>
      <c r="BA92" s="63"/>
      <c r="BB92" s="140">
        <f t="shared" si="38"/>
        <v>0</v>
      </c>
      <c r="BC92" s="136"/>
      <c r="BD92" s="63"/>
      <c r="BE92" s="63"/>
      <c r="BF92" s="63"/>
      <c r="BG92" s="63"/>
      <c r="BH92" s="63"/>
      <c r="BI92" s="63"/>
      <c r="BJ92" s="142">
        <f t="shared" si="39"/>
        <v>0</v>
      </c>
    </row>
    <row r="93" spans="2:109" ht="40.5" customHeight="1" x14ac:dyDescent="0.25">
      <c r="B93" s="533"/>
      <c r="C93" s="97"/>
      <c r="D93" s="60"/>
      <c r="E93" s="194"/>
      <c r="F93" s="63"/>
      <c r="G93" s="63"/>
      <c r="H93" s="63"/>
      <c r="I93" s="63"/>
      <c r="J93" s="63"/>
      <c r="K93" s="63"/>
      <c r="L93" s="138">
        <f t="shared" si="35"/>
        <v>0</v>
      </c>
      <c r="M93" s="136"/>
      <c r="N93" s="63"/>
      <c r="O93" s="63"/>
      <c r="P93" s="63"/>
      <c r="Q93" s="63"/>
      <c r="R93" s="63"/>
      <c r="S93" s="63"/>
      <c r="T93" s="63"/>
      <c r="U93" s="63"/>
      <c r="V93" s="63"/>
      <c r="W93" s="63"/>
      <c r="X93" s="63"/>
      <c r="Y93" s="63"/>
      <c r="Z93" s="140">
        <f t="shared" si="36"/>
        <v>0</v>
      </c>
      <c r="AA93" s="136"/>
      <c r="AB93" s="63"/>
      <c r="AC93" s="63"/>
      <c r="AD93" s="63"/>
      <c r="AE93" s="63"/>
      <c r="AF93" s="63"/>
      <c r="AG93" s="63"/>
      <c r="AH93" s="63"/>
      <c r="AI93" s="63"/>
      <c r="AJ93" s="63"/>
      <c r="AK93" s="63"/>
      <c r="AL93" s="63"/>
      <c r="AM93" s="63"/>
      <c r="AN93" s="140">
        <f t="shared" si="37"/>
        <v>0</v>
      </c>
      <c r="AO93" s="136"/>
      <c r="AP93" s="63"/>
      <c r="AQ93" s="63"/>
      <c r="AR93" s="63"/>
      <c r="AS93" s="63"/>
      <c r="AT93" s="63"/>
      <c r="AU93" s="63"/>
      <c r="AV93" s="63"/>
      <c r="AW93" s="63"/>
      <c r="AX93" s="63"/>
      <c r="AY93" s="63"/>
      <c r="AZ93" s="63"/>
      <c r="BA93" s="63"/>
      <c r="BB93" s="140">
        <f t="shared" si="38"/>
        <v>0</v>
      </c>
      <c r="BC93" s="136"/>
      <c r="BD93" s="63"/>
      <c r="BE93" s="63"/>
      <c r="BF93" s="63"/>
      <c r="BG93" s="63"/>
      <c r="BH93" s="63"/>
      <c r="BI93" s="63"/>
      <c r="BJ93" s="142">
        <f t="shared" si="39"/>
        <v>0</v>
      </c>
    </row>
    <row r="94" spans="2:109" ht="40.5" customHeight="1" x14ac:dyDescent="0.25">
      <c r="B94" s="533"/>
      <c r="C94" s="97"/>
      <c r="D94" s="60"/>
      <c r="E94" s="194"/>
      <c r="F94" s="63"/>
      <c r="G94" s="63"/>
      <c r="H94" s="63"/>
      <c r="I94" s="63"/>
      <c r="J94" s="63"/>
      <c r="K94" s="63"/>
      <c r="L94" s="138">
        <f t="shared" si="35"/>
        <v>0</v>
      </c>
      <c r="M94" s="136"/>
      <c r="N94" s="63"/>
      <c r="O94" s="63"/>
      <c r="P94" s="63"/>
      <c r="Q94" s="63"/>
      <c r="R94" s="63"/>
      <c r="S94" s="63"/>
      <c r="T94" s="63"/>
      <c r="U94" s="63"/>
      <c r="V94" s="63"/>
      <c r="W94" s="63"/>
      <c r="X94" s="63"/>
      <c r="Y94" s="63"/>
      <c r="Z94" s="140">
        <f t="shared" si="36"/>
        <v>0</v>
      </c>
      <c r="AA94" s="136"/>
      <c r="AB94" s="63"/>
      <c r="AC94" s="63"/>
      <c r="AD94" s="63"/>
      <c r="AE94" s="63"/>
      <c r="AF94" s="63"/>
      <c r="AG94" s="63"/>
      <c r="AH94" s="63"/>
      <c r="AI94" s="63"/>
      <c r="AJ94" s="63"/>
      <c r="AK94" s="63"/>
      <c r="AL94" s="63"/>
      <c r="AM94" s="63"/>
      <c r="AN94" s="140">
        <f t="shared" si="37"/>
        <v>0</v>
      </c>
      <c r="AO94" s="136"/>
      <c r="AP94" s="63"/>
      <c r="AQ94" s="63"/>
      <c r="AR94" s="63"/>
      <c r="AS94" s="63"/>
      <c r="AT94" s="63"/>
      <c r="AU94" s="63"/>
      <c r="AV94" s="63"/>
      <c r="AW94" s="63"/>
      <c r="AX94" s="63"/>
      <c r="AY94" s="63"/>
      <c r="AZ94" s="63"/>
      <c r="BA94" s="63"/>
      <c r="BB94" s="140">
        <f t="shared" si="38"/>
        <v>0</v>
      </c>
      <c r="BC94" s="136"/>
      <c r="BD94" s="63"/>
      <c r="BE94" s="63"/>
      <c r="BF94" s="63"/>
      <c r="BG94" s="63"/>
      <c r="BH94" s="63"/>
      <c r="BI94" s="63"/>
      <c r="BJ94" s="142">
        <f t="shared" si="39"/>
        <v>0</v>
      </c>
    </row>
    <row r="95" spans="2:109" ht="40.5" customHeight="1" x14ac:dyDescent="0.25">
      <c r="B95" s="533"/>
      <c r="C95" s="97"/>
      <c r="D95" s="60"/>
      <c r="E95" s="194"/>
      <c r="F95" s="63"/>
      <c r="G95" s="63"/>
      <c r="H95" s="63"/>
      <c r="I95" s="63"/>
      <c r="J95" s="63"/>
      <c r="K95" s="63"/>
      <c r="L95" s="138">
        <f t="shared" si="35"/>
        <v>0</v>
      </c>
      <c r="M95" s="136"/>
      <c r="N95" s="63"/>
      <c r="O95" s="63"/>
      <c r="P95" s="63"/>
      <c r="Q95" s="63"/>
      <c r="R95" s="63"/>
      <c r="S95" s="63"/>
      <c r="T95" s="63"/>
      <c r="U95" s="63"/>
      <c r="V95" s="63"/>
      <c r="W95" s="63"/>
      <c r="X95" s="63"/>
      <c r="Y95" s="63"/>
      <c r="Z95" s="140">
        <f t="shared" si="36"/>
        <v>0</v>
      </c>
      <c r="AA95" s="136"/>
      <c r="AB95" s="63"/>
      <c r="AC95" s="63"/>
      <c r="AD95" s="63"/>
      <c r="AE95" s="63"/>
      <c r="AF95" s="63"/>
      <c r="AG95" s="63"/>
      <c r="AH95" s="63"/>
      <c r="AI95" s="63"/>
      <c r="AJ95" s="63"/>
      <c r="AK95" s="63"/>
      <c r="AL95" s="63"/>
      <c r="AM95" s="63"/>
      <c r="AN95" s="140">
        <f t="shared" si="37"/>
        <v>0</v>
      </c>
      <c r="AO95" s="136"/>
      <c r="AP95" s="63"/>
      <c r="AQ95" s="63"/>
      <c r="AR95" s="63"/>
      <c r="AS95" s="63"/>
      <c r="AT95" s="63"/>
      <c r="AU95" s="63"/>
      <c r="AV95" s="63"/>
      <c r="AW95" s="63"/>
      <c r="AX95" s="63"/>
      <c r="AY95" s="63"/>
      <c r="AZ95" s="63"/>
      <c r="BA95" s="63"/>
      <c r="BB95" s="140">
        <f t="shared" si="38"/>
        <v>0</v>
      </c>
      <c r="BC95" s="136"/>
      <c r="BD95" s="63"/>
      <c r="BE95" s="63"/>
      <c r="BF95" s="63"/>
      <c r="BG95" s="63"/>
      <c r="BH95" s="63"/>
      <c r="BI95" s="63"/>
      <c r="BJ95" s="142">
        <f t="shared" si="39"/>
        <v>0</v>
      </c>
    </row>
    <row r="96" spans="2:109" ht="40.5" customHeight="1" x14ac:dyDescent="0.25">
      <c r="B96" s="533"/>
      <c r="C96" s="97"/>
      <c r="D96" s="60"/>
      <c r="E96" s="194"/>
      <c r="F96" s="63"/>
      <c r="G96" s="63"/>
      <c r="H96" s="63"/>
      <c r="I96" s="63"/>
      <c r="J96" s="63"/>
      <c r="K96" s="63"/>
      <c r="L96" s="138">
        <f t="shared" si="35"/>
        <v>0</v>
      </c>
      <c r="M96" s="136"/>
      <c r="N96" s="63"/>
      <c r="O96" s="63"/>
      <c r="P96" s="63"/>
      <c r="Q96" s="63"/>
      <c r="R96" s="63"/>
      <c r="S96" s="63"/>
      <c r="T96" s="63"/>
      <c r="U96" s="63"/>
      <c r="V96" s="63"/>
      <c r="W96" s="63"/>
      <c r="X96" s="63"/>
      <c r="Y96" s="63"/>
      <c r="Z96" s="140">
        <f t="shared" si="36"/>
        <v>0</v>
      </c>
      <c r="AA96" s="136"/>
      <c r="AB96" s="63"/>
      <c r="AC96" s="63"/>
      <c r="AD96" s="63"/>
      <c r="AE96" s="63"/>
      <c r="AF96" s="63"/>
      <c r="AG96" s="63"/>
      <c r="AH96" s="63"/>
      <c r="AI96" s="63"/>
      <c r="AJ96" s="63"/>
      <c r="AK96" s="63"/>
      <c r="AL96" s="63"/>
      <c r="AM96" s="63"/>
      <c r="AN96" s="140">
        <f t="shared" si="37"/>
        <v>0</v>
      </c>
      <c r="AO96" s="136"/>
      <c r="AP96" s="63"/>
      <c r="AQ96" s="63"/>
      <c r="AR96" s="63"/>
      <c r="AS96" s="63"/>
      <c r="AT96" s="63"/>
      <c r="AU96" s="63"/>
      <c r="AV96" s="63"/>
      <c r="AW96" s="63"/>
      <c r="AX96" s="63"/>
      <c r="AY96" s="63"/>
      <c r="AZ96" s="63"/>
      <c r="BA96" s="63"/>
      <c r="BB96" s="140">
        <f t="shared" si="38"/>
        <v>0</v>
      </c>
      <c r="BC96" s="136"/>
      <c r="BD96" s="63"/>
      <c r="BE96" s="63"/>
      <c r="BF96" s="63"/>
      <c r="BG96" s="63"/>
      <c r="BH96" s="63"/>
      <c r="BI96" s="63"/>
      <c r="BJ96" s="142">
        <f t="shared" si="39"/>
        <v>0</v>
      </c>
    </row>
    <row r="97" spans="2:109" ht="40.5" customHeight="1" x14ac:dyDescent="0.25">
      <c r="B97" s="533"/>
      <c r="C97" s="97"/>
      <c r="D97" s="60"/>
      <c r="E97" s="194"/>
      <c r="F97" s="63"/>
      <c r="G97" s="63"/>
      <c r="H97" s="63"/>
      <c r="I97" s="63"/>
      <c r="J97" s="63"/>
      <c r="K97" s="63"/>
      <c r="L97" s="138">
        <f t="shared" si="35"/>
        <v>0</v>
      </c>
      <c r="M97" s="136"/>
      <c r="N97" s="63"/>
      <c r="O97" s="63"/>
      <c r="P97" s="63"/>
      <c r="Q97" s="63"/>
      <c r="R97" s="63"/>
      <c r="S97" s="63"/>
      <c r="T97" s="63"/>
      <c r="U97" s="63"/>
      <c r="V97" s="63"/>
      <c r="W97" s="63"/>
      <c r="X97" s="63"/>
      <c r="Y97" s="63"/>
      <c r="Z97" s="140">
        <f t="shared" si="36"/>
        <v>0</v>
      </c>
      <c r="AA97" s="136"/>
      <c r="AB97" s="63"/>
      <c r="AC97" s="63"/>
      <c r="AD97" s="63"/>
      <c r="AE97" s="63"/>
      <c r="AF97" s="63"/>
      <c r="AG97" s="63"/>
      <c r="AH97" s="63"/>
      <c r="AI97" s="63"/>
      <c r="AJ97" s="63"/>
      <c r="AK97" s="63"/>
      <c r="AL97" s="63"/>
      <c r="AM97" s="63"/>
      <c r="AN97" s="140">
        <f t="shared" si="37"/>
        <v>0</v>
      </c>
      <c r="AO97" s="136"/>
      <c r="AP97" s="63"/>
      <c r="AQ97" s="63"/>
      <c r="AR97" s="63"/>
      <c r="AS97" s="63"/>
      <c r="AT97" s="63"/>
      <c r="AU97" s="63"/>
      <c r="AV97" s="63"/>
      <c r="AW97" s="63"/>
      <c r="AX97" s="63"/>
      <c r="AY97" s="63"/>
      <c r="AZ97" s="63"/>
      <c r="BA97" s="63"/>
      <c r="BB97" s="140">
        <f t="shared" si="38"/>
        <v>0</v>
      </c>
      <c r="BC97" s="136"/>
      <c r="BD97" s="63"/>
      <c r="BE97" s="63"/>
      <c r="BF97" s="63"/>
      <c r="BG97" s="63"/>
      <c r="BH97" s="63"/>
      <c r="BI97" s="63"/>
      <c r="BJ97" s="142">
        <f t="shared" si="39"/>
        <v>0</v>
      </c>
    </row>
    <row r="98" spans="2:109" ht="40.5" customHeight="1" thickBot="1" x14ac:dyDescent="0.3">
      <c r="B98" s="534"/>
      <c r="C98" s="98"/>
      <c r="D98" s="66" t="s">
        <v>28</v>
      </c>
      <c r="E98" s="195" t="str">
        <f>IF(SUM(E88:E97)=100,SUM(E88:E97),"OJO, el valor debe ser = 100%")</f>
        <v>OJO, el valor debe ser = 100%</v>
      </c>
      <c r="F98" s="530"/>
      <c r="G98" s="530"/>
      <c r="H98" s="530"/>
      <c r="I98" s="530"/>
      <c r="J98" s="530"/>
      <c r="K98" s="530"/>
      <c r="L98" s="69"/>
      <c r="M98" s="68" t="str">
        <f>IF(SUM(M88:M97)=100,SUM(M88:M97),"OJO, el valor debe ser = 100%")</f>
        <v>OJO, el valor debe ser = 100%</v>
      </c>
      <c r="N98" s="530"/>
      <c r="O98" s="530"/>
      <c r="P98" s="530"/>
      <c r="Q98" s="530"/>
      <c r="R98" s="530"/>
      <c r="S98" s="530"/>
      <c r="T98" s="530"/>
      <c r="U98" s="530"/>
      <c r="V98" s="530"/>
      <c r="W98" s="530"/>
      <c r="X98" s="70"/>
      <c r="Y98" s="70"/>
      <c r="Z98" s="69"/>
      <c r="AA98" s="68"/>
      <c r="AB98" s="530"/>
      <c r="AC98" s="530"/>
      <c r="AD98" s="530"/>
      <c r="AE98" s="530"/>
      <c r="AF98" s="530"/>
      <c r="AG98" s="530"/>
      <c r="AH98" s="530"/>
      <c r="AI98" s="530"/>
      <c r="AJ98" s="530"/>
      <c r="AK98" s="530"/>
      <c r="AL98" s="530"/>
      <c r="AM98" s="530"/>
      <c r="AN98" s="69"/>
      <c r="AO98" s="68"/>
      <c r="AP98" s="530"/>
      <c r="AQ98" s="530"/>
      <c r="AR98" s="530"/>
      <c r="AS98" s="530"/>
      <c r="AT98" s="530"/>
      <c r="AU98" s="530"/>
      <c r="AV98" s="530"/>
      <c r="AW98" s="530"/>
      <c r="AX98" s="530"/>
      <c r="AY98" s="530"/>
      <c r="AZ98" s="530"/>
      <c r="BA98" s="530"/>
      <c r="BB98" s="69"/>
      <c r="BC98" s="68" t="str">
        <f>IF(SUM(BC88:BC97)=100,SUM(BC88:BC97),"OJO, el valor debe ser = 100%")</f>
        <v>OJO, el valor debe ser = 100%</v>
      </c>
      <c r="BD98" s="530"/>
      <c r="BE98" s="530"/>
      <c r="BF98" s="530"/>
      <c r="BG98" s="530"/>
      <c r="BH98" s="530"/>
      <c r="BI98" s="530"/>
      <c r="BJ98" s="71"/>
    </row>
    <row r="99" spans="2:109" ht="40.5" customHeight="1" x14ac:dyDescent="0.25">
      <c r="B99" s="532"/>
      <c r="C99" s="96"/>
      <c r="D99" s="72"/>
      <c r="E99" s="193"/>
      <c r="F99" s="74"/>
      <c r="G99" s="74"/>
      <c r="H99" s="74"/>
      <c r="I99" s="74"/>
      <c r="J99" s="74"/>
      <c r="K99" s="74"/>
      <c r="L99" s="137">
        <f t="shared" ref="L99:L108" si="40">IF(AND(D99="",SUM(E99:K99)&gt;0),"Debe redactar la actividad",IF(AND(SUM(F99:K99)&gt;0,E99=0),"NO DETERMINO PESO PORCENTUAL EN TAREA",IF(AND(SUM(F99:K99)=0,E99=0),0,IF(SUM(F99:K99)&lt;&gt;100,"La sumatoría debe ser = 100%",100))))</f>
        <v>0</v>
      </c>
      <c r="M99" s="135"/>
      <c r="N99" s="74"/>
      <c r="O99" s="74"/>
      <c r="P99" s="74"/>
      <c r="Q99" s="74"/>
      <c r="R99" s="74"/>
      <c r="S99" s="74"/>
      <c r="T99" s="74"/>
      <c r="U99" s="74"/>
      <c r="V99" s="74"/>
      <c r="W99" s="74"/>
      <c r="X99" s="74"/>
      <c r="Y99" s="74"/>
      <c r="Z99" s="139">
        <f t="shared" ref="Z99:Z108" si="41">IF(AND(D99="",SUM(M99:Y99)&gt;0),"Debe redactar la actividad",IF(AND(SUM(N99:Y99)&gt;0,M99=0),"NO DETERMINO PESO PORCENTUAL EN TAREA",IF(AND(SUM(N99:Y99)=0,M99=0),0,IF(SUM(N99:Y99)&lt;&gt;100,"La sumatoría debe ser = 100%",100))))</f>
        <v>0</v>
      </c>
      <c r="AA99" s="135"/>
      <c r="AB99" s="74"/>
      <c r="AC99" s="74"/>
      <c r="AD99" s="74"/>
      <c r="AE99" s="74"/>
      <c r="AF99" s="74"/>
      <c r="AG99" s="75"/>
      <c r="AH99" s="74"/>
      <c r="AI99" s="74"/>
      <c r="AJ99" s="74"/>
      <c r="AK99" s="74"/>
      <c r="AL99" s="74"/>
      <c r="AM99" s="74"/>
      <c r="AN99" s="139">
        <f t="shared" ref="AN99:AN108" si="42">IF(AND(D99="",SUM(AA99:AM99)&gt;0),"Debe redactar la actividad",IF(AND(SUM(AB99:AM99)&gt;0,AA99=0),"NO DETERMINO PESO PORCENTUAL EN TAREA",IF(AND(SUM(AB99:AM99)=0,AA99=0),0,IF(SUM(AB99:AM99)&lt;&gt;100,"La sumatoría debe ser = 100%",100))))</f>
        <v>0</v>
      </c>
      <c r="AO99" s="135"/>
      <c r="AP99" s="74"/>
      <c r="AQ99" s="74"/>
      <c r="AR99" s="74"/>
      <c r="AS99" s="74"/>
      <c r="AT99" s="74"/>
      <c r="AU99" s="74"/>
      <c r="AV99" s="74"/>
      <c r="AW99" s="74"/>
      <c r="AX99" s="74"/>
      <c r="AY99" s="74"/>
      <c r="AZ99" s="74"/>
      <c r="BA99" s="74"/>
      <c r="BB99" s="139">
        <f t="shared" ref="BB99:BB108" si="43">IF(AND(D99="",SUM(AO99:BA99)&gt;0),"Debe redactar la actividad",IF(AND(SUM(AP99:BA99)&gt;0,AO99=0),"NO DETERMINO PESO PORCENTUAL EN TAREA",IF(AND(SUM(AP99:BA99)=0,AO99=0),0,IF(SUM(AP99:BA99)&lt;&gt;100,"La sumatoría debe ser = 100%",100))))</f>
        <v>0</v>
      </c>
      <c r="BC99" s="135"/>
      <c r="BD99" s="74"/>
      <c r="BE99" s="74"/>
      <c r="BF99" s="74"/>
      <c r="BG99" s="74"/>
      <c r="BH99" s="74"/>
      <c r="BI99" s="74"/>
      <c r="BJ99" s="141">
        <f t="shared" ref="BJ99:BJ108" si="44">IF(AND(D99="",SUM(BC99:BI99)&gt;0),"Debe redactar la actividad",IF(AND(SUM(BD99:BI99)&gt;0,BC99=0),"NO DETERMINO PESO PORCENTUAL EN TAREA",IF(AND(SUM(BD99:BI99)=0,BC99=0),0,IF(SUM(BD99:BI99)&lt;&gt;100,"La sumatoría debe ser = 100%",100))))</f>
        <v>0</v>
      </c>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row>
    <row r="100" spans="2:109" ht="40.5" customHeight="1" x14ac:dyDescent="0.25">
      <c r="B100" s="533"/>
      <c r="C100" s="97"/>
      <c r="D100" s="60"/>
      <c r="E100" s="194"/>
      <c r="F100" s="63"/>
      <c r="G100" s="63"/>
      <c r="H100" s="63"/>
      <c r="I100" s="63"/>
      <c r="J100" s="63"/>
      <c r="K100" s="63"/>
      <c r="L100" s="138">
        <f t="shared" si="40"/>
        <v>0</v>
      </c>
      <c r="M100" s="136"/>
      <c r="N100" s="63"/>
      <c r="O100" s="63"/>
      <c r="P100" s="63"/>
      <c r="Q100" s="63"/>
      <c r="R100" s="63"/>
      <c r="S100" s="63"/>
      <c r="T100" s="63"/>
      <c r="U100" s="63"/>
      <c r="V100" s="63"/>
      <c r="W100" s="63"/>
      <c r="X100" s="63"/>
      <c r="Y100" s="63"/>
      <c r="Z100" s="140">
        <f t="shared" si="41"/>
        <v>0</v>
      </c>
      <c r="AA100" s="136"/>
      <c r="AB100" s="63"/>
      <c r="AC100" s="63"/>
      <c r="AD100" s="63"/>
      <c r="AE100" s="63"/>
      <c r="AF100" s="63"/>
      <c r="AG100" s="65"/>
      <c r="AH100" s="63"/>
      <c r="AI100" s="63"/>
      <c r="AJ100" s="63"/>
      <c r="AK100" s="63"/>
      <c r="AL100" s="63"/>
      <c r="AM100" s="63"/>
      <c r="AN100" s="140">
        <f t="shared" si="42"/>
        <v>0</v>
      </c>
      <c r="AO100" s="136"/>
      <c r="AP100" s="63"/>
      <c r="AQ100" s="63"/>
      <c r="AR100" s="63"/>
      <c r="AS100" s="63"/>
      <c r="AT100" s="63"/>
      <c r="AU100" s="63"/>
      <c r="AV100" s="63"/>
      <c r="AW100" s="63"/>
      <c r="AX100" s="63"/>
      <c r="AY100" s="63"/>
      <c r="AZ100" s="63"/>
      <c r="BA100" s="63"/>
      <c r="BB100" s="140">
        <f t="shared" si="43"/>
        <v>0</v>
      </c>
      <c r="BC100" s="136"/>
      <c r="BD100" s="63"/>
      <c r="BE100" s="63"/>
      <c r="BF100" s="63"/>
      <c r="BG100" s="63"/>
      <c r="BH100" s="63"/>
      <c r="BI100" s="63"/>
      <c r="BJ100" s="142">
        <f t="shared" si="44"/>
        <v>0</v>
      </c>
    </row>
    <row r="101" spans="2:109" ht="40.5" customHeight="1" x14ac:dyDescent="0.25">
      <c r="B101" s="533"/>
      <c r="C101" s="97"/>
      <c r="D101" s="60"/>
      <c r="E101" s="194"/>
      <c r="F101" s="63"/>
      <c r="G101" s="63"/>
      <c r="H101" s="63"/>
      <c r="I101" s="63"/>
      <c r="J101" s="63"/>
      <c r="K101" s="63"/>
      <c r="L101" s="138">
        <f t="shared" si="40"/>
        <v>0</v>
      </c>
      <c r="M101" s="136"/>
      <c r="N101" s="63"/>
      <c r="O101" s="63"/>
      <c r="P101" s="63"/>
      <c r="Q101" s="63"/>
      <c r="R101" s="63"/>
      <c r="S101" s="63"/>
      <c r="T101" s="63"/>
      <c r="U101" s="63"/>
      <c r="V101" s="63"/>
      <c r="W101" s="63"/>
      <c r="X101" s="63"/>
      <c r="Y101" s="63"/>
      <c r="Z101" s="140">
        <f t="shared" si="41"/>
        <v>0</v>
      </c>
      <c r="AA101" s="136"/>
      <c r="AB101" s="63"/>
      <c r="AC101" s="63"/>
      <c r="AD101" s="63"/>
      <c r="AE101" s="63"/>
      <c r="AF101" s="63"/>
      <c r="AG101" s="63"/>
      <c r="AH101" s="63"/>
      <c r="AI101" s="63"/>
      <c r="AJ101" s="63"/>
      <c r="AK101" s="65"/>
      <c r="AL101" s="63"/>
      <c r="AM101" s="63"/>
      <c r="AN101" s="140">
        <f t="shared" si="42"/>
        <v>0</v>
      </c>
      <c r="AO101" s="136"/>
      <c r="AP101" s="63"/>
      <c r="AQ101" s="63"/>
      <c r="AR101" s="63"/>
      <c r="AS101" s="63"/>
      <c r="AT101" s="63"/>
      <c r="AU101" s="63"/>
      <c r="AV101" s="63"/>
      <c r="AW101" s="63"/>
      <c r="AX101" s="63"/>
      <c r="AY101" s="63"/>
      <c r="AZ101" s="63"/>
      <c r="BA101" s="63"/>
      <c r="BB101" s="140">
        <f t="shared" si="43"/>
        <v>0</v>
      </c>
      <c r="BC101" s="136"/>
      <c r="BD101" s="63"/>
      <c r="BE101" s="63"/>
      <c r="BF101" s="63"/>
      <c r="BG101" s="63"/>
      <c r="BH101" s="63"/>
      <c r="BI101" s="63"/>
      <c r="BJ101" s="142">
        <f t="shared" si="44"/>
        <v>0</v>
      </c>
    </row>
    <row r="102" spans="2:109" ht="40.5" customHeight="1" x14ac:dyDescent="0.25">
      <c r="B102" s="533"/>
      <c r="C102" s="97"/>
      <c r="D102" s="60"/>
      <c r="E102" s="194"/>
      <c r="F102" s="63"/>
      <c r="G102" s="63"/>
      <c r="H102" s="63"/>
      <c r="I102" s="63"/>
      <c r="J102" s="63"/>
      <c r="K102" s="63"/>
      <c r="L102" s="138">
        <f t="shared" si="40"/>
        <v>0</v>
      </c>
      <c r="M102" s="136"/>
      <c r="N102" s="63"/>
      <c r="O102" s="63"/>
      <c r="P102" s="63"/>
      <c r="Q102" s="63"/>
      <c r="R102" s="63"/>
      <c r="S102" s="63"/>
      <c r="T102" s="63"/>
      <c r="U102" s="63"/>
      <c r="V102" s="63"/>
      <c r="W102" s="63"/>
      <c r="X102" s="63"/>
      <c r="Y102" s="63"/>
      <c r="Z102" s="140">
        <f t="shared" si="41"/>
        <v>0</v>
      </c>
      <c r="AA102" s="136"/>
      <c r="AB102" s="63"/>
      <c r="AC102" s="63"/>
      <c r="AD102" s="63"/>
      <c r="AE102" s="63"/>
      <c r="AF102" s="63"/>
      <c r="AG102" s="63"/>
      <c r="AH102" s="63"/>
      <c r="AI102" s="63"/>
      <c r="AJ102" s="63"/>
      <c r="AK102" s="65"/>
      <c r="AL102" s="63"/>
      <c r="AM102" s="63"/>
      <c r="AN102" s="140">
        <f t="shared" si="42"/>
        <v>0</v>
      </c>
      <c r="AO102" s="136"/>
      <c r="AP102" s="63"/>
      <c r="AQ102" s="63"/>
      <c r="AR102" s="63"/>
      <c r="AS102" s="63"/>
      <c r="AT102" s="63"/>
      <c r="AU102" s="63"/>
      <c r="AV102" s="63"/>
      <c r="AW102" s="63"/>
      <c r="AX102" s="63"/>
      <c r="AY102" s="63"/>
      <c r="AZ102" s="63"/>
      <c r="BA102" s="63"/>
      <c r="BB102" s="140">
        <f t="shared" si="43"/>
        <v>0</v>
      </c>
      <c r="BC102" s="136"/>
      <c r="BD102" s="63"/>
      <c r="BE102" s="63"/>
      <c r="BF102" s="63"/>
      <c r="BG102" s="63"/>
      <c r="BH102" s="63"/>
      <c r="BI102" s="63"/>
      <c r="BJ102" s="142">
        <f t="shared" si="44"/>
        <v>0</v>
      </c>
    </row>
    <row r="103" spans="2:109" ht="40.5" customHeight="1" x14ac:dyDescent="0.25">
      <c r="B103" s="533"/>
      <c r="C103" s="97"/>
      <c r="D103" s="60"/>
      <c r="E103" s="194"/>
      <c r="F103" s="63"/>
      <c r="G103" s="63"/>
      <c r="H103" s="63"/>
      <c r="I103" s="63"/>
      <c r="J103" s="63"/>
      <c r="K103" s="63"/>
      <c r="L103" s="138">
        <f t="shared" si="40"/>
        <v>0</v>
      </c>
      <c r="M103" s="136"/>
      <c r="N103" s="63"/>
      <c r="O103" s="63"/>
      <c r="P103" s="63"/>
      <c r="Q103" s="63"/>
      <c r="R103" s="63"/>
      <c r="S103" s="63"/>
      <c r="T103" s="63"/>
      <c r="U103" s="63"/>
      <c r="V103" s="63"/>
      <c r="W103" s="63"/>
      <c r="X103" s="63"/>
      <c r="Y103" s="63"/>
      <c r="Z103" s="140">
        <f t="shared" si="41"/>
        <v>0</v>
      </c>
      <c r="AA103" s="136"/>
      <c r="AB103" s="63"/>
      <c r="AC103" s="63"/>
      <c r="AD103" s="63"/>
      <c r="AE103" s="63"/>
      <c r="AF103" s="63"/>
      <c r="AG103" s="63"/>
      <c r="AH103" s="63"/>
      <c r="AI103" s="63"/>
      <c r="AJ103" s="63"/>
      <c r="AK103" s="63"/>
      <c r="AL103" s="63"/>
      <c r="AM103" s="63"/>
      <c r="AN103" s="140">
        <f t="shared" si="42"/>
        <v>0</v>
      </c>
      <c r="AO103" s="136"/>
      <c r="AP103" s="63"/>
      <c r="AQ103" s="63"/>
      <c r="AR103" s="63"/>
      <c r="AS103" s="63"/>
      <c r="AT103" s="63"/>
      <c r="AU103" s="63"/>
      <c r="AV103" s="63"/>
      <c r="AW103" s="63"/>
      <c r="AX103" s="63"/>
      <c r="AY103" s="63"/>
      <c r="AZ103" s="63"/>
      <c r="BA103" s="63"/>
      <c r="BB103" s="140">
        <f t="shared" si="43"/>
        <v>0</v>
      </c>
      <c r="BC103" s="136"/>
      <c r="BD103" s="63"/>
      <c r="BE103" s="63"/>
      <c r="BF103" s="63"/>
      <c r="BG103" s="63"/>
      <c r="BH103" s="63"/>
      <c r="BI103" s="63"/>
      <c r="BJ103" s="142">
        <f t="shared" si="44"/>
        <v>0</v>
      </c>
    </row>
    <row r="104" spans="2:109" ht="40.5" customHeight="1" x14ac:dyDescent="0.25">
      <c r="B104" s="533"/>
      <c r="C104" s="97"/>
      <c r="D104" s="60"/>
      <c r="E104" s="194"/>
      <c r="F104" s="63"/>
      <c r="G104" s="63"/>
      <c r="H104" s="63"/>
      <c r="I104" s="63"/>
      <c r="J104" s="63"/>
      <c r="K104" s="63"/>
      <c r="L104" s="138">
        <f t="shared" si="40"/>
        <v>0</v>
      </c>
      <c r="M104" s="136"/>
      <c r="N104" s="63"/>
      <c r="O104" s="63"/>
      <c r="P104" s="63"/>
      <c r="Q104" s="63"/>
      <c r="R104" s="63"/>
      <c r="S104" s="63"/>
      <c r="T104" s="63"/>
      <c r="U104" s="63"/>
      <c r="V104" s="63"/>
      <c r="W104" s="63"/>
      <c r="X104" s="63"/>
      <c r="Y104" s="63"/>
      <c r="Z104" s="140">
        <f t="shared" si="41"/>
        <v>0</v>
      </c>
      <c r="AA104" s="136"/>
      <c r="AB104" s="63"/>
      <c r="AC104" s="63"/>
      <c r="AD104" s="63"/>
      <c r="AE104" s="63"/>
      <c r="AF104" s="63"/>
      <c r="AG104" s="63"/>
      <c r="AH104" s="63"/>
      <c r="AI104" s="63"/>
      <c r="AJ104" s="63"/>
      <c r="AK104" s="63"/>
      <c r="AL104" s="63"/>
      <c r="AM104" s="63"/>
      <c r="AN104" s="140">
        <f t="shared" si="42"/>
        <v>0</v>
      </c>
      <c r="AO104" s="136"/>
      <c r="AP104" s="63"/>
      <c r="AQ104" s="63"/>
      <c r="AR104" s="63"/>
      <c r="AS104" s="63"/>
      <c r="AT104" s="63"/>
      <c r="AU104" s="63"/>
      <c r="AV104" s="63"/>
      <c r="AW104" s="63"/>
      <c r="AX104" s="63"/>
      <c r="AY104" s="63"/>
      <c r="AZ104" s="63"/>
      <c r="BA104" s="63"/>
      <c r="BB104" s="140">
        <f t="shared" si="43"/>
        <v>0</v>
      </c>
      <c r="BC104" s="136"/>
      <c r="BD104" s="63"/>
      <c r="BE104" s="63"/>
      <c r="BF104" s="63"/>
      <c r="BG104" s="63"/>
      <c r="BH104" s="63"/>
      <c r="BI104" s="63"/>
      <c r="BJ104" s="142">
        <f t="shared" si="44"/>
        <v>0</v>
      </c>
    </row>
    <row r="105" spans="2:109" ht="40.5" customHeight="1" x14ac:dyDescent="0.25">
      <c r="B105" s="533"/>
      <c r="C105" s="97"/>
      <c r="D105" s="60"/>
      <c r="E105" s="194"/>
      <c r="F105" s="63"/>
      <c r="G105" s="63"/>
      <c r="H105" s="63"/>
      <c r="I105" s="63"/>
      <c r="J105" s="63"/>
      <c r="K105" s="63"/>
      <c r="L105" s="138">
        <f t="shared" si="40"/>
        <v>0</v>
      </c>
      <c r="M105" s="136"/>
      <c r="N105" s="63"/>
      <c r="O105" s="63"/>
      <c r="P105" s="63"/>
      <c r="Q105" s="63"/>
      <c r="R105" s="63"/>
      <c r="S105" s="63"/>
      <c r="T105" s="63"/>
      <c r="U105" s="63"/>
      <c r="V105" s="63"/>
      <c r="W105" s="63"/>
      <c r="X105" s="63"/>
      <c r="Y105" s="63"/>
      <c r="Z105" s="140">
        <f t="shared" si="41"/>
        <v>0</v>
      </c>
      <c r="AA105" s="136"/>
      <c r="AB105" s="63"/>
      <c r="AC105" s="63"/>
      <c r="AD105" s="63"/>
      <c r="AE105" s="63"/>
      <c r="AF105" s="63"/>
      <c r="AG105" s="63"/>
      <c r="AH105" s="63"/>
      <c r="AI105" s="63"/>
      <c r="AJ105" s="63"/>
      <c r="AK105" s="63"/>
      <c r="AL105" s="63"/>
      <c r="AM105" s="63"/>
      <c r="AN105" s="140">
        <f t="shared" si="42"/>
        <v>0</v>
      </c>
      <c r="AO105" s="136"/>
      <c r="AP105" s="63"/>
      <c r="AQ105" s="63"/>
      <c r="AR105" s="63"/>
      <c r="AS105" s="63"/>
      <c r="AT105" s="63"/>
      <c r="AU105" s="63"/>
      <c r="AV105" s="63"/>
      <c r="AW105" s="63"/>
      <c r="AX105" s="63"/>
      <c r="AY105" s="63"/>
      <c r="AZ105" s="63"/>
      <c r="BA105" s="63"/>
      <c r="BB105" s="140">
        <f t="shared" si="43"/>
        <v>0</v>
      </c>
      <c r="BC105" s="136"/>
      <c r="BD105" s="63"/>
      <c r="BE105" s="63"/>
      <c r="BF105" s="63"/>
      <c r="BG105" s="63"/>
      <c r="BH105" s="63"/>
      <c r="BI105" s="63"/>
      <c r="BJ105" s="142">
        <f t="shared" si="44"/>
        <v>0</v>
      </c>
    </row>
    <row r="106" spans="2:109" ht="40.5" customHeight="1" x14ac:dyDescent="0.25">
      <c r="B106" s="533"/>
      <c r="C106" s="97"/>
      <c r="D106" s="60"/>
      <c r="E106" s="194"/>
      <c r="F106" s="63"/>
      <c r="G106" s="63"/>
      <c r="H106" s="63"/>
      <c r="I106" s="63"/>
      <c r="J106" s="63"/>
      <c r="K106" s="63"/>
      <c r="L106" s="138">
        <f t="shared" si="40"/>
        <v>0</v>
      </c>
      <c r="M106" s="136"/>
      <c r="N106" s="63"/>
      <c r="O106" s="63"/>
      <c r="P106" s="63"/>
      <c r="Q106" s="63"/>
      <c r="R106" s="63"/>
      <c r="S106" s="63"/>
      <c r="T106" s="63"/>
      <c r="U106" s="63"/>
      <c r="V106" s="63"/>
      <c r="W106" s="63"/>
      <c r="X106" s="63"/>
      <c r="Y106" s="63"/>
      <c r="Z106" s="140">
        <f t="shared" si="41"/>
        <v>0</v>
      </c>
      <c r="AA106" s="136"/>
      <c r="AB106" s="63"/>
      <c r="AC106" s="63"/>
      <c r="AD106" s="63"/>
      <c r="AE106" s="63"/>
      <c r="AF106" s="63"/>
      <c r="AG106" s="63"/>
      <c r="AH106" s="63"/>
      <c r="AI106" s="63"/>
      <c r="AJ106" s="63"/>
      <c r="AK106" s="63"/>
      <c r="AL106" s="63"/>
      <c r="AM106" s="63"/>
      <c r="AN106" s="140">
        <f t="shared" si="42"/>
        <v>0</v>
      </c>
      <c r="AO106" s="136"/>
      <c r="AP106" s="63"/>
      <c r="AQ106" s="63"/>
      <c r="AR106" s="63"/>
      <c r="AS106" s="63"/>
      <c r="AT106" s="63"/>
      <c r="AU106" s="63"/>
      <c r="AV106" s="63"/>
      <c r="AW106" s="63"/>
      <c r="AX106" s="63"/>
      <c r="AY106" s="63"/>
      <c r="AZ106" s="63"/>
      <c r="BA106" s="63"/>
      <c r="BB106" s="140">
        <f t="shared" si="43"/>
        <v>0</v>
      </c>
      <c r="BC106" s="136"/>
      <c r="BD106" s="63"/>
      <c r="BE106" s="63"/>
      <c r="BF106" s="63"/>
      <c r="BG106" s="63"/>
      <c r="BH106" s="63"/>
      <c r="BI106" s="63"/>
      <c r="BJ106" s="142">
        <f t="shared" si="44"/>
        <v>0</v>
      </c>
    </row>
    <row r="107" spans="2:109" ht="40.5" customHeight="1" x14ac:dyDescent="0.25">
      <c r="B107" s="533"/>
      <c r="C107" s="97"/>
      <c r="D107" s="60"/>
      <c r="E107" s="194"/>
      <c r="F107" s="63"/>
      <c r="G107" s="63"/>
      <c r="H107" s="63"/>
      <c r="I107" s="63"/>
      <c r="J107" s="63"/>
      <c r="K107" s="63"/>
      <c r="L107" s="138">
        <f t="shared" si="40"/>
        <v>0</v>
      </c>
      <c r="M107" s="136"/>
      <c r="N107" s="63"/>
      <c r="O107" s="63"/>
      <c r="P107" s="63"/>
      <c r="Q107" s="63"/>
      <c r="R107" s="63"/>
      <c r="S107" s="63"/>
      <c r="T107" s="63"/>
      <c r="U107" s="63"/>
      <c r="V107" s="63"/>
      <c r="W107" s="63"/>
      <c r="X107" s="63"/>
      <c r="Y107" s="63"/>
      <c r="Z107" s="140">
        <f t="shared" si="41"/>
        <v>0</v>
      </c>
      <c r="AA107" s="136"/>
      <c r="AB107" s="63"/>
      <c r="AC107" s="63"/>
      <c r="AD107" s="63"/>
      <c r="AE107" s="63"/>
      <c r="AF107" s="63"/>
      <c r="AG107" s="63"/>
      <c r="AH107" s="63"/>
      <c r="AI107" s="63"/>
      <c r="AJ107" s="63"/>
      <c r="AK107" s="63"/>
      <c r="AL107" s="63"/>
      <c r="AM107" s="63"/>
      <c r="AN107" s="140">
        <f t="shared" si="42"/>
        <v>0</v>
      </c>
      <c r="AO107" s="136"/>
      <c r="AP107" s="63"/>
      <c r="AQ107" s="63"/>
      <c r="AR107" s="63"/>
      <c r="AS107" s="63"/>
      <c r="AT107" s="63"/>
      <c r="AU107" s="63"/>
      <c r="AV107" s="63"/>
      <c r="AW107" s="63"/>
      <c r="AX107" s="63"/>
      <c r="AY107" s="63"/>
      <c r="AZ107" s="63"/>
      <c r="BA107" s="63"/>
      <c r="BB107" s="140">
        <f t="shared" si="43"/>
        <v>0</v>
      </c>
      <c r="BC107" s="136"/>
      <c r="BD107" s="63"/>
      <c r="BE107" s="63"/>
      <c r="BF107" s="63"/>
      <c r="BG107" s="63"/>
      <c r="BH107" s="63"/>
      <c r="BI107" s="63"/>
      <c r="BJ107" s="142">
        <f t="shared" si="44"/>
        <v>0</v>
      </c>
    </row>
    <row r="108" spans="2:109" ht="40.5" customHeight="1" x14ac:dyDescent="0.25">
      <c r="B108" s="533"/>
      <c r="C108" s="97"/>
      <c r="D108" s="60"/>
      <c r="E108" s="194"/>
      <c r="F108" s="63"/>
      <c r="G108" s="63"/>
      <c r="H108" s="63"/>
      <c r="I108" s="63"/>
      <c r="J108" s="63"/>
      <c r="K108" s="63"/>
      <c r="L108" s="138">
        <f t="shared" si="40"/>
        <v>0</v>
      </c>
      <c r="M108" s="136"/>
      <c r="N108" s="63"/>
      <c r="O108" s="63"/>
      <c r="P108" s="63"/>
      <c r="Q108" s="63"/>
      <c r="R108" s="63"/>
      <c r="S108" s="63"/>
      <c r="T108" s="63"/>
      <c r="U108" s="63"/>
      <c r="V108" s="63"/>
      <c r="W108" s="63"/>
      <c r="X108" s="63"/>
      <c r="Y108" s="63"/>
      <c r="Z108" s="140">
        <f t="shared" si="41"/>
        <v>0</v>
      </c>
      <c r="AA108" s="136"/>
      <c r="AB108" s="63"/>
      <c r="AC108" s="63"/>
      <c r="AD108" s="63"/>
      <c r="AE108" s="63"/>
      <c r="AF108" s="63"/>
      <c r="AG108" s="63"/>
      <c r="AH108" s="63"/>
      <c r="AI108" s="63"/>
      <c r="AJ108" s="63"/>
      <c r="AK108" s="63"/>
      <c r="AL108" s="63"/>
      <c r="AM108" s="63"/>
      <c r="AN108" s="140">
        <f t="shared" si="42"/>
        <v>0</v>
      </c>
      <c r="AO108" s="136"/>
      <c r="AP108" s="63"/>
      <c r="AQ108" s="63"/>
      <c r="AR108" s="63"/>
      <c r="AS108" s="63"/>
      <c r="AT108" s="63"/>
      <c r="AU108" s="63"/>
      <c r="AV108" s="63"/>
      <c r="AW108" s="63"/>
      <c r="AX108" s="63"/>
      <c r="AY108" s="63"/>
      <c r="AZ108" s="63"/>
      <c r="BA108" s="63"/>
      <c r="BB108" s="140">
        <f t="shared" si="43"/>
        <v>0</v>
      </c>
      <c r="BC108" s="136"/>
      <c r="BD108" s="63"/>
      <c r="BE108" s="63"/>
      <c r="BF108" s="63"/>
      <c r="BG108" s="63"/>
      <c r="BH108" s="63"/>
      <c r="BI108" s="63"/>
      <c r="BJ108" s="142">
        <f t="shared" si="44"/>
        <v>0</v>
      </c>
    </row>
    <row r="109" spans="2:109" ht="40.5" customHeight="1" thickBot="1" x14ac:dyDescent="0.3">
      <c r="B109" s="534"/>
      <c r="C109" s="98"/>
      <c r="D109" s="66" t="s">
        <v>28</v>
      </c>
      <c r="E109" s="195" t="str">
        <f>IF(SUM(E99:E108)=100,SUM(E99:E108),"OJO, el valor debe ser = 100%")</f>
        <v>OJO, el valor debe ser = 100%</v>
      </c>
      <c r="F109" s="530"/>
      <c r="G109" s="530"/>
      <c r="H109" s="530"/>
      <c r="I109" s="530"/>
      <c r="J109" s="530"/>
      <c r="K109" s="530"/>
      <c r="L109" s="69"/>
      <c r="M109" s="68" t="str">
        <f>IF(SUM(M99:M108)=100,SUM(M99:M108),"OJO, el valor debe ser = 100%")</f>
        <v>OJO, el valor debe ser = 100%</v>
      </c>
      <c r="N109" s="530"/>
      <c r="O109" s="530"/>
      <c r="P109" s="530"/>
      <c r="Q109" s="530"/>
      <c r="R109" s="530"/>
      <c r="S109" s="530"/>
      <c r="T109" s="530"/>
      <c r="U109" s="530"/>
      <c r="V109" s="530"/>
      <c r="W109" s="530"/>
      <c r="X109" s="70"/>
      <c r="Y109" s="70"/>
      <c r="Z109" s="69"/>
      <c r="AA109" s="68"/>
      <c r="AB109" s="530"/>
      <c r="AC109" s="530"/>
      <c r="AD109" s="530"/>
      <c r="AE109" s="530"/>
      <c r="AF109" s="530"/>
      <c r="AG109" s="530"/>
      <c r="AH109" s="530"/>
      <c r="AI109" s="530"/>
      <c r="AJ109" s="530"/>
      <c r="AK109" s="530"/>
      <c r="AL109" s="530"/>
      <c r="AM109" s="530"/>
      <c r="AN109" s="69"/>
      <c r="AO109" s="68"/>
      <c r="AP109" s="530"/>
      <c r="AQ109" s="530"/>
      <c r="AR109" s="530"/>
      <c r="AS109" s="530"/>
      <c r="AT109" s="530"/>
      <c r="AU109" s="530"/>
      <c r="AV109" s="530"/>
      <c r="AW109" s="530"/>
      <c r="AX109" s="530"/>
      <c r="AY109" s="530"/>
      <c r="AZ109" s="530"/>
      <c r="BA109" s="530"/>
      <c r="BB109" s="69"/>
      <c r="BC109" s="68" t="str">
        <f>IF(SUM(BC99:BC108)=100,SUM(BC99:BC108),"OJO, el valor debe ser = 100%")</f>
        <v>OJO, el valor debe ser = 100%</v>
      </c>
      <c r="BD109" s="530"/>
      <c r="BE109" s="530"/>
      <c r="BF109" s="530"/>
      <c r="BG109" s="530"/>
      <c r="BH109" s="530"/>
      <c r="BI109" s="530"/>
      <c r="BJ109" s="71"/>
    </row>
    <row r="110" spans="2:109" ht="40.5" customHeight="1" x14ac:dyDescent="0.25">
      <c r="B110" s="532"/>
      <c r="C110" s="96"/>
      <c r="D110" s="72"/>
      <c r="E110" s="193"/>
      <c r="F110" s="74"/>
      <c r="G110" s="74"/>
      <c r="H110" s="74"/>
      <c r="I110" s="74"/>
      <c r="J110" s="74"/>
      <c r="K110" s="74"/>
      <c r="L110" s="137">
        <f t="shared" ref="L110:L119" si="45">IF(AND(D110="",SUM(E110:K110)&gt;0),"Debe redactar la actividad",IF(AND(SUM(F110:K110)&gt;0,E110=0),"NO DETERMINO PESO PORCENTUAL EN TAREA",IF(AND(SUM(F110:K110)=0,E110=0),0,IF(SUM(F110:K110)&lt;&gt;100,"La sumatoría debe ser = 100%",100))))</f>
        <v>0</v>
      </c>
      <c r="M110" s="135"/>
      <c r="N110" s="74"/>
      <c r="O110" s="74"/>
      <c r="P110" s="74"/>
      <c r="Q110" s="74"/>
      <c r="R110" s="74"/>
      <c r="S110" s="74"/>
      <c r="T110" s="74"/>
      <c r="U110" s="74"/>
      <c r="V110" s="74"/>
      <c r="W110" s="74"/>
      <c r="X110" s="74"/>
      <c r="Y110" s="74"/>
      <c r="Z110" s="139">
        <f t="shared" ref="Z110:Z119" si="46">IF(AND(D110="",SUM(M110:Y110)&gt;0),"Debe redactar la actividad",IF(AND(SUM(N110:Y110)&gt;0,M110=0),"NO DETERMINO PESO PORCENTUAL EN TAREA",IF(AND(SUM(N110:Y110)=0,M110=0),0,IF(SUM(N110:Y110)&lt;&gt;100,"La sumatoría debe ser = 100%",100))))</f>
        <v>0</v>
      </c>
      <c r="AA110" s="135"/>
      <c r="AB110" s="74"/>
      <c r="AC110" s="74"/>
      <c r="AD110" s="74"/>
      <c r="AE110" s="74"/>
      <c r="AF110" s="74"/>
      <c r="AG110" s="75"/>
      <c r="AH110" s="74"/>
      <c r="AI110" s="74"/>
      <c r="AJ110" s="74"/>
      <c r="AK110" s="74"/>
      <c r="AL110" s="74"/>
      <c r="AM110" s="74"/>
      <c r="AN110" s="139">
        <f t="shared" ref="AN110:AN119" si="47">IF(AND(D110="",SUM(AA110:AM110)&gt;0),"Debe redactar la actividad",IF(AND(SUM(AB110:AM110)&gt;0,AA110=0),"NO DETERMINO PESO PORCENTUAL EN TAREA",IF(AND(SUM(AB110:AM110)=0,AA110=0),0,IF(SUM(AB110:AM110)&lt;&gt;100,"La sumatoría debe ser = 100%",100))))</f>
        <v>0</v>
      </c>
      <c r="AO110" s="135"/>
      <c r="AP110" s="74"/>
      <c r="AQ110" s="74"/>
      <c r="AR110" s="74"/>
      <c r="AS110" s="74"/>
      <c r="AT110" s="74"/>
      <c r="AU110" s="74"/>
      <c r="AV110" s="74"/>
      <c r="AW110" s="74"/>
      <c r="AX110" s="74"/>
      <c r="AY110" s="74"/>
      <c r="AZ110" s="74"/>
      <c r="BA110" s="74"/>
      <c r="BB110" s="139">
        <f t="shared" ref="BB110:BB119" si="48">IF(AND(D110="",SUM(AO110:BA110)&gt;0),"Debe redactar la actividad",IF(AND(SUM(AP110:BA110)&gt;0,AO110=0),"NO DETERMINO PESO PORCENTUAL EN TAREA",IF(AND(SUM(AP110:BA110)=0,AO110=0),0,IF(SUM(AP110:BA110)&lt;&gt;100,"La sumatoría debe ser = 100%",100))))</f>
        <v>0</v>
      </c>
      <c r="BC110" s="135"/>
      <c r="BD110" s="74"/>
      <c r="BE110" s="74"/>
      <c r="BF110" s="74"/>
      <c r="BG110" s="74"/>
      <c r="BH110" s="74"/>
      <c r="BI110" s="74"/>
      <c r="BJ110" s="141">
        <f t="shared" ref="BJ110:BJ119" si="49">IF(AND(D110="",SUM(BC110:BI110)&gt;0),"Debe redactar la actividad",IF(AND(SUM(BD110:BI110)&gt;0,BC110=0),"NO DETERMINO PESO PORCENTUAL EN TAREA",IF(AND(SUM(BD110:BI110)=0,BC110=0),0,IF(SUM(BD110:BI110)&lt;&gt;100,"La sumatoría debe ser = 100%",100))))</f>
        <v>0</v>
      </c>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c r="DD110" s="53"/>
      <c r="DE110" s="53"/>
    </row>
    <row r="111" spans="2:109" ht="40.5" customHeight="1" x14ac:dyDescent="0.25">
      <c r="B111" s="533"/>
      <c r="C111" s="97"/>
      <c r="D111" s="60"/>
      <c r="E111" s="194"/>
      <c r="F111" s="63"/>
      <c r="G111" s="63"/>
      <c r="H111" s="63"/>
      <c r="I111" s="63"/>
      <c r="J111" s="63"/>
      <c r="K111" s="63"/>
      <c r="L111" s="138">
        <f t="shared" si="45"/>
        <v>0</v>
      </c>
      <c r="M111" s="136"/>
      <c r="N111" s="63"/>
      <c r="O111" s="63"/>
      <c r="P111" s="63"/>
      <c r="Q111" s="63"/>
      <c r="R111" s="63"/>
      <c r="S111" s="63"/>
      <c r="T111" s="63"/>
      <c r="U111" s="63"/>
      <c r="V111" s="63"/>
      <c r="W111" s="63"/>
      <c r="X111" s="63"/>
      <c r="Y111" s="63"/>
      <c r="Z111" s="140">
        <f t="shared" si="46"/>
        <v>0</v>
      </c>
      <c r="AA111" s="136"/>
      <c r="AB111" s="63"/>
      <c r="AC111" s="63"/>
      <c r="AD111" s="63"/>
      <c r="AE111" s="63"/>
      <c r="AF111" s="63"/>
      <c r="AG111" s="65"/>
      <c r="AH111" s="63"/>
      <c r="AI111" s="63"/>
      <c r="AJ111" s="63"/>
      <c r="AK111" s="63"/>
      <c r="AL111" s="63"/>
      <c r="AM111" s="63"/>
      <c r="AN111" s="140">
        <f t="shared" si="47"/>
        <v>0</v>
      </c>
      <c r="AO111" s="136"/>
      <c r="AP111" s="63"/>
      <c r="AQ111" s="63"/>
      <c r="AR111" s="63"/>
      <c r="AS111" s="63"/>
      <c r="AT111" s="63"/>
      <c r="AU111" s="63"/>
      <c r="AV111" s="63"/>
      <c r="AW111" s="63"/>
      <c r="AX111" s="63"/>
      <c r="AY111" s="63"/>
      <c r="AZ111" s="63"/>
      <c r="BA111" s="63"/>
      <c r="BB111" s="140">
        <f t="shared" si="48"/>
        <v>0</v>
      </c>
      <c r="BC111" s="136"/>
      <c r="BD111" s="63"/>
      <c r="BE111" s="63"/>
      <c r="BF111" s="63"/>
      <c r="BG111" s="63"/>
      <c r="BH111" s="63"/>
      <c r="BI111" s="63"/>
      <c r="BJ111" s="142">
        <f t="shared" si="49"/>
        <v>0</v>
      </c>
    </row>
    <row r="112" spans="2:109" ht="40.5" customHeight="1" x14ac:dyDescent="0.25">
      <c r="B112" s="533"/>
      <c r="C112" s="97"/>
      <c r="D112" s="60"/>
      <c r="E112" s="194"/>
      <c r="F112" s="63"/>
      <c r="G112" s="63"/>
      <c r="H112" s="63"/>
      <c r="I112" s="63"/>
      <c r="J112" s="63"/>
      <c r="K112" s="63"/>
      <c r="L112" s="138">
        <f t="shared" si="45"/>
        <v>0</v>
      </c>
      <c r="M112" s="136"/>
      <c r="N112" s="63"/>
      <c r="O112" s="63"/>
      <c r="P112" s="63"/>
      <c r="Q112" s="63"/>
      <c r="R112" s="63"/>
      <c r="S112" s="63"/>
      <c r="T112" s="63"/>
      <c r="U112" s="63"/>
      <c r="V112" s="63"/>
      <c r="W112" s="63"/>
      <c r="X112" s="63"/>
      <c r="Y112" s="63"/>
      <c r="Z112" s="140">
        <f t="shared" si="46"/>
        <v>0</v>
      </c>
      <c r="AA112" s="136"/>
      <c r="AB112" s="63"/>
      <c r="AC112" s="63"/>
      <c r="AD112" s="63"/>
      <c r="AE112" s="63"/>
      <c r="AF112" s="63"/>
      <c r="AG112" s="63"/>
      <c r="AH112" s="63"/>
      <c r="AI112" s="63"/>
      <c r="AJ112" s="63"/>
      <c r="AK112" s="65"/>
      <c r="AL112" s="63"/>
      <c r="AM112" s="63"/>
      <c r="AN112" s="140">
        <f t="shared" si="47"/>
        <v>0</v>
      </c>
      <c r="AO112" s="136"/>
      <c r="AP112" s="63"/>
      <c r="AQ112" s="63"/>
      <c r="AR112" s="63"/>
      <c r="AS112" s="63"/>
      <c r="AT112" s="63"/>
      <c r="AU112" s="63"/>
      <c r="AV112" s="63"/>
      <c r="AW112" s="63"/>
      <c r="AX112" s="63"/>
      <c r="AY112" s="63"/>
      <c r="AZ112" s="63"/>
      <c r="BA112" s="63"/>
      <c r="BB112" s="140">
        <f t="shared" si="48"/>
        <v>0</v>
      </c>
      <c r="BC112" s="136"/>
      <c r="BD112" s="63"/>
      <c r="BE112" s="63"/>
      <c r="BF112" s="63"/>
      <c r="BG112" s="63"/>
      <c r="BH112" s="63"/>
      <c r="BI112" s="63"/>
      <c r="BJ112" s="142">
        <f t="shared" si="49"/>
        <v>0</v>
      </c>
    </row>
    <row r="113" spans="1:109" ht="40.5" customHeight="1" x14ac:dyDescent="0.25">
      <c r="B113" s="533"/>
      <c r="C113" s="97"/>
      <c r="D113" s="60"/>
      <c r="E113" s="194"/>
      <c r="F113" s="63"/>
      <c r="G113" s="63"/>
      <c r="H113" s="63"/>
      <c r="I113" s="63"/>
      <c r="J113" s="63"/>
      <c r="K113" s="63"/>
      <c r="L113" s="138">
        <f t="shared" si="45"/>
        <v>0</v>
      </c>
      <c r="M113" s="136"/>
      <c r="N113" s="63"/>
      <c r="O113" s="63"/>
      <c r="P113" s="63"/>
      <c r="Q113" s="63"/>
      <c r="R113" s="63"/>
      <c r="S113" s="63"/>
      <c r="T113" s="63"/>
      <c r="U113" s="63"/>
      <c r="V113" s="63"/>
      <c r="W113" s="63"/>
      <c r="X113" s="63"/>
      <c r="Y113" s="63"/>
      <c r="Z113" s="140">
        <f t="shared" si="46"/>
        <v>0</v>
      </c>
      <c r="AA113" s="136"/>
      <c r="AB113" s="63"/>
      <c r="AC113" s="63"/>
      <c r="AD113" s="63"/>
      <c r="AE113" s="63"/>
      <c r="AF113" s="63"/>
      <c r="AG113" s="63"/>
      <c r="AH113" s="63"/>
      <c r="AI113" s="63"/>
      <c r="AJ113" s="63"/>
      <c r="AK113" s="65"/>
      <c r="AL113" s="63"/>
      <c r="AM113" s="63"/>
      <c r="AN113" s="140">
        <f t="shared" si="47"/>
        <v>0</v>
      </c>
      <c r="AO113" s="136"/>
      <c r="AP113" s="63"/>
      <c r="AQ113" s="63"/>
      <c r="AR113" s="63"/>
      <c r="AS113" s="63"/>
      <c r="AT113" s="63"/>
      <c r="AU113" s="63"/>
      <c r="AV113" s="63"/>
      <c r="AW113" s="63"/>
      <c r="AX113" s="63"/>
      <c r="AY113" s="63"/>
      <c r="AZ113" s="63"/>
      <c r="BA113" s="63"/>
      <c r="BB113" s="140">
        <f t="shared" si="48"/>
        <v>0</v>
      </c>
      <c r="BC113" s="136"/>
      <c r="BD113" s="63"/>
      <c r="BE113" s="63"/>
      <c r="BF113" s="63"/>
      <c r="BG113" s="63"/>
      <c r="BH113" s="63"/>
      <c r="BI113" s="63"/>
      <c r="BJ113" s="142">
        <f t="shared" si="49"/>
        <v>0</v>
      </c>
    </row>
    <row r="114" spans="1:109" ht="40.5" customHeight="1" x14ac:dyDescent="0.25">
      <c r="B114" s="533"/>
      <c r="C114" s="97"/>
      <c r="D114" s="60"/>
      <c r="E114" s="194"/>
      <c r="F114" s="63"/>
      <c r="G114" s="63"/>
      <c r="H114" s="63"/>
      <c r="I114" s="63"/>
      <c r="J114" s="63"/>
      <c r="K114" s="63"/>
      <c r="L114" s="138">
        <f t="shared" si="45"/>
        <v>0</v>
      </c>
      <c r="M114" s="136"/>
      <c r="N114" s="63"/>
      <c r="O114" s="63"/>
      <c r="P114" s="63"/>
      <c r="Q114" s="63"/>
      <c r="R114" s="63"/>
      <c r="S114" s="63"/>
      <c r="T114" s="63"/>
      <c r="U114" s="63"/>
      <c r="V114" s="63"/>
      <c r="W114" s="63"/>
      <c r="X114" s="63"/>
      <c r="Y114" s="63"/>
      <c r="Z114" s="140">
        <f t="shared" si="46"/>
        <v>0</v>
      </c>
      <c r="AA114" s="136"/>
      <c r="AB114" s="63"/>
      <c r="AC114" s="63"/>
      <c r="AD114" s="63"/>
      <c r="AE114" s="63"/>
      <c r="AF114" s="63"/>
      <c r="AG114" s="63"/>
      <c r="AH114" s="63"/>
      <c r="AI114" s="63"/>
      <c r="AJ114" s="63"/>
      <c r="AK114" s="63"/>
      <c r="AL114" s="63"/>
      <c r="AM114" s="63"/>
      <c r="AN114" s="140">
        <f t="shared" si="47"/>
        <v>0</v>
      </c>
      <c r="AO114" s="136"/>
      <c r="AP114" s="63"/>
      <c r="AQ114" s="63"/>
      <c r="AR114" s="63"/>
      <c r="AS114" s="63"/>
      <c r="AT114" s="63"/>
      <c r="AU114" s="63"/>
      <c r="AV114" s="63"/>
      <c r="AW114" s="63"/>
      <c r="AX114" s="63"/>
      <c r="AY114" s="63"/>
      <c r="AZ114" s="63"/>
      <c r="BA114" s="63"/>
      <c r="BB114" s="140">
        <f t="shared" si="48"/>
        <v>0</v>
      </c>
      <c r="BC114" s="136"/>
      <c r="BD114" s="63"/>
      <c r="BE114" s="63"/>
      <c r="BF114" s="63"/>
      <c r="BG114" s="63"/>
      <c r="BH114" s="63"/>
      <c r="BI114" s="63"/>
      <c r="BJ114" s="142">
        <f t="shared" si="49"/>
        <v>0</v>
      </c>
    </row>
    <row r="115" spans="1:109" ht="40.5" customHeight="1" x14ac:dyDescent="0.25">
      <c r="B115" s="533"/>
      <c r="C115" s="97"/>
      <c r="D115" s="60"/>
      <c r="E115" s="194"/>
      <c r="F115" s="63"/>
      <c r="G115" s="63"/>
      <c r="H115" s="63"/>
      <c r="I115" s="63"/>
      <c r="J115" s="63"/>
      <c r="K115" s="63"/>
      <c r="L115" s="138">
        <f t="shared" si="45"/>
        <v>0</v>
      </c>
      <c r="M115" s="136"/>
      <c r="N115" s="63"/>
      <c r="O115" s="63"/>
      <c r="P115" s="63"/>
      <c r="Q115" s="63"/>
      <c r="R115" s="63"/>
      <c r="S115" s="63"/>
      <c r="T115" s="63"/>
      <c r="U115" s="63"/>
      <c r="V115" s="63"/>
      <c r="W115" s="63"/>
      <c r="X115" s="63"/>
      <c r="Y115" s="63"/>
      <c r="Z115" s="140">
        <f t="shared" si="46"/>
        <v>0</v>
      </c>
      <c r="AA115" s="136"/>
      <c r="AB115" s="63"/>
      <c r="AC115" s="63"/>
      <c r="AD115" s="63"/>
      <c r="AE115" s="63"/>
      <c r="AF115" s="63"/>
      <c r="AG115" s="63"/>
      <c r="AH115" s="63"/>
      <c r="AI115" s="63"/>
      <c r="AJ115" s="63"/>
      <c r="AK115" s="63"/>
      <c r="AL115" s="63"/>
      <c r="AM115" s="63"/>
      <c r="AN115" s="140">
        <f t="shared" si="47"/>
        <v>0</v>
      </c>
      <c r="AO115" s="136"/>
      <c r="AP115" s="63"/>
      <c r="AQ115" s="63"/>
      <c r="AR115" s="63"/>
      <c r="AS115" s="63"/>
      <c r="AT115" s="63"/>
      <c r="AU115" s="63"/>
      <c r="AV115" s="63"/>
      <c r="AW115" s="63"/>
      <c r="AX115" s="63"/>
      <c r="AY115" s="63"/>
      <c r="AZ115" s="63"/>
      <c r="BA115" s="63"/>
      <c r="BB115" s="140">
        <f t="shared" si="48"/>
        <v>0</v>
      </c>
      <c r="BC115" s="136"/>
      <c r="BD115" s="63"/>
      <c r="BE115" s="63"/>
      <c r="BF115" s="63"/>
      <c r="BG115" s="63"/>
      <c r="BH115" s="63"/>
      <c r="BI115" s="63"/>
      <c r="BJ115" s="142">
        <f t="shared" si="49"/>
        <v>0</v>
      </c>
    </row>
    <row r="116" spans="1:109" ht="40.5" customHeight="1" x14ac:dyDescent="0.25">
      <c r="B116" s="533"/>
      <c r="C116" s="97"/>
      <c r="D116" s="60"/>
      <c r="E116" s="194"/>
      <c r="F116" s="63"/>
      <c r="G116" s="63"/>
      <c r="H116" s="63"/>
      <c r="I116" s="63"/>
      <c r="J116" s="63"/>
      <c r="K116" s="63"/>
      <c r="L116" s="138">
        <f t="shared" si="45"/>
        <v>0</v>
      </c>
      <c r="M116" s="136"/>
      <c r="N116" s="63"/>
      <c r="O116" s="63"/>
      <c r="P116" s="63"/>
      <c r="Q116" s="63"/>
      <c r="R116" s="63"/>
      <c r="S116" s="63"/>
      <c r="T116" s="63"/>
      <c r="U116" s="63"/>
      <c r="V116" s="63"/>
      <c r="W116" s="63"/>
      <c r="X116" s="63"/>
      <c r="Y116" s="63"/>
      <c r="Z116" s="140">
        <f t="shared" si="46"/>
        <v>0</v>
      </c>
      <c r="AA116" s="136"/>
      <c r="AB116" s="63"/>
      <c r="AC116" s="63"/>
      <c r="AD116" s="63"/>
      <c r="AE116" s="63"/>
      <c r="AF116" s="63"/>
      <c r="AG116" s="63"/>
      <c r="AH116" s="63"/>
      <c r="AI116" s="63"/>
      <c r="AJ116" s="63"/>
      <c r="AK116" s="63"/>
      <c r="AL116" s="63"/>
      <c r="AM116" s="63"/>
      <c r="AN116" s="140">
        <f t="shared" si="47"/>
        <v>0</v>
      </c>
      <c r="AO116" s="136"/>
      <c r="AP116" s="63"/>
      <c r="AQ116" s="63"/>
      <c r="AR116" s="63"/>
      <c r="AS116" s="63"/>
      <c r="AT116" s="63"/>
      <c r="AU116" s="63"/>
      <c r="AV116" s="63"/>
      <c r="AW116" s="63"/>
      <c r="AX116" s="63"/>
      <c r="AY116" s="63"/>
      <c r="AZ116" s="63"/>
      <c r="BA116" s="63"/>
      <c r="BB116" s="140">
        <f t="shared" si="48"/>
        <v>0</v>
      </c>
      <c r="BC116" s="136"/>
      <c r="BD116" s="63"/>
      <c r="BE116" s="63"/>
      <c r="BF116" s="63"/>
      <c r="BG116" s="63"/>
      <c r="BH116" s="63"/>
      <c r="BI116" s="63"/>
      <c r="BJ116" s="142">
        <f t="shared" si="49"/>
        <v>0</v>
      </c>
    </row>
    <row r="117" spans="1:109" ht="40.5" customHeight="1" x14ac:dyDescent="0.25">
      <c r="B117" s="533"/>
      <c r="C117" s="97"/>
      <c r="D117" s="60"/>
      <c r="E117" s="194"/>
      <c r="F117" s="63"/>
      <c r="G117" s="63"/>
      <c r="H117" s="63"/>
      <c r="I117" s="63"/>
      <c r="J117" s="63"/>
      <c r="K117" s="63"/>
      <c r="L117" s="138">
        <f t="shared" si="45"/>
        <v>0</v>
      </c>
      <c r="M117" s="136"/>
      <c r="N117" s="63"/>
      <c r="O117" s="63"/>
      <c r="P117" s="63"/>
      <c r="Q117" s="63"/>
      <c r="R117" s="63"/>
      <c r="S117" s="63"/>
      <c r="T117" s="63"/>
      <c r="U117" s="63"/>
      <c r="V117" s="63"/>
      <c r="W117" s="63"/>
      <c r="X117" s="63"/>
      <c r="Y117" s="63"/>
      <c r="Z117" s="140">
        <f t="shared" si="46"/>
        <v>0</v>
      </c>
      <c r="AA117" s="136"/>
      <c r="AB117" s="63"/>
      <c r="AC117" s="63"/>
      <c r="AD117" s="63"/>
      <c r="AE117" s="63"/>
      <c r="AF117" s="63"/>
      <c r="AG117" s="63"/>
      <c r="AH117" s="63"/>
      <c r="AI117" s="63"/>
      <c r="AJ117" s="63"/>
      <c r="AK117" s="63"/>
      <c r="AL117" s="63"/>
      <c r="AM117" s="63"/>
      <c r="AN117" s="140">
        <f t="shared" si="47"/>
        <v>0</v>
      </c>
      <c r="AO117" s="136"/>
      <c r="AP117" s="63"/>
      <c r="AQ117" s="63"/>
      <c r="AR117" s="63"/>
      <c r="AS117" s="63"/>
      <c r="AT117" s="63"/>
      <c r="AU117" s="63"/>
      <c r="AV117" s="63"/>
      <c r="AW117" s="63"/>
      <c r="AX117" s="63"/>
      <c r="AY117" s="63"/>
      <c r="AZ117" s="63"/>
      <c r="BA117" s="63"/>
      <c r="BB117" s="140">
        <f t="shared" si="48"/>
        <v>0</v>
      </c>
      <c r="BC117" s="136"/>
      <c r="BD117" s="63"/>
      <c r="BE117" s="63"/>
      <c r="BF117" s="63"/>
      <c r="BG117" s="63"/>
      <c r="BH117" s="63"/>
      <c r="BI117" s="63"/>
      <c r="BJ117" s="142">
        <f t="shared" si="49"/>
        <v>0</v>
      </c>
    </row>
    <row r="118" spans="1:109" ht="40.5" customHeight="1" x14ac:dyDescent="0.25">
      <c r="B118" s="533"/>
      <c r="C118" s="97"/>
      <c r="D118" s="60"/>
      <c r="E118" s="194"/>
      <c r="F118" s="63"/>
      <c r="G118" s="63"/>
      <c r="H118" s="63"/>
      <c r="I118" s="63"/>
      <c r="J118" s="63"/>
      <c r="K118" s="63"/>
      <c r="L118" s="138">
        <f t="shared" si="45"/>
        <v>0</v>
      </c>
      <c r="M118" s="136"/>
      <c r="N118" s="63"/>
      <c r="O118" s="63"/>
      <c r="P118" s="63"/>
      <c r="Q118" s="63"/>
      <c r="R118" s="63"/>
      <c r="S118" s="63"/>
      <c r="T118" s="63"/>
      <c r="U118" s="63"/>
      <c r="V118" s="63"/>
      <c r="W118" s="63"/>
      <c r="X118" s="63"/>
      <c r="Y118" s="63"/>
      <c r="Z118" s="140">
        <f t="shared" si="46"/>
        <v>0</v>
      </c>
      <c r="AA118" s="136"/>
      <c r="AB118" s="63"/>
      <c r="AC118" s="63"/>
      <c r="AD118" s="63"/>
      <c r="AE118" s="63"/>
      <c r="AF118" s="63"/>
      <c r="AG118" s="63"/>
      <c r="AH118" s="63"/>
      <c r="AI118" s="63"/>
      <c r="AJ118" s="63"/>
      <c r="AK118" s="63"/>
      <c r="AL118" s="63"/>
      <c r="AM118" s="63"/>
      <c r="AN118" s="140">
        <f t="shared" si="47"/>
        <v>0</v>
      </c>
      <c r="AO118" s="136"/>
      <c r="AP118" s="63"/>
      <c r="AQ118" s="63"/>
      <c r="AR118" s="63"/>
      <c r="AS118" s="63"/>
      <c r="AT118" s="63"/>
      <c r="AU118" s="63"/>
      <c r="AV118" s="63"/>
      <c r="AW118" s="63"/>
      <c r="AX118" s="63"/>
      <c r="AY118" s="63"/>
      <c r="AZ118" s="63"/>
      <c r="BA118" s="63"/>
      <c r="BB118" s="140">
        <f t="shared" si="48"/>
        <v>0</v>
      </c>
      <c r="BC118" s="136"/>
      <c r="BD118" s="63"/>
      <c r="BE118" s="63"/>
      <c r="BF118" s="63"/>
      <c r="BG118" s="63"/>
      <c r="BH118" s="63"/>
      <c r="BI118" s="63"/>
      <c r="BJ118" s="142">
        <f t="shared" si="49"/>
        <v>0</v>
      </c>
    </row>
    <row r="119" spans="1:109" ht="40.5" customHeight="1" x14ac:dyDescent="0.25">
      <c r="B119" s="533"/>
      <c r="C119" s="97"/>
      <c r="D119" s="60"/>
      <c r="E119" s="194"/>
      <c r="F119" s="63"/>
      <c r="G119" s="63"/>
      <c r="H119" s="63"/>
      <c r="I119" s="63"/>
      <c r="J119" s="63"/>
      <c r="K119" s="63"/>
      <c r="L119" s="138">
        <f t="shared" si="45"/>
        <v>0</v>
      </c>
      <c r="M119" s="136"/>
      <c r="N119" s="63"/>
      <c r="O119" s="63"/>
      <c r="P119" s="63"/>
      <c r="Q119" s="63"/>
      <c r="R119" s="63"/>
      <c r="S119" s="63"/>
      <c r="T119" s="63"/>
      <c r="U119" s="63"/>
      <c r="V119" s="63"/>
      <c r="W119" s="63"/>
      <c r="X119" s="63"/>
      <c r="Y119" s="63"/>
      <c r="Z119" s="140">
        <f t="shared" si="46"/>
        <v>0</v>
      </c>
      <c r="AA119" s="136"/>
      <c r="AB119" s="63"/>
      <c r="AC119" s="63"/>
      <c r="AD119" s="63"/>
      <c r="AE119" s="63"/>
      <c r="AF119" s="63"/>
      <c r="AG119" s="63"/>
      <c r="AH119" s="63"/>
      <c r="AI119" s="63"/>
      <c r="AJ119" s="63"/>
      <c r="AK119" s="63"/>
      <c r="AL119" s="63"/>
      <c r="AM119" s="63"/>
      <c r="AN119" s="140">
        <f t="shared" si="47"/>
        <v>0</v>
      </c>
      <c r="AO119" s="136"/>
      <c r="AP119" s="63"/>
      <c r="AQ119" s="63"/>
      <c r="AR119" s="63"/>
      <c r="AS119" s="63"/>
      <c r="AT119" s="63"/>
      <c r="AU119" s="63"/>
      <c r="AV119" s="63"/>
      <c r="AW119" s="63"/>
      <c r="AX119" s="63"/>
      <c r="AY119" s="63"/>
      <c r="AZ119" s="63"/>
      <c r="BA119" s="63"/>
      <c r="BB119" s="140">
        <f t="shared" si="48"/>
        <v>0</v>
      </c>
      <c r="BC119" s="136"/>
      <c r="BD119" s="63"/>
      <c r="BE119" s="63"/>
      <c r="BF119" s="63"/>
      <c r="BG119" s="63"/>
      <c r="BH119" s="63"/>
      <c r="BI119" s="63"/>
      <c r="BJ119" s="142">
        <f t="shared" si="49"/>
        <v>0</v>
      </c>
    </row>
    <row r="120" spans="1:109" ht="40.5" customHeight="1" thickBot="1" x14ac:dyDescent="0.3">
      <c r="B120" s="534"/>
      <c r="C120" s="98"/>
      <c r="D120" s="66" t="s">
        <v>28</v>
      </c>
      <c r="E120" s="195" t="str">
        <f>IF(SUM(E110:E119)=100,SUM(E110:E119),"OJO, el valor debe ser = 100%")</f>
        <v>OJO, el valor debe ser = 100%</v>
      </c>
      <c r="F120" s="530"/>
      <c r="G120" s="530"/>
      <c r="H120" s="530"/>
      <c r="I120" s="530"/>
      <c r="J120" s="530"/>
      <c r="K120" s="530"/>
      <c r="L120" s="69"/>
      <c r="M120" s="68" t="str">
        <f>IF(SUM(M110:M119)=100,SUM(M110:M119),"OJO, el valor debe ser = 100%")</f>
        <v>OJO, el valor debe ser = 100%</v>
      </c>
      <c r="N120" s="530"/>
      <c r="O120" s="530"/>
      <c r="P120" s="530"/>
      <c r="Q120" s="530"/>
      <c r="R120" s="530"/>
      <c r="S120" s="530"/>
      <c r="T120" s="530"/>
      <c r="U120" s="530"/>
      <c r="V120" s="530"/>
      <c r="W120" s="530"/>
      <c r="X120" s="70"/>
      <c r="Y120" s="70"/>
      <c r="Z120" s="69"/>
      <c r="AA120" s="68"/>
      <c r="AB120" s="530"/>
      <c r="AC120" s="530"/>
      <c r="AD120" s="530"/>
      <c r="AE120" s="530"/>
      <c r="AF120" s="530"/>
      <c r="AG120" s="530"/>
      <c r="AH120" s="530"/>
      <c r="AI120" s="530"/>
      <c r="AJ120" s="530"/>
      <c r="AK120" s="530"/>
      <c r="AL120" s="530"/>
      <c r="AM120" s="530"/>
      <c r="AN120" s="69"/>
      <c r="AO120" s="68"/>
      <c r="AP120" s="530"/>
      <c r="AQ120" s="530"/>
      <c r="AR120" s="530"/>
      <c r="AS120" s="530"/>
      <c r="AT120" s="530"/>
      <c r="AU120" s="530"/>
      <c r="AV120" s="530"/>
      <c r="AW120" s="530"/>
      <c r="AX120" s="530"/>
      <c r="AY120" s="530"/>
      <c r="AZ120" s="530"/>
      <c r="BA120" s="530"/>
      <c r="BB120" s="69"/>
      <c r="BC120" s="68" t="str">
        <f>IF(SUM(BC110:BC119)=100,SUM(BC110:BC119),"OJO, el valor debe ser = 100%")</f>
        <v>OJO, el valor debe ser = 100%</v>
      </c>
      <c r="BD120" s="530"/>
      <c r="BE120" s="530"/>
      <c r="BF120" s="530"/>
      <c r="BG120" s="530"/>
      <c r="BH120" s="530"/>
      <c r="BI120" s="530"/>
      <c r="BJ120" s="71"/>
    </row>
    <row r="121" spans="1:109" s="59" customFormat="1" ht="15.75" x14ac:dyDescent="0.25">
      <c r="A121" s="54"/>
      <c r="B121" s="55"/>
      <c r="C121" s="55"/>
      <c r="D121" s="56"/>
      <c r="E121" s="196"/>
      <c r="F121" s="56"/>
      <c r="G121" s="56"/>
      <c r="H121" s="56"/>
      <c r="I121" s="56"/>
      <c r="J121" s="56"/>
      <c r="K121" s="56"/>
      <c r="L121" s="58"/>
      <c r="M121" s="57"/>
      <c r="N121" s="56"/>
      <c r="O121" s="56"/>
      <c r="P121" s="56"/>
      <c r="Q121" s="56"/>
      <c r="R121" s="56"/>
      <c r="S121" s="56"/>
      <c r="T121" s="56"/>
      <c r="U121" s="56"/>
      <c r="V121" s="56"/>
      <c r="W121" s="56"/>
      <c r="X121" s="56"/>
      <c r="Y121" s="56"/>
      <c r="Z121" s="58"/>
      <c r="AA121" s="57"/>
      <c r="AB121" s="56"/>
      <c r="AC121" s="56"/>
      <c r="AD121" s="56"/>
      <c r="AE121" s="56"/>
      <c r="AF121" s="56"/>
      <c r="AG121" s="56"/>
      <c r="AH121" s="56"/>
      <c r="AI121" s="56"/>
      <c r="AJ121" s="56"/>
      <c r="AK121" s="56"/>
      <c r="AL121" s="56"/>
      <c r="AM121" s="56"/>
      <c r="AN121" s="58"/>
      <c r="AO121" s="57"/>
      <c r="AP121" s="56"/>
      <c r="AQ121" s="56"/>
      <c r="AR121" s="56"/>
      <c r="AS121" s="56"/>
      <c r="AT121" s="56"/>
      <c r="AU121" s="56"/>
      <c r="AV121" s="56"/>
      <c r="AW121" s="56"/>
      <c r="AX121" s="56"/>
      <c r="AY121" s="56"/>
      <c r="AZ121" s="56"/>
      <c r="BA121" s="56"/>
      <c r="BB121" s="58"/>
      <c r="BC121" s="57"/>
      <c r="BD121" s="56"/>
      <c r="BE121" s="56"/>
      <c r="BF121" s="56"/>
      <c r="BG121" s="56"/>
      <c r="BH121" s="56"/>
      <c r="BI121" s="56"/>
      <c r="BJ121" s="58"/>
      <c r="BK121" s="56"/>
      <c r="BL121" s="56"/>
      <c r="BM121" s="56"/>
      <c r="BN121" s="56"/>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c r="CW121" s="56"/>
      <c r="CX121" s="56"/>
      <c r="CY121" s="56"/>
      <c r="CZ121" s="56"/>
      <c r="DA121" s="56"/>
      <c r="DB121" s="56"/>
      <c r="DC121" s="56"/>
      <c r="DD121" s="56"/>
      <c r="DE121" s="56"/>
    </row>
  </sheetData>
  <mergeCells count="81">
    <mergeCell ref="B11:B21"/>
    <mergeCell ref="N21:W21"/>
    <mergeCell ref="AB21:AM21"/>
    <mergeCell ref="AP21:BA21"/>
    <mergeCell ref="BD21:BI21"/>
    <mergeCell ref="F21:K21"/>
    <mergeCell ref="BC9:BJ9"/>
    <mergeCell ref="B6:BJ6"/>
    <mergeCell ref="B9:D9"/>
    <mergeCell ref="E9:L9"/>
    <mergeCell ref="M9:W9"/>
    <mergeCell ref="AA9:AN9"/>
    <mergeCell ref="AO9:BB9"/>
    <mergeCell ref="F7:Z7"/>
    <mergeCell ref="AP7:BJ7"/>
    <mergeCell ref="AA7:AO7"/>
    <mergeCell ref="BD32:BI32"/>
    <mergeCell ref="B33:B43"/>
    <mergeCell ref="F43:K43"/>
    <mergeCell ref="N43:W43"/>
    <mergeCell ref="AB43:AM43"/>
    <mergeCell ref="AP43:BA43"/>
    <mergeCell ref="BD43:BI43"/>
    <mergeCell ref="B22:B32"/>
    <mergeCell ref="F32:K32"/>
    <mergeCell ref="N32:W32"/>
    <mergeCell ref="AB32:AM32"/>
    <mergeCell ref="AP32:BA32"/>
    <mergeCell ref="BD54:BI54"/>
    <mergeCell ref="B55:B65"/>
    <mergeCell ref="F65:K65"/>
    <mergeCell ref="N65:W65"/>
    <mergeCell ref="AB65:AM65"/>
    <mergeCell ref="AP65:BA65"/>
    <mergeCell ref="BD65:BI65"/>
    <mergeCell ref="B44:B54"/>
    <mergeCell ref="F54:K54"/>
    <mergeCell ref="N54:W54"/>
    <mergeCell ref="AB54:AM54"/>
    <mergeCell ref="AP54:BA54"/>
    <mergeCell ref="BD76:BI76"/>
    <mergeCell ref="B77:B87"/>
    <mergeCell ref="F87:K87"/>
    <mergeCell ref="N87:W87"/>
    <mergeCell ref="AB87:AM87"/>
    <mergeCell ref="AP87:BA87"/>
    <mergeCell ref="BD87:BI87"/>
    <mergeCell ref="B66:B76"/>
    <mergeCell ref="F76:K76"/>
    <mergeCell ref="N76:W76"/>
    <mergeCell ref="AB76:AM76"/>
    <mergeCell ref="AP76:BA76"/>
    <mergeCell ref="AP109:BA109"/>
    <mergeCell ref="BD109:BI109"/>
    <mergeCell ref="B88:B98"/>
    <mergeCell ref="F98:K98"/>
    <mergeCell ref="N98:W98"/>
    <mergeCell ref="AB98:AM98"/>
    <mergeCell ref="AP98:BA98"/>
    <mergeCell ref="BD120:BI120"/>
    <mergeCell ref="B7:E7"/>
    <mergeCell ref="B2:B4"/>
    <mergeCell ref="D3:I3"/>
    <mergeCell ref="D4:Z4"/>
    <mergeCell ref="J3:Z3"/>
    <mergeCell ref="B110:B120"/>
    <mergeCell ref="F120:K120"/>
    <mergeCell ref="N120:W120"/>
    <mergeCell ref="AB120:AM120"/>
    <mergeCell ref="AP120:BA120"/>
    <mergeCell ref="BD98:BI98"/>
    <mergeCell ref="B99:B109"/>
    <mergeCell ref="F109:K109"/>
    <mergeCell ref="N109:W109"/>
    <mergeCell ref="AB109:AM109"/>
    <mergeCell ref="C2:Z2"/>
    <mergeCell ref="AT3:BJ3"/>
    <mergeCell ref="AA2:AF4"/>
    <mergeCell ref="AG2:BJ2"/>
    <mergeCell ref="AG3:AS3"/>
    <mergeCell ref="AG4:BJ4"/>
  </mergeCells>
  <dataValidations count="5">
    <dataValidation type="whole" operator="lessThanOrEqual" allowBlank="1" showInputMessage="1" showErrorMessage="1" error="Los valores no pueden ser superiores a 100%" sqref="AI13:AJ14 AC13:AH18 AL13:AM18 AI15:AK18 AA13:AB20 AA11:AF12 L21 AC19:AM20 F11:K120 L32 BC11:BI20 AH11:AM12 AO11:BA20 Z21:BJ21 AI24:AJ25 AC24:AH29 AL24:AM29 AI26:AK29 AA24:AB31 AA22:AF23 Z32:BJ32 AC30:AM31 BC22:BI31 AH22:AM23 AO22:BA31 L54 AI35:AJ36 AC35:AH40 AL35:AM40 AI37:AK40 AA35:AB42 AA33:AF34 L43 AC41:AM42 Z54:BJ54 BC33:BI42 AH33:AM34 AO33:BA42 M28:M120 AI46:AJ47 AC46:AH51 AL46:AM51 AI48:AK51 AA46:AB53 AA44:AF45 Z43:BJ43 AC52:AM53 BC44:BI53 AH44:AM45 L98 AI57:AJ58 AC57:AH62 AL57:AM62 AI59:AK62 AA57:AB64 AA55:AF56 L65 AC63:AM64 L76 BC55:BI64 AH55:AM56 AO55:BA64 Z65:BJ65 AI68:AJ69 AC68:AH73 AL68:AM73 AI70:AK73 AA68:AB75 AA66:AF67 Z76:BJ76 AC74:AM75 BC66:BI75 AH66:AM67 AO66:BA75 Z98:BJ98 AI79:AJ80 AC79:AH84 AL79:AM84 AI81:AK84 AA79:AB86 AA77:AF78 L87 AC85:AM86 AH88:AM89 BC77:BI86 AH77:AM78 AO77:BA86 Z87:BJ87 AI90:AJ91 AC90:AH95 AL90:AM95 AI92:AK95 AA90:AB97 AA88:AF89 AO88:BA97 AC96:AM97 BC88:BI97 BC110:BI119 L120 Z120:BJ120 AI101:AJ102 AC101:AH106 AL101:AM106 AI103:AK106 AA101:AB108 AA99:AF100 L109 AC107:AM108 AH110:AM111 BC99:BI108 AH99:AM100 AO99:BA108 Z109:BJ109 AI112:AJ113 AC112:AH117 AL112:AM117 AI114:AK117 AA112:AB119 AA110:AF111 AO110:BA119 AC118:AM119 N11:Y120 M11:M21 AO44:BA53" xr:uid="{00000000-0002-0000-0900-000000000000}">
      <formula1>100</formula1>
    </dataValidation>
    <dataValidation type="textLength" allowBlank="1" showInputMessage="1" showErrorMessage="1" sqref="D11 D22 D33 D110 D55 D66 D77 D88 D99 D44" xr:uid="{00000000-0002-0000-0900-000001000000}">
      <formula1>20</formula1>
      <formula2>500</formula2>
    </dataValidation>
    <dataValidation type="custom" showInputMessage="1" showErrorMessage="1" errorTitle="Atención" error="Las actividades se deben crear en orden estricto para que se genere el número de actividad" sqref="D12:D20 D23:D31 D34:D42 D111:D119 D56:D64 D67:D75 D78:D86 D89:D97 D100:D108 D45:D53" xr:uid="{00000000-0002-0000-0900-000002000000}">
      <formula1>D11&lt;&gt;""</formula1>
    </dataValidation>
    <dataValidation type="textLength" operator="lessThan" allowBlank="1" showErrorMessage="1" errorTitle="LIMITE DE TEXTO" error="En esta Celda solo se permite diligenciar un largo de 1200 caracteres" sqref="J3 D3:D4 AT3 AG3:AG4" xr:uid="{00000000-0002-0000-0900-000003000000}">
      <formula1>1200</formula1>
    </dataValidation>
    <dataValidation allowBlank="1" showInputMessage="1" sqref="AP7 AA7 B7:D7 F7" xr:uid="{00000000-0002-0000-0900-000004000000}"/>
  </dataValidations>
  <printOptions horizontalCentered="1" verticalCentered="1"/>
  <pageMargins left="0.11811023622047245" right="0.11811023622047245" top="0.15748031496062992" bottom="0.15748031496062992" header="0.11811023622047245" footer="0.11811023622047245"/>
  <pageSetup scale="32" fitToWidth="2" fitToHeight="3" orientation="landscape" horizontalDpi="4294967295" verticalDpi="4294967295" r:id="rId1"/>
  <headerFooter>
    <oddFooter xml:space="preserve">&amp;LCalle 26 No. 57-41 Torre 8, Pisos 7 y 8 CEMSA – C.P. 111321
PBX. 3779555  - Información: Línea 195
www.umv.gov.co&amp;CPES-FM-008
Página &amp;P de &amp;N
</oddFooter>
  </headerFooter>
  <rowBreaks count="1" manualBreakCount="1">
    <brk id="54" max="62" man="1"/>
  </rowBreaks>
  <colBreaks count="1" manualBreakCount="1">
    <brk id="54" max="120"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20"/>
  <sheetViews>
    <sheetView view="pageBreakPreview" zoomScaleNormal="100" zoomScaleSheetLayoutView="100" zoomScalePageLayoutView="70" workbookViewId="0">
      <selection activeCell="F15" sqref="F15"/>
    </sheetView>
  </sheetViews>
  <sheetFormatPr baseColWidth="10" defaultColWidth="0" defaultRowHeight="12.75" x14ac:dyDescent="0.25"/>
  <cols>
    <col min="1" max="1" width="3" style="51" customWidth="1"/>
    <col min="2" max="2" width="3.85546875" style="51" customWidth="1"/>
    <col min="3" max="3" width="18.85546875" style="51" customWidth="1"/>
    <col min="4" max="4" width="22" style="51" customWidth="1"/>
    <col min="5" max="5" width="38.140625" style="51" customWidth="1"/>
    <col min="6" max="6" width="29.140625" style="51" customWidth="1"/>
    <col min="7" max="7" width="2.85546875" style="51" customWidth="1"/>
    <col min="8" max="8" width="3" style="51" customWidth="1"/>
    <col min="9" max="16384" width="11.42578125" style="51" hidden="1"/>
  </cols>
  <sheetData>
    <row r="2" spans="1:7" ht="42" customHeight="1" x14ac:dyDescent="0.25">
      <c r="B2" s="517"/>
      <c r="C2" s="517"/>
      <c r="D2" s="559" t="s">
        <v>66</v>
      </c>
      <c r="E2" s="559"/>
      <c r="F2" s="559"/>
      <c r="G2" s="559"/>
    </row>
    <row r="3" spans="1:7" ht="21.75" customHeight="1" x14ac:dyDescent="0.25">
      <c r="B3" s="517"/>
      <c r="C3" s="517"/>
      <c r="D3" s="560" t="s">
        <v>104</v>
      </c>
      <c r="E3" s="560"/>
      <c r="F3" s="560" t="s">
        <v>106</v>
      </c>
      <c r="G3" s="560"/>
    </row>
    <row r="4" spans="1:7" ht="21.75" customHeight="1" x14ac:dyDescent="0.25">
      <c r="B4" s="517"/>
      <c r="C4" s="517"/>
      <c r="D4" s="560" t="s">
        <v>105</v>
      </c>
      <c r="E4" s="560"/>
      <c r="F4" s="560"/>
      <c r="G4" s="560"/>
    </row>
    <row r="5" spans="1:7" ht="13.5" thickBot="1" x14ac:dyDescent="0.3"/>
    <row r="6" spans="1:7" ht="28.5" customHeight="1" thickBot="1" x14ac:dyDescent="0.3">
      <c r="B6" s="553" t="s">
        <v>71</v>
      </c>
      <c r="C6" s="554"/>
      <c r="D6" s="554"/>
      <c r="E6" s="275" t="str">
        <f>+Antecedentes!D16</f>
        <v>408 - RECUPERACIÓN, REHABILITACIÓN Y MANTENIMIENTO DE LA MALLA VIAL</v>
      </c>
      <c r="F6" s="275"/>
      <c r="G6" s="276"/>
    </row>
    <row r="7" spans="1:7" ht="21" customHeight="1" thickBot="1" x14ac:dyDescent="0.3">
      <c r="A7" s="95"/>
      <c r="B7" s="555" t="s">
        <v>117</v>
      </c>
      <c r="C7" s="556"/>
      <c r="D7" s="556"/>
      <c r="E7" s="556"/>
      <c r="F7" s="556"/>
      <c r="G7" s="557"/>
    </row>
    <row r="8" spans="1:7" x14ac:dyDescent="0.25">
      <c r="B8" s="84"/>
      <c r="C8" s="85"/>
      <c r="D8" s="85"/>
      <c r="E8" s="85"/>
      <c r="F8" s="85"/>
      <c r="G8" s="86"/>
    </row>
    <row r="9" spans="1:7" ht="27" customHeight="1" x14ac:dyDescent="0.25">
      <c r="B9" s="558"/>
      <c r="C9" s="92" t="s">
        <v>47</v>
      </c>
      <c r="D9" s="268" t="s">
        <v>282</v>
      </c>
      <c r="E9" s="268"/>
      <c r="F9" s="268"/>
      <c r="G9" s="91"/>
    </row>
    <row r="10" spans="1:7" ht="27" customHeight="1" x14ac:dyDescent="0.25">
      <c r="B10" s="558"/>
      <c r="C10" s="92" t="s">
        <v>48</v>
      </c>
      <c r="D10" s="268" t="s">
        <v>228</v>
      </c>
      <c r="E10" s="268"/>
      <c r="F10" s="268"/>
      <c r="G10" s="91"/>
    </row>
    <row r="11" spans="1:7" ht="27" customHeight="1" x14ac:dyDescent="0.25">
      <c r="B11" s="87"/>
      <c r="C11" s="92" t="s">
        <v>49</v>
      </c>
      <c r="D11" s="253" t="s">
        <v>215</v>
      </c>
      <c r="E11" s="254"/>
      <c r="F11" s="448"/>
      <c r="G11" s="91"/>
    </row>
    <row r="12" spans="1:7" ht="27" customHeight="1" x14ac:dyDescent="0.25">
      <c r="B12" s="87"/>
      <c r="C12" s="92" t="s">
        <v>50</v>
      </c>
      <c r="D12" s="253" t="s">
        <v>216</v>
      </c>
      <c r="E12" s="254"/>
      <c r="F12" s="448"/>
      <c r="G12" s="91"/>
    </row>
    <row r="13" spans="1:7" ht="27" customHeight="1" x14ac:dyDescent="0.25">
      <c r="B13" s="87"/>
      <c r="C13" s="92" t="s">
        <v>51</v>
      </c>
      <c r="D13" s="253" t="s">
        <v>217</v>
      </c>
      <c r="E13" s="254"/>
      <c r="F13" s="448"/>
      <c r="G13" s="91"/>
    </row>
    <row r="14" spans="1:7" ht="13.5" thickBot="1" x14ac:dyDescent="0.3">
      <c r="B14" s="88"/>
      <c r="C14" s="89"/>
      <c r="D14" s="89"/>
      <c r="E14" s="89"/>
      <c r="F14" s="89"/>
      <c r="G14" s="90"/>
    </row>
    <row r="15" spans="1:7" x14ac:dyDescent="0.25">
      <c r="B15" s="81"/>
      <c r="C15" s="81"/>
      <c r="D15" s="81"/>
      <c r="E15" s="81"/>
      <c r="F15" s="81"/>
      <c r="G15" s="81"/>
    </row>
    <row r="16" spans="1:7" ht="27" customHeight="1" thickBot="1" x14ac:dyDescent="0.3">
      <c r="B16" s="563" t="s">
        <v>52</v>
      </c>
      <c r="C16" s="563"/>
      <c r="D16" s="563"/>
      <c r="E16" s="564"/>
      <c r="F16" s="564"/>
      <c r="G16" s="82"/>
    </row>
    <row r="17" spans="2:7" x14ac:dyDescent="0.25">
      <c r="B17" s="44"/>
      <c r="C17" s="44"/>
      <c r="D17" s="44"/>
      <c r="E17" s="562"/>
      <c r="F17" s="562"/>
      <c r="G17" s="562"/>
    </row>
    <row r="18" spans="2:7" ht="29.25" customHeight="1" thickBot="1" x14ac:dyDescent="0.3">
      <c r="B18" s="563" t="s">
        <v>52</v>
      </c>
      <c r="C18" s="563"/>
      <c r="D18" s="563"/>
      <c r="E18" s="564"/>
      <c r="F18" s="564"/>
      <c r="G18" s="82"/>
    </row>
    <row r="19" spans="2:7" x14ac:dyDescent="0.25">
      <c r="B19" s="44"/>
      <c r="C19" s="44"/>
      <c r="D19" s="44"/>
      <c r="E19" s="561"/>
      <c r="F19" s="561"/>
      <c r="G19" s="83"/>
    </row>
    <row r="20" spans="2:7" x14ac:dyDescent="0.25">
      <c r="B20" s="44"/>
      <c r="C20" s="44"/>
      <c r="D20" s="44"/>
      <c r="E20" s="44"/>
      <c r="F20" s="44"/>
      <c r="G20" s="44"/>
    </row>
  </sheetData>
  <mergeCells count="20">
    <mergeCell ref="E19:F19"/>
    <mergeCell ref="E17:G17"/>
    <mergeCell ref="B18:D18"/>
    <mergeCell ref="E18:F18"/>
    <mergeCell ref="B16:D16"/>
    <mergeCell ref="E16:F16"/>
    <mergeCell ref="B2:C4"/>
    <mergeCell ref="D2:G2"/>
    <mergeCell ref="D3:E3"/>
    <mergeCell ref="F3:G3"/>
    <mergeCell ref="D4:G4"/>
    <mergeCell ref="B6:D6"/>
    <mergeCell ref="E6:G6"/>
    <mergeCell ref="D13:F13"/>
    <mergeCell ref="D12:F12"/>
    <mergeCell ref="D11:F11"/>
    <mergeCell ref="D10:F10"/>
    <mergeCell ref="D9:F9"/>
    <mergeCell ref="B7:G7"/>
    <mergeCell ref="B9:B10"/>
  </mergeCells>
  <dataValidations count="2">
    <dataValidation allowBlank="1" showErrorMessage="1" sqref="B7:B9 E7:G8 F16:F18 F20:F65511 D16:E65511 D7:D13 B11:B65511 C7:C65511 D14:F15 G11:G65511" xr:uid="{00000000-0002-0000-0A00-000000000000}"/>
    <dataValidation type="textLength" operator="lessThan" allowBlank="1" showErrorMessage="1" errorTitle="LIMITE DE TEXTO" error="En esta Celda solo se permite diligenciar un largo de 1200 caracteres" sqref="D3:D4 F3" xr:uid="{00000000-0002-0000-0A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orientation="landscape"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73"/>
  <sheetViews>
    <sheetView showGridLines="0" view="pageLayout" zoomScale="40" zoomScaleNormal="80" zoomScaleSheetLayoutView="70" zoomScalePageLayoutView="40" workbookViewId="0">
      <selection activeCell="F15" sqref="F14:G15"/>
    </sheetView>
  </sheetViews>
  <sheetFormatPr baseColWidth="10" defaultColWidth="0" defaultRowHeight="12.75" zeroHeight="1" x14ac:dyDescent="0.25"/>
  <cols>
    <col min="1" max="1" width="2.85546875" style="1" customWidth="1"/>
    <col min="2" max="2" width="9.140625" style="1" customWidth="1"/>
    <col min="3" max="3" width="9.28515625" style="1" customWidth="1"/>
    <col min="4" max="11" width="23.28515625" style="1" customWidth="1"/>
    <col min="12" max="12" width="2.85546875" style="1" customWidth="1"/>
    <col min="13" max="16383" width="11.5703125" style="1" hidden="1"/>
    <col min="16384" max="16384" width="3.7109375" style="1" hidden="1"/>
  </cols>
  <sheetData>
    <row r="1" spans="2:11" ht="16.899999999999999" customHeight="1" x14ac:dyDescent="0.25"/>
    <row r="2" spans="2:11" ht="50.45" customHeight="1" x14ac:dyDescent="0.25">
      <c r="B2" s="250"/>
      <c r="C2" s="250"/>
      <c r="D2" s="251" t="s">
        <v>66</v>
      </c>
      <c r="E2" s="251"/>
      <c r="F2" s="251"/>
      <c r="G2" s="251"/>
      <c r="H2" s="251"/>
      <c r="I2" s="251"/>
      <c r="J2" s="251"/>
      <c r="K2" s="251"/>
    </row>
    <row r="3" spans="2:11" ht="17.45" customHeight="1" x14ac:dyDescent="0.25">
      <c r="B3" s="250"/>
      <c r="C3" s="250"/>
      <c r="D3" s="252" t="s">
        <v>104</v>
      </c>
      <c r="E3" s="252"/>
      <c r="F3" s="252"/>
      <c r="G3" s="252"/>
      <c r="H3" s="252" t="s">
        <v>106</v>
      </c>
      <c r="I3" s="252"/>
      <c r="J3" s="252"/>
      <c r="K3" s="252"/>
    </row>
    <row r="4" spans="2:11" ht="17.45" customHeight="1" x14ac:dyDescent="0.25">
      <c r="B4" s="250"/>
      <c r="C4" s="250"/>
      <c r="D4" s="252" t="s">
        <v>105</v>
      </c>
      <c r="E4" s="252"/>
      <c r="F4" s="252"/>
      <c r="G4" s="252"/>
      <c r="H4" s="252"/>
      <c r="I4" s="252"/>
      <c r="J4" s="252"/>
      <c r="K4" s="252"/>
    </row>
    <row r="5" spans="2:11" ht="13.5" thickBot="1" x14ac:dyDescent="0.3"/>
    <row r="6" spans="2:11" s="4" customFormat="1" ht="26.45" customHeight="1" thickBot="1" x14ac:dyDescent="0.3">
      <c r="B6" s="273" t="s">
        <v>71</v>
      </c>
      <c r="C6" s="274"/>
      <c r="D6" s="274"/>
      <c r="E6" s="274"/>
      <c r="F6" s="275" t="str">
        <f>+Antecedentes!D16</f>
        <v>408 - RECUPERACIÓN, REHABILITACIÓN Y MANTENIMIENTO DE LA MALLA VIAL</v>
      </c>
      <c r="G6" s="275"/>
      <c r="H6" s="275"/>
      <c r="I6" s="275"/>
      <c r="J6" s="275"/>
      <c r="K6" s="276"/>
    </row>
    <row r="7" spans="2:11" ht="23.45" customHeight="1" thickBot="1" x14ac:dyDescent="0.3">
      <c r="B7" s="277" t="s">
        <v>257</v>
      </c>
      <c r="C7" s="278"/>
      <c r="D7" s="278"/>
      <c r="E7" s="278"/>
      <c r="F7" s="278"/>
      <c r="G7" s="278"/>
      <c r="H7" s="278"/>
      <c r="I7" s="278"/>
      <c r="J7" s="278"/>
      <c r="K7" s="279"/>
    </row>
    <row r="8" spans="2:11" ht="100.15" customHeight="1" x14ac:dyDescent="0.25">
      <c r="B8" s="263" t="s">
        <v>73</v>
      </c>
      <c r="C8" s="101" t="s">
        <v>0</v>
      </c>
      <c r="D8" s="280" t="s">
        <v>126</v>
      </c>
      <c r="E8" s="281"/>
      <c r="F8" s="281"/>
      <c r="G8" s="281"/>
      <c r="H8" s="281"/>
      <c r="I8" s="281"/>
      <c r="J8" s="281"/>
      <c r="K8" s="282"/>
    </row>
    <row r="9" spans="2:11" ht="17.45" customHeight="1" x14ac:dyDescent="0.25">
      <c r="B9" s="264"/>
      <c r="C9" s="267" t="s">
        <v>1</v>
      </c>
      <c r="D9" s="283"/>
      <c r="E9" s="284"/>
      <c r="F9" s="284"/>
      <c r="G9" s="285"/>
      <c r="H9" s="286"/>
      <c r="I9" s="287"/>
      <c r="J9" s="287"/>
      <c r="K9" s="288"/>
    </row>
    <row r="10" spans="2:11" s="5" customFormat="1" ht="100.15" customHeight="1" x14ac:dyDescent="0.25">
      <c r="B10" s="264"/>
      <c r="C10" s="267"/>
      <c r="D10" s="256" t="s">
        <v>127</v>
      </c>
      <c r="E10" s="258"/>
      <c r="F10" s="256" t="s">
        <v>128</v>
      </c>
      <c r="G10" s="258"/>
      <c r="H10" s="256" t="s">
        <v>214</v>
      </c>
      <c r="I10" s="257"/>
      <c r="J10" s="257"/>
      <c r="K10" s="258"/>
    </row>
    <row r="11" spans="2:11" ht="17.45" customHeight="1" x14ac:dyDescent="0.25">
      <c r="B11" s="264"/>
      <c r="C11" s="267" t="s">
        <v>2</v>
      </c>
      <c r="D11" s="102"/>
      <c r="E11" s="103"/>
      <c r="F11" s="102"/>
      <c r="G11" s="103"/>
      <c r="H11" s="102"/>
      <c r="I11" s="103"/>
      <c r="J11" s="102"/>
      <c r="K11" s="104"/>
    </row>
    <row r="12" spans="2:11" ht="100.15" customHeight="1" thickBot="1" x14ac:dyDescent="0.3">
      <c r="B12" s="265"/>
      <c r="C12" s="269"/>
      <c r="D12" s="256" t="s">
        <v>129</v>
      </c>
      <c r="E12" s="258"/>
      <c r="F12" s="256" t="s">
        <v>130</v>
      </c>
      <c r="G12" s="257"/>
      <c r="H12" s="257"/>
      <c r="I12" s="257"/>
      <c r="J12" s="257"/>
      <c r="K12" s="258"/>
    </row>
    <row r="13" spans="2:11" ht="86.25" customHeight="1" thickBot="1" x14ac:dyDescent="0.3">
      <c r="B13" s="259" t="s">
        <v>74</v>
      </c>
      <c r="C13" s="260"/>
      <c r="D13" s="261" t="s">
        <v>172</v>
      </c>
      <c r="E13" s="261"/>
      <c r="F13" s="261"/>
      <c r="G13" s="261"/>
      <c r="H13" s="261"/>
      <c r="I13" s="261"/>
      <c r="J13" s="261"/>
      <c r="K13" s="262"/>
    </row>
    <row r="14" spans="2:11" ht="17.45" customHeight="1" x14ac:dyDescent="0.25">
      <c r="B14" s="263" t="s">
        <v>75</v>
      </c>
      <c r="C14" s="266" t="s">
        <v>3</v>
      </c>
      <c r="D14" s="105"/>
      <c r="E14" s="106"/>
      <c r="F14" s="105"/>
      <c r="G14" s="106"/>
      <c r="H14" s="105"/>
      <c r="I14" s="106"/>
      <c r="J14" s="105"/>
      <c r="K14" s="107"/>
    </row>
    <row r="15" spans="2:11" ht="100.15" customHeight="1" x14ac:dyDescent="0.25">
      <c r="B15" s="264"/>
      <c r="C15" s="267"/>
      <c r="D15" s="268" t="s">
        <v>173</v>
      </c>
      <c r="E15" s="268"/>
      <c r="F15" s="268" t="s">
        <v>175</v>
      </c>
      <c r="G15" s="268"/>
      <c r="H15" s="253" t="s">
        <v>176</v>
      </c>
      <c r="I15" s="254"/>
      <c r="J15" s="254"/>
      <c r="K15" s="255"/>
    </row>
    <row r="16" spans="2:11" ht="17.45" customHeight="1" x14ac:dyDescent="0.25">
      <c r="B16" s="264"/>
      <c r="C16" s="267" t="s">
        <v>4</v>
      </c>
      <c r="D16" s="102"/>
      <c r="E16" s="103"/>
      <c r="F16" s="102"/>
      <c r="G16" s="103"/>
      <c r="H16" s="102"/>
      <c r="I16" s="103"/>
      <c r="J16" s="102"/>
      <c r="K16" s="104"/>
    </row>
    <row r="17" spans="2:11" ht="100.15" customHeight="1" thickBot="1" x14ac:dyDescent="0.3">
      <c r="B17" s="265"/>
      <c r="C17" s="269"/>
      <c r="D17" s="270" t="s">
        <v>174</v>
      </c>
      <c r="E17" s="270"/>
      <c r="F17" s="270" t="s">
        <v>258</v>
      </c>
      <c r="G17" s="270"/>
      <c r="H17" s="270" t="s">
        <v>177</v>
      </c>
      <c r="I17" s="271"/>
      <c r="J17" s="270" t="s">
        <v>178</v>
      </c>
      <c r="K17" s="272"/>
    </row>
    <row r="18" spans="2:11" ht="16.899999999999999" customHeight="1" x14ac:dyDescent="0.25"/>
    <row r="19" spans="2:11" x14ac:dyDescent="0.25"/>
    <row r="20" spans="2:11" x14ac:dyDescent="0.25"/>
    <row r="21" spans="2:11" x14ac:dyDescent="0.25"/>
    <row r="22" spans="2:11" x14ac:dyDescent="0.25"/>
    <row r="23" spans="2:11" x14ac:dyDescent="0.25"/>
    <row r="24" spans="2:11" x14ac:dyDescent="0.25"/>
    <row r="25" spans="2:11" x14ac:dyDescent="0.25"/>
    <row r="26" spans="2:11" x14ac:dyDescent="0.25"/>
    <row r="27" spans="2:11" x14ac:dyDescent="0.25"/>
    <row r="28" spans="2:11" x14ac:dyDescent="0.25"/>
    <row r="29" spans="2:11" x14ac:dyDescent="0.25"/>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31">
    <mergeCell ref="B6:E6"/>
    <mergeCell ref="F6:K6"/>
    <mergeCell ref="D12:E12"/>
    <mergeCell ref="B7:K7"/>
    <mergeCell ref="B8:B12"/>
    <mergeCell ref="D8:K8"/>
    <mergeCell ref="C9:C10"/>
    <mergeCell ref="D10:E10"/>
    <mergeCell ref="F10:G10"/>
    <mergeCell ref="C11:C12"/>
    <mergeCell ref="D9:G9"/>
    <mergeCell ref="H9:K9"/>
    <mergeCell ref="B2:C4"/>
    <mergeCell ref="D2:K2"/>
    <mergeCell ref="H3:K3"/>
    <mergeCell ref="D3:G3"/>
    <mergeCell ref="D4:K4"/>
    <mergeCell ref="H15:K15"/>
    <mergeCell ref="H10:K10"/>
    <mergeCell ref="B13:C13"/>
    <mergeCell ref="D13:K13"/>
    <mergeCell ref="B14:B17"/>
    <mergeCell ref="C14:C15"/>
    <mergeCell ref="D15:E15"/>
    <mergeCell ref="F15:G15"/>
    <mergeCell ref="C16:C17"/>
    <mergeCell ref="D17:E17"/>
    <mergeCell ref="F17:G17"/>
    <mergeCell ref="H17:I17"/>
    <mergeCell ref="J17:K17"/>
    <mergeCell ref="F12:K12"/>
  </mergeCells>
  <dataValidations count="4">
    <dataValidation type="textLength" operator="lessThan" allowBlank="1" showErrorMessage="1" errorTitle="LIMITE DE TEXTO" error="En esta Celda solo se permite diligenciar un largo de 1200 caracteres" sqref="B6:B7 B18:IW65482 D2:D4 H3 L7:IW17 C7:C8 D7:K7" xr:uid="{00000000-0002-0000-0100-000000000000}">
      <formula1>1200</formula1>
    </dataValidation>
    <dataValidation type="textLength" operator="lessThan" allowBlank="1" showErrorMessage="1" errorTitle="LIMITE DE TEXTO" error="En esta Celda solo se permite diligenciar un total de 1200 caracteres" sqref="B8 B13:B14" xr:uid="{00000000-0002-0000-0100-000001000000}">
      <formula1>1200</formula1>
    </dataValidation>
    <dataValidation allowBlank="1" showErrorMessage="1" sqref="A6 L6:XFD6" xr:uid="{00000000-0002-0000-0100-000002000000}"/>
    <dataValidation operator="lessThan" allowBlank="1" showErrorMessage="1" errorTitle="LIMITE DE TEXTO" error="En esta Celda solo se permite diligenciar un largo de 1200 caracteres" sqref="D13:H17 I16:K17 D8:K9 D11:K11 I13:K14" xr:uid="{00000000-0002-0000-0100-000003000000}"/>
  </dataValidations>
  <printOptions horizontalCentered="1" verticalCentered="1"/>
  <pageMargins left="0.31496062992125984" right="0.31496062992125984" top="0.35433070866141736" bottom="0.7104166666666667" header="0.11811023622047245" footer="0.11811023622047245"/>
  <pageSetup scale="63" orientation="landscape"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91"/>
  <sheetViews>
    <sheetView showGridLines="0" view="pageBreakPreview" zoomScale="40" zoomScaleNormal="100" zoomScaleSheetLayoutView="40" zoomScalePageLayoutView="85" workbookViewId="0">
      <selection activeCell="D9" sqref="D9:H9"/>
    </sheetView>
  </sheetViews>
  <sheetFormatPr baseColWidth="10" defaultColWidth="0" defaultRowHeight="12.75" zeroHeight="1" x14ac:dyDescent="0.25"/>
  <cols>
    <col min="1" max="1" width="3" style="4" customWidth="1"/>
    <col min="2" max="2" width="9.140625" style="4" customWidth="1"/>
    <col min="3" max="3" width="13" style="4" customWidth="1"/>
    <col min="4" max="4" width="32.28515625" style="4" customWidth="1"/>
    <col min="5" max="5" width="19.85546875" style="4" customWidth="1"/>
    <col min="6" max="6" width="19.7109375" style="4" customWidth="1"/>
    <col min="7" max="7" width="13.140625" style="4" customWidth="1"/>
    <col min="8" max="8" width="76.28515625" style="4" customWidth="1"/>
    <col min="9" max="9" width="3" style="4" customWidth="1"/>
    <col min="10" max="16384" width="0" style="4" hidden="1"/>
  </cols>
  <sheetData>
    <row r="1" spans="2:11" ht="16.899999999999999" customHeight="1" x14ac:dyDescent="0.25"/>
    <row r="2" spans="2:11" ht="51.6" customHeight="1" x14ac:dyDescent="0.25">
      <c r="B2" s="318"/>
      <c r="C2" s="319"/>
      <c r="D2" s="324" t="s">
        <v>66</v>
      </c>
      <c r="E2" s="325"/>
      <c r="F2" s="325"/>
      <c r="G2" s="325"/>
      <c r="H2" s="326"/>
    </row>
    <row r="3" spans="2:11" ht="17.45" customHeight="1" x14ac:dyDescent="0.25">
      <c r="B3" s="320"/>
      <c r="C3" s="321"/>
      <c r="D3" s="327" t="s">
        <v>104</v>
      </c>
      <c r="E3" s="328"/>
      <c r="F3" s="327" t="s">
        <v>106</v>
      </c>
      <c r="G3" s="329"/>
      <c r="H3" s="328"/>
    </row>
    <row r="4" spans="2:11" ht="17.45" customHeight="1" x14ac:dyDescent="0.25">
      <c r="B4" s="322"/>
      <c r="C4" s="323"/>
      <c r="D4" s="327" t="s">
        <v>105</v>
      </c>
      <c r="E4" s="329"/>
      <c r="F4" s="329"/>
      <c r="G4" s="329"/>
      <c r="H4" s="328"/>
    </row>
    <row r="5" spans="2:11" ht="13.5" thickBot="1" x14ac:dyDescent="0.3"/>
    <row r="6" spans="2:11" ht="43.15" customHeight="1" thickBot="1" x14ac:dyDescent="0.3">
      <c r="B6" s="273" t="s">
        <v>71</v>
      </c>
      <c r="C6" s="274"/>
      <c r="D6" s="274"/>
      <c r="E6" s="275" t="str">
        <f>+Antecedentes!D16</f>
        <v>408 - RECUPERACIÓN, REHABILITACIÓN Y MANTENIMIENTO DE LA MALLA VIAL</v>
      </c>
      <c r="F6" s="275"/>
      <c r="G6" s="275"/>
      <c r="H6" s="276"/>
      <c r="J6" s="17"/>
      <c r="K6" s="18"/>
    </row>
    <row r="7" spans="2:11" ht="22.15" customHeight="1" x14ac:dyDescent="0.25">
      <c r="B7" s="289" t="s">
        <v>80</v>
      </c>
      <c r="C7" s="290"/>
      <c r="D7" s="290"/>
      <c r="E7" s="290"/>
      <c r="F7" s="290"/>
      <c r="G7" s="290"/>
      <c r="H7" s="291"/>
    </row>
    <row r="8" spans="2:11" ht="79.150000000000006" customHeight="1" x14ac:dyDescent="0.25">
      <c r="B8" s="292" t="s">
        <v>76</v>
      </c>
      <c r="C8" s="293"/>
      <c r="D8" s="294" t="s">
        <v>259</v>
      </c>
      <c r="E8" s="294"/>
      <c r="F8" s="294"/>
      <c r="G8" s="294"/>
      <c r="H8" s="295"/>
    </row>
    <row r="9" spans="2:11" ht="144.6" customHeight="1" x14ac:dyDescent="0.25">
      <c r="B9" s="292" t="s">
        <v>77</v>
      </c>
      <c r="C9" s="293"/>
      <c r="D9" s="296" t="s">
        <v>260</v>
      </c>
      <c r="E9" s="297"/>
      <c r="F9" s="297"/>
      <c r="G9" s="297"/>
      <c r="H9" s="298"/>
    </row>
    <row r="10" spans="2:11" ht="60" customHeight="1" x14ac:dyDescent="0.25">
      <c r="B10" s="303" t="s">
        <v>261</v>
      </c>
      <c r="C10" s="304"/>
      <c r="D10" s="304"/>
      <c r="E10" s="304"/>
      <c r="F10" s="304"/>
      <c r="G10" s="304"/>
      <c r="H10" s="305"/>
    </row>
    <row r="11" spans="2:11" ht="37.5" customHeight="1" x14ac:dyDescent="0.25">
      <c r="B11" s="309" t="s">
        <v>285</v>
      </c>
      <c r="C11" s="310"/>
      <c r="D11" s="310"/>
      <c r="E11" s="310"/>
      <c r="F11" s="310"/>
      <c r="G11" s="310"/>
      <c r="H11" s="311"/>
    </row>
    <row r="12" spans="2:11" ht="37.5" customHeight="1" x14ac:dyDescent="0.25">
      <c r="B12" s="312"/>
      <c r="C12" s="313"/>
      <c r="D12" s="313"/>
      <c r="E12" s="313"/>
      <c r="F12" s="313"/>
      <c r="G12" s="313"/>
      <c r="H12" s="314"/>
    </row>
    <row r="13" spans="2:11" ht="37.5" customHeight="1" x14ac:dyDescent="0.25">
      <c r="B13" s="315"/>
      <c r="C13" s="316"/>
      <c r="D13" s="316"/>
      <c r="E13" s="316"/>
      <c r="F13" s="316"/>
      <c r="G13" s="316"/>
      <c r="H13" s="317"/>
    </row>
    <row r="14" spans="2:11" ht="22.15" customHeight="1" x14ac:dyDescent="0.25">
      <c r="B14" s="303" t="s">
        <v>79</v>
      </c>
      <c r="C14" s="304"/>
      <c r="D14" s="304"/>
      <c r="E14" s="304"/>
      <c r="F14" s="304"/>
      <c r="G14" s="304"/>
      <c r="H14" s="305"/>
    </row>
    <row r="15" spans="2:11" ht="92.45" customHeight="1" x14ac:dyDescent="0.25">
      <c r="B15" s="306" t="s">
        <v>131</v>
      </c>
      <c r="C15" s="307"/>
      <c r="D15" s="307"/>
      <c r="E15" s="307"/>
      <c r="F15" s="307"/>
      <c r="G15" s="307"/>
      <c r="H15" s="308"/>
    </row>
    <row r="16" spans="2:11" ht="22.15" customHeight="1" x14ac:dyDescent="0.25">
      <c r="B16" s="239" t="s">
        <v>78</v>
      </c>
      <c r="C16" s="240"/>
      <c r="D16" s="240"/>
      <c r="E16" s="240"/>
      <c r="F16" s="240"/>
      <c r="G16" s="240"/>
      <c r="H16" s="299"/>
    </row>
    <row r="17" spans="2:8" ht="92.45" customHeight="1" thickBot="1" x14ac:dyDescent="0.3">
      <c r="B17" s="300" t="s">
        <v>218</v>
      </c>
      <c r="C17" s="301"/>
      <c r="D17" s="301"/>
      <c r="E17" s="301"/>
      <c r="F17" s="301"/>
      <c r="G17" s="301"/>
      <c r="H17" s="302"/>
    </row>
    <row r="18" spans="2:8" ht="16.899999999999999" customHeight="1" x14ac:dyDescent="0.25"/>
    <row r="19" spans="2:8" x14ac:dyDescent="0.25"/>
    <row r="20" spans="2:8" x14ac:dyDescent="0.25"/>
    <row r="21" spans="2:8" x14ac:dyDescent="0.25"/>
    <row r="22" spans="2:8" x14ac:dyDescent="0.25"/>
    <row r="23" spans="2:8" x14ac:dyDescent="0.25"/>
    <row r="24" spans="2:8" x14ac:dyDescent="0.25"/>
    <row r="25" spans="2:8" x14ac:dyDescent="0.25"/>
    <row r="26" spans="2:8" x14ac:dyDescent="0.25"/>
    <row r="27" spans="2:8" x14ac:dyDescent="0.25"/>
    <row r="28" spans="2:8" x14ac:dyDescent="0.25"/>
    <row r="29" spans="2:8" x14ac:dyDescent="0.25"/>
    <row r="30" spans="2:8" x14ac:dyDescent="0.25"/>
    <row r="31" spans="2:8" x14ac:dyDescent="0.25"/>
    <row r="32" spans="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sheetData>
  <mergeCells count="18">
    <mergeCell ref="B2:C4"/>
    <mergeCell ref="D2:H2"/>
    <mergeCell ref="D3:E3"/>
    <mergeCell ref="F3:H3"/>
    <mergeCell ref="D4:H4"/>
    <mergeCell ref="B16:H16"/>
    <mergeCell ref="B17:H17"/>
    <mergeCell ref="B14:H14"/>
    <mergeCell ref="B10:H10"/>
    <mergeCell ref="B15:H15"/>
    <mergeCell ref="B11:H13"/>
    <mergeCell ref="B7:H7"/>
    <mergeCell ref="B6:D6"/>
    <mergeCell ref="B9:C9"/>
    <mergeCell ref="B8:C8"/>
    <mergeCell ref="D8:H8"/>
    <mergeCell ref="D9:H9"/>
    <mergeCell ref="E6:H6"/>
  </mergeCells>
  <dataValidations count="2">
    <dataValidation allowBlank="1" showErrorMessage="1" sqref="H18:IX18 B18:E18 L6:IX17" xr:uid="{00000000-0002-0000-0200-000000000000}"/>
    <dataValidation type="textLength" operator="lessThan" allowBlank="1" showErrorMessage="1" errorTitle="LIMITE DE TEXTO" error="En esta Celda solo se permite diligenciar un largo de 1200 caracteres" sqref="D3:D4 F3" xr:uid="{00000000-0002-0000-0200-000001000000}">
      <formula1>1200</formula1>
    </dataValidation>
  </dataValidations>
  <printOptions horizontalCentered="1"/>
  <pageMargins left="0.31496062992125984" right="0.31496062992125984" top="0.35433070866141736" bottom="0.35433070866141736" header="0.11811023622047245" footer="0.11811023622047245"/>
  <pageSetup scale="52"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4"/>
  <sheetViews>
    <sheetView showGridLines="0" zoomScale="80" zoomScaleNormal="80" zoomScaleSheetLayoutView="90" zoomScalePageLayoutView="70" workbookViewId="0">
      <selection activeCell="B8" sqref="B8:H8"/>
    </sheetView>
  </sheetViews>
  <sheetFormatPr baseColWidth="10" defaultColWidth="11.42578125" defaultRowHeight="12.75" x14ac:dyDescent="0.25"/>
  <cols>
    <col min="1" max="1" width="3" style="4" customWidth="1"/>
    <col min="2" max="3" width="9.140625" style="4" customWidth="1"/>
    <col min="4" max="4" width="46.7109375" style="4" customWidth="1"/>
    <col min="5" max="5" width="29.42578125" style="4" customWidth="1"/>
    <col min="6" max="7" width="13.140625" style="4" customWidth="1"/>
    <col min="8" max="8" width="20" style="4" customWidth="1"/>
    <col min="9" max="9" width="3" style="4" customWidth="1"/>
    <col min="10" max="16384" width="11.42578125" style="4"/>
  </cols>
  <sheetData>
    <row r="1" spans="1:8" ht="16.149999999999999" customHeight="1" x14ac:dyDescent="0.25"/>
    <row r="2" spans="1:8" ht="49.15" customHeight="1" x14ac:dyDescent="0.25">
      <c r="B2" s="318"/>
      <c r="C2" s="319"/>
      <c r="D2" s="324" t="s">
        <v>66</v>
      </c>
      <c r="E2" s="325"/>
      <c r="F2" s="325"/>
      <c r="G2" s="325"/>
      <c r="H2" s="326"/>
    </row>
    <row r="3" spans="1:8" ht="22.15" customHeight="1" x14ac:dyDescent="0.25">
      <c r="B3" s="320"/>
      <c r="C3" s="321"/>
      <c r="D3" s="327" t="s">
        <v>104</v>
      </c>
      <c r="E3" s="328"/>
      <c r="F3" s="327" t="s">
        <v>106</v>
      </c>
      <c r="G3" s="329"/>
      <c r="H3" s="328"/>
    </row>
    <row r="4" spans="1:8" ht="22.15" customHeight="1" x14ac:dyDescent="0.25">
      <c r="B4" s="322"/>
      <c r="C4" s="323"/>
      <c r="D4" s="327" t="s">
        <v>105</v>
      </c>
      <c r="E4" s="329"/>
      <c r="F4" s="329"/>
      <c r="G4" s="329"/>
      <c r="H4" s="328"/>
    </row>
    <row r="5" spans="1:8" ht="13.5" thickBot="1" x14ac:dyDescent="0.3"/>
    <row r="6" spans="1:8" ht="21" customHeight="1" thickBot="1" x14ac:dyDescent="0.3">
      <c r="B6" s="340" t="s">
        <v>71</v>
      </c>
      <c r="C6" s="341"/>
      <c r="D6" s="341"/>
      <c r="E6" s="342" t="str">
        <f>+Antecedentes!D16</f>
        <v>408 - RECUPERACIÓN, REHABILITACIÓN Y MANTENIMIENTO DE LA MALLA VIAL</v>
      </c>
      <c r="F6" s="342"/>
      <c r="G6" s="342"/>
      <c r="H6" s="343"/>
    </row>
    <row r="7" spans="1:8" ht="21" customHeight="1" x14ac:dyDescent="0.25">
      <c r="B7" s="289" t="s">
        <v>179</v>
      </c>
      <c r="C7" s="290"/>
      <c r="D7" s="290"/>
      <c r="E7" s="290"/>
      <c r="F7" s="290"/>
      <c r="G7" s="290"/>
      <c r="H7" s="291"/>
    </row>
    <row r="8" spans="1:8" ht="127.5" customHeight="1" x14ac:dyDescent="0.25">
      <c r="B8" s="306" t="s">
        <v>283</v>
      </c>
      <c r="C8" s="307"/>
      <c r="D8" s="336"/>
      <c r="E8" s="307"/>
      <c r="F8" s="307"/>
      <c r="G8" s="307"/>
      <c r="H8" s="308"/>
    </row>
    <row r="9" spans="1:8" ht="21" customHeight="1" x14ac:dyDescent="0.25">
      <c r="B9" s="303" t="s">
        <v>81</v>
      </c>
      <c r="C9" s="304"/>
      <c r="D9" s="304"/>
      <c r="E9" s="304"/>
      <c r="F9" s="304"/>
      <c r="G9" s="304"/>
      <c r="H9" s="305"/>
    </row>
    <row r="10" spans="1:8" ht="126.75" customHeight="1" x14ac:dyDescent="0.25">
      <c r="B10" s="306" t="s">
        <v>202</v>
      </c>
      <c r="C10" s="307"/>
      <c r="D10" s="307"/>
      <c r="E10" s="307"/>
      <c r="F10" s="307"/>
      <c r="G10" s="307"/>
      <c r="H10" s="308"/>
    </row>
    <row r="11" spans="1:8" ht="39.75" customHeight="1" thickBot="1" x14ac:dyDescent="0.3">
      <c r="A11" s="1"/>
      <c r="B11" s="337" t="s">
        <v>219</v>
      </c>
      <c r="C11" s="338"/>
      <c r="D11" s="338"/>
      <c r="E11" s="338"/>
      <c r="F11" s="338"/>
      <c r="G11" s="338"/>
      <c r="H11" s="339"/>
    </row>
    <row r="12" spans="1:8" s="6" customFormat="1" ht="151.5" customHeight="1" x14ac:dyDescent="0.25">
      <c r="B12" s="330" t="s">
        <v>286</v>
      </c>
      <c r="C12" s="331"/>
      <c r="D12" s="331"/>
      <c r="E12" s="331"/>
      <c r="F12" s="331"/>
      <c r="G12" s="331"/>
      <c r="H12" s="332"/>
    </row>
    <row r="13" spans="1:8" ht="151.5" customHeight="1" x14ac:dyDescent="0.25">
      <c r="B13" s="312"/>
      <c r="C13" s="313"/>
      <c r="D13" s="313"/>
      <c r="E13" s="313"/>
      <c r="F13" s="313"/>
      <c r="G13" s="313"/>
      <c r="H13" s="314"/>
    </row>
    <row r="14" spans="1:8" ht="187.5" customHeight="1" thickBot="1" x14ac:dyDescent="0.3">
      <c r="B14" s="333"/>
      <c r="C14" s="334"/>
      <c r="D14" s="334"/>
      <c r="E14" s="334"/>
      <c r="F14" s="334"/>
      <c r="G14" s="334"/>
      <c r="H14" s="335"/>
    </row>
  </sheetData>
  <mergeCells count="13">
    <mergeCell ref="B6:D6"/>
    <mergeCell ref="E6:H6"/>
    <mergeCell ref="B2:C4"/>
    <mergeCell ref="D2:H2"/>
    <mergeCell ref="D3:E3"/>
    <mergeCell ref="F3:H3"/>
    <mergeCell ref="D4:H4"/>
    <mergeCell ref="B12:H14"/>
    <mergeCell ref="B9:H9"/>
    <mergeCell ref="B7:H7"/>
    <mergeCell ref="B8:H8"/>
    <mergeCell ref="B10:H10"/>
    <mergeCell ref="B11:H11"/>
  </mergeCells>
  <dataValidations disablePrompts="1" count="1">
    <dataValidation type="textLength" operator="lessThan" allowBlank="1" showErrorMessage="1" errorTitle="LIMITE DE TEXTO" error="En esta Celda solo se permite diligenciar un largo de 1200 caracteres" sqref="D3:D4 F3" xr:uid="{00000000-0002-0000-0300-000000000000}">
      <formula1>1200</formula1>
    </dataValidation>
  </dataValidations>
  <printOptions horizontalCentered="1"/>
  <pageMargins left="0.31496062992125984" right="0.31496062992125984" top="0.35433070866141736" bottom="0.35433070866141736" header="0.11811023622047245" footer="0.11811023622047245"/>
  <pageSetup scale="68"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5556"/>
  <sheetViews>
    <sheetView showGridLines="0" view="pageLayout" zoomScale="70" zoomScaleNormal="100" zoomScaleSheetLayoutView="55" zoomScalePageLayoutView="70" workbookViewId="0">
      <selection activeCell="G30" sqref="G30:I30"/>
    </sheetView>
  </sheetViews>
  <sheetFormatPr baseColWidth="10" defaultColWidth="0" defaultRowHeight="12.75" zeroHeight="1" x14ac:dyDescent="0.25"/>
  <cols>
    <col min="1" max="1" width="3.5703125" style="4" customWidth="1"/>
    <col min="2" max="2" width="19.7109375" style="4" customWidth="1"/>
    <col min="3" max="3" width="10" style="4" customWidth="1"/>
    <col min="4" max="4" width="29.28515625" style="4" customWidth="1"/>
    <col min="5" max="5" width="19.7109375" style="4" customWidth="1"/>
    <col min="6" max="6" width="16.7109375" style="4" customWidth="1"/>
    <col min="7" max="7" width="23.140625" style="4" customWidth="1"/>
    <col min="8" max="9" width="16.5703125" style="4" customWidth="1"/>
    <col min="10" max="10" width="18.7109375" style="4" customWidth="1"/>
    <col min="11" max="11" width="2.7109375" style="4" customWidth="1"/>
    <col min="12" max="16384" width="11.42578125" style="4" hidden="1"/>
  </cols>
  <sheetData>
    <row r="1" spans="1:10" x14ac:dyDescent="0.25"/>
    <row r="2" spans="1:10" ht="52.9" customHeight="1" x14ac:dyDescent="0.25">
      <c r="B2" s="318"/>
      <c r="C2" s="319"/>
      <c r="D2" s="251" t="s">
        <v>66</v>
      </c>
      <c r="E2" s="251"/>
      <c r="F2" s="251"/>
      <c r="G2" s="251"/>
      <c r="H2" s="251"/>
      <c r="I2" s="251"/>
      <c r="J2" s="251"/>
    </row>
    <row r="3" spans="1:10" ht="16.899999999999999" customHeight="1" x14ac:dyDescent="0.25">
      <c r="B3" s="320"/>
      <c r="C3" s="321"/>
      <c r="D3" s="252" t="s">
        <v>104</v>
      </c>
      <c r="E3" s="252"/>
      <c r="F3" s="252"/>
      <c r="G3" s="252"/>
      <c r="H3" s="252" t="s">
        <v>106</v>
      </c>
      <c r="I3" s="252"/>
      <c r="J3" s="252"/>
    </row>
    <row r="4" spans="1:10" ht="16.899999999999999" customHeight="1" x14ac:dyDescent="0.25">
      <c r="B4" s="322"/>
      <c r="C4" s="323"/>
      <c r="D4" s="252" t="s">
        <v>123</v>
      </c>
      <c r="E4" s="252"/>
      <c r="F4" s="252"/>
      <c r="G4" s="252"/>
      <c r="H4" s="252"/>
      <c r="I4" s="252"/>
      <c r="J4" s="252"/>
    </row>
    <row r="5" spans="1:10" ht="13.5" thickBot="1" x14ac:dyDescent="0.3"/>
    <row r="6" spans="1:10" ht="13.5" thickBot="1" x14ac:dyDescent="0.3">
      <c r="A6" s="1"/>
      <c r="B6" s="361" t="s">
        <v>92</v>
      </c>
      <c r="C6" s="362"/>
      <c r="D6" s="362"/>
      <c r="E6" s="362"/>
      <c r="F6" s="362"/>
      <c r="G6" s="362"/>
      <c r="H6" s="362"/>
      <c r="I6" s="362"/>
      <c r="J6" s="363"/>
    </row>
    <row r="7" spans="1:10" ht="23.45" customHeight="1" x14ac:dyDescent="0.25">
      <c r="B7" s="366" t="s">
        <v>83</v>
      </c>
      <c r="C7" s="367"/>
      <c r="D7" s="367"/>
      <c r="E7" s="368" t="s">
        <v>144</v>
      </c>
      <c r="F7" s="368"/>
      <c r="G7" s="368"/>
      <c r="H7" s="368"/>
      <c r="I7" s="368"/>
      <c r="J7" s="369"/>
    </row>
    <row r="8" spans="1:10" ht="23.45" customHeight="1" x14ac:dyDescent="0.25">
      <c r="B8" s="370" t="s">
        <v>84</v>
      </c>
      <c r="C8" s="371"/>
      <c r="D8" s="371"/>
      <c r="E8" s="372" t="s">
        <v>145</v>
      </c>
      <c r="F8" s="372"/>
      <c r="G8" s="372"/>
      <c r="H8" s="372"/>
      <c r="I8" s="372"/>
      <c r="J8" s="373"/>
    </row>
    <row r="9" spans="1:10" ht="23.45" customHeight="1" x14ac:dyDescent="0.25">
      <c r="B9" s="370" t="s">
        <v>85</v>
      </c>
      <c r="C9" s="371"/>
      <c r="D9" s="371"/>
      <c r="E9" s="372" t="s">
        <v>132</v>
      </c>
      <c r="F9" s="372"/>
      <c r="G9" s="372"/>
      <c r="H9" s="372"/>
      <c r="I9" s="372"/>
      <c r="J9" s="373"/>
    </row>
    <row r="10" spans="1:10" ht="23.45" customHeight="1" x14ac:dyDescent="0.25">
      <c r="B10" s="370" t="s">
        <v>86</v>
      </c>
      <c r="C10" s="371"/>
      <c r="D10" s="371"/>
      <c r="E10" s="227" t="str">
        <f>+Antecedentes!D16</f>
        <v>408 - RECUPERACIÓN, REHABILITACIÓN Y MANTENIMIENTO DE LA MALLA VIAL</v>
      </c>
      <c r="F10" s="227"/>
      <c r="G10" s="227"/>
      <c r="H10" s="227"/>
      <c r="I10" s="227"/>
      <c r="J10" s="228"/>
    </row>
    <row r="11" spans="1:10" ht="23.45" customHeight="1" x14ac:dyDescent="0.25">
      <c r="B11" s="370" t="s">
        <v>87</v>
      </c>
      <c r="C11" s="371"/>
      <c r="D11" s="371"/>
      <c r="E11" s="372" t="s">
        <v>180</v>
      </c>
      <c r="F11" s="372"/>
      <c r="G11" s="372"/>
      <c r="H11" s="372"/>
      <c r="I11" s="372"/>
      <c r="J11" s="373"/>
    </row>
    <row r="12" spans="1:10" ht="28.15" customHeight="1" x14ac:dyDescent="0.25">
      <c r="B12" s="364" t="s">
        <v>88</v>
      </c>
      <c r="C12" s="365"/>
      <c r="D12" s="116" t="s">
        <v>89</v>
      </c>
      <c r="E12" s="116" t="s">
        <v>6</v>
      </c>
      <c r="F12" s="365" t="s">
        <v>90</v>
      </c>
      <c r="G12" s="365"/>
      <c r="H12" s="365" t="s">
        <v>91</v>
      </c>
      <c r="I12" s="365"/>
      <c r="J12" s="117" t="s">
        <v>6</v>
      </c>
    </row>
    <row r="13" spans="1:10" ht="66" customHeight="1" x14ac:dyDescent="0.25">
      <c r="B13" s="359" t="s">
        <v>149</v>
      </c>
      <c r="C13" s="360"/>
      <c r="D13" s="156" t="s">
        <v>203</v>
      </c>
      <c r="E13" s="157" t="s">
        <v>147</v>
      </c>
      <c r="F13" s="420" t="s">
        <v>146</v>
      </c>
      <c r="G13" s="421"/>
      <c r="H13" s="414" t="s">
        <v>148</v>
      </c>
      <c r="I13" s="415"/>
      <c r="J13" s="411" t="s">
        <v>147</v>
      </c>
    </row>
    <row r="14" spans="1:10" ht="45" customHeight="1" x14ac:dyDescent="0.25">
      <c r="B14" s="359" t="s">
        <v>206</v>
      </c>
      <c r="C14" s="360"/>
      <c r="D14" s="156" t="s">
        <v>204</v>
      </c>
      <c r="E14" s="157" t="s">
        <v>205</v>
      </c>
      <c r="F14" s="422"/>
      <c r="G14" s="423"/>
      <c r="H14" s="416"/>
      <c r="I14" s="417"/>
      <c r="J14" s="412"/>
    </row>
    <row r="15" spans="1:10" ht="62.25" customHeight="1" x14ac:dyDescent="0.25">
      <c r="B15" s="359" t="s">
        <v>207</v>
      </c>
      <c r="C15" s="360"/>
      <c r="D15" s="156" t="s">
        <v>150</v>
      </c>
      <c r="E15" s="157" t="s">
        <v>151</v>
      </c>
      <c r="F15" s="424"/>
      <c r="G15" s="425"/>
      <c r="H15" s="418"/>
      <c r="I15" s="419"/>
      <c r="J15" s="413"/>
    </row>
    <row r="16" spans="1:10" ht="89.25" customHeight="1" thickBot="1" x14ac:dyDescent="0.3">
      <c r="B16" s="374" t="s">
        <v>155</v>
      </c>
      <c r="C16" s="375"/>
      <c r="D16" s="159" t="s">
        <v>156</v>
      </c>
      <c r="E16" s="160" t="s">
        <v>157</v>
      </c>
      <c r="F16" s="375" t="s">
        <v>152</v>
      </c>
      <c r="G16" s="375"/>
      <c r="H16" s="376" t="s">
        <v>153</v>
      </c>
      <c r="I16" s="376"/>
      <c r="J16" s="161" t="s">
        <v>154</v>
      </c>
    </row>
    <row r="17" spans="2:10" ht="26.25" customHeight="1" thickBot="1" x14ac:dyDescent="0.3">
      <c r="B17" s="408" t="s">
        <v>96</v>
      </c>
      <c r="C17" s="409"/>
      <c r="D17" s="409"/>
      <c r="E17" s="409"/>
      <c r="F17" s="409"/>
      <c r="G17" s="409"/>
      <c r="H17" s="409"/>
      <c r="I17" s="409"/>
      <c r="J17" s="410"/>
    </row>
    <row r="18" spans="2:10" ht="30.75" customHeight="1" x14ac:dyDescent="0.25">
      <c r="B18" s="406" t="s">
        <v>97</v>
      </c>
      <c r="C18" s="407"/>
      <c r="D18" s="108" t="s">
        <v>98</v>
      </c>
      <c r="E18" s="108" t="s">
        <v>99</v>
      </c>
      <c r="F18" s="108" t="s">
        <v>100</v>
      </c>
      <c r="G18" s="377" t="s">
        <v>101</v>
      </c>
      <c r="H18" s="377"/>
      <c r="I18" s="377"/>
      <c r="J18" s="109" t="s">
        <v>102</v>
      </c>
    </row>
    <row r="19" spans="2:10" ht="81.75" customHeight="1" x14ac:dyDescent="0.25">
      <c r="B19" s="359" t="s">
        <v>149</v>
      </c>
      <c r="C19" s="360"/>
      <c r="D19" s="156" t="s">
        <v>159</v>
      </c>
      <c r="E19" s="157" t="s">
        <v>160</v>
      </c>
      <c r="F19" s="145" t="s">
        <v>161</v>
      </c>
      <c r="G19" s="268" t="s">
        <v>165</v>
      </c>
      <c r="H19" s="268"/>
      <c r="I19" s="268"/>
      <c r="J19" s="158" t="s">
        <v>162</v>
      </c>
    </row>
    <row r="20" spans="2:10" ht="48" customHeight="1" x14ac:dyDescent="0.25">
      <c r="B20" s="359" t="s">
        <v>208</v>
      </c>
      <c r="C20" s="360"/>
      <c r="D20" s="156" t="s">
        <v>163</v>
      </c>
      <c r="E20" s="157" t="s">
        <v>160</v>
      </c>
      <c r="F20" s="145" t="s">
        <v>164</v>
      </c>
      <c r="G20" s="268" t="s">
        <v>166</v>
      </c>
      <c r="H20" s="268"/>
      <c r="I20" s="268"/>
      <c r="J20" s="158" t="s">
        <v>162</v>
      </c>
    </row>
    <row r="21" spans="2:10" ht="80.25" customHeight="1" x14ac:dyDescent="0.25">
      <c r="B21" s="359" t="s">
        <v>167</v>
      </c>
      <c r="C21" s="360"/>
      <c r="D21" s="156" t="s">
        <v>159</v>
      </c>
      <c r="E21" s="157" t="s">
        <v>160</v>
      </c>
      <c r="F21" s="145" t="s">
        <v>168</v>
      </c>
      <c r="G21" s="268" t="s">
        <v>169</v>
      </c>
      <c r="H21" s="268"/>
      <c r="I21" s="268"/>
      <c r="J21" s="158" t="s">
        <v>162</v>
      </c>
    </row>
    <row r="22" spans="2:10" ht="30" customHeight="1" x14ac:dyDescent="0.25">
      <c r="B22" s="359" t="s">
        <v>158</v>
      </c>
      <c r="C22" s="360"/>
      <c r="D22" s="156" t="s">
        <v>159</v>
      </c>
      <c r="E22" s="157" t="s">
        <v>160</v>
      </c>
      <c r="F22" s="145" t="s">
        <v>170</v>
      </c>
      <c r="G22" s="268" t="s">
        <v>171</v>
      </c>
      <c r="H22" s="268"/>
      <c r="I22" s="268"/>
      <c r="J22" s="158" t="s">
        <v>162</v>
      </c>
    </row>
    <row r="23" spans="2:10" ht="15.75" thickBot="1" x14ac:dyDescent="0.3">
      <c r="B23" s="356" t="s">
        <v>93</v>
      </c>
      <c r="C23" s="357"/>
      <c r="D23" s="357"/>
      <c r="E23" s="357"/>
      <c r="F23" s="357"/>
      <c r="G23" s="357"/>
      <c r="H23" s="357"/>
      <c r="I23" s="357"/>
      <c r="J23" s="358"/>
    </row>
    <row r="24" spans="2:10" x14ac:dyDescent="0.25">
      <c r="B24" s="353"/>
      <c r="C24" s="354"/>
      <c r="D24" s="354"/>
      <c r="E24" s="354"/>
      <c r="F24" s="354"/>
      <c r="G24" s="354"/>
      <c r="H24" s="354"/>
      <c r="I24" s="354"/>
      <c r="J24" s="355"/>
    </row>
    <row r="25" spans="2:10" s="8" customFormat="1" ht="15" x14ac:dyDescent="0.25">
      <c r="B25" s="110" t="s">
        <v>5</v>
      </c>
      <c r="C25" s="378"/>
      <c r="D25" s="378"/>
      <c r="E25" s="378"/>
      <c r="F25" s="13"/>
      <c r="G25" s="111" t="s">
        <v>5</v>
      </c>
      <c r="H25" s="378"/>
      <c r="I25" s="378"/>
      <c r="J25" s="379"/>
    </row>
    <row r="26" spans="2:10" s="8" customFormat="1" ht="15" x14ac:dyDescent="0.25">
      <c r="B26" s="110" t="s">
        <v>7</v>
      </c>
      <c r="C26" s="378"/>
      <c r="D26" s="378"/>
      <c r="E26" s="378"/>
      <c r="F26" s="24"/>
      <c r="G26" s="111" t="s">
        <v>7</v>
      </c>
      <c r="H26" s="378"/>
      <c r="I26" s="378"/>
      <c r="J26" s="379"/>
    </row>
    <row r="27" spans="2:10" ht="7.5" customHeight="1" x14ac:dyDescent="0.25">
      <c r="B27" s="27"/>
      <c r="C27" s="3"/>
      <c r="D27" s="3"/>
      <c r="E27" s="3"/>
      <c r="F27" s="7"/>
      <c r="G27" s="7"/>
      <c r="H27" s="7"/>
      <c r="I27" s="7"/>
      <c r="J27" s="28"/>
    </row>
    <row r="28" spans="2:10" x14ac:dyDescent="0.25">
      <c r="B28" s="380" t="s">
        <v>8</v>
      </c>
      <c r="C28" s="381"/>
      <c r="D28" s="381"/>
      <c r="E28" s="112" t="s">
        <v>9</v>
      </c>
      <c r="F28" s="7"/>
      <c r="G28" s="381" t="s">
        <v>8</v>
      </c>
      <c r="H28" s="381"/>
      <c r="I28" s="381"/>
      <c r="J28" s="113" t="s">
        <v>9</v>
      </c>
    </row>
    <row r="29" spans="2:10" x14ac:dyDescent="0.25">
      <c r="B29" s="382"/>
      <c r="C29" s="383"/>
      <c r="D29" s="383"/>
      <c r="E29" s="25"/>
      <c r="F29" s="7"/>
      <c r="G29" s="383"/>
      <c r="H29" s="383"/>
      <c r="I29" s="383"/>
      <c r="J29" s="29"/>
    </row>
    <row r="30" spans="2:10" x14ac:dyDescent="0.25">
      <c r="B30" s="382"/>
      <c r="C30" s="383"/>
      <c r="D30" s="383"/>
      <c r="E30" s="26"/>
      <c r="F30" s="7"/>
      <c r="G30" s="383"/>
      <c r="H30" s="383"/>
      <c r="I30" s="383"/>
      <c r="J30" s="29"/>
    </row>
    <row r="31" spans="2:10" ht="13.5" thickBot="1" x14ac:dyDescent="0.3">
      <c r="B31" s="27"/>
      <c r="C31" s="3"/>
      <c r="D31" s="3"/>
      <c r="E31" s="3"/>
      <c r="F31" s="7"/>
      <c r="G31" s="7"/>
      <c r="H31" s="7"/>
      <c r="I31" s="7"/>
      <c r="J31" s="28"/>
    </row>
    <row r="32" spans="2:10" s="9" customFormat="1" ht="13.5" thickBot="1" x14ac:dyDescent="0.3">
      <c r="B32" s="387" t="s">
        <v>82</v>
      </c>
      <c r="C32" s="388"/>
      <c r="D32" s="388"/>
      <c r="E32" s="388"/>
      <c r="F32" s="388"/>
      <c r="G32" s="388"/>
      <c r="H32" s="388"/>
      <c r="I32" s="388"/>
      <c r="J32" s="389"/>
    </row>
    <row r="33" spans="1:10" s="9" customFormat="1" ht="13.5" thickBot="1" x14ac:dyDescent="0.3">
      <c r="B33" s="384" t="s">
        <v>10</v>
      </c>
      <c r="C33" s="385"/>
      <c r="D33" s="385"/>
      <c r="E33" s="385"/>
      <c r="F33" s="385" t="s">
        <v>11</v>
      </c>
      <c r="G33" s="385"/>
      <c r="H33" s="385"/>
      <c r="I33" s="385" t="s">
        <v>12</v>
      </c>
      <c r="J33" s="386"/>
    </row>
    <row r="34" spans="1:10" s="9" customFormat="1" ht="39" customHeight="1" x14ac:dyDescent="0.25">
      <c r="B34" s="394" t="s">
        <v>133</v>
      </c>
      <c r="C34" s="395"/>
      <c r="D34" s="395"/>
      <c r="E34" s="395"/>
      <c r="F34" s="396" t="s">
        <v>134</v>
      </c>
      <c r="G34" s="396"/>
      <c r="H34" s="396"/>
      <c r="I34" s="390" t="s">
        <v>143</v>
      </c>
      <c r="J34" s="391"/>
    </row>
    <row r="35" spans="1:10" s="9" customFormat="1" ht="39" customHeight="1" x14ac:dyDescent="0.25">
      <c r="B35" s="359" t="s">
        <v>133</v>
      </c>
      <c r="C35" s="360"/>
      <c r="D35" s="360"/>
      <c r="E35" s="360"/>
      <c r="F35" s="268" t="s">
        <v>134</v>
      </c>
      <c r="G35" s="268"/>
      <c r="H35" s="268"/>
      <c r="I35" s="392" t="s">
        <v>142</v>
      </c>
      <c r="J35" s="393"/>
    </row>
    <row r="36" spans="1:10" s="9" customFormat="1" ht="21" customHeight="1" x14ac:dyDescent="0.25">
      <c r="A36" s="94"/>
      <c r="B36" s="399" t="s">
        <v>94</v>
      </c>
      <c r="C36" s="400"/>
      <c r="D36" s="400"/>
      <c r="E36" s="400"/>
      <c r="F36" s="400"/>
      <c r="G36" s="400"/>
      <c r="H36" s="400"/>
      <c r="I36" s="400"/>
      <c r="J36" s="401"/>
    </row>
    <row r="37" spans="1:10" s="9" customFormat="1" ht="25.5" x14ac:dyDescent="0.25">
      <c r="B37" s="402" t="s">
        <v>13</v>
      </c>
      <c r="C37" s="403"/>
      <c r="D37" s="114" t="s">
        <v>14</v>
      </c>
      <c r="E37" s="114" t="s">
        <v>15</v>
      </c>
      <c r="F37" s="114" t="s">
        <v>16</v>
      </c>
      <c r="G37" s="114" t="s">
        <v>17</v>
      </c>
      <c r="H37" s="403" t="s">
        <v>18</v>
      </c>
      <c r="I37" s="403"/>
      <c r="J37" s="115" t="s">
        <v>19</v>
      </c>
    </row>
    <row r="38" spans="1:10" s="146" customFormat="1" ht="93.75" customHeight="1" x14ac:dyDescent="0.25">
      <c r="B38" s="397" t="s">
        <v>262</v>
      </c>
      <c r="C38" s="398"/>
      <c r="D38" s="30" t="s">
        <v>220</v>
      </c>
      <c r="E38" s="30" t="s">
        <v>221</v>
      </c>
      <c r="F38" s="30" t="s">
        <v>225</v>
      </c>
      <c r="G38" s="30" t="s">
        <v>222</v>
      </c>
      <c r="H38" s="398" t="s">
        <v>263</v>
      </c>
      <c r="I38" s="398"/>
      <c r="J38" s="31" t="s">
        <v>135</v>
      </c>
    </row>
    <row r="39" spans="1:10" s="146" customFormat="1" ht="61.5" customHeight="1" x14ac:dyDescent="0.25">
      <c r="B39" s="397" t="s">
        <v>223</v>
      </c>
      <c r="C39" s="398"/>
      <c r="D39" s="30" t="s">
        <v>224</v>
      </c>
      <c r="E39" s="30" t="s">
        <v>264</v>
      </c>
      <c r="F39" s="30" t="s">
        <v>226</v>
      </c>
      <c r="G39" s="30" t="s">
        <v>209</v>
      </c>
      <c r="H39" s="398" t="s">
        <v>227</v>
      </c>
      <c r="I39" s="398"/>
      <c r="J39" s="31" t="s">
        <v>135</v>
      </c>
    </row>
    <row r="40" spans="1:10" s="10" customFormat="1" thickBot="1" x14ac:dyDescent="0.3">
      <c r="B40" s="404"/>
      <c r="C40" s="405"/>
      <c r="D40" s="32"/>
      <c r="E40" s="32"/>
      <c r="F40" s="32"/>
      <c r="G40" s="32"/>
      <c r="H40" s="405"/>
      <c r="I40" s="405"/>
      <c r="J40" s="33"/>
    </row>
    <row r="41" spans="1:10" x14ac:dyDescent="0.25"/>
    <row r="42" spans="1:10" x14ac:dyDescent="0.25"/>
    <row r="43" spans="1:10" x14ac:dyDescent="0.25"/>
    <row r="44" spans="1:10" x14ac:dyDescent="0.25"/>
    <row r="45" spans="1:10" ht="13.5" thickBot="1" x14ac:dyDescent="0.3"/>
    <row r="46" spans="1:10" s="6" customFormat="1" x14ac:dyDescent="0.25">
      <c r="A46" s="344" t="s">
        <v>33</v>
      </c>
      <c r="B46" s="345"/>
      <c r="C46" s="345"/>
      <c r="D46" s="345"/>
      <c r="E46" s="345"/>
      <c r="F46" s="345"/>
      <c r="G46" s="345"/>
      <c r="H46" s="345"/>
      <c r="I46" s="345"/>
      <c r="J46" s="346"/>
    </row>
    <row r="47" spans="1:10" s="6" customFormat="1" x14ac:dyDescent="0.25">
      <c r="A47" s="347" t="s">
        <v>34</v>
      </c>
      <c r="B47" s="348"/>
      <c r="C47" s="348"/>
      <c r="D47" s="348"/>
      <c r="E47" s="348"/>
      <c r="F47" s="348"/>
      <c r="G47" s="348"/>
      <c r="H47" s="348"/>
      <c r="I47" s="348"/>
      <c r="J47" s="349"/>
    </row>
    <row r="48" spans="1:10" s="6" customFormat="1" x14ac:dyDescent="0.25">
      <c r="A48" s="347" t="s">
        <v>35</v>
      </c>
      <c r="B48" s="348"/>
      <c r="C48" s="348"/>
      <c r="D48" s="348"/>
      <c r="E48" s="348"/>
      <c r="F48" s="348"/>
      <c r="G48" s="348"/>
      <c r="H48" s="348"/>
      <c r="I48" s="348"/>
      <c r="J48" s="349"/>
    </row>
    <row r="49" spans="1:10" s="6" customFormat="1" x14ac:dyDescent="0.25">
      <c r="A49" s="347" t="s">
        <v>36</v>
      </c>
      <c r="B49" s="348"/>
      <c r="C49" s="348"/>
      <c r="D49" s="348"/>
      <c r="E49" s="348"/>
      <c r="F49" s="348"/>
      <c r="G49" s="348"/>
      <c r="H49" s="348"/>
      <c r="I49" s="348"/>
      <c r="J49" s="349"/>
    </row>
    <row r="50" spans="1:10" s="6" customFormat="1" ht="13.5" thickBot="1" x14ac:dyDescent="0.3">
      <c r="A50" s="350" t="s">
        <v>37</v>
      </c>
      <c r="B50" s="351"/>
      <c r="C50" s="351"/>
      <c r="D50" s="351"/>
      <c r="E50" s="351"/>
      <c r="F50" s="351"/>
      <c r="G50" s="351"/>
      <c r="H50" s="351"/>
      <c r="I50" s="351"/>
      <c r="J50" s="352"/>
    </row>
    <row r="51" spans="1:10" s="6" customFormat="1" x14ac:dyDescent="0.25"/>
    <row r="52" spans="1:10" s="6" customFormat="1" x14ac:dyDescent="0.25"/>
    <row r="53" spans="1:10" x14ac:dyDescent="0.25"/>
    <row r="54" spans="1:10" x14ac:dyDescent="0.25"/>
    <row r="55" spans="1:10" x14ac:dyDescent="0.25"/>
    <row r="56" spans="1:10" x14ac:dyDescent="0.25"/>
    <row r="57" spans="1:10" x14ac:dyDescent="0.25"/>
    <row r="58" spans="1:10" x14ac:dyDescent="0.25"/>
    <row r="59" spans="1:10" x14ac:dyDescent="0.25"/>
    <row r="60" spans="1:10" x14ac:dyDescent="0.25"/>
    <row r="61" spans="1:10" x14ac:dyDescent="0.25"/>
    <row r="62" spans="1:10" x14ac:dyDescent="0.25"/>
    <row r="63" spans="1:10" x14ac:dyDescent="0.25"/>
    <row r="64" spans="1:1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x14ac:dyDescent="0.25"/>
    <row r="65548" x14ac:dyDescent="0.25"/>
    <row r="65549" x14ac:dyDescent="0.25"/>
    <row r="65550" x14ac:dyDescent="0.25"/>
    <row r="65551" x14ac:dyDescent="0.25"/>
    <row r="65552" x14ac:dyDescent="0.25"/>
    <row r="65553" x14ac:dyDescent="0.25"/>
    <row r="65554" x14ac:dyDescent="0.25"/>
    <row r="65555" x14ac:dyDescent="0.25"/>
    <row r="65556" x14ac:dyDescent="0.25"/>
  </sheetData>
  <mergeCells count="75">
    <mergeCell ref="F12:G12"/>
    <mergeCell ref="H12:I12"/>
    <mergeCell ref="B17:J17"/>
    <mergeCell ref="B15:C15"/>
    <mergeCell ref="J13:J15"/>
    <mergeCell ref="H13:I15"/>
    <mergeCell ref="F13:G15"/>
    <mergeCell ref="G19:I19"/>
    <mergeCell ref="G20:I20"/>
    <mergeCell ref="B21:C21"/>
    <mergeCell ref="G21:I21"/>
    <mergeCell ref="B22:C22"/>
    <mergeCell ref="G22:I22"/>
    <mergeCell ref="B39:C39"/>
    <mergeCell ref="H39:I39"/>
    <mergeCell ref="B40:C40"/>
    <mergeCell ref="H40:I40"/>
    <mergeCell ref="D2:J2"/>
    <mergeCell ref="D3:G3"/>
    <mergeCell ref="D4:J4"/>
    <mergeCell ref="E10:J10"/>
    <mergeCell ref="B2:C4"/>
    <mergeCell ref="H3:J3"/>
    <mergeCell ref="B9:D9"/>
    <mergeCell ref="E9:J9"/>
    <mergeCell ref="B10:D10"/>
    <mergeCell ref="B20:C20"/>
    <mergeCell ref="B19:C19"/>
    <mergeCell ref="B18:C18"/>
    <mergeCell ref="B38:C38"/>
    <mergeCell ref="H38:I38"/>
    <mergeCell ref="B36:J36"/>
    <mergeCell ref="B37:C37"/>
    <mergeCell ref="H37:I37"/>
    <mergeCell ref="I34:J34"/>
    <mergeCell ref="B35:E35"/>
    <mergeCell ref="F35:H35"/>
    <mergeCell ref="I35:J35"/>
    <mergeCell ref="B34:E34"/>
    <mergeCell ref="F34:H34"/>
    <mergeCell ref="B29:D29"/>
    <mergeCell ref="G29:I29"/>
    <mergeCell ref="B30:D30"/>
    <mergeCell ref="G30:I30"/>
    <mergeCell ref="B33:E33"/>
    <mergeCell ref="F33:H33"/>
    <mergeCell ref="I33:J33"/>
    <mergeCell ref="B32:J32"/>
    <mergeCell ref="C25:E25"/>
    <mergeCell ref="H25:J25"/>
    <mergeCell ref="C26:E26"/>
    <mergeCell ref="H26:J26"/>
    <mergeCell ref="B28:D28"/>
    <mergeCell ref="G28:I28"/>
    <mergeCell ref="B24:J24"/>
    <mergeCell ref="B23:J23"/>
    <mergeCell ref="B13:C13"/>
    <mergeCell ref="B6:J6"/>
    <mergeCell ref="B12:C12"/>
    <mergeCell ref="B7:D7"/>
    <mergeCell ref="E7:J7"/>
    <mergeCell ref="B8:D8"/>
    <mergeCell ref="E8:J8"/>
    <mergeCell ref="B14:C14"/>
    <mergeCell ref="B11:D11"/>
    <mergeCell ref="E11:J11"/>
    <mergeCell ref="B16:C16"/>
    <mergeCell ref="F16:G16"/>
    <mergeCell ref="H16:I16"/>
    <mergeCell ref="G18:I18"/>
    <mergeCell ref="A46:J46"/>
    <mergeCell ref="A47:J47"/>
    <mergeCell ref="A48:J48"/>
    <mergeCell ref="A49:J49"/>
    <mergeCell ref="A50:J50"/>
  </mergeCells>
  <dataValidations count="5">
    <dataValidation type="textLength" operator="lessThanOrEqual" allowBlank="1" showErrorMessage="1" sqref="B34:F35 I34:J35 J38:J40 D38:E40" xr:uid="{00000000-0002-0000-0400-000000000000}">
      <formula1>1200</formula1>
    </dataValidation>
    <dataValidation allowBlank="1" showErrorMessage="1" sqref="B36:B37 G37 C33:D33 B32:B33 I33 F33 D37:E37 K40 B6:J6" xr:uid="{00000000-0002-0000-0400-000001000000}"/>
    <dataValidation type="textLength" operator="lessThan" allowBlank="1" showErrorMessage="1" errorTitle="LIMITE DE TEXTO" error="En esta Celda solo se permite diligenciar un largo de 1200 caracteres" sqref="D3:D4 H3" xr:uid="{00000000-0002-0000-0400-000002000000}">
      <formula1>1200</formula1>
    </dataValidation>
    <dataValidation type="textLength" operator="lessThan" allowBlank="1" showErrorMessage="1" errorTitle="LIMITE DE TEXTO" error="En esta celda solo se permite diligenciar un total de 1200 caracteres" sqref="B7:B11" xr:uid="{00000000-0002-0000-0400-000003000000}">
      <formula1>1200</formula1>
    </dataValidation>
    <dataValidation type="list" allowBlank="1" showInputMessage="1" showErrorMessage="1" sqref="J19:J22" xr:uid="{00000000-0002-0000-0400-000004000000}">
      <formula1>"Suma,Constante,Incremental,Decremental"</formula1>
    </dataValidation>
  </dataValidations>
  <printOptions horizontalCentered="1" verticalCentered="1"/>
  <pageMargins left="0.31496062992125984" right="0.31496062992125984" top="0.35433070866141736" bottom="0.35433070866141736" header="0.11811023622047245" footer="0.11811023622047245"/>
  <pageSetup scale="54"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4"/>
  <sheetViews>
    <sheetView view="pageLayout" topLeftCell="A3" zoomScale="85" zoomScaleNormal="85" zoomScaleSheetLayoutView="115" zoomScalePageLayoutView="85" workbookViewId="0">
      <selection activeCell="B9" sqref="B9:H9"/>
    </sheetView>
  </sheetViews>
  <sheetFormatPr baseColWidth="10" defaultColWidth="0" defaultRowHeight="12.75" zeroHeight="1" x14ac:dyDescent="0.25"/>
  <cols>
    <col min="1" max="1" width="3.85546875" style="4" customWidth="1"/>
    <col min="2" max="2" width="9.140625" style="4" customWidth="1"/>
    <col min="3" max="3" width="15.28515625" style="4" customWidth="1"/>
    <col min="4" max="4" width="29.85546875" style="4" customWidth="1"/>
    <col min="5" max="5" width="29.42578125" style="4" customWidth="1"/>
    <col min="6" max="7" width="13.140625" style="4" customWidth="1"/>
    <col min="8" max="8" width="20" style="4" customWidth="1"/>
    <col min="9" max="9" width="3.85546875" style="4" customWidth="1"/>
    <col min="10" max="16384" width="11.42578125" style="4" hidden="1"/>
  </cols>
  <sheetData>
    <row r="1" spans="1:8" ht="16.149999999999999" customHeight="1" x14ac:dyDescent="0.25"/>
    <row r="2" spans="1:8" ht="43.5" customHeight="1" x14ac:dyDescent="0.25">
      <c r="B2" s="318"/>
      <c r="C2" s="319"/>
      <c r="D2" s="431" t="s">
        <v>66</v>
      </c>
      <c r="E2" s="432"/>
      <c r="F2" s="432"/>
      <c r="G2" s="432"/>
      <c r="H2" s="433"/>
    </row>
    <row r="3" spans="1:8" ht="21" customHeight="1" x14ac:dyDescent="0.25">
      <c r="B3" s="320"/>
      <c r="C3" s="321"/>
      <c r="D3" s="327" t="s">
        <v>104</v>
      </c>
      <c r="E3" s="328"/>
      <c r="F3" s="327" t="s">
        <v>106</v>
      </c>
      <c r="G3" s="329"/>
      <c r="H3" s="328"/>
    </row>
    <row r="4" spans="1:8" ht="21" customHeight="1" x14ac:dyDescent="0.25">
      <c r="B4" s="322"/>
      <c r="C4" s="323"/>
      <c r="D4" s="327" t="s">
        <v>105</v>
      </c>
      <c r="E4" s="329"/>
      <c r="F4" s="329"/>
      <c r="G4" s="329"/>
      <c r="H4" s="328"/>
    </row>
    <row r="5" spans="1:8" ht="13.5" thickBot="1" x14ac:dyDescent="0.3"/>
    <row r="6" spans="1:8" ht="27.75" customHeight="1" thickBot="1" x14ac:dyDescent="0.3">
      <c r="B6" s="442" t="s">
        <v>71</v>
      </c>
      <c r="C6" s="443"/>
      <c r="D6" s="443"/>
      <c r="E6" s="342" t="str">
        <f>+Antecedentes!D16</f>
        <v>408 - RECUPERACIÓN, REHABILITACIÓN Y MANTENIMIENTO DE LA MALLA VIAL</v>
      </c>
      <c r="F6" s="342"/>
      <c r="G6" s="342"/>
      <c r="H6" s="343"/>
    </row>
    <row r="7" spans="1:8" ht="17.25" customHeight="1" x14ac:dyDescent="0.25">
      <c r="B7" s="289" t="s">
        <v>265</v>
      </c>
      <c r="C7" s="290"/>
      <c r="D7" s="290"/>
      <c r="E7" s="290"/>
      <c r="F7" s="290"/>
      <c r="G7" s="290"/>
      <c r="H7" s="291"/>
    </row>
    <row r="8" spans="1:8" ht="17.25" customHeight="1" x14ac:dyDescent="0.25">
      <c r="B8" s="437" t="s">
        <v>20</v>
      </c>
      <c r="C8" s="438"/>
      <c r="D8" s="438"/>
      <c r="E8" s="438"/>
      <c r="F8" s="438"/>
      <c r="G8" s="438"/>
      <c r="H8" s="439"/>
    </row>
    <row r="9" spans="1:8" ht="160.15" customHeight="1" thickBot="1" x14ac:dyDescent="0.3">
      <c r="A9" s="1"/>
      <c r="B9" s="300" t="s">
        <v>287</v>
      </c>
      <c r="C9" s="301"/>
      <c r="D9" s="301"/>
      <c r="E9" s="301"/>
      <c r="F9" s="301"/>
      <c r="G9" s="301"/>
      <c r="H9" s="302"/>
    </row>
    <row r="10" spans="1:8" ht="17.25" customHeight="1" x14ac:dyDescent="0.25">
      <c r="A10" s="1"/>
      <c r="B10" s="399" t="s">
        <v>95</v>
      </c>
      <c r="C10" s="400"/>
      <c r="D10" s="400"/>
      <c r="E10" s="400"/>
      <c r="F10" s="400"/>
      <c r="G10" s="400"/>
      <c r="H10" s="401"/>
    </row>
    <row r="11" spans="1:8" ht="17.25" customHeight="1" x14ac:dyDescent="0.25">
      <c r="B11" s="437" t="s">
        <v>21</v>
      </c>
      <c r="C11" s="438"/>
      <c r="D11" s="438"/>
      <c r="E11" s="438"/>
      <c r="F11" s="438"/>
      <c r="G11" s="438"/>
      <c r="H11" s="439"/>
    </row>
    <row r="12" spans="1:8" ht="160.15" customHeight="1" x14ac:dyDescent="0.25">
      <c r="B12" s="434" t="s">
        <v>210</v>
      </c>
      <c r="C12" s="435"/>
      <c r="D12" s="435"/>
      <c r="E12" s="435"/>
      <c r="F12" s="435"/>
      <c r="G12" s="435"/>
      <c r="H12" s="436"/>
    </row>
    <row r="13" spans="1:8" s="1" customFormat="1" ht="17.25" customHeight="1" x14ac:dyDescent="0.25">
      <c r="B13" s="437" t="s">
        <v>22</v>
      </c>
      <c r="C13" s="438"/>
      <c r="D13" s="438"/>
      <c r="E13" s="438"/>
      <c r="F13" s="438"/>
      <c r="G13" s="438"/>
      <c r="H13" s="439"/>
    </row>
    <row r="14" spans="1:8" ht="17.25" customHeight="1" x14ac:dyDescent="0.25">
      <c r="B14" s="364" t="s">
        <v>23</v>
      </c>
      <c r="C14" s="365"/>
      <c r="D14" s="116" t="s">
        <v>24</v>
      </c>
      <c r="E14" s="116" t="s">
        <v>25</v>
      </c>
      <c r="F14" s="116" t="s">
        <v>26</v>
      </c>
      <c r="G14" s="116" t="s">
        <v>27</v>
      </c>
      <c r="H14" s="117" t="s">
        <v>28</v>
      </c>
    </row>
    <row r="15" spans="1:8" s="147" customFormat="1" ht="21" customHeight="1" x14ac:dyDescent="0.25">
      <c r="B15" s="426">
        <v>2016</v>
      </c>
      <c r="C15" s="427"/>
      <c r="D15" s="144" t="s">
        <v>136</v>
      </c>
      <c r="E15" s="143" t="s">
        <v>137</v>
      </c>
      <c r="F15" s="25">
        <v>3192000.4000000004</v>
      </c>
      <c r="G15" s="25">
        <v>4788000.5999999996</v>
      </c>
      <c r="H15" s="37">
        <v>7980001</v>
      </c>
    </row>
    <row r="16" spans="1:8" s="147" customFormat="1" ht="21" customHeight="1" x14ac:dyDescent="0.25">
      <c r="B16" s="426">
        <v>2017</v>
      </c>
      <c r="C16" s="427" t="s">
        <v>136</v>
      </c>
      <c r="D16" s="144" t="s">
        <v>136</v>
      </c>
      <c r="E16" s="143" t="s">
        <v>137</v>
      </c>
      <c r="F16" s="25">
        <v>3232293.6</v>
      </c>
      <c r="G16" s="25">
        <v>4848440.3999999994</v>
      </c>
      <c r="H16" s="37">
        <v>8080734</v>
      </c>
    </row>
    <row r="17" spans="2:8" s="147" customFormat="1" ht="21" customHeight="1" x14ac:dyDescent="0.25">
      <c r="B17" s="426">
        <v>2018</v>
      </c>
      <c r="C17" s="427" t="s">
        <v>136</v>
      </c>
      <c r="D17" s="144" t="s">
        <v>136</v>
      </c>
      <c r="E17" s="143" t="s">
        <v>137</v>
      </c>
      <c r="F17" s="25">
        <v>3272418.8000000003</v>
      </c>
      <c r="G17" s="25">
        <v>4908628.2</v>
      </c>
      <c r="H17" s="37">
        <v>8181047</v>
      </c>
    </row>
    <row r="18" spans="2:8" s="147" customFormat="1" ht="21" customHeight="1" x14ac:dyDescent="0.25">
      <c r="B18" s="426">
        <v>2019</v>
      </c>
      <c r="C18" s="427" t="s">
        <v>136</v>
      </c>
      <c r="D18" s="144" t="s">
        <v>136</v>
      </c>
      <c r="E18" s="143" t="s">
        <v>137</v>
      </c>
      <c r="F18" s="25">
        <v>3312412</v>
      </c>
      <c r="G18" s="25">
        <v>4968618</v>
      </c>
      <c r="H18" s="37">
        <v>8281030</v>
      </c>
    </row>
    <row r="19" spans="2:8" s="147" customFormat="1" ht="21" customHeight="1" x14ac:dyDescent="0.25">
      <c r="B19" s="426">
        <v>2020</v>
      </c>
      <c r="C19" s="427" t="s">
        <v>136</v>
      </c>
      <c r="D19" s="144" t="s">
        <v>136</v>
      </c>
      <c r="E19" s="143" t="s">
        <v>137</v>
      </c>
      <c r="F19" s="25">
        <v>3352320.4000000004</v>
      </c>
      <c r="G19" s="25">
        <v>5028480.5999999996</v>
      </c>
      <c r="H19" s="37">
        <v>8380801</v>
      </c>
    </row>
    <row r="20" spans="2:8" ht="21" customHeight="1" x14ac:dyDescent="0.25">
      <c r="B20" s="426"/>
      <c r="C20" s="427"/>
      <c r="D20" s="35"/>
      <c r="E20" s="34"/>
      <c r="F20" s="25"/>
      <c r="G20" s="25"/>
      <c r="H20" s="37"/>
    </row>
    <row r="21" spans="2:8" ht="17.25" customHeight="1" x14ac:dyDescent="0.25">
      <c r="B21" s="437" t="s">
        <v>266</v>
      </c>
      <c r="C21" s="438"/>
      <c r="D21" s="438"/>
      <c r="E21" s="438"/>
      <c r="F21" s="438"/>
      <c r="G21" s="438"/>
      <c r="H21" s="439"/>
    </row>
    <row r="22" spans="2:8" ht="34.15" customHeight="1" x14ac:dyDescent="0.25">
      <c r="B22" s="364" t="s">
        <v>23</v>
      </c>
      <c r="C22" s="365"/>
      <c r="D22" s="116" t="s">
        <v>29</v>
      </c>
      <c r="E22" s="365" t="s">
        <v>267</v>
      </c>
      <c r="F22" s="365"/>
      <c r="G22" s="365"/>
      <c r="H22" s="117" t="s">
        <v>28</v>
      </c>
    </row>
    <row r="23" spans="2:8" ht="21" customHeight="1" x14ac:dyDescent="0.25">
      <c r="B23" s="428" t="s">
        <v>181</v>
      </c>
      <c r="C23" s="429"/>
      <c r="D23" s="429"/>
      <c r="E23" s="429"/>
      <c r="F23" s="429"/>
      <c r="G23" s="429"/>
      <c r="H23" s="430"/>
    </row>
    <row r="24" spans="2:8" ht="21" customHeight="1" x14ac:dyDescent="0.25">
      <c r="B24" s="426"/>
      <c r="C24" s="427"/>
      <c r="D24" s="35"/>
      <c r="E24" s="268"/>
      <c r="F24" s="268"/>
      <c r="G24" s="268"/>
      <c r="H24" s="37"/>
    </row>
    <row r="25" spans="2:8" ht="21" customHeight="1" x14ac:dyDescent="0.25">
      <c r="B25" s="426"/>
      <c r="C25" s="427"/>
      <c r="D25" s="35"/>
      <c r="E25" s="268"/>
      <c r="F25" s="268"/>
      <c r="G25" s="268"/>
      <c r="H25" s="37"/>
    </row>
    <row r="26" spans="2:8" ht="21" customHeight="1" x14ac:dyDescent="0.25">
      <c r="B26" s="426"/>
      <c r="C26" s="427"/>
      <c r="D26" s="35"/>
      <c r="E26" s="268"/>
      <c r="F26" s="268"/>
      <c r="G26" s="268"/>
      <c r="H26" s="37"/>
    </row>
    <row r="27" spans="2:8" ht="21" customHeight="1" x14ac:dyDescent="0.25">
      <c r="B27" s="426"/>
      <c r="C27" s="427"/>
      <c r="D27" s="35"/>
      <c r="E27" s="268"/>
      <c r="F27" s="268"/>
      <c r="G27" s="268"/>
      <c r="H27" s="37"/>
    </row>
    <row r="28" spans="2:8" ht="21" customHeight="1" thickBot="1" x14ac:dyDescent="0.3">
      <c r="B28" s="440"/>
      <c r="C28" s="441"/>
      <c r="D28" s="36"/>
      <c r="E28" s="270"/>
      <c r="F28" s="270"/>
      <c r="G28" s="270"/>
      <c r="H28" s="38"/>
    </row>
    <row r="29" spans="2:8" ht="13.9" customHeight="1" x14ac:dyDescent="0.25"/>
    <row r="30" spans="2:8" x14ac:dyDescent="0.25"/>
    <row r="31" spans="2:8" x14ac:dyDescent="0.25"/>
    <row r="32" spans="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mergeCells count="35">
    <mergeCell ref="B28:C28"/>
    <mergeCell ref="B6:D6"/>
    <mergeCell ref="E6:H6"/>
    <mergeCell ref="B17:C17"/>
    <mergeCell ref="B16:C16"/>
    <mergeCell ref="B15:C15"/>
    <mergeCell ref="B14:C14"/>
    <mergeCell ref="B22:C22"/>
    <mergeCell ref="B20:C20"/>
    <mergeCell ref="B19:C19"/>
    <mergeCell ref="B18:C18"/>
    <mergeCell ref="B21:H21"/>
    <mergeCell ref="E22:G22"/>
    <mergeCell ref="E28:G28"/>
    <mergeCell ref="E24:G24"/>
    <mergeCell ref="E25:G25"/>
    <mergeCell ref="B23:H23"/>
    <mergeCell ref="B2:C4"/>
    <mergeCell ref="D2:H2"/>
    <mergeCell ref="D3:E3"/>
    <mergeCell ref="F3:H3"/>
    <mergeCell ref="D4:H4"/>
    <mergeCell ref="B12:H12"/>
    <mergeCell ref="B13:H13"/>
    <mergeCell ref="B7:H7"/>
    <mergeCell ref="B8:H8"/>
    <mergeCell ref="B9:H9"/>
    <mergeCell ref="B10:H10"/>
    <mergeCell ref="B11:H11"/>
    <mergeCell ref="E26:G26"/>
    <mergeCell ref="E27:G27"/>
    <mergeCell ref="B24:C24"/>
    <mergeCell ref="B25:C25"/>
    <mergeCell ref="B26:C26"/>
    <mergeCell ref="B27:C27"/>
  </mergeCells>
  <dataValidations disablePrompts="1" count="2">
    <dataValidation allowBlank="1" showErrorMessage="1" sqref="D50:D65526 B45:C65526 E45:H65526 I1:IX1048576" xr:uid="{00000000-0002-0000-0500-000000000000}"/>
    <dataValidation type="textLength" operator="lessThan" allowBlank="1" showErrorMessage="1" errorTitle="LIMITE DE TEXTO" error="En esta Celda solo se permite diligenciar un largo de 1200 caracteres" sqref="D3:D4 F3" xr:uid="{00000000-0002-0000-0500-000001000000}">
      <formula1>1200</formula1>
    </dataValidation>
  </dataValidations>
  <printOptions horizontalCentered="1" verticalCentered="1"/>
  <pageMargins left="0.31496062992125984" right="0.31496062992125984" top="0.27559055118110237" bottom="0.99754901960784315" header="0.11811023622047245" footer="0.11811023622047245"/>
  <pageSetup scale="74"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2"/>
  <sheetViews>
    <sheetView showGridLines="0" view="pageBreakPreview" zoomScale="70" zoomScaleNormal="70" zoomScaleSheetLayoutView="70" zoomScalePageLayoutView="70" workbookViewId="0">
      <selection activeCell="B7" sqref="B7:I7"/>
    </sheetView>
  </sheetViews>
  <sheetFormatPr baseColWidth="10" defaultColWidth="0" defaultRowHeight="12.75" x14ac:dyDescent="0.25"/>
  <cols>
    <col min="1" max="1" width="3.85546875" style="6" customWidth="1"/>
    <col min="2" max="2" width="9.7109375" style="4" customWidth="1"/>
    <col min="3" max="3" width="17.140625" style="4" customWidth="1"/>
    <col min="4" max="4" width="25.7109375" style="4" customWidth="1"/>
    <col min="5" max="5" width="15" style="4" customWidth="1"/>
    <col min="6" max="6" width="19.28515625" style="4" customWidth="1"/>
    <col min="7" max="7" width="16.7109375" style="4" customWidth="1"/>
    <col min="8" max="8" width="19.5703125" style="4" bestFit="1" customWidth="1"/>
    <col min="9" max="9" width="32.5703125" style="4" bestFit="1" customWidth="1"/>
    <col min="10" max="10" width="3.85546875" style="6" customWidth="1"/>
    <col min="11" max="14" width="0" style="6" hidden="1" customWidth="1"/>
    <col min="15" max="16384" width="11.42578125" style="6" hidden="1"/>
  </cols>
  <sheetData>
    <row r="2" spans="1:10" ht="50.25" customHeight="1" x14ac:dyDescent="0.25">
      <c r="B2" s="250"/>
      <c r="C2" s="250"/>
      <c r="D2" s="251" t="s">
        <v>66</v>
      </c>
      <c r="E2" s="251"/>
      <c r="F2" s="251"/>
      <c r="G2" s="251"/>
      <c r="H2" s="251"/>
      <c r="I2" s="251"/>
    </row>
    <row r="3" spans="1:10" ht="23.25" customHeight="1" x14ac:dyDescent="0.25">
      <c r="B3" s="250"/>
      <c r="C3" s="250"/>
      <c r="D3" s="252" t="s">
        <v>104</v>
      </c>
      <c r="E3" s="252"/>
      <c r="F3" s="252"/>
      <c r="G3" s="252" t="s">
        <v>106</v>
      </c>
      <c r="H3" s="252"/>
      <c r="I3" s="252"/>
    </row>
    <row r="4" spans="1:10" ht="23.25" customHeight="1" x14ac:dyDescent="0.25">
      <c r="B4" s="250"/>
      <c r="C4" s="250"/>
      <c r="D4" s="252" t="s">
        <v>105</v>
      </c>
      <c r="E4" s="252"/>
      <c r="F4" s="252"/>
      <c r="G4" s="252"/>
      <c r="H4" s="252"/>
      <c r="I4" s="252"/>
    </row>
    <row r="5" spans="1:10" ht="13.5" thickBot="1" x14ac:dyDescent="0.3"/>
    <row r="6" spans="1:10" ht="39" customHeight="1" thickBot="1" x14ac:dyDescent="0.3">
      <c r="B6" s="273" t="s">
        <v>71</v>
      </c>
      <c r="C6" s="274"/>
      <c r="D6" s="274"/>
      <c r="E6" s="274"/>
      <c r="F6" s="275" t="str">
        <f>+Antecedentes!D16</f>
        <v>408 - RECUPERACIÓN, REHABILITACIÓN Y MANTENIMIENTO DE LA MALLA VIAL</v>
      </c>
      <c r="G6" s="275"/>
      <c r="H6" s="275"/>
      <c r="I6" s="276"/>
    </row>
    <row r="7" spans="1:10" ht="21.75" customHeight="1" x14ac:dyDescent="0.25">
      <c r="A7" s="3"/>
      <c r="B7" s="289" t="s">
        <v>120</v>
      </c>
      <c r="C7" s="290"/>
      <c r="D7" s="290"/>
      <c r="E7" s="290"/>
      <c r="F7" s="290"/>
      <c r="G7" s="290"/>
      <c r="H7" s="290"/>
      <c r="I7" s="291"/>
    </row>
    <row r="8" spans="1:10" ht="52.5" customHeight="1" x14ac:dyDescent="0.25">
      <c r="B8" s="118" t="s">
        <v>30</v>
      </c>
      <c r="C8" s="447" t="s">
        <v>103</v>
      </c>
      <c r="D8" s="447"/>
      <c r="E8" s="444" t="s">
        <v>32</v>
      </c>
      <c r="F8" s="445"/>
      <c r="G8" s="445"/>
      <c r="H8" s="445"/>
      <c r="I8" s="446"/>
    </row>
    <row r="9" spans="1:10" s="148" customFormat="1" ht="82.9" customHeight="1" x14ac:dyDescent="0.25">
      <c r="B9" s="151">
        <v>1</v>
      </c>
      <c r="C9" s="253" t="s">
        <v>211</v>
      </c>
      <c r="D9" s="448"/>
      <c r="E9" s="253" t="s">
        <v>229</v>
      </c>
      <c r="F9" s="254"/>
      <c r="G9" s="254"/>
      <c r="H9" s="254"/>
      <c r="I9" s="255"/>
    </row>
    <row r="10" spans="1:10" s="148" customFormat="1" ht="82.9" customHeight="1" x14ac:dyDescent="0.25">
      <c r="B10" s="151">
        <v>2</v>
      </c>
      <c r="C10" s="253" t="s">
        <v>199</v>
      </c>
      <c r="D10" s="448"/>
      <c r="E10" s="253" t="s">
        <v>229</v>
      </c>
      <c r="F10" s="254"/>
      <c r="G10" s="254"/>
      <c r="H10" s="254"/>
      <c r="I10" s="255"/>
      <c r="J10" s="149"/>
    </row>
    <row r="11" spans="1:10" s="148" customFormat="1" ht="82.9" customHeight="1" x14ac:dyDescent="0.25">
      <c r="B11" s="151">
        <v>3</v>
      </c>
      <c r="C11" s="253" t="s">
        <v>200</v>
      </c>
      <c r="D11" s="448"/>
      <c r="E11" s="253" t="s">
        <v>229</v>
      </c>
      <c r="F11" s="254"/>
      <c r="G11" s="254"/>
      <c r="H11" s="254"/>
      <c r="I11" s="255"/>
      <c r="J11" s="149"/>
    </row>
    <row r="12" spans="1:10" s="148" customFormat="1" ht="102.75" customHeight="1" x14ac:dyDescent="0.25">
      <c r="B12" s="151">
        <v>4</v>
      </c>
      <c r="C12" s="253" t="s">
        <v>138</v>
      </c>
      <c r="D12" s="448"/>
      <c r="E12" s="449" t="s">
        <v>201</v>
      </c>
      <c r="F12" s="450"/>
      <c r="G12" s="450"/>
      <c r="H12" s="450"/>
      <c r="I12" s="451"/>
      <c r="J12" s="149"/>
    </row>
    <row r="13" spans="1:10" s="148" customFormat="1" ht="82.9" customHeight="1" x14ac:dyDescent="0.25">
      <c r="B13" s="151">
        <v>5</v>
      </c>
      <c r="C13" s="253" t="s">
        <v>268</v>
      </c>
      <c r="D13" s="448"/>
      <c r="E13" s="449" t="s">
        <v>269</v>
      </c>
      <c r="F13" s="450"/>
      <c r="G13" s="450"/>
      <c r="H13" s="450"/>
      <c r="I13" s="451"/>
      <c r="J13" s="149"/>
    </row>
    <row r="14" spans="1:10" s="148" customFormat="1" ht="82.9" customHeight="1" x14ac:dyDescent="0.25">
      <c r="B14" s="151">
        <v>6</v>
      </c>
      <c r="C14" s="253" t="s">
        <v>270</v>
      </c>
      <c r="D14" s="448"/>
      <c r="E14" s="449" t="s">
        <v>230</v>
      </c>
      <c r="F14" s="450"/>
      <c r="G14" s="450"/>
      <c r="H14" s="450"/>
      <c r="I14" s="451"/>
      <c r="J14" s="149"/>
    </row>
    <row r="15" spans="1:10" ht="82.9" customHeight="1" x14ac:dyDescent="0.25">
      <c r="B15" s="151">
        <v>7</v>
      </c>
      <c r="C15" s="253" t="s">
        <v>140</v>
      </c>
      <c r="D15" s="448"/>
      <c r="E15" s="449" t="s">
        <v>231</v>
      </c>
      <c r="F15" s="450"/>
      <c r="G15" s="450"/>
      <c r="H15" s="450"/>
      <c r="I15" s="451"/>
      <c r="J15" s="148"/>
    </row>
    <row r="16" spans="1:10" ht="82.9" customHeight="1" x14ac:dyDescent="0.25">
      <c r="B16" s="151">
        <v>8</v>
      </c>
      <c r="C16" s="253" t="s">
        <v>141</v>
      </c>
      <c r="D16" s="448"/>
      <c r="E16" s="449" t="s">
        <v>271</v>
      </c>
      <c r="F16" s="450"/>
      <c r="G16" s="450"/>
      <c r="H16" s="450"/>
      <c r="I16" s="451"/>
      <c r="J16" s="149"/>
    </row>
    <row r="17" spans="2:10" ht="82.9" customHeight="1" x14ac:dyDescent="0.25">
      <c r="B17" s="151">
        <v>9</v>
      </c>
      <c r="C17" s="253" t="s">
        <v>139</v>
      </c>
      <c r="D17" s="448"/>
      <c r="E17" s="449" t="s">
        <v>232</v>
      </c>
      <c r="F17" s="450"/>
      <c r="G17" s="450"/>
      <c r="H17" s="450"/>
      <c r="I17" s="451"/>
      <c r="J17" s="149"/>
    </row>
    <row r="18" spans="2:10" ht="82.9" customHeight="1" thickBot="1" x14ac:dyDescent="0.3">
      <c r="B18" s="119">
        <v>10</v>
      </c>
      <c r="C18" s="375"/>
      <c r="D18" s="375"/>
      <c r="E18" s="452"/>
      <c r="F18" s="453"/>
      <c r="G18" s="453"/>
      <c r="H18" s="453"/>
      <c r="I18" s="454"/>
      <c r="J18" s="11"/>
    </row>
    <row r="19" spans="2:10" ht="12.75" customHeight="1" x14ac:dyDescent="0.25"/>
    <row r="20" spans="2:10" ht="12.75" customHeight="1" x14ac:dyDescent="0.25"/>
    <row r="21" spans="2:10" ht="12.75" customHeight="1" x14ac:dyDescent="0.25"/>
    <row r="22" spans="2:10" ht="12.75" customHeight="1" x14ac:dyDescent="0.25"/>
  </sheetData>
  <mergeCells count="30">
    <mergeCell ref="C12:D12"/>
    <mergeCell ref="E12:I12"/>
    <mergeCell ref="C13:D13"/>
    <mergeCell ref="E13:I13"/>
    <mergeCell ref="C14:D14"/>
    <mergeCell ref="E14:I14"/>
    <mergeCell ref="C9:D9"/>
    <mergeCell ref="E9:I9"/>
    <mergeCell ref="C10:D10"/>
    <mergeCell ref="E10:I10"/>
    <mergeCell ref="C11:D11"/>
    <mergeCell ref="E11:I11"/>
    <mergeCell ref="C15:D15"/>
    <mergeCell ref="C16:D16"/>
    <mergeCell ref="C17:D17"/>
    <mergeCell ref="C18:D18"/>
    <mergeCell ref="E15:I15"/>
    <mergeCell ref="E18:I18"/>
    <mergeCell ref="E16:I16"/>
    <mergeCell ref="E17:I17"/>
    <mergeCell ref="D2:I2"/>
    <mergeCell ref="D3:F3"/>
    <mergeCell ref="D4:I4"/>
    <mergeCell ref="B2:C4"/>
    <mergeCell ref="E8:I8"/>
    <mergeCell ref="B7:I7"/>
    <mergeCell ref="G3:I3"/>
    <mergeCell ref="B6:E6"/>
    <mergeCell ref="F6:I6"/>
    <mergeCell ref="C8:D8"/>
  </mergeCells>
  <dataValidations disablePrompts="1" count="1">
    <dataValidation type="textLength" operator="lessThan" allowBlank="1" showErrorMessage="1" errorTitle="LIMITE DE TEXTO" error="En esta Celda solo se permite diligenciar un largo de 1200 caracteres" sqref="G3 D3:D4" xr:uid="{00000000-0002-0000-0600-000000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61"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showGridLines="0" view="pageBreakPreview" zoomScale="85" zoomScaleNormal="85" zoomScaleSheetLayoutView="85" zoomScalePageLayoutView="85" workbookViewId="0">
      <selection activeCell="F10" sqref="F10:I10"/>
    </sheetView>
  </sheetViews>
  <sheetFormatPr baseColWidth="10" defaultColWidth="0" defaultRowHeight="12.75" customHeight="1" x14ac:dyDescent="0.25"/>
  <cols>
    <col min="1" max="1" width="3.85546875" style="6" customWidth="1"/>
    <col min="2" max="2" width="4.7109375" style="4" customWidth="1"/>
    <col min="3" max="3" width="24.7109375" style="4" customWidth="1"/>
    <col min="4" max="4" width="19.42578125" style="4" customWidth="1"/>
    <col min="5" max="5" width="14.140625" style="4" customWidth="1"/>
    <col min="6" max="6" width="45" style="4" customWidth="1"/>
    <col min="7" max="9" width="15.7109375" style="4" customWidth="1"/>
    <col min="10" max="10" width="3.85546875" style="6" customWidth="1"/>
    <col min="11" max="16384" width="0" style="6" hidden="1"/>
  </cols>
  <sheetData>
    <row r="1" spans="2:9" ht="21" customHeight="1" x14ac:dyDescent="0.25"/>
    <row r="2" spans="2:9" ht="40.5" customHeight="1" x14ac:dyDescent="0.25">
      <c r="B2" s="250"/>
      <c r="C2" s="250"/>
      <c r="D2" s="251" t="s">
        <v>66</v>
      </c>
      <c r="E2" s="251"/>
      <c r="F2" s="251"/>
      <c r="G2" s="251"/>
      <c r="H2" s="251"/>
      <c r="I2" s="251"/>
    </row>
    <row r="3" spans="2:9" ht="24" customHeight="1" x14ac:dyDescent="0.25">
      <c r="B3" s="250"/>
      <c r="C3" s="250"/>
      <c r="D3" s="252" t="s">
        <v>104</v>
      </c>
      <c r="E3" s="252"/>
      <c r="F3" s="252"/>
      <c r="G3" s="252" t="s">
        <v>106</v>
      </c>
      <c r="H3" s="252"/>
      <c r="I3" s="252"/>
    </row>
    <row r="4" spans="2:9" ht="24" customHeight="1" x14ac:dyDescent="0.25">
      <c r="B4" s="250"/>
      <c r="C4" s="250"/>
      <c r="D4" s="252" t="s">
        <v>105</v>
      </c>
      <c r="E4" s="252"/>
      <c r="F4" s="252"/>
      <c r="G4" s="252"/>
      <c r="H4" s="252"/>
      <c r="I4" s="252"/>
    </row>
    <row r="5" spans="2:9" ht="12.75" customHeight="1" thickBot="1" x14ac:dyDescent="0.3"/>
    <row r="6" spans="2:9" ht="30" customHeight="1" thickBot="1" x14ac:dyDescent="0.3">
      <c r="B6" s="340" t="s">
        <v>71</v>
      </c>
      <c r="C6" s="341"/>
      <c r="D6" s="341"/>
      <c r="E6" s="341"/>
      <c r="F6" s="342" t="str">
        <f>+Antecedentes!D16</f>
        <v>408 - RECUPERACIÓN, REHABILITACIÓN Y MANTENIMIENTO DE LA MALLA VIAL</v>
      </c>
      <c r="G6" s="342"/>
      <c r="H6" s="342"/>
      <c r="I6" s="343"/>
    </row>
    <row r="7" spans="2:9" ht="21.6" customHeight="1" x14ac:dyDescent="0.25">
      <c r="B7" s="289" t="s">
        <v>107</v>
      </c>
      <c r="C7" s="290"/>
      <c r="D7" s="290"/>
      <c r="E7" s="290"/>
      <c r="F7" s="290"/>
      <c r="G7" s="290"/>
      <c r="H7" s="290"/>
      <c r="I7" s="291"/>
    </row>
    <row r="8" spans="2:9" ht="25.15" customHeight="1" x14ac:dyDescent="0.25">
      <c r="B8" s="118" t="s">
        <v>30</v>
      </c>
      <c r="C8" s="447" t="s">
        <v>272</v>
      </c>
      <c r="D8" s="447"/>
      <c r="E8" s="120" t="s">
        <v>23</v>
      </c>
      <c r="F8" s="458" t="s">
        <v>38</v>
      </c>
      <c r="G8" s="458"/>
      <c r="H8" s="458"/>
      <c r="I8" s="459"/>
    </row>
    <row r="9" spans="2:9" s="12" customFormat="1" ht="27" customHeight="1" x14ac:dyDescent="0.25">
      <c r="B9" s="122">
        <v>1</v>
      </c>
      <c r="C9" s="460" t="s">
        <v>184</v>
      </c>
      <c r="D9" s="461"/>
      <c r="E9" s="199">
        <v>2002</v>
      </c>
      <c r="F9" s="460" t="s">
        <v>185</v>
      </c>
      <c r="G9" s="462"/>
      <c r="H9" s="462"/>
      <c r="I9" s="463"/>
    </row>
    <row r="10" spans="2:9" s="12" customFormat="1" ht="27" customHeight="1" x14ac:dyDescent="0.25">
      <c r="B10" s="122">
        <v>2</v>
      </c>
      <c r="C10" s="460" t="s">
        <v>183</v>
      </c>
      <c r="D10" s="461"/>
      <c r="E10" s="39">
        <v>2006</v>
      </c>
      <c r="F10" s="464" t="s">
        <v>186</v>
      </c>
      <c r="G10" s="465"/>
      <c r="H10" s="465"/>
      <c r="I10" s="466"/>
    </row>
    <row r="11" spans="2:9" s="12" customFormat="1" ht="27" customHeight="1" x14ac:dyDescent="0.25">
      <c r="B11" s="122">
        <v>3</v>
      </c>
      <c r="C11" s="460" t="s">
        <v>182</v>
      </c>
      <c r="D11" s="461"/>
      <c r="E11" s="199">
        <v>2015</v>
      </c>
      <c r="F11" s="460" t="s">
        <v>187</v>
      </c>
      <c r="G11" s="462"/>
      <c r="H11" s="462"/>
      <c r="I11" s="463"/>
    </row>
    <row r="12" spans="2:9" s="12" customFormat="1" ht="31.5" customHeight="1" x14ac:dyDescent="0.25">
      <c r="B12" s="122">
        <v>4</v>
      </c>
      <c r="C12" s="467" t="s">
        <v>188</v>
      </c>
      <c r="D12" s="467"/>
      <c r="E12" s="163">
        <v>2016</v>
      </c>
      <c r="F12" s="467" t="s">
        <v>189</v>
      </c>
      <c r="G12" s="468"/>
      <c r="H12" s="468"/>
      <c r="I12" s="469"/>
    </row>
    <row r="13" spans="2:9" s="12" customFormat="1" ht="18" customHeight="1" x14ac:dyDescent="0.25">
      <c r="B13" s="122">
        <v>5</v>
      </c>
      <c r="C13" s="460"/>
      <c r="D13" s="461"/>
      <c r="E13" s="199"/>
      <c r="F13" s="460"/>
      <c r="G13" s="462"/>
      <c r="H13" s="462"/>
      <c r="I13" s="463"/>
    </row>
    <row r="14" spans="2:9" s="12" customFormat="1" ht="18" customHeight="1" x14ac:dyDescent="0.25">
      <c r="B14" s="122">
        <v>6</v>
      </c>
      <c r="C14" s="467"/>
      <c r="D14" s="467"/>
      <c r="E14" s="163"/>
      <c r="F14" s="467"/>
      <c r="G14" s="468"/>
      <c r="H14" s="468"/>
      <c r="I14" s="469"/>
    </row>
    <row r="15" spans="2:9" s="12" customFormat="1" ht="18" customHeight="1" x14ac:dyDescent="0.25">
      <c r="B15" s="122">
        <v>7</v>
      </c>
      <c r="C15" s="467"/>
      <c r="D15" s="467"/>
      <c r="E15" s="163"/>
      <c r="F15" s="467"/>
      <c r="G15" s="468"/>
      <c r="H15" s="468"/>
      <c r="I15" s="469"/>
    </row>
    <row r="16" spans="2:9" s="12" customFormat="1" ht="18" customHeight="1" x14ac:dyDescent="0.25">
      <c r="B16" s="122">
        <v>8</v>
      </c>
      <c r="C16" s="467"/>
      <c r="D16" s="467"/>
      <c r="E16" s="163"/>
      <c r="F16" s="467"/>
      <c r="G16" s="468"/>
      <c r="H16" s="468"/>
      <c r="I16" s="469"/>
    </row>
    <row r="17" spans="1:9" s="12" customFormat="1" ht="18" customHeight="1" x14ac:dyDescent="0.25">
      <c r="B17" s="470" t="s">
        <v>39</v>
      </c>
      <c r="C17" s="471"/>
      <c r="D17" s="471"/>
      <c r="E17" s="471"/>
      <c r="F17" s="471"/>
      <c r="G17" s="471"/>
      <c r="H17" s="471"/>
      <c r="I17" s="472"/>
    </row>
    <row r="18" spans="1:9" s="12" customFormat="1" ht="93" customHeight="1" thickBot="1" x14ac:dyDescent="0.3">
      <c r="B18" s="473"/>
      <c r="C18" s="474"/>
      <c r="D18" s="474"/>
      <c r="E18" s="474"/>
      <c r="F18" s="474"/>
      <c r="G18" s="474"/>
      <c r="H18" s="474"/>
      <c r="I18" s="475"/>
    </row>
    <row r="19" spans="1:9" ht="21.6" customHeight="1" x14ac:dyDescent="0.25">
      <c r="A19" s="3"/>
      <c r="B19" s="289" t="s">
        <v>108</v>
      </c>
      <c r="C19" s="290"/>
      <c r="D19" s="290"/>
      <c r="E19" s="290"/>
      <c r="F19" s="290"/>
      <c r="G19" s="290"/>
      <c r="H19" s="290"/>
      <c r="I19" s="291"/>
    </row>
    <row r="20" spans="1:9" ht="12.75" customHeight="1" x14ac:dyDescent="0.25">
      <c r="B20" s="364" t="s">
        <v>30</v>
      </c>
      <c r="C20" s="458" t="s">
        <v>40</v>
      </c>
      <c r="D20" s="476" t="s">
        <v>121</v>
      </c>
      <c r="E20" s="477"/>
      <c r="F20" s="365" t="s">
        <v>41</v>
      </c>
      <c r="G20" s="365"/>
      <c r="H20" s="365"/>
      <c r="I20" s="480"/>
    </row>
    <row r="21" spans="1:9" ht="22.5" x14ac:dyDescent="0.25">
      <c r="B21" s="364"/>
      <c r="C21" s="458"/>
      <c r="D21" s="478"/>
      <c r="E21" s="479"/>
      <c r="F21" s="120" t="s">
        <v>42</v>
      </c>
      <c r="G21" s="120" t="s">
        <v>43</v>
      </c>
      <c r="H21" s="120" t="s">
        <v>44</v>
      </c>
      <c r="I21" s="121" t="s">
        <v>45</v>
      </c>
    </row>
    <row r="22" spans="1:9" s="12" customFormat="1" ht="39.75" customHeight="1" x14ac:dyDescent="0.25">
      <c r="B22" s="123">
        <v>1</v>
      </c>
      <c r="C22" s="162" t="s">
        <v>212</v>
      </c>
      <c r="D22" s="481" t="s">
        <v>212</v>
      </c>
      <c r="E22" s="482"/>
      <c r="F22" s="483" t="s">
        <v>273</v>
      </c>
      <c r="G22" s="483" t="s">
        <v>190</v>
      </c>
      <c r="H22" s="483" t="s">
        <v>190</v>
      </c>
      <c r="I22" s="485" t="s">
        <v>191</v>
      </c>
    </row>
    <row r="23" spans="1:9" s="12" customFormat="1" ht="39.75" customHeight="1" x14ac:dyDescent="0.25">
      <c r="B23" s="123">
        <v>2</v>
      </c>
      <c r="C23" s="162" t="s">
        <v>213</v>
      </c>
      <c r="D23" s="460" t="s">
        <v>213</v>
      </c>
      <c r="E23" s="461"/>
      <c r="F23" s="484"/>
      <c r="G23" s="484"/>
      <c r="H23" s="484"/>
      <c r="I23" s="486"/>
    </row>
    <row r="24" spans="1:9" s="12" customFormat="1" ht="18" customHeight="1" x14ac:dyDescent="0.25">
      <c r="B24" s="123">
        <v>3</v>
      </c>
      <c r="C24" s="40"/>
      <c r="D24" s="467"/>
      <c r="E24" s="467"/>
      <c r="F24" s="40"/>
      <c r="G24" s="40"/>
      <c r="H24" s="40"/>
      <c r="I24" s="41"/>
    </row>
    <row r="25" spans="1:9" s="12" customFormat="1" ht="18" customHeight="1" x14ac:dyDescent="0.25">
      <c r="B25" s="455" t="s">
        <v>39</v>
      </c>
      <c r="C25" s="456"/>
      <c r="D25" s="456"/>
      <c r="E25" s="456"/>
      <c r="F25" s="456"/>
      <c r="G25" s="456"/>
      <c r="H25" s="456"/>
      <c r="I25" s="457"/>
    </row>
    <row r="26" spans="1:9" s="12" customFormat="1" ht="93" customHeight="1" thickBot="1" x14ac:dyDescent="0.3">
      <c r="B26" s="473"/>
      <c r="C26" s="474"/>
      <c r="D26" s="474"/>
      <c r="E26" s="474"/>
      <c r="F26" s="474"/>
      <c r="G26" s="474"/>
      <c r="H26" s="474"/>
      <c r="I26" s="475"/>
    </row>
    <row r="27" spans="1:9" ht="21.6" customHeight="1" x14ac:dyDescent="0.25">
      <c r="A27" s="3"/>
      <c r="B27" s="289" t="s">
        <v>109</v>
      </c>
      <c r="C27" s="290"/>
      <c r="D27" s="290"/>
      <c r="E27" s="290"/>
      <c r="F27" s="290"/>
      <c r="G27" s="290"/>
      <c r="H27" s="290"/>
      <c r="I27" s="291"/>
    </row>
    <row r="28" spans="1:9" ht="21" customHeight="1" x14ac:dyDescent="0.25">
      <c r="B28" s="118" t="s">
        <v>30</v>
      </c>
      <c r="C28" s="447" t="s">
        <v>274</v>
      </c>
      <c r="D28" s="447"/>
      <c r="E28" s="120" t="s">
        <v>23</v>
      </c>
      <c r="F28" s="458" t="s">
        <v>38</v>
      </c>
      <c r="G28" s="458"/>
      <c r="H28" s="458"/>
      <c r="I28" s="459"/>
    </row>
    <row r="29" spans="1:9" s="12" customFormat="1" ht="18" customHeight="1" x14ac:dyDescent="0.25">
      <c r="B29" s="123">
        <v>1</v>
      </c>
      <c r="C29" s="487" t="s">
        <v>192</v>
      </c>
      <c r="D29" s="488"/>
      <c r="E29" s="164">
        <v>2001</v>
      </c>
      <c r="F29" s="487" t="s">
        <v>193</v>
      </c>
      <c r="G29" s="489"/>
      <c r="H29" s="489"/>
      <c r="I29" s="490"/>
    </row>
    <row r="30" spans="1:9" s="12" customFormat="1" ht="18" customHeight="1" x14ac:dyDescent="0.25">
      <c r="B30" s="123">
        <v>2</v>
      </c>
      <c r="C30" s="487" t="s">
        <v>194</v>
      </c>
      <c r="D30" s="488"/>
      <c r="E30" s="164">
        <v>2013</v>
      </c>
      <c r="F30" s="487" t="s">
        <v>193</v>
      </c>
      <c r="G30" s="489"/>
      <c r="H30" s="489"/>
      <c r="I30" s="490"/>
    </row>
    <row r="31" spans="1:9" s="12" customFormat="1" ht="18" customHeight="1" x14ac:dyDescent="0.25">
      <c r="B31" s="123">
        <v>3</v>
      </c>
      <c r="C31" s="487" t="s">
        <v>195</v>
      </c>
      <c r="D31" s="488"/>
      <c r="E31" s="164">
        <v>2015</v>
      </c>
      <c r="F31" s="487" t="s">
        <v>193</v>
      </c>
      <c r="G31" s="489"/>
      <c r="H31" s="489"/>
      <c r="I31" s="490"/>
    </row>
    <row r="32" spans="1:9" s="12" customFormat="1" ht="18" customHeight="1" x14ac:dyDescent="0.25">
      <c r="B32" s="123">
        <v>4</v>
      </c>
      <c r="C32" s="487" t="s">
        <v>196</v>
      </c>
      <c r="D32" s="488"/>
      <c r="E32" s="164">
        <v>2010</v>
      </c>
      <c r="F32" s="481" t="s">
        <v>275</v>
      </c>
      <c r="G32" s="491"/>
      <c r="H32" s="491"/>
      <c r="I32" s="492"/>
    </row>
    <row r="33" spans="2:9" s="12" customFormat="1" ht="18" customHeight="1" x14ac:dyDescent="0.25">
      <c r="B33" s="123">
        <v>5</v>
      </c>
      <c r="C33" s="487" t="s">
        <v>197</v>
      </c>
      <c r="D33" s="488"/>
      <c r="E33" s="164">
        <v>2008</v>
      </c>
      <c r="F33" s="481" t="s">
        <v>275</v>
      </c>
      <c r="G33" s="491"/>
      <c r="H33" s="491"/>
      <c r="I33" s="492"/>
    </row>
    <row r="34" spans="2:9" s="12" customFormat="1" ht="18" customHeight="1" x14ac:dyDescent="0.25">
      <c r="B34" s="455" t="s">
        <v>39</v>
      </c>
      <c r="C34" s="456"/>
      <c r="D34" s="456"/>
      <c r="E34" s="456"/>
      <c r="F34" s="456"/>
      <c r="G34" s="456"/>
      <c r="H34" s="456"/>
      <c r="I34" s="457"/>
    </row>
    <row r="35" spans="2:9" s="12" customFormat="1" ht="93" customHeight="1" thickBot="1" x14ac:dyDescent="0.3">
      <c r="B35" s="473"/>
      <c r="C35" s="474"/>
      <c r="D35" s="474"/>
      <c r="E35" s="474"/>
      <c r="F35" s="474"/>
      <c r="G35" s="474"/>
      <c r="H35" s="474"/>
      <c r="I35" s="475"/>
    </row>
    <row r="36" spans="2:9" ht="21.6" customHeight="1" x14ac:dyDescent="0.25">
      <c r="B36" s="289" t="s">
        <v>110</v>
      </c>
      <c r="C36" s="290"/>
      <c r="D36" s="290"/>
      <c r="E36" s="290"/>
      <c r="F36" s="290"/>
      <c r="G36" s="290"/>
      <c r="H36" s="290"/>
      <c r="I36" s="291"/>
    </row>
    <row r="37" spans="2:9" ht="21" customHeight="1" x14ac:dyDescent="0.25">
      <c r="B37" s="118" t="s">
        <v>30</v>
      </c>
      <c r="C37" s="447" t="s">
        <v>198</v>
      </c>
      <c r="D37" s="447"/>
      <c r="E37" s="365" t="s">
        <v>46</v>
      </c>
      <c r="F37" s="365"/>
      <c r="G37" s="365"/>
      <c r="H37" s="365"/>
      <c r="I37" s="480"/>
    </row>
    <row r="38" spans="2:9" s="12" customFormat="1" ht="33" customHeight="1" x14ac:dyDescent="0.25">
      <c r="B38" s="122">
        <v>1</v>
      </c>
      <c r="C38" s="467" t="s">
        <v>276</v>
      </c>
      <c r="D38" s="467"/>
      <c r="E38" s="493" t="s">
        <v>277</v>
      </c>
      <c r="F38" s="493"/>
      <c r="G38" s="493"/>
      <c r="H38" s="493"/>
      <c r="I38" s="494"/>
    </row>
    <row r="39" spans="2:9" s="12" customFormat="1" ht="45" customHeight="1" x14ac:dyDescent="0.25">
      <c r="B39" s="122">
        <v>2</v>
      </c>
      <c r="C39" s="467" t="s">
        <v>249</v>
      </c>
      <c r="D39" s="467"/>
      <c r="E39" s="493" t="s">
        <v>250</v>
      </c>
      <c r="F39" s="493"/>
      <c r="G39" s="493"/>
      <c r="H39" s="493"/>
      <c r="I39" s="494"/>
    </row>
    <row r="40" spans="2:9" s="12" customFormat="1" ht="39.75" customHeight="1" x14ac:dyDescent="0.25">
      <c r="B40" s="122">
        <v>3</v>
      </c>
      <c r="C40" s="467" t="s">
        <v>251</v>
      </c>
      <c r="D40" s="467"/>
      <c r="E40" s="493" t="s">
        <v>252</v>
      </c>
      <c r="F40" s="493"/>
      <c r="G40" s="493"/>
      <c r="H40" s="493"/>
      <c r="I40" s="494"/>
    </row>
    <row r="41" spans="2:9" s="12" customFormat="1" ht="27.75" customHeight="1" x14ac:dyDescent="0.25">
      <c r="B41" s="122">
        <v>4</v>
      </c>
      <c r="C41" s="467" t="s">
        <v>253</v>
      </c>
      <c r="D41" s="467"/>
      <c r="E41" s="499" t="s">
        <v>254</v>
      </c>
      <c r="F41" s="499"/>
      <c r="G41" s="499"/>
      <c r="H41" s="499"/>
      <c r="I41" s="500"/>
    </row>
    <row r="42" spans="2:9" s="12" customFormat="1" ht="18" customHeight="1" x14ac:dyDescent="0.25">
      <c r="B42" s="122">
        <v>5</v>
      </c>
      <c r="C42" s="467"/>
      <c r="D42" s="467"/>
      <c r="E42" s="501"/>
      <c r="F42" s="501"/>
      <c r="G42" s="501"/>
      <c r="H42" s="501"/>
      <c r="I42" s="502"/>
    </row>
    <row r="43" spans="2:9" s="12" customFormat="1" ht="18" customHeight="1" x14ac:dyDescent="0.25">
      <c r="B43" s="122">
        <v>6</v>
      </c>
      <c r="C43" s="467"/>
      <c r="D43" s="467"/>
      <c r="E43" s="501"/>
      <c r="F43" s="501"/>
      <c r="G43" s="501"/>
      <c r="H43" s="501"/>
      <c r="I43" s="502"/>
    </row>
    <row r="44" spans="2:9" s="12" customFormat="1" ht="18" customHeight="1" x14ac:dyDescent="0.25">
      <c r="B44" s="495" t="s">
        <v>39</v>
      </c>
      <c r="C44" s="496"/>
      <c r="D44" s="496"/>
      <c r="E44" s="496"/>
      <c r="F44" s="496"/>
      <c r="G44" s="496"/>
      <c r="H44" s="496"/>
      <c r="I44" s="497"/>
    </row>
    <row r="45" spans="2:9" s="12" customFormat="1" ht="93" customHeight="1" thickBot="1" x14ac:dyDescent="0.3">
      <c r="B45" s="498"/>
      <c r="C45" s="474"/>
      <c r="D45" s="474"/>
      <c r="E45" s="474"/>
      <c r="F45" s="474"/>
      <c r="G45" s="474"/>
      <c r="H45" s="474"/>
      <c r="I45" s="475"/>
    </row>
    <row r="46" spans="2:9" ht="21" customHeight="1" x14ac:dyDescent="0.25"/>
  </sheetData>
  <mergeCells count="74">
    <mergeCell ref="B44:I44"/>
    <mergeCell ref="B45:I45"/>
    <mergeCell ref="C40:D40"/>
    <mergeCell ref="E40:I40"/>
    <mergeCell ref="C41:D41"/>
    <mergeCell ref="E41:I41"/>
    <mergeCell ref="C43:D43"/>
    <mergeCell ref="E43:I43"/>
    <mergeCell ref="C42:D42"/>
    <mergeCell ref="E42:I42"/>
    <mergeCell ref="C37:D37"/>
    <mergeCell ref="E37:I37"/>
    <mergeCell ref="C38:D38"/>
    <mergeCell ref="E38:I38"/>
    <mergeCell ref="C39:D39"/>
    <mergeCell ref="E39:I39"/>
    <mergeCell ref="B36:I36"/>
    <mergeCell ref="C29:D29"/>
    <mergeCell ref="F29:I29"/>
    <mergeCell ref="C30:D30"/>
    <mergeCell ref="F30:I30"/>
    <mergeCell ref="C31:D31"/>
    <mergeCell ref="F31:I31"/>
    <mergeCell ref="C32:D32"/>
    <mergeCell ref="F32:I32"/>
    <mergeCell ref="C33:D33"/>
    <mergeCell ref="F33:I33"/>
    <mergeCell ref="B35:I35"/>
    <mergeCell ref="C28:D28"/>
    <mergeCell ref="F28:I28"/>
    <mergeCell ref="B20:B21"/>
    <mergeCell ref="C20:C21"/>
    <mergeCell ref="D20:E21"/>
    <mergeCell ref="F20:I20"/>
    <mergeCell ref="D22:E22"/>
    <mergeCell ref="D23:E23"/>
    <mergeCell ref="D24:E24"/>
    <mergeCell ref="B25:I25"/>
    <mergeCell ref="B26:I26"/>
    <mergeCell ref="B27:I27"/>
    <mergeCell ref="F22:F23"/>
    <mergeCell ref="G22:G23"/>
    <mergeCell ref="H22:H23"/>
    <mergeCell ref="I22:I23"/>
    <mergeCell ref="F11:I11"/>
    <mergeCell ref="C12:D12"/>
    <mergeCell ref="F12:I12"/>
    <mergeCell ref="B19:I19"/>
    <mergeCell ref="C13:D13"/>
    <mergeCell ref="F13:I13"/>
    <mergeCell ref="C14:D14"/>
    <mergeCell ref="F14:I14"/>
    <mergeCell ref="C15:D15"/>
    <mergeCell ref="F15:I15"/>
    <mergeCell ref="C16:D16"/>
    <mergeCell ref="F16:I16"/>
    <mergeCell ref="B17:I17"/>
    <mergeCell ref="B18:I18"/>
    <mergeCell ref="B6:E6"/>
    <mergeCell ref="F6:I6"/>
    <mergeCell ref="B34:I34"/>
    <mergeCell ref="B2:C4"/>
    <mergeCell ref="D2:I2"/>
    <mergeCell ref="D3:F3"/>
    <mergeCell ref="G3:I3"/>
    <mergeCell ref="D4:I4"/>
    <mergeCell ref="B7:I7"/>
    <mergeCell ref="C8:D8"/>
    <mergeCell ref="F8:I8"/>
    <mergeCell ref="C9:D9"/>
    <mergeCell ref="F9:I9"/>
    <mergeCell ref="C10:D10"/>
    <mergeCell ref="F10:I10"/>
    <mergeCell ref="C11:D11"/>
  </mergeCells>
  <conditionalFormatting sqref="F32">
    <cfRule type="cellIs" dxfId="6" priority="6" stopIfTrue="1" operator="notEqual">
      <formula>""</formula>
    </cfRule>
  </conditionalFormatting>
  <conditionalFormatting sqref="C29:F30 C31:E31">
    <cfRule type="cellIs" dxfId="5" priority="5" stopIfTrue="1" operator="notEqual">
      <formula>""</formula>
    </cfRule>
  </conditionalFormatting>
  <conditionalFormatting sqref="F31">
    <cfRule type="cellIs" dxfId="4" priority="4" stopIfTrue="1" operator="notEqual">
      <formula>""</formula>
    </cfRule>
  </conditionalFormatting>
  <conditionalFormatting sqref="F33">
    <cfRule type="cellIs" dxfId="3" priority="3" stopIfTrue="1" operator="notEqual">
      <formula>""</formula>
    </cfRule>
  </conditionalFormatting>
  <conditionalFormatting sqref="C32:D33">
    <cfRule type="cellIs" dxfId="2" priority="2" stopIfTrue="1" operator="notEqual">
      <formula>""</formula>
    </cfRule>
  </conditionalFormatting>
  <conditionalFormatting sqref="E32:E33">
    <cfRule type="cellIs" dxfId="1" priority="1" stopIfTrue="1" operator="notEqual">
      <formula>""</formula>
    </cfRule>
  </conditionalFormatting>
  <dataValidations disablePrompts="1" count="4">
    <dataValidation type="textLength" operator="lessThan" allowBlank="1" showErrorMessage="1" errorTitle="LIMITE DE TEXTO" error="En esta Celda solo se permite diligenciar un largo de 1200 caracteres" sqref="G3 D3:D4" xr:uid="{00000000-0002-0000-0700-000000000000}">
      <formula1>1200</formula1>
    </dataValidation>
    <dataValidation type="textLength" operator="lessThanOrEqual" allowBlank="1" showInputMessage="1" showErrorMessage="1" sqref="F29:I33" xr:uid="{2F28A0EE-B5FA-4947-B0DF-3730AEF6FC00}">
      <formula1>1200</formula1>
    </dataValidation>
    <dataValidation type="textLength" operator="lessThanOrEqual" allowBlank="1" showInputMessage="1" sqref="C29:D33" xr:uid="{E5FA0321-18B2-4347-9914-FFCAD4B3164C}">
      <formula1>1200</formula1>
    </dataValidation>
    <dataValidation type="whole" allowBlank="1" showInputMessage="1" sqref="E29:E33" xr:uid="{DDD5DB5F-5C1E-4676-B523-D960A1405BE7}">
      <formula1>0</formula1>
      <formula2>9999</formula2>
    </dataValidation>
  </dataValidations>
  <pageMargins left="0.7" right="0.7" top="0.75" bottom="0.75" header="0.3" footer="0.3"/>
  <pageSetup scale="52" orientation="portrait" horizontalDpi="4294967295" verticalDpi="4294967295" r:id="rId1"/>
  <headerFooter>
    <oddFooter xml:space="preserve">&amp;LCalle 26 No. 57-41 Torre 8, Pisos 7 y 8 CEMSA – C.P. 111321
PBX. 3779555  - Información: Línea 195
www.umv.gov.co&amp;CPES-FM-008
Página &amp;P de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27"/>
  <sheetViews>
    <sheetView tabSelected="1" view="pageBreakPreview" topLeftCell="A17" zoomScale="55" zoomScaleNormal="55" zoomScaleSheetLayoutView="55" zoomScalePageLayoutView="55" workbookViewId="0">
      <selection activeCell="J22" sqref="J22"/>
    </sheetView>
  </sheetViews>
  <sheetFormatPr baseColWidth="10" defaultColWidth="11.42578125" defaultRowHeight="20.25" x14ac:dyDescent="0.25"/>
  <cols>
    <col min="1" max="1" width="3" style="42" customWidth="1"/>
    <col min="2" max="2" width="5.85546875" style="43" customWidth="1"/>
    <col min="3" max="3" width="56.42578125" style="43" customWidth="1"/>
    <col min="4" max="4" width="31.85546875" style="43" customWidth="1"/>
    <col min="5" max="5" width="25.7109375" style="43" customWidth="1"/>
    <col min="6" max="6" width="36.42578125" style="43" customWidth="1"/>
    <col min="7" max="7" width="25.7109375" style="43" customWidth="1"/>
    <col min="8" max="8" width="38" style="43" customWidth="1"/>
    <col min="9" max="9" width="25.7109375" style="43" customWidth="1"/>
    <col min="10" max="10" width="33.5703125" style="43" customWidth="1"/>
    <col min="11" max="11" width="25.7109375" style="43" customWidth="1"/>
    <col min="12" max="13" width="25.7109375" style="43" hidden="1" customWidth="1"/>
    <col min="14" max="14" width="33.28515625" style="43" customWidth="1"/>
    <col min="15" max="15" width="3.85546875" style="42" customWidth="1"/>
    <col min="16" max="16" width="67.5703125" style="165" customWidth="1"/>
    <col min="17" max="31" width="11.42578125" style="42" customWidth="1"/>
    <col min="32" max="16384" width="11.42578125" style="42"/>
  </cols>
  <sheetData>
    <row r="2" spans="2:16" ht="63" customHeight="1" x14ac:dyDescent="0.25">
      <c r="B2" s="517"/>
      <c r="C2" s="517"/>
      <c r="D2" s="515" t="s">
        <v>66</v>
      </c>
      <c r="E2" s="515"/>
      <c r="F2" s="515"/>
      <c r="G2" s="515"/>
      <c r="H2" s="515"/>
      <c r="I2" s="515"/>
      <c r="J2" s="515"/>
      <c r="K2" s="515"/>
      <c r="L2" s="515"/>
      <c r="M2" s="515"/>
      <c r="N2" s="515"/>
    </row>
    <row r="3" spans="2:16" ht="31.5" customHeight="1" x14ac:dyDescent="0.25">
      <c r="B3" s="517"/>
      <c r="C3" s="517"/>
      <c r="D3" s="516" t="s">
        <v>104</v>
      </c>
      <c r="E3" s="516"/>
      <c r="F3" s="516"/>
      <c r="G3" s="516"/>
      <c r="H3" s="516"/>
      <c r="I3" s="516"/>
      <c r="J3" s="516" t="s">
        <v>106</v>
      </c>
      <c r="K3" s="516"/>
      <c r="L3" s="516"/>
      <c r="M3" s="516"/>
      <c r="N3" s="516"/>
    </row>
    <row r="4" spans="2:16" ht="31.5" customHeight="1" x14ac:dyDescent="0.25">
      <c r="B4" s="517"/>
      <c r="C4" s="517"/>
      <c r="D4" s="516" t="s">
        <v>105</v>
      </c>
      <c r="E4" s="516"/>
      <c r="F4" s="516"/>
      <c r="G4" s="516"/>
      <c r="H4" s="516"/>
      <c r="I4" s="516"/>
      <c r="J4" s="516"/>
      <c r="K4" s="516"/>
      <c r="L4" s="516"/>
      <c r="M4" s="516"/>
      <c r="N4" s="516"/>
    </row>
    <row r="5" spans="2:16" ht="21" thickBot="1" x14ac:dyDescent="0.3">
      <c r="B5" s="44"/>
      <c r="C5" s="44"/>
      <c r="D5" s="44"/>
      <c r="E5" s="44"/>
      <c r="F5" s="44"/>
      <c r="G5" s="44"/>
      <c r="H5" s="44"/>
      <c r="I5" s="44"/>
    </row>
    <row r="6" spans="2:16" ht="30.75" customHeight="1" thickBot="1" x14ac:dyDescent="0.3">
      <c r="B6" s="518" t="s">
        <v>111</v>
      </c>
      <c r="C6" s="519"/>
      <c r="D6" s="519"/>
      <c r="E6" s="519"/>
      <c r="F6" s="519"/>
      <c r="G6" s="519"/>
      <c r="H6" s="519"/>
      <c r="I6" s="519"/>
      <c r="J6" s="519"/>
      <c r="K6" s="519"/>
      <c r="L6" s="519"/>
      <c r="M6" s="519"/>
      <c r="N6" s="520"/>
    </row>
    <row r="7" spans="2:16" ht="33" customHeight="1" thickBot="1" x14ac:dyDescent="0.3">
      <c r="B7" s="273" t="s">
        <v>71</v>
      </c>
      <c r="C7" s="274"/>
      <c r="D7" s="274"/>
      <c r="E7" s="274"/>
      <c r="F7" s="275" t="str">
        <f>+Antecedentes!D16</f>
        <v>408 - RECUPERACIÓN, REHABILITACIÓN Y MANTENIMIENTO DE LA MALLA VIAL</v>
      </c>
      <c r="G7" s="275"/>
      <c r="H7" s="275"/>
      <c r="I7" s="275"/>
      <c r="J7" s="275"/>
      <c r="K7" s="275"/>
      <c r="L7" s="275"/>
      <c r="M7" s="275"/>
      <c r="N7" s="276"/>
    </row>
    <row r="8" spans="2:16" ht="27" customHeight="1" thickBot="1" x14ac:dyDescent="0.3">
      <c r="B8" s="503" t="s">
        <v>112</v>
      </c>
      <c r="C8" s="504"/>
      <c r="D8" s="504"/>
      <c r="E8" s="504"/>
      <c r="F8" s="504"/>
      <c r="G8" s="504"/>
      <c r="H8" s="504"/>
      <c r="I8" s="504"/>
      <c r="J8" s="504"/>
      <c r="K8" s="504"/>
      <c r="L8" s="504"/>
      <c r="M8" s="504"/>
      <c r="N8" s="505"/>
    </row>
    <row r="9" spans="2:16" ht="24" customHeight="1" x14ac:dyDescent="0.25">
      <c r="B9" s="506" t="s">
        <v>30</v>
      </c>
      <c r="C9" s="509" t="s">
        <v>31</v>
      </c>
      <c r="D9" s="506" t="s">
        <v>113</v>
      </c>
      <c r="E9" s="512"/>
      <c r="F9" s="512"/>
      <c r="G9" s="512"/>
      <c r="H9" s="512"/>
      <c r="I9" s="512"/>
      <c r="J9" s="512"/>
      <c r="K9" s="512"/>
      <c r="L9" s="512"/>
      <c r="M9" s="509"/>
      <c r="N9" s="524" t="s">
        <v>28</v>
      </c>
    </row>
    <row r="10" spans="2:16" s="45" customFormat="1" ht="24" customHeight="1" x14ac:dyDescent="0.25">
      <c r="B10" s="507"/>
      <c r="C10" s="510"/>
      <c r="D10" s="513">
        <v>2016</v>
      </c>
      <c r="E10" s="514"/>
      <c r="F10" s="514">
        <v>2017</v>
      </c>
      <c r="G10" s="514"/>
      <c r="H10" s="514">
        <v>2018</v>
      </c>
      <c r="I10" s="514"/>
      <c r="J10" s="514">
        <v>2019</v>
      </c>
      <c r="K10" s="514"/>
      <c r="L10" s="514">
        <v>2020</v>
      </c>
      <c r="M10" s="521"/>
      <c r="N10" s="525"/>
      <c r="P10" s="165"/>
    </row>
    <row r="11" spans="2:16" ht="44.45" customHeight="1" thickBot="1" x14ac:dyDescent="0.3">
      <c r="B11" s="508"/>
      <c r="C11" s="511"/>
      <c r="D11" s="178" t="s">
        <v>115</v>
      </c>
      <c r="E11" s="170" t="s">
        <v>114</v>
      </c>
      <c r="F11" s="170" t="s">
        <v>115</v>
      </c>
      <c r="G11" s="170" t="s">
        <v>114</v>
      </c>
      <c r="H11" s="170" t="s">
        <v>115</v>
      </c>
      <c r="I11" s="170" t="s">
        <v>114</v>
      </c>
      <c r="J11" s="170" t="s">
        <v>115</v>
      </c>
      <c r="K11" s="170" t="s">
        <v>114</v>
      </c>
      <c r="L11" s="170" t="s">
        <v>115</v>
      </c>
      <c r="M11" s="179" t="s">
        <v>114</v>
      </c>
      <c r="N11" s="526"/>
    </row>
    <row r="12" spans="2:16" ht="99.6" customHeight="1" x14ac:dyDescent="0.25">
      <c r="B12" s="124">
        <v>1</v>
      </c>
      <c r="C12" s="171" t="str">
        <f>+Componentes!C9</f>
        <v>Adquisición de equipos, materiales, suministros y servicios para el mantenimiento rutinario de vías, atención de acciones imprevistas y apoyo interinstitucional.</v>
      </c>
      <c r="D12" s="180">
        <f>+$D$22*E12</f>
        <v>55094784200</v>
      </c>
      <c r="E12" s="150">
        <v>0.92</v>
      </c>
      <c r="F12" s="152"/>
      <c r="G12" s="150">
        <f t="shared" ref="G12:G14" si="0">F12/$F$22</f>
        <v>0</v>
      </c>
      <c r="H12" s="152"/>
      <c r="I12" s="150">
        <f>+H12/$H$22</f>
        <v>0</v>
      </c>
      <c r="J12" s="152"/>
      <c r="K12" s="150">
        <f>+J12/$J$22</f>
        <v>0</v>
      </c>
      <c r="L12" s="152"/>
      <c r="M12" s="181" t="e">
        <v>#DIV/0!</v>
      </c>
      <c r="N12" s="175">
        <f t="shared" ref="N12:N21" si="1">+D12+F12+H12+J12+L12</f>
        <v>55094784200</v>
      </c>
    </row>
    <row r="13" spans="2:16" ht="99.6" customHeight="1" x14ac:dyDescent="0.25">
      <c r="B13" s="125">
        <v>2</v>
      </c>
      <c r="C13" s="172" t="str">
        <f>+Componentes!C10</f>
        <v>Dotación y/o adquisición de maquinaria y equipos</v>
      </c>
      <c r="D13" s="182">
        <f t="shared" ref="D13:D14" si="2">+$D$22*E13</f>
        <v>4191994450.0000005</v>
      </c>
      <c r="E13" s="154">
        <v>7.0000000000000007E-2</v>
      </c>
      <c r="F13" s="153"/>
      <c r="G13" s="154">
        <f t="shared" si="0"/>
        <v>0</v>
      </c>
      <c r="H13" s="153"/>
      <c r="I13" s="154">
        <f t="shared" ref="I13:I21" si="3">+H13/$H$22</f>
        <v>0</v>
      </c>
      <c r="J13" s="153"/>
      <c r="K13" s="154">
        <f t="shared" ref="K13:K21" si="4">+J13/$J$22</f>
        <v>0</v>
      </c>
      <c r="L13" s="153"/>
      <c r="M13" s="183" t="e">
        <v>#DIV/0!</v>
      </c>
      <c r="N13" s="176">
        <f t="shared" si="1"/>
        <v>4191994450.0000005</v>
      </c>
    </row>
    <row r="14" spans="2:16" ht="99.6" customHeight="1" x14ac:dyDescent="0.25">
      <c r="B14" s="125">
        <v>3</v>
      </c>
      <c r="C14" s="172" t="str">
        <f>+Componentes!C11</f>
        <v>Otros gastos complementarios requeridos en la rehabilitación y mantenimiento de la malla vial local.</v>
      </c>
      <c r="D14" s="182">
        <f t="shared" si="2"/>
        <v>598856350</v>
      </c>
      <c r="E14" s="154">
        <v>0.01</v>
      </c>
      <c r="F14" s="153"/>
      <c r="G14" s="154">
        <f t="shared" si="0"/>
        <v>0</v>
      </c>
      <c r="H14" s="153"/>
      <c r="I14" s="154">
        <f t="shared" si="3"/>
        <v>0</v>
      </c>
      <c r="J14" s="153"/>
      <c r="K14" s="154">
        <f t="shared" si="4"/>
        <v>0</v>
      </c>
      <c r="L14" s="155"/>
      <c r="M14" s="183" t="e">
        <v>#DIV/0!</v>
      </c>
      <c r="N14" s="176">
        <f t="shared" si="1"/>
        <v>598856350</v>
      </c>
    </row>
    <row r="15" spans="2:16" ht="99.6" customHeight="1" x14ac:dyDescent="0.25">
      <c r="B15" s="125">
        <v>4</v>
      </c>
      <c r="C15" s="172" t="str">
        <f>+Componentes!C12</f>
        <v>Insumos paras las intervenciones de rehabilitación, mantenimiento y atención de situaciones imprevistas y apoyo interinstitucional.</v>
      </c>
      <c r="D15" s="182"/>
      <c r="E15" s="154">
        <f t="shared" ref="E15:E17" si="5">+D15/$D$22</f>
        <v>0</v>
      </c>
      <c r="F15" s="153">
        <f>+$F$22*G15</f>
        <v>57824331487.551117</v>
      </c>
      <c r="G15" s="154">
        <v>0.74827889642321033</v>
      </c>
      <c r="H15" s="153">
        <v>59574830523</v>
      </c>
      <c r="I15" s="154">
        <f t="shared" si="3"/>
        <v>0.59150437373428755</v>
      </c>
      <c r="J15" s="153">
        <f>67774488000</f>
        <v>67774488000</v>
      </c>
      <c r="K15" s="154">
        <f t="shared" si="4"/>
        <v>0.71598243758667124</v>
      </c>
      <c r="L15" s="153"/>
      <c r="M15" s="183" t="e">
        <v>#DIV/0!</v>
      </c>
      <c r="N15" s="176">
        <f t="shared" si="1"/>
        <v>185173650010.55112</v>
      </c>
    </row>
    <row r="16" spans="2:16" ht="99.6" customHeight="1" x14ac:dyDescent="0.25">
      <c r="B16" s="125">
        <v>5</v>
      </c>
      <c r="C16" s="172" t="str">
        <f>+Componentes!C13</f>
        <v>Maquinaria, equipos y vehículos para los procesos de programación, producción e intervención de la malla vial.</v>
      </c>
      <c r="D16" s="182"/>
      <c r="E16" s="154">
        <f t="shared" si="5"/>
        <v>0</v>
      </c>
      <c r="F16" s="153">
        <f t="shared" ref="F16:F20" si="6">+$F$22*G16</f>
        <v>6031034573.9039288</v>
      </c>
      <c r="G16" s="154">
        <v>7.8044929861794093E-2</v>
      </c>
      <c r="H16" s="153">
        <v>26625093276</v>
      </c>
      <c r="I16" s="154">
        <f t="shared" si="3"/>
        <v>0.26435424130593577</v>
      </c>
      <c r="J16" s="153">
        <v>14071813000</v>
      </c>
      <c r="K16" s="154">
        <f t="shared" si="4"/>
        <v>0.14865727901926473</v>
      </c>
      <c r="L16" s="155"/>
      <c r="M16" s="183" t="e">
        <v>#DIV/0!</v>
      </c>
      <c r="N16" s="176">
        <f t="shared" si="1"/>
        <v>46727940849.903931</v>
      </c>
    </row>
    <row r="17" spans="2:14" ht="99.6" customHeight="1" x14ac:dyDescent="0.25">
      <c r="B17" s="125">
        <v>6</v>
      </c>
      <c r="C17" s="172" t="str">
        <f>+Componentes!C14</f>
        <v>Tecnología para los procesos de planificación, producción e intervención de la malla vial.</v>
      </c>
      <c r="D17" s="182"/>
      <c r="E17" s="154">
        <f t="shared" si="5"/>
        <v>0</v>
      </c>
      <c r="F17" s="153">
        <f t="shared" si="6"/>
        <v>1146006569.6723433</v>
      </c>
      <c r="G17" s="154">
        <v>1.4829960142864538E-2</v>
      </c>
      <c r="H17" s="153">
        <v>90151100</v>
      </c>
      <c r="I17" s="154">
        <f t="shared" si="3"/>
        <v>8.9508890715803342E-4</v>
      </c>
      <c r="J17" s="153">
        <v>93710000</v>
      </c>
      <c r="K17" s="154">
        <f t="shared" si="4"/>
        <v>9.89970064048982E-4</v>
      </c>
      <c r="L17" s="153"/>
      <c r="M17" s="183" t="e">
        <v>#DIV/0!</v>
      </c>
      <c r="N17" s="176">
        <f t="shared" si="1"/>
        <v>1329867669.6723433</v>
      </c>
    </row>
    <row r="18" spans="2:14" ht="99.6" customHeight="1" x14ac:dyDescent="0.25">
      <c r="B18" s="125">
        <v>7</v>
      </c>
      <c r="C18" s="173" t="str">
        <f>+Componentes!C15</f>
        <v>Personal interdisciplinario para los procesos de planificación, producción e intervención de la malla vial.</v>
      </c>
      <c r="D18" s="182"/>
      <c r="E18" s="154">
        <f t="shared" ref="E18:E20" si="7">+D18/$D$22</f>
        <v>0</v>
      </c>
      <c r="F18" s="153">
        <f t="shared" si="6"/>
        <v>11586066419.04343</v>
      </c>
      <c r="G18" s="154">
        <v>0.14993012060665667</v>
      </c>
      <c r="H18" s="153">
        <v>11369188959</v>
      </c>
      <c r="I18" s="154">
        <f t="shared" si="3"/>
        <v>0.11288198281090847</v>
      </c>
      <c r="J18" s="153">
        <v>11295301000</v>
      </c>
      <c r="K18" s="154">
        <f t="shared" si="4"/>
        <v>0.11932568407237787</v>
      </c>
      <c r="L18" s="153"/>
      <c r="M18" s="183" t="e">
        <f t="shared" ref="M18:M21" si="8">L18/$L$22</f>
        <v>#DIV/0!</v>
      </c>
      <c r="N18" s="176">
        <f t="shared" si="1"/>
        <v>34250556378.04343</v>
      </c>
    </row>
    <row r="19" spans="2:14" ht="99.6" customHeight="1" x14ac:dyDescent="0.25">
      <c r="B19" s="125">
        <v>8</v>
      </c>
      <c r="C19" s="173" t="str">
        <f>+Componentes!C16</f>
        <v>Gestión  ambiental y social para la planificación, producción e intervención de la malla vial.</v>
      </c>
      <c r="D19" s="182"/>
      <c r="E19" s="154">
        <f t="shared" si="7"/>
        <v>0</v>
      </c>
      <c r="F19" s="153">
        <f t="shared" si="6"/>
        <v>365002092.43490863</v>
      </c>
      <c r="G19" s="154">
        <v>4.7233293648739584E-3</v>
      </c>
      <c r="H19" s="153">
        <v>481305014</v>
      </c>
      <c r="I19" s="154">
        <f t="shared" si="3"/>
        <v>4.7787634204235112E-3</v>
      </c>
      <c r="J19" s="153">
        <v>388167000</v>
      </c>
      <c r="K19" s="154">
        <f t="shared" si="4"/>
        <v>4.100669190606138E-3</v>
      </c>
      <c r="L19" s="153"/>
      <c r="M19" s="183" t="e">
        <f t="shared" si="8"/>
        <v>#DIV/0!</v>
      </c>
      <c r="N19" s="176">
        <f t="shared" si="1"/>
        <v>1234474106.4349086</v>
      </c>
    </row>
    <row r="20" spans="2:14" ht="99.6" customHeight="1" x14ac:dyDescent="0.25">
      <c r="B20" s="125">
        <v>9</v>
      </c>
      <c r="C20" s="173" t="str">
        <f>+Componentes!C17</f>
        <v>Gastos operativos para los procesos de planificación, producción e intervención de la malla vial.</v>
      </c>
      <c r="D20" s="182"/>
      <c r="E20" s="154">
        <f t="shared" si="7"/>
        <v>0</v>
      </c>
      <c r="F20" s="153">
        <f t="shared" si="6"/>
        <v>324001857.39427501</v>
      </c>
      <c r="G20" s="154">
        <v>4.1927636006004448E-3</v>
      </c>
      <c r="H20" s="153">
        <v>2576912128</v>
      </c>
      <c r="I20" s="154">
        <f t="shared" si="3"/>
        <v>2.5585549821286732E-2</v>
      </c>
      <c r="J20" s="153">
        <v>1035949000</v>
      </c>
      <c r="K20" s="154">
        <f t="shared" si="4"/>
        <v>1.0943960067031041E-2</v>
      </c>
      <c r="L20" s="153"/>
      <c r="M20" s="183" t="e">
        <f t="shared" si="8"/>
        <v>#DIV/0!</v>
      </c>
      <c r="N20" s="176">
        <f t="shared" si="1"/>
        <v>3936862985.3942752</v>
      </c>
    </row>
    <row r="21" spans="2:14" ht="54" customHeight="1" thickBot="1" x14ac:dyDescent="0.3">
      <c r="B21" s="126">
        <v>10</v>
      </c>
      <c r="C21" s="174">
        <f>+Componentes!C18</f>
        <v>0</v>
      </c>
      <c r="D21" s="184"/>
      <c r="E21" s="167"/>
      <c r="F21" s="166"/>
      <c r="G21" s="167"/>
      <c r="H21" s="166"/>
      <c r="I21" s="167">
        <f t="shared" si="3"/>
        <v>0</v>
      </c>
      <c r="J21" s="166"/>
      <c r="K21" s="167">
        <f t="shared" si="4"/>
        <v>0</v>
      </c>
      <c r="L21" s="166"/>
      <c r="M21" s="185" t="e">
        <f t="shared" si="8"/>
        <v>#DIV/0!</v>
      </c>
      <c r="N21" s="177">
        <f t="shared" si="1"/>
        <v>0</v>
      </c>
    </row>
    <row r="22" spans="2:14" ht="32.450000000000003" customHeight="1" thickBot="1" x14ac:dyDescent="0.3">
      <c r="B22" s="522" t="s">
        <v>28</v>
      </c>
      <c r="C22" s="523"/>
      <c r="D22" s="187">
        <v>59885635000</v>
      </c>
      <c r="E22" s="169">
        <f t="shared" ref="E22:N22" si="9">SUM(E12:E21)</f>
        <v>1</v>
      </c>
      <c r="F22" s="188">
        <v>77276443000</v>
      </c>
      <c r="G22" s="169">
        <f t="shared" si="9"/>
        <v>1</v>
      </c>
      <c r="H22" s="188">
        <f t="shared" si="9"/>
        <v>100717481000</v>
      </c>
      <c r="I22" s="169">
        <f t="shared" si="9"/>
        <v>1</v>
      </c>
      <c r="J22" s="188">
        <f t="shared" si="9"/>
        <v>94659428000</v>
      </c>
      <c r="K22" s="169">
        <f t="shared" si="9"/>
        <v>1</v>
      </c>
      <c r="L22" s="168">
        <f t="shared" si="9"/>
        <v>0</v>
      </c>
      <c r="M22" s="186" t="e">
        <f t="shared" si="9"/>
        <v>#DIV/0!</v>
      </c>
      <c r="N22" s="189">
        <f t="shared" si="9"/>
        <v>332538987000.00012</v>
      </c>
    </row>
    <row r="23" spans="2:14" x14ac:dyDescent="0.25">
      <c r="F23" s="42"/>
      <c r="G23" s="42"/>
      <c r="H23" s="42"/>
      <c r="I23" s="42"/>
      <c r="J23" s="42"/>
      <c r="K23" s="42"/>
      <c r="L23" s="42"/>
      <c r="M23" s="42"/>
      <c r="N23" s="42"/>
    </row>
    <row r="24" spans="2:14" x14ac:dyDescent="0.25">
      <c r="D24" s="46"/>
      <c r="F24" s="42"/>
      <c r="G24" s="42"/>
      <c r="H24" s="42"/>
      <c r="I24" s="42"/>
      <c r="J24" s="42"/>
      <c r="K24" s="42"/>
      <c r="L24" s="42"/>
      <c r="M24" s="42"/>
      <c r="N24" s="42"/>
    </row>
    <row r="25" spans="2:14" x14ac:dyDescent="0.25">
      <c r="D25" s="46"/>
      <c r="F25" s="42"/>
      <c r="G25" s="42"/>
      <c r="H25" s="42"/>
      <c r="I25" s="42"/>
      <c r="J25" s="42"/>
      <c r="K25" s="42"/>
      <c r="L25" s="42"/>
      <c r="M25" s="42"/>
      <c r="N25" s="42"/>
    </row>
    <row r="26" spans="2:14" x14ac:dyDescent="0.25">
      <c r="F26" s="42"/>
      <c r="G26" s="42"/>
      <c r="H26" s="42"/>
      <c r="I26" s="42"/>
      <c r="J26" s="42"/>
      <c r="K26" s="42"/>
      <c r="L26" s="42"/>
      <c r="M26" s="42"/>
      <c r="N26" s="42"/>
    </row>
    <row r="27" spans="2:14" x14ac:dyDescent="0.25">
      <c r="D27" s="47"/>
    </row>
  </sheetData>
  <mergeCells count="19">
    <mergeCell ref="B22:C22"/>
    <mergeCell ref="N9:N11"/>
    <mergeCell ref="B7:E7"/>
    <mergeCell ref="D2:N2"/>
    <mergeCell ref="J3:N3"/>
    <mergeCell ref="D3:I3"/>
    <mergeCell ref="D4:N4"/>
    <mergeCell ref="F7:N7"/>
    <mergeCell ref="B2:C4"/>
    <mergeCell ref="B6:N6"/>
    <mergeCell ref="B8:N8"/>
    <mergeCell ref="B9:B11"/>
    <mergeCell ref="C9:C11"/>
    <mergeCell ref="D9:M9"/>
    <mergeCell ref="D10:E10"/>
    <mergeCell ref="F10:G10"/>
    <mergeCell ref="H10:I10"/>
    <mergeCell ref="J10:K10"/>
    <mergeCell ref="L10:M10"/>
  </mergeCells>
  <conditionalFormatting sqref="G12:G22 I12:I22 K12:K22 M12:M22 E12:E22">
    <cfRule type="containsErrors" dxfId="0" priority="1">
      <formula>ISERROR(E12)</formula>
    </cfRule>
  </conditionalFormatting>
  <dataValidations count="2">
    <dataValidation type="textLength" operator="lessThan" allowBlank="1" showErrorMessage="1" errorTitle="LIMITE DE TEXTO" error="En esta Celda solo se permite diligenciar un largo de 1200 caracteres" sqref="J3 D3:D4" xr:uid="{00000000-0002-0000-0800-000000000000}">
      <formula1>1200</formula1>
    </dataValidation>
    <dataValidation allowBlank="1" showInputMessage="1" sqref="B6:B22 C6:C21 N6:N9 N12:N22 D6:M22" xr:uid="{00000000-0002-0000-0800-000001000000}"/>
  </dataValidations>
  <printOptions horizontalCentered="1" verticalCentered="1"/>
  <pageMargins left="0.23622047244094491" right="0.23622047244094491" top="0.74803149606299213" bottom="0.74803149606299213" header="0.31496062992125984" footer="0.31496062992125984"/>
  <pageSetup scale="38" orientation="landscape" horizontalDpi="4294967295" verticalDpi="4294967295" r:id="rId1"/>
  <headerFooter>
    <oddFooter xml:space="preserve">&amp;L&amp;14Calle 26 No. 57-41 Torre 8, Pisos 7 y 8 CEMSA – C.P. 111321
PBX. 3779555  - Información: Línea 195
www.umv.gov.co&amp;C&amp;14PES-FM-008
Página &amp;P de &amp;N
</oddFooter>
  </headerFooter>
  <ignoredErrors>
    <ignoredError sqref="L18:L21" unlockedFormula="1"/>
    <ignoredError sqref="E22 G22 I22 K22 M22" evalError="1"/>
    <ignoredError sqref="E18:E20 M18:M21" evalError="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Antecedentes</vt:lpstr>
      <vt:lpstr>Arbol de problemas</vt:lpstr>
      <vt:lpstr>Objetivos</vt:lpstr>
      <vt:lpstr>Beneficios</vt:lpstr>
      <vt:lpstr>Articulación</vt:lpstr>
      <vt:lpstr>Población</vt:lpstr>
      <vt:lpstr>Componentes</vt:lpstr>
      <vt:lpstr>Normatividad</vt:lpstr>
      <vt:lpstr>Presupuesto</vt:lpstr>
      <vt:lpstr>Plan de acción</vt:lpstr>
      <vt:lpstr>Responsable</vt:lpstr>
      <vt:lpstr>'Arbol de problemas'!Área_de_impresión</vt:lpstr>
      <vt:lpstr>Articulación!Área_de_impresión</vt:lpstr>
      <vt:lpstr>Beneficios!Área_de_impresión</vt:lpstr>
      <vt:lpstr>Componentes!Área_de_impresión</vt:lpstr>
      <vt:lpstr>Normatividad!Área_de_impresión</vt:lpstr>
      <vt:lpstr>Objetivos!Área_de_impresión</vt:lpstr>
      <vt:lpstr>'Plan de acción'!Área_de_impresión</vt:lpstr>
      <vt:lpstr>Población!Área_de_impresión</vt:lpstr>
      <vt:lpstr>Presupuesto!Área_de_impresión</vt:lpstr>
      <vt:lpstr>Responsable!Área_de_impresión</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Romero</dc:creator>
  <cp:lastModifiedBy>Diana Marcela Del Pilar Reyes Toledo</cp:lastModifiedBy>
  <cp:lastPrinted>2019-03-13T16:19:37Z</cp:lastPrinted>
  <dcterms:created xsi:type="dcterms:W3CDTF">2015-01-05T15:34:28Z</dcterms:created>
  <dcterms:modified xsi:type="dcterms:W3CDTF">2019-08-15T02:41:58Z</dcterms:modified>
</cp:coreProperties>
</file>