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mv\OneDrive - uaermv\Carpeta UMV curentena\PA 2021\"/>
    </mc:Choice>
  </mc:AlternateContent>
  <bookViews>
    <workbookView xWindow="0" yWindow="0" windowWidth="20490" windowHeight="7050"/>
  </bookViews>
  <sheets>
    <sheet name=" DESI-FM-005" sheetId="4" r:id="rId1"/>
    <sheet name="Vinculos " sheetId="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._Agr">#REF!</definedName>
    <definedName name="_1._Lid">'Vinculos '!$F$4:$F$5</definedName>
    <definedName name="_2._Com">#REF!</definedName>
    <definedName name="_2._Mej">'Vinculos '!$F$7:$F$11</definedName>
    <definedName name="_3._Opt">'Vinculos '!$F$13:$F$18</definedName>
    <definedName name="_4._Mej">'Vinculos '!$F$20:$F$21</definedName>
    <definedName name="_5._Des">'Vinculos '!$F$23:$F$25</definedName>
    <definedName name="Objetivo_1">'Vinculos '!$E$28:$E$29</definedName>
    <definedName name="Objetivo_2">'Vinculos '!$F$28:$F$31</definedName>
    <definedName name="Objetivo_3">'Vinculos '!$G$28:$G$32</definedName>
    <definedName name="Objetivo_4">'Vinculos '!$H$28:$H$30</definedName>
    <definedName name="Objetivo_5">'Vinculos '!$I$28:$I$30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26" i="4" l="1"/>
  <c r="Y425" i="4"/>
  <c r="Y423" i="4"/>
  <c r="Y420" i="4"/>
  <c r="Y419" i="4"/>
  <c r="Y418" i="4"/>
  <c r="Y417" i="4"/>
  <c r="Y416" i="4"/>
  <c r="Y415" i="4"/>
  <c r="Y410" i="4"/>
  <c r="Y409" i="4"/>
  <c r="Y408" i="4"/>
  <c r="Y407" i="4"/>
  <c r="Y406" i="4"/>
  <c r="E406" i="4"/>
  <c r="Y405" i="4"/>
  <c r="Y404" i="4"/>
  <c r="Y403" i="4"/>
  <c r="Y402" i="4"/>
  <c r="Y401" i="4"/>
  <c r="Y400" i="4"/>
  <c r="Y399" i="4"/>
  <c r="Y398" i="4"/>
  <c r="Y397" i="4"/>
  <c r="Y396" i="4"/>
  <c r="Y395" i="4"/>
  <c r="X394" i="4"/>
  <c r="X389" i="4"/>
  <c r="W390" i="4" s="1"/>
  <c r="X390" i="4" s="1"/>
  <c r="W389" i="4"/>
  <c r="X388" i="4"/>
  <c r="X383" i="4"/>
  <c r="Y383" i="4" s="1"/>
  <c r="W383" i="4"/>
  <c r="E383" i="4"/>
  <c r="Y380" i="4"/>
  <c r="Y379" i="4"/>
  <c r="Y378" i="4"/>
  <c r="Y377" i="4"/>
  <c r="Y376" i="4"/>
  <c r="Y375" i="4"/>
  <c r="Y373" i="4"/>
  <c r="Y372" i="4"/>
  <c r="Y371" i="4"/>
  <c r="Y370" i="4"/>
  <c r="E370" i="4"/>
  <c r="Y369" i="4"/>
  <c r="Y368" i="4"/>
  <c r="Y366" i="4"/>
  <c r="E363" i="4"/>
  <c r="Y362" i="4"/>
  <c r="Y361" i="4"/>
  <c r="Y360" i="4"/>
  <c r="Y359" i="4"/>
  <c r="Y358" i="4"/>
  <c r="Y357" i="4"/>
  <c r="Y355" i="4"/>
  <c r="Y354" i="4"/>
  <c r="Y353" i="4"/>
  <c r="Y352" i="4"/>
  <c r="Y351" i="4"/>
  <c r="Y350" i="4"/>
  <c r="Y349" i="4"/>
  <c r="Y348" i="4"/>
  <c r="Y347" i="4"/>
  <c r="Y346" i="4"/>
  <c r="Y345" i="4"/>
  <c r="Y344" i="4"/>
  <c r="Y343" i="4"/>
  <c r="Y342" i="4"/>
  <c r="Y340" i="4"/>
  <c r="Y339" i="4"/>
  <c r="Y338" i="4"/>
  <c r="Y337" i="4"/>
  <c r="Y336" i="4"/>
  <c r="Y335" i="4"/>
  <c r="Y333" i="4"/>
  <c r="Y332" i="4"/>
  <c r="Y331" i="4"/>
  <c r="Y330" i="4"/>
  <c r="E330" i="4"/>
  <c r="Y329" i="4"/>
  <c r="Y327" i="4"/>
  <c r="Y326" i="4"/>
  <c r="Y325" i="4"/>
  <c r="Y324" i="4"/>
  <c r="Y323" i="4"/>
  <c r="Y322" i="4"/>
  <c r="E322" i="4"/>
  <c r="Y321" i="4"/>
  <c r="Y320" i="4"/>
  <c r="Y319" i="4"/>
  <c r="Y318" i="4"/>
  <c r="Y317" i="4"/>
  <c r="Y316" i="4"/>
  <c r="Y314" i="4"/>
  <c r="Y312" i="4"/>
  <c r="Y311" i="4"/>
  <c r="Y310" i="4"/>
  <c r="Y309" i="4"/>
  <c r="Y308" i="4"/>
  <c r="Y307" i="4"/>
  <c r="Y306" i="4"/>
  <c r="Y305" i="4"/>
  <c r="Y303" i="4"/>
  <c r="Y302" i="4"/>
  <c r="Y301" i="4"/>
  <c r="Y300" i="4"/>
  <c r="Y299" i="4"/>
  <c r="Y298" i="4"/>
  <c r="Y297" i="4"/>
  <c r="Y295" i="4"/>
  <c r="Y294" i="4"/>
  <c r="Y293" i="4"/>
  <c r="Y292" i="4"/>
  <c r="Y291" i="4"/>
  <c r="Y290" i="4"/>
  <c r="Y289" i="4"/>
  <c r="Y288" i="4"/>
  <c r="Y287" i="4"/>
  <c r="Y286" i="4"/>
  <c r="Y285" i="4"/>
  <c r="E285" i="4"/>
  <c r="Y284" i="4"/>
  <c r="Y283" i="4"/>
  <c r="Y282" i="4"/>
  <c r="Y281" i="4"/>
  <c r="Y280" i="4"/>
  <c r="Y279" i="4"/>
  <c r="Y278" i="4"/>
  <c r="Y277" i="4"/>
  <c r="Y276" i="4"/>
  <c r="Y274" i="4"/>
  <c r="Y273" i="4"/>
  <c r="Y272" i="4"/>
  <c r="Y271" i="4"/>
  <c r="Y270" i="4"/>
  <c r="E270" i="4"/>
  <c r="W391" i="4" l="1"/>
  <c r="X391" i="4" s="1"/>
  <c r="Y390" i="4"/>
  <c r="W384" i="4"/>
  <c r="X384" i="4" s="1"/>
  <c r="Y389" i="4"/>
  <c r="Y268" i="4"/>
  <c r="Y267" i="4"/>
  <c r="Y266" i="4"/>
  <c r="Y264" i="4"/>
  <c r="Y263" i="4"/>
  <c r="Y262" i="4"/>
  <c r="Y261" i="4"/>
  <c r="Y260" i="4"/>
  <c r="Y259" i="4"/>
  <c r="Y258" i="4"/>
  <c r="Y257" i="4"/>
  <c r="Y256" i="4"/>
  <c r="Y255" i="4"/>
  <c r="Y254" i="4"/>
  <c r="E254" i="4"/>
  <c r="Y253" i="4"/>
  <c r="Y237" i="4"/>
  <c r="Y236" i="4"/>
  <c r="E236" i="4"/>
  <c r="Y235" i="4"/>
  <c r="Y233" i="4"/>
  <c r="Y232" i="4"/>
  <c r="Y231" i="4"/>
  <c r="Y230" i="4"/>
  <c r="Y228" i="4"/>
  <c r="Y227" i="4"/>
  <c r="Y226" i="4"/>
  <c r="Y225" i="4"/>
  <c r="Y224" i="4"/>
  <c r="Y223" i="4"/>
  <c r="Y222" i="4"/>
  <c r="Y221" i="4"/>
  <c r="Y220" i="4"/>
  <c r="Y219" i="4"/>
  <c r="Y218" i="4"/>
  <c r="Y217" i="4"/>
  <c r="Y216" i="4"/>
  <c r="Y215" i="4"/>
  <c r="Y213" i="4"/>
  <c r="Y208" i="4"/>
  <c r="Y207" i="4"/>
  <c r="Y206" i="4"/>
  <c r="Y205" i="4"/>
  <c r="E205" i="4"/>
  <c r="Y204" i="4"/>
  <c r="Y203" i="4"/>
  <c r="Y201" i="4"/>
  <c r="Y200" i="4"/>
  <c r="Y199" i="4"/>
  <c r="Y198" i="4"/>
  <c r="Y197" i="4"/>
  <c r="E197" i="4"/>
  <c r="Y196" i="4"/>
  <c r="Y195" i="4"/>
  <c r="Y194" i="4"/>
  <c r="E194" i="4"/>
  <c r="Y193" i="4"/>
  <c r="Y192" i="4"/>
  <c r="Y191" i="4"/>
  <c r="Y190" i="4"/>
  <c r="Y189" i="4"/>
  <c r="Y188" i="4"/>
  <c r="Y187" i="4"/>
  <c r="Y186" i="4"/>
  <c r="Y185" i="4"/>
  <c r="Y184" i="4"/>
  <c r="Y183" i="4"/>
  <c r="Y182" i="4"/>
  <c r="Y181" i="4"/>
  <c r="Y180" i="4"/>
  <c r="Y179" i="4"/>
  <c r="Y178" i="4"/>
  <c r="E178" i="4"/>
  <c r="Y177" i="4"/>
  <c r="Y176" i="4"/>
  <c r="Y175" i="4"/>
  <c r="Y174" i="4"/>
  <c r="Y173" i="4"/>
  <c r="Y172" i="4"/>
  <c r="E172" i="4"/>
  <c r="Y171" i="4"/>
  <c r="Y170" i="4"/>
  <c r="E170" i="4"/>
  <c r="Y169" i="4"/>
  <c r="Y168" i="4"/>
  <c r="Y167" i="4"/>
  <c r="E167" i="4"/>
  <c r="Y148" i="4"/>
  <c r="Y147" i="4"/>
  <c r="Y146" i="4"/>
  <c r="Y145" i="4"/>
  <c r="Y144" i="4"/>
  <c r="Y143" i="4"/>
  <c r="Y142" i="4"/>
  <c r="E142" i="4"/>
  <c r="Y141" i="4"/>
  <c r="Y140" i="4"/>
  <c r="Y138" i="4"/>
  <c r="Y130" i="4"/>
  <c r="E124" i="4"/>
  <c r="Y123" i="4"/>
  <c r="Y110" i="4"/>
  <c r="M110" i="4"/>
  <c r="Y102" i="4"/>
  <c r="Y101" i="4"/>
  <c r="Y100" i="4"/>
  <c r="E100" i="4"/>
  <c r="W385" i="4" l="1"/>
  <c r="X385" i="4" s="1"/>
  <c r="Y384" i="4"/>
  <c r="W392" i="4"/>
  <c r="X392" i="4" s="1"/>
  <c r="Y391" i="4"/>
  <c r="W393" i="4" l="1"/>
  <c r="X393" i="4" s="1"/>
  <c r="Y392" i="4"/>
  <c r="Y385" i="4"/>
  <c r="W386" i="4"/>
  <c r="X386" i="4" s="1"/>
  <c r="W387" i="4" l="1"/>
  <c r="X387" i="4" s="1"/>
  <c r="Y386" i="4"/>
  <c r="Y394" i="4"/>
  <c r="W394" i="4"/>
  <c r="W388" i="4" l="1"/>
  <c r="Y388" i="4"/>
  <c r="Y99" i="4" l="1"/>
  <c r="Y98" i="4"/>
  <c r="Y96" i="4"/>
  <c r="Y95" i="4"/>
  <c r="Y93" i="4"/>
  <c r="E88" i="4"/>
  <c r="Y87" i="4"/>
  <c r="Y86" i="4"/>
  <c r="Y85" i="4"/>
  <c r="Y84" i="4"/>
  <c r="Y83" i="4"/>
  <c r="Y82" i="4"/>
  <c r="Y81" i="4"/>
  <c r="Y80" i="4"/>
  <c r="Y79" i="4"/>
  <c r="Y78" i="4"/>
  <c r="Y77" i="4"/>
  <c r="Y76" i="4"/>
  <c r="E76" i="4"/>
  <c r="Y75" i="4"/>
  <c r="Y74" i="4"/>
  <c r="Y73" i="4"/>
  <c r="Y72" i="4"/>
  <c r="Y71" i="4"/>
  <c r="Y69" i="4"/>
  <c r="Y68" i="4"/>
  <c r="Y67" i="4"/>
  <c r="Y66" i="4"/>
  <c r="Y65" i="4"/>
  <c r="Y64" i="4"/>
  <c r="Y63" i="4"/>
  <c r="Y62" i="4"/>
  <c r="Y61" i="4"/>
  <c r="Y60" i="4"/>
  <c r="Y59" i="4"/>
  <c r="Y57" i="4"/>
  <c r="Y56" i="4"/>
  <c r="Y55" i="4"/>
  <c r="Y54" i="4"/>
  <c r="Y53" i="4"/>
  <c r="Y52" i="4"/>
  <c r="Y51" i="4"/>
  <c r="Y50" i="4"/>
  <c r="Y49" i="4"/>
  <c r="Y48" i="4"/>
  <c r="Y47" i="4"/>
  <c r="Y45" i="4"/>
  <c r="Y44" i="4"/>
  <c r="Y43" i="4"/>
  <c r="Y42" i="4"/>
  <c r="Y41" i="4"/>
  <c r="Y40" i="4"/>
  <c r="Y39" i="4"/>
  <c r="Y38" i="4"/>
  <c r="Y37" i="4"/>
  <c r="Y36" i="4"/>
  <c r="Y35" i="4"/>
  <c r="Y33" i="4"/>
  <c r="Y32" i="4"/>
  <c r="Y31" i="4"/>
  <c r="Y30" i="4"/>
  <c r="Y29" i="4"/>
  <c r="Y28" i="4"/>
  <c r="E28" i="4"/>
  <c r="Y27" i="4" l="1"/>
  <c r="Y26" i="4"/>
  <c r="Y25" i="4"/>
  <c r="E25" i="4"/>
  <c r="Y24" i="4"/>
  <c r="Y23" i="4"/>
  <c r="Y22" i="4"/>
  <c r="Y21" i="4"/>
  <c r="Y20" i="4"/>
  <c r="Y19" i="4"/>
  <c r="Y18" i="4"/>
  <c r="Y14" i="4"/>
  <c r="Y13" i="4"/>
  <c r="Y12" i="4"/>
  <c r="Y11" i="4"/>
  <c r="Y10" i="4"/>
  <c r="Y9" i="4"/>
  <c r="Y8" i="4"/>
  <c r="E8" i="4"/>
</calcChain>
</file>

<file path=xl/comments1.xml><?xml version="1.0" encoding="utf-8"?>
<comments xmlns="http://schemas.openxmlformats.org/spreadsheetml/2006/main">
  <authors>
    <author>Alexander Perea Mena</author>
    <author>tc={EBFB1C8B-98B1-49F5-ACE7-351039A6B794}</author>
    <author>tc={84FAB125-1D81-43B6-BC57-67F2AEF4FF13}</author>
  </authors>
  <commentList>
    <comment ref="M8" authorId="0" shapeId="0">
      <text>
        <r>
          <rPr>
            <b/>
            <sz val="9"/>
            <color indexed="81"/>
            <rFont val="Tahoma"/>
            <family val="2"/>
          </rPr>
          <t>Alexander Perea Mena:</t>
        </r>
        <r>
          <rPr>
            <sz val="9"/>
            <color indexed="81"/>
            <rFont val="Tahoma"/>
            <family val="2"/>
          </rPr>
          <t xml:space="preserve">
es la política 6
</t>
        </r>
      </text>
    </comment>
    <comment ref="T18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redacción, forma de actividad</t>
        </r>
      </text>
    </comment>
    <comment ref="T19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Ajustar redacción - (desarrollar), forma de actividad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Alexander Perea Mena:</t>
        </r>
        <r>
          <rPr>
            <sz val="9"/>
            <color indexed="81"/>
            <rFont val="Tahoma"/>
            <family val="2"/>
          </rPr>
          <t xml:space="preserve">
cambiara a tres 
</t>
        </r>
      </text>
    </comment>
  </commentList>
</comments>
</file>

<file path=xl/sharedStrings.xml><?xml version="1.0" encoding="utf-8"?>
<sst xmlns="http://schemas.openxmlformats.org/spreadsheetml/2006/main" count="1536" uniqueCount="724">
  <si>
    <t>CÓDIGO: DESI-FM-005</t>
  </si>
  <si>
    <t>#</t>
  </si>
  <si>
    <t>Articulación</t>
  </si>
  <si>
    <t>Dependencia Responsable</t>
  </si>
  <si>
    <t>Proceso Asociado</t>
  </si>
  <si>
    <t>Dimensiones del MIPG</t>
  </si>
  <si>
    <t>Políticas de Gestión y Desempeño Institucional</t>
  </si>
  <si>
    <t>Objetivo Institucional</t>
  </si>
  <si>
    <t xml:space="preserve">Meta </t>
  </si>
  <si>
    <t>Riesgo</t>
  </si>
  <si>
    <t>Estratégia</t>
  </si>
  <si>
    <t>Ponderación</t>
  </si>
  <si>
    <t>Ejecución Cuantitativa</t>
  </si>
  <si>
    <t>Articuladión Objetivos de Desarrollo Sostenible</t>
  </si>
  <si>
    <t xml:space="preserve">Direccción General </t>
  </si>
  <si>
    <t xml:space="preserve">Oficina de Control Interno </t>
  </si>
  <si>
    <t xml:space="preserve">Oficina Asesora de Planeación </t>
  </si>
  <si>
    <t xml:space="preserve">Oficina Asesora Juríca </t>
  </si>
  <si>
    <t xml:space="preserve">Secretaría General </t>
  </si>
  <si>
    <t xml:space="preserve">Subdirección Técnica de Mejoramiento de la Malla Víal Local </t>
  </si>
  <si>
    <t xml:space="preserve">STPI - Gerencia de Producción </t>
  </si>
  <si>
    <t>STPI - Gerencia de Intervención</t>
  </si>
  <si>
    <t>STPI - Gerencia de Gestión Ambiental Social y de Atención al Usuario</t>
  </si>
  <si>
    <t>1. Direccionamiento Estratégico e Innovación</t>
  </si>
  <si>
    <t>3. Estrategia y Gobierno de TI</t>
  </si>
  <si>
    <t>4. Planificación de la Intervención Vial</t>
  </si>
  <si>
    <t>5. Producción de Mezcla y Provisión de Maquinaria y Equipo</t>
  </si>
  <si>
    <t>6. Intervención de la Malla Vial</t>
  </si>
  <si>
    <t>7. Gestión de Servicios e Infraestructura Tecnológica</t>
  </si>
  <si>
    <t>8. Gestión Documental</t>
  </si>
  <si>
    <t>9. Gestión de Recursos Físicos</t>
  </si>
  <si>
    <t>10. Gestión del Talento Humano</t>
  </si>
  <si>
    <t>12. Gestión Ambiental</t>
  </si>
  <si>
    <t>13. Gestión Financiera</t>
  </si>
  <si>
    <t xml:space="preserve">15. Gestión de Laboratorio </t>
  </si>
  <si>
    <t>16. Control Disciplinario Interno</t>
  </si>
  <si>
    <t xml:space="preserve">17. Control, Evaluación y Mejora de la Gestión </t>
  </si>
  <si>
    <t>Talento_Humano</t>
  </si>
  <si>
    <t>Direccionamiento_Estrategico</t>
  </si>
  <si>
    <t>Gestión_con_valores_para_el_Resultado</t>
  </si>
  <si>
    <t>Evaluación_de_resultados</t>
  </si>
  <si>
    <t>Información_y_comunicación</t>
  </si>
  <si>
    <t>Gestión_del_conocimiento</t>
  </si>
  <si>
    <t>Control_Interno</t>
  </si>
  <si>
    <t>1. Planeación Institucional</t>
  </si>
  <si>
    <t>2. Gestión Presupuestal y Eficiencia del Gasto Público</t>
  </si>
  <si>
    <t>3. Talento Humano</t>
  </si>
  <si>
    <t>4. Integridad</t>
  </si>
  <si>
    <t>5. Transparencia, acceso a la Información Pública y lucha contra la Corrupción</t>
  </si>
  <si>
    <t>6. Fortalecimiento organizacional y simplificación de procesos</t>
  </si>
  <si>
    <t>7. Servicio al Ciudadano</t>
  </si>
  <si>
    <t>8. Participación Ciudadana en la Gestión Pública</t>
  </si>
  <si>
    <t>9. Racionalización de trámites</t>
  </si>
  <si>
    <t>10.Administración de Archivos y 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</si>
  <si>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</si>
  <si>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</si>
  <si>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</si>
  <si>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</si>
  <si>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</si>
  <si>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</si>
  <si>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</si>
  <si>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1. Erradicar la pobreza en todas sus formas en todo el mundo.</t>
  </si>
  <si>
    <t>2. Poner fin al hambre, conseguir la seguridad alimentaria y una mejor nutrición, y promover la agricultura sostenible</t>
  </si>
  <si>
    <t>3. Garantizar una vida saludable y promover el bienestar para todos y todas en todas las edades.</t>
  </si>
  <si>
    <t>4. Garantizar una educación de calidad inclusiva y equitativa, y promover las oportunidades de aprendizaje permanente para todos</t>
  </si>
  <si>
    <t>5. Alcanzar la igualdad entre los géneros y empoderar a todas las mujeres y niñas.</t>
  </si>
  <si>
    <t>6. Garantizar la disponibilidad y la gestión sostenible del agua y el saneamiento para todos.</t>
  </si>
  <si>
    <t>7. Asegurar el acceso a energías asequibles, fiables, sostenibles y modernas para todos.</t>
  </si>
  <si>
    <t>8. Fomentar el crecimiento económico sostenido, inclusivo y sostenible, el empleo pleno y productivo, y el trabajo decente para todos.</t>
  </si>
  <si>
    <t>9. Desarrollar infraestructuras resilientes, promover la industrialización inclusiva y sostenible, y fomentar la innovación.</t>
  </si>
  <si>
    <t>10. Reducir las desigualdades entre países y dentro de ellos.</t>
  </si>
  <si>
    <t>11. Conseguir que las ciudades y los asentamientos humanos sean inclusivos, seguros, resilientes y sostenibles.</t>
  </si>
  <si>
    <t>12. Garantizar las pautas de consumo y de producción sostenibles.</t>
  </si>
  <si>
    <t>13. Tomar medidas urgentes para combatir el cambio climático y sus efectos.</t>
  </si>
  <si>
    <t>14. Conservar y utilizar de forma sostenible los océanos, mares y recursos marinos para lograr el desarrollo sostenible.</t>
  </si>
  <si>
    <t>15. Proteger, restaurar y promover la utilización sostenible de los ecosistemas terrestres, gestionar de manera sostenible los bosques, combatir la desertificación y detener y revertir la degradación de la tierra, y frenar la pérdida de diversidad biológica.</t>
  </si>
  <si>
    <t>16. Promover sociedades pacíficas e inclusivas para el desarrollo sostenible, facilitar acceso a la justicia para todos y crear instituciones eficaces, responsables e inclusivas a todos los niveles.</t>
  </si>
  <si>
    <t>17. Fortalecer los medios de ejecución y reavivar la alianza mundial para el desarrollo sostenible.</t>
  </si>
  <si>
    <t xml:space="preserve"> Producto</t>
  </si>
  <si>
    <t xml:space="preserve">Ponderación </t>
  </si>
  <si>
    <t>Fecha Inicio (día-mes-año)</t>
  </si>
  <si>
    <t>Unidad de Medida</t>
  </si>
  <si>
    <t>Información Productos</t>
  </si>
  <si>
    <t>Información Actividades</t>
  </si>
  <si>
    <t xml:space="preserve">Estado de Ejecución </t>
  </si>
  <si>
    <t>Soporte</t>
  </si>
  <si>
    <t>Actividades</t>
  </si>
  <si>
    <t>Planes Institucionales</t>
  </si>
  <si>
    <t>Fecha
 Inicio 
(día-mes-año)</t>
  </si>
  <si>
    <t>Fecha
 Fin 
(día-mes-año)</t>
  </si>
  <si>
    <t xml:space="preserve">Evaluación Cualitativa u observaciones  </t>
  </si>
  <si>
    <t xml:space="preserve">Fuente de verificación </t>
  </si>
  <si>
    <t>N/A</t>
  </si>
  <si>
    <t>Ejecutado</t>
  </si>
  <si>
    <t xml:space="preserve">Plan Anual de Auditorías </t>
  </si>
  <si>
    <t>En ejecución</t>
  </si>
  <si>
    <t xml:space="preserve">Plan de Mejoramiento Institucional </t>
  </si>
  <si>
    <t>Sin ejecución</t>
  </si>
  <si>
    <t>Plan Anticorrupción y de Atención al Ciudadano</t>
  </si>
  <si>
    <t>Plan Institucional de Archivos - PINAR</t>
  </si>
  <si>
    <t>Plan Anual de Adquisiciones Anual</t>
  </si>
  <si>
    <t>Plan Estratégico - Talento Humano</t>
  </si>
  <si>
    <t>Plan de Bienestar e Incentivos</t>
  </si>
  <si>
    <t>Plan de Previsión de Recursos Humanos</t>
  </si>
  <si>
    <t>Plan Trabajo Anual en Seguridad y Salud en el Trabajo</t>
  </si>
  <si>
    <t>Plan Anual de Vacantes</t>
  </si>
  <si>
    <t>Plan Estratégico de Tecnologías de la Información y las Comunicaciones - PETI</t>
  </si>
  <si>
    <t>Tratamiento de Riesgos de Seguridad y Privacidad de la Información</t>
  </si>
  <si>
    <t>Seguridad y Privacidad de la Información</t>
  </si>
  <si>
    <t xml:space="preserve">Mapa de Riesgos </t>
  </si>
  <si>
    <t xml:space="preserve">Plan de Acción proyecto de Inversión </t>
  </si>
  <si>
    <t>Plan de acción de política pública de derechos humanos</t>
  </si>
  <si>
    <t>Plan de acción de política pública de servicio al ciudadano </t>
  </si>
  <si>
    <t>Plan de acción de política pública de transparencia, integridad y no tolerancia con la corrupción</t>
  </si>
  <si>
    <t>Plan de acción de política pública de mujer y equidad de género</t>
  </si>
  <si>
    <t>Plan de acción Política Pública de Ruralidad del Distrito Capital</t>
  </si>
  <si>
    <t>Plan de acción Política Pública de Gestión Integral del Talento Humano</t>
  </si>
  <si>
    <t>Plan de acción Política Pública de la Bicicleta para el Distrito Capital</t>
  </si>
  <si>
    <t>Plan de acción Política Publica LGTBI</t>
  </si>
  <si>
    <t>Plan de Responsabilidad Social-Modelo de Sostenibilidad</t>
  </si>
  <si>
    <t>Plan de Seguridad Vial</t>
  </si>
  <si>
    <t>Plan Mantenimiento de Equipos Computo y Tecnológicos</t>
  </si>
  <si>
    <t>Plan de Gestión de Integridad</t>
  </si>
  <si>
    <t>Plan Institucional de Movilidad Sostenible - PIMS</t>
  </si>
  <si>
    <t>Estrategica</t>
  </si>
  <si>
    <t>Planeación</t>
  </si>
  <si>
    <t>Fecha Fin 
(día-mes-año)</t>
  </si>
  <si>
    <t>2.       Aumentar en 5 puntos porcentuales el índice de satisfacción del cliente interno.</t>
  </si>
  <si>
    <t>3.       Incrementar en 5 puntos la calificación de la política Gestión Estratégica del Talento Humano en la implementación del MIPG.</t>
  </si>
  <si>
    <t>2. Atención a Partes Interesadas y Comunicaciones</t>
  </si>
  <si>
    <t>Plan de Capacitación Institucional</t>
  </si>
  <si>
    <t>11. Gestión jurídica</t>
  </si>
  <si>
    <t>14. Gestión Contractual</t>
  </si>
  <si>
    <t>1.       Aumentar en 5 puntos la valoración del clima laboral.</t>
  </si>
  <si>
    <r>
      <t xml:space="preserve">1. </t>
    </r>
    <r>
      <rPr>
        <sz val="11"/>
        <color theme="1"/>
        <rFont val="Calibri"/>
        <family val="2"/>
        <scheme val="minor"/>
      </rPr>
      <t>Obtener reconocimiento formal (obtención de premios, felicitaciones formales, mención positiva en diferentes medios de comunicación) por parte de grupos de valor en el marco del desarrollo de buenas prácticas.</t>
    </r>
  </si>
  <si>
    <t xml:space="preserve">Evaluación Cualitativa u observaciones </t>
  </si>
  <si>
    <r>
      <t xml:space="preserve">2. </t>
    </r>
    <r>
      <rPr>
        <sz val="11"/>
        <color theme="1"/>
        <rFont val="Calibri"/>
        <family val="2"/>
        <scheme val="minor"/>
      </rPr>
      <t>Definir e implementar 2 estrategias de gestión y conservación de la infraestructura vial de la ciudad.</t>
    </r>
  </si>
  <si>
    <t>1. Conservar 1,256 km carril de la malla vial local e intermedia distrito capital</t>
  </si>
  <si>
    <t>2. Conservar 80 km carril de la malla vial arterial del distrito capital, realizar apoyos interinstitucionales e implementar obras de bioingeniería</t>
  </si>
  <si>
    <t>3. Definir e implementar 2 estrategias de cultura ciudadana para el sistema de movilidad, con enfoque diferencial, de género y territorial.</t>
  </si>
  <si>
    <t>4. Conservar 60 km de cicloinfraestructura del distrito capital</t>
  </si>
  <si>
    <t>5. Mejorar 34 km carril de vías rurales del distrito capital e implementar obras de bioingeniería</t>
  </si>
  <si>
    <t>1. Aumentar en 50 puntos porcentuales el nivel de modernización de la infraestructura tecnológica de la UAERMV.</t>
  </si>
  <si>
    <t>2. Realizar 4 actualizaciones del Plan Estratégico de Tecnologías de la Información - PETI de la UAERMV</t>
  </si>
  <si>
    <t>3. Implementar 50 funcionalidades en Cinco (5) de los sistemas de información de la UAERMV.</t>
  </si>
  <si>
    <t>4. Definir una nueva estructura organizacional en concordancia con los requerimientos y funciones organizacionales.</t>
  </si>
  <si>
    <t>5. Mantener al 100% la infraestructura física (sedes, espacios físicos) de la entidad a las necesidades de desarrollo y mantenimiento, acorde con los lineamientos ambientales y de seguridad y salud en el trabajo.</t>
  </si>
  <si>
    <t>6. Mantener disponibilidad del 85% de vehículos, maquinaria y equipo.</t>
  </si>
  <si>
    <t>1. Aumentar en 5 puntos el Índice de Desempeño Institucional, en el marco de las políticas de MIPG</t>
  </si>
  <si>
    <t>2. Aumentar en 5 puntos porcentuales el índice de satisfacción al usuario.</t>
  </si>
  <si>
    <t xml:space="preserve">1. Lograr mecanismos de financiación que permitan incrementar los recursos propios de la entidad.
</t>
  </si>
  <si>
    <t xml:space="preserve">2. Ofrecer y comercializar bienes y servicios relacionados con las competencias de la entidad, con altos estándares de calidad, ambientalmente amigables y competitivos en el mercado
</t>
  </si>
  <si>
    <t xml:space="preserve">3. Diseñar e implementar una estrategia de innovación que permita hacer más eficiente la gestión de la Unidad.
</t>
  </si>
  <si>
    <t xml:space="preserve">4. Mejorar el estado de la malla vial local, intermedia, rural, y de la ciclo-infraestructura de Bogotá D.C., a través de la formulación e implementación de un modelo de conservación.
</t>
  </si>
  <si>
    <t xml:space="preserve">5. Mejorar las condiciones de Infraestructura que permitan el uso y disfrute del espacio público en Bogotá D.C. 
</t>
  </si>
  <si>
    <t>1. Identififar y viabilzar alternativas de sostenibilidad económica, financiera y/o de mercado.</t>
  </si>
  <si>
    <t>2. Establecer lineamientos y herramientas para la ejecucion eficiente de los recursos provenientes de los mecanismos de financiación.</t>
  </si>
  <si>
    <t>1. Venta de bienes y/o servicios propios de su misionalidad o quehacer institucional.</t>
  </si>
  <si>
    <t>2. Generar productos y/o servicios con altos niveles de calidad, que lo diferencien de los demás competidores.</t>
  </si>
  <si>
    <t>3. Generar estrategias de mercado para los bienes y/o servicios de la entidad.</t>
  </si>
  <si>
    <t>4. Fomentar una gestión sostenible y amigable con el ambiente respecto a los bienes y servicios prestados por la entidad.</t>
  </si>
  <si>
    <t>1. Ejecutar e impulsar Proyectos de Mejora e Investigación que fortalezcan los procesos.</t>
  </si>
  <si>
    <t xml:space="preserve">2. Fortalecer las herramientas de gestión del conocimiento del talento humano.  </t>
  </si>
  <si>
    <t>3. Generar espacios de interacción para garantizar la participación de los grupos de valor de la entidad</t>
  </si>
  <si>
    <t>4. Fortalecer la gestión institucional mediante la mejora continua de los procesos.</t>
  </si>
  <si>
    <t xml:space="preserve">5. Disponer de una infraestructura física y tecnológica que fortalezca el desarrollo eficiente de los procesos. </t>
  </si>
  <si>
    <t>1. Conservar la malla vial local e intermedia.</t>
  </si>
  <si>
    <t>2. Conservar la malla vial rural.</t>
  </si>
  <si>
    <t>3. Ejecutar obras de ciclo infraestructura para la circulación bici usuario.</t>
  </si>
  <si>
    <t xml:space="preserve">4. Implementar acciones sostenibles en las intervenciones.    </t>
  </si>
  <si>
    <t>2. Ejecutar las obras de adecuación de espacio publico que garanticen y mejoren el uso y disfrute del peatonal.</t>
  </si>
  <si>
    <t>3. Priorizar las intervenciones de espacio público con criterios social, económico y ambiental.</t>
  </si>
  <si>
    <t>Objetivo_1</t>
  </si>
  <si>
    <t>Objetivo_2</t>
  </si>
  <si>
    <t>Objetivo_3</t>
  </si>
  <si>
    <t>Objetivo_4</t>
  </si>
  <si>
    <t>Objetivo_5</t>
  </si>
  <si>
    <t xml:space="preserve">Objetivo_1 </t>
  </si>
  <si>
    <t>VERSION: 12</t>
  </si>
  <si>
    <t>1. Coordinar con las entidades competentes del distrito la ejecución de obras de espacio público cuando se requieran.</t>
  </si>
  <si>
    <t>FORMATO DE FORMULACIÓN Y SEGUIMIENTO DEL PLAN DE ACCIÓN</t>
  </si>
  <si>
    <t>FECHA DE APLICACIÓN: ENERO DE 2021</t>
  </si>
  <si>
    <t>Mapas de Aseguramiento de los procesos de la entidad</t>
  </si>
  <si>
    <t xml:space="preserve">3 Mapa de aseguramiento </t>
  </si>
  <si>
    <t>Realizar tres auto capacitaciones con el equipo DESI</t>
  </si>
  <si>
    <t xml:space="preserve">Plan de mejoramiento Contraloría </t>
  </si>
  <si>
    <t>Tres reuniones de coordinación con la OCI para los mapas de aseguramiento</t>
  </si>
  <si>
    <t>Realizar sensibilizaciones o talleres con todos los  procesos sobre mapas de aseguramiento</t>
  </si>
  <si>
    <t>Elaborar y formalizar una herramienta de mapa de aseguramiento</t>
  </si>
  <si>
    <t>Elaborar tres mapas de aseguramiento según lo priorizado</t>
  </si>
  <si>
    <t>Documentación de proceso actualizada</t>
  </si>
  <si>
    <t>Revisar la documentación del proceso DESI</t>
  </si>
  <si>
    <t>Mantener actualizado el listado maestro del proceso DESI</t>
  </si>
  <si>
    <t>Evidencias documentales y/o registros de la implementación del 20% de la estrategia para la gestión del conocimiento y la innovación</t>
  </si>
  <si>
    <t>Una (1) estrategia para la gestión del conocimiento y la innovación actualizada</t>
  </si>
  <si>
    <t>Implementar una (1) campaña de difusión de la estrategia de gestión del conocimiento y la innovación</t>
  </si>
  <si>
    <t xml:space="preserve">Implementar un 20% de la estrategia de gestión del conocimiento y la innovación. </t>
  </si>
  <si>
    <t xml:space="preserve">Participar en las rendiciones de cuentas sectoriales por localidad </t>
  </si>
  <si>
    <t>4 Informes de seguimiento a la ejecución de los proyectos de inversión de la entidad.</t>
  </si>
  <si>
    <t>Divulgar a través del correo electrónico y la pagina web de la entidad  piezas gráficas informativas sobre el estado de los proyectos de inversión.</t>
  </si>
  <si>
    <t>Realizar mesas de seguimiento para socializar la ejecución de los  proyectos de inversión (presupuesto y metas)</t>
  </si>
  <si>
    <t>Elaborar y publicar en la pagina web de la entidad el documento de seguimiento y alertas a proyectos de inversión</t>
  </si>
  <si>
    <t xml:space="preserve">Listado maestro de documento actualizado </t>
  </si>
  <si>
    <t xml:space="preserve">Capacitación institucional en la actualización de la plataforma estratégica </t>
  </si>
  <si>
    <t xml:space="preserve">Capacitación </t>
  </si>
  <si>
    <t xml:space="preserve">Elaboración de piezas graficas de sensibilización de la plataforma estratégica </t>
  </si>
  <si>
    <t xml:space="preserve">Elaboración de materia para capacitación presencial  o virtual </t>
  </si>
  <si>
    <t xml:space="preserve">4 sesiones de capacitación durante la vigencia sobre plataforma estratégica </t>
  </si>
  <si>
    <t xml:space="preserve">Estrategia de rendición de cuentas implementada </t>
  </si>
  <si>
    <t xml:space="preserve">1 Estrategia </t>
  </si>
  <si>
    <t xml:space="preserve">Diseñar documento de rendición de cuentas de la entidad </t>
  </si>
  <si>
    <t>Desarrollar los espacios de rendición de cuentas conforme a la estrategia formulada</t>
  </si>
  <si>
    <t>Sistematizar el proceso de rendición de cuentas de la entidad</t>
  </si>
  <si>
    <t>2. Establecer lineamientos y herramientas para la ejecución eficiente de los recursos provenientes de los mecanismos de financiación.</t>
  </si>
  <si>
    <t>4 Informes de seguimiento</t>
  </si>
  <si>
    <t>Baja efectividad en los procesos comunicativos internos que son los que ayudan a mantener informados a los colaboradores de la entidad.</t>
  </si>
  <si>
    <t xml:space="preserve">Boletín </t>
  </si>
  <si>
    <t>Publicar tres boletines de prensa durante el mes de enero</t>
  </si>
  <si>
    <t>Publicar tres boletines de prensa durante el mes de febrero</t>
  </si>
  <si>
    <t>Publicar tres boletines de prensa durante el mes de marzo</t>
  </si>
  <si>
    <t>Publicar tres boletines de prensa durante el mes de abril</t>
  </si>
  <si>
    <t>Publicar tres boletines de prensa durante el mes de mayo</t>
  </si>
  <si>
    <t>Publicar tres boletines de prensa durante el mes de junio</t>
  </si>
  <si>
    <t>Publicar tres boletines de prensa durante el mes de julio</t>
  </si>
  <si>
    <t>Publicar tres boletines de prensa durante el mes de agosto</t>
  </si>
  <si>
    <t>Publicar tres boletines de prensa durante el mes de septiembre</t>
  </si>
  <si>
    <t>Publicar tres boletines de prensa durante el mes de octubre</t>
  </si>
  <si>
    <t>Publicar tres boletines de prensa durante el mes de noviembre</t>
  </si>
  <si>
    <t>Publicar tres boletines de prensa durante el mes de diciembre</t>
  </si>
  <si>
    <t xml:space="preserve">240.000 visitas en la página web de la entidad </t>
  </si>
  <si>
    <t>Visita</t>
  </si>
  <si>
    <t>Gestión de visitas página web durante el mes de enero</t>
  </si>
  <si>
    <t>Gestión de visitas página web durante el mes de febrero</t>
  </si>
  <si>
    <t>Gestión de visitas página web durante el mes de marzo</t>
  </si>
  <si>
    <t>Gestión de visitas página web durante el mes de abril</t>
  </si>
  <si>
    <t>Gestión de visitas página web durante el mes de mayo</t>
  </si>
  <si>
    <t>Gestión de visitas página web durante el mes de junio</t>
  </si>
  <si>
    <t>Gestión de visitas página web durante el mes de julio</t>
  </si>
  <si>
    <t>Gestión de visitas página web durante el mes de agosto</t>
  </si>
  <si>
    <t>Gestión de visitas página web durante el mes de septiembre</t>
  </si>
  <si>
    <t>Gestión de visitas página web durante el mes de octubre</t>
  </si>
  <si>
    <t>Gestión de visitas página web durante el mes de noviembre</t>
  </si>
  <si>
    <t xml:space="preserve">33.000 interacciones entre los tres perfiles de Twitter, Facebook e Instagram. </t>
  </si>
  <si>
    <t>Interacción</t>
  </si>
  <si>
    <t>Gestión de redes durante el mes de enero</t>
  </si>
  <si>
    <t>Gestión de redes durante el mes de febrero</t>
  </si>
  <si>
    <t>Gestión de redes durante el mes de marzo</t>
  </si>
  <si>
    <t>Gestión de redes durante el mes de abril</t>
  </si>
  <si>
    <t>Gestión de redes durante el mes de mayo</t>
  </si>
  <si>
    <t>Gestión de redes durante el mes de junio</t>
  </si>
  <si>
    <t>Gestión de redes durante el mes de julio</t>
  </si>
  <si>
    <t>Gestión de redes durante el mes de agosto</t>
  </si>
  <si>
    <t>Gestión de redes durante el mes de septiembre</t>
  </si>
  <si>
    <t>Gestión de redes durante el mes de octubre</t>
  </si>
  <si>
    <t>Gestión de redes durante el mes de noviembre</t>
  </si>
  <si>
    <t>Gestión de redes durante el mes de diciembre</t>
  </si>
  <si>
    <t>Estrategia de comunicación relacionada con el servicio y participación de la ciudadanía, la transparencia, anticorrupción, rendición de cuentas permanente y gobierno abierto.</t>
  </si>
  <si>
    <t>Estrategia</t>
  </si>
  <si>
    <t>Conceptualización y estructuración enero</t>
  </si>
  <si>
    <t>Diseño de insumos e inicio de ejecución febrero</t>
  </si>
  <si>
    <t>Fase de ejecución marzo</t>
  </si>
  <si>
    <t>Fase de ejecución abril</t>
  </si>
  <si>
    <t>Fase de ejecución mayo</t>
  </si>
  <si>
    <t>Fase de ejecución junio</t>
  </si>
  <si>
    <t>Fase de ejecución julio</t>
  </si>
  <si>
    <t>Fase de ejecución agosto</t>
  </si>
  <si>
    <t>Fase de ejecución septiembre</t>
  </si>
  <si>
    <t>Fase de ejecución octubre</t>
  </si>
  <si>
    <t>Fase de ejecución noviembre</t>
  </si>
  <si>
    <t>Fase de ejecución diciembre</t>
  </si>
  <si>
    <t>Conceptualización y estructuración febrero</t>
  </si>
  <si>
    <t>Diseño de insumos e inicio de ejecución marzo</t>
  </si>
  <si>
    <t>Estrategia de comunicación para la divulgación de las actividades relacionadas con la Gestión del Conocimiento en la entidad.</t>
  </si>
  <si>
    <t>Conceptualización y estructuración marzo</t>
  </si>
  <si>
    <t>Diseño de insumos e inicio de ejecución abril</t>
  </si>
  <si>
    <t>Plan de acción de Comunicaciones Elaborado</t>
  </si>
  <si>
    <t>Plan</t>
  </si>
  <si>
    <t xml:space="preserve">Aprobación y publicación Plan </t>
  </si>
  <si>
    <t xml:space="preserve">Informe de Gestión de Responsabilidad Social </t>
  </si>
  <si>
    <t>Informe</t>
  </si>
  <si>
    <t>1. Elaborar informe semestral de evaluación de canales de atención</t>
  </si>
  <si>
    <t>2. Formulación, diseño, desarrollo e implementación del chat virtual</t>
  </si>
  <si>
    <t xml:space="preserve">3. Realizar seguimiento a la implementación y operación del web service y la articulación del sistema de gestión documental Orfeo y el Sistema Distrital de Quejas y Soluciones - Bogotá Te Escucha.
</t>
  </si>
  <si>
    <t>5. Realizar informe cuantitativo y cualitativo, trimestral de peticiones quejas reclamos sugerencias y felicitaciones - PQRSF, para la toma de decisiones encaminadas a la mejora del proceso, que permitan evidenciar el cierre de brechas en la entidad</t>
  </si>
  <si>
    <t>7. Diseñar y ejecutar campañas de comunicación relacionadas con los servicios que ofrece el Proceso de Atención al Ciudadano (Defensor del Ciudadano, Canales de Atención, Política de Atención al Ciudadano, Política Antisoborno y antifraude.</t>
  </si>
  <si>
    <t xml:space="preserve">8. Articular con Talento Humano capacitación para colaboradores y funcionarios, en temas relacionados con Atención al Ciudadano </t>
  </si>
  <si>
    <t>9. Realizar Inducción, Reinducción y Entrenamiento, al personal del proceso de atención al Ciudadano.</t>
  </si>
  <si>
    <t>10. Sensibilizar a los colaboradores de servicio al ciudadano y residentes sociales, en temas relacionados con lenguaje claro</t>
  </si>
  <si>
    <t>11. Realizar campaña de fidelización del ciudadano, a través de seguimientos aleatorios a las respuestas de PQRSFD emitidas por la Entidad (canal telefónico y correo electrónico)</t>
  </si>
  <si>
    <t>12. Realizar jornadas de acompañamiento en la socialización de frentes de obra para dar a conocer los canales de atención y la Figura del Defensor del Ciudadano.</t>
  </si>
  <si>
    <t>boletines de prensa con información sobre las actividades que realiza la UAERMV en la página web de la entidad.</t>
  </si>
  <si>
    <t xml:space="preserve"> Estrategia de comunicación para socializar el MIPG.</t>
  </si>
  <si>
    <t>Formulación Plan de Acción Comunicaciones 2021</t>
  </si>
  <si>
    <t>4. Elaborar informe semestral de los resultados arrojados en la encuesta de satisfacción ciudadana.</t>
  </si>
  <si>
    <t>6. Realizar informe anual del Defensor del ciudadano</t>
  </si>
  <si>
    <t>La combinación de factores tales como el cambio de la administración y la visión de los nuevos responsables pueden ocasionar el incumplimiento de las metas propuestas en el plan estratégicos de sistemas y en consecuencia impactar negativamente los proyectos en curso.</t>
  </si>
  <si>
    <t>Estrategia de Gobierno Digital Implementada</t>
  </si>
  <si>
    <t>Fases Ejecutadas</t>
  </si>
  <si>
    <t>Realizar la etapa de planeación del Proyecto de Fortalecimiento de la Política de Gobierno Digital - Fase 4.</t>
  </si>
  <si>
    <t>Realizar seguimiento quincenal al  Proyecto de Fortalecimiento de la Política de Gobierno Digital - Fase 4. Primer Trimestre.</t>
  </si>
  <si>
    <t>Realizar seguimiento quincenal al  Proyecto de Fortalecimiento de la Política de Gobierno Digital - Fase 4. Segundo Trimestre.</t>
  </si>
  <si>
    <t>Realizar seguimiento quincenal al  Proyecto de Fortalecimiento de la Política de Gobierno Digital - Fase 4. Tercer Trimestre.</t>
  </si>
  <si>
    <t>Realizar seguimiento quincenal al  Proyecto de Fortalecimiento de la Política de Gobierno Digital - Fase 4. Cuarto Trimestre.</t>
  </si>
  <si>
    <t>Realizar seguimiento trimestral al portafolio de proyectos consignados en el PETI. Primer Trimestre.</t>
  </si>
  <si>
    <t>Realizar seguimiento trimestral al portafolio de proyectos consignados en el PETI. Segundo Trimestre.</t>
  </si>
  <si>
    <t>Realizar seguimiento trimestral al portafolio de proyectos consignados en el PETI. Tercer Trimestre.</t>
  </si>
  <si>
    <t>Realizar seguimiento trimestral al portafolio de proyectos consignados en el PETI. Cuarto Trimestre.</t>
  </si>
  <si>
    <t>Realizar la actualización anual del Plan Estratégico de Tecnologías de la Información y las Comunicaciones - PETI</t>
  </si>
  <si>
    <t xml:space="preserve">No poder asegurar la continuidad del servicio por daño, parada o desperfecto en los sistemas y equipos tecnológicos de la Unidad  </t>
  </si>
  <si>
    <t>Actualización y/o Desarrollo de sistemas de información</t>
  </si>
  <si>
    <t>Sistemas de información Actualizados y/o Desarrollados.</t>
  </si>
  <si>
    <t>Implementar el nuevo modelo de priorización en el sistema de información SIGMA.</t>
  </si>
  <si>
    <t>Implementar el modulo de prediseño en el sistema de información SIGMA.</t>
  </si>
  <si>
    <t>Implementar el modulo de diseño en el sistema de información SIGMA.</t>
  </si>
  <si>
    <t>Implementar el modulo de apiques y aforos en el sistema de información SIGMA.</t>
  </si>
  <si>
    <t>Implementar la validación de priorización en el sistema de información SIGMA.</t>
  </si>
  <si>
    <t>Implementar la gestión de visita técnica de verificación (intervención) en el sistema de información SIGMA.</t>
  </si>
  <si>
    <t>Implementar la programación periódica (Intervención) en el sistema de información SIGMA</t>
  </si>
  <si>
    <t>Actualización de diagnóstico intervención  en el sistema de información SIGMA</t>
  </si>
  <si>
    <t>Implementar el control de solicitudes PMT en el sistema de información SIGMA.</t>
  </si>
  <si>
    <t>Implementar la programación de intervención (periódica/diaria) en el sistema de información SIGMA.</t>
  </si>
  <si>
    <t>Implementar el modulo PES en el sistema de información Calíope</t>
  </si>
  <si>
    <t>Implementar el modulo costos de producción en el sistema de información Calíope</t>
  </si>
  <si>
    <t>Implementar la integración de los formatos de Orfeo en el sistema de información Calíope</t>
  </si>
  <si>
    <t>Implementar la integración de Calíope en el sistema de información Orfeo.</t>
  </si>
  <si>
    <t>Inoportunidad en el desarrollo de actividades encaminadas a la innovación y la investigación por falta del personal idóneo para realizar dichas actividades lo que generaría incumplimientos o afectaciones en los objetivos institucionales de la UAERMV</t>
  </si>
  <si>
    <t>Informe final ejecución tramo de prueba junto con el informe de validación en laboratorio y los informes de visita técnica de seguimiento del proyecto "Elaboración de una mezcla de concreto fast track"</t>
  </si>
  <si>
    <t>Realizar análisis de viabilidad del proyecto.</t>
  </si>
  <si>
    <t>Realizar la planificación detallada del proyecto.</t>
  </si>
  <si>
    <t>Hacer seguimiento a la elaboración en laboratorio de la mezcla fast track.</t>
  </si>
  <si>
    <t>Hacer la verificación de cumplimiento de requisitos para tramo de prueba.</t>
  </si>
  <si>
    <t>Realizar visitas de seguimiento y control al tramo de prueba.</t>
  </si>
  <si>
    <t>Informe final ejecución tramo de prueba junto con el informe de validación en laboratorio y los informes de visita técnica de seguimiento del proyecto "estabilización de materiales granulares remanentes con adición de cemento de uso específico"</t>
  </si>
  <si>
    <t>Realizar la evaluación fase de validación en laboratorio (incluye informe técnico)</t>
  </si>
  <si>
    <t>Gestionar la priorización tramo de prueba</t>
  </si>
  <si>
    <t>Dimensionamiento de las estructuras de pavimento</t>
  </si>
  <si>
    <t>Solicitar la ejecución de pruebas de CBR al laboratorio de la UAERMV</t>
  </si>
  <si>
    <t>Realizar visitas técnicas de seguimiento al tramo de prueba</t>
  </si>
  <si>
    <t>Informe con la documentación de la formulación de un proyecto para la obtención de un sistema de gestión de la infraestructura vial enfocado a la malla vial local e intermedia.</t>
  </si>
  <si>
    <t>Recopilar información sobre el modelo de gestión de infraestructura vial.</t>
  </si>
  <si>
    <t>Diligenciar el acta de constitución del proyecto</t>
  </si>
  <si>
    <t>Realizar el informe final con la formulación del proyecto terminada.</t>
  </si>
  <si>
    <t>Memorandos de priorización</t>
  </si>
  <si>
    <t>Memorando</t>
  </si>
  <si>
    <t>Realizar recorridos de diagnóstico en la malla vial local e intermedia del distrito</t>
  </si>
  <si>
    <t>Hacer selección de segmentos viales viables para priorización del segundo trimestre de 2021</t>
  </si>
  <si>
    <t>Solicitar los ensayos de laboratorio necesarios para la priorización del segundo trimestre de 2021</t>
  </si>
  <si>
    <t>Realizar los conteos de tránsito mediante sistema automatizado y con el uso de inteligencia artificial en los segmentos que se requieran para la priorización del segundo trimestre de 2021</t>
  </si>
  <si>
    <t>Realizar los dimensionamientos (diseños de estructura  pavimento) que se requieran para la priorización del segundo trimestre de 2021</t>
  </si>
  <si>
    <t>Enviar memorando de priorización del segundo trimestre de 2021 a la SPI con la documentación anexa correspondiente.</t>
  </si>
  <si>
    <t>Hacer selección de segmentos viales viables para priorización del tercer trimestre de 2021</t>
  </si>
  <si>
    <t>Solicitar los ensayos de laboratorio necesarios para la priorización del tercer trimestre de 2021</t>
  </si>
  <si>
    <t>Realizar los conteos de tránsito mediante sistema automatizado y con el uso de inteligencia artificial en los segmentos que se requieran para la priorización del tercer trimestre de 2021</t>
  </si>
  <si>
    <t>Realizar los dimensionamientos (diseños de estructura  pavimento) que se requieran para la priorización del tercer trimestre de 2021</t>
  </si>
  <si>
    <t>Enviar memorando de priorización del tercer trimestre de 2021 a la SPI con la documentación anexa correspondiente.</t>
  </si>
  <si>
    <t>Hacer selección de segmentos viales viables para priorización del cuarto trimestre de 2021</t>
  </si>
  <si>
    <t>Solicitar los ensayos de laboratorio necesarios para la priorización del cuarto trimestre de 2021</t>
  </si>
  <si>
    <t>Realizar los conteos de tránsito mediante sistema automatizado y con el uso de inteligencia artificial en los segmentos que se requieran para la priorización del cuarto trimestre de 2021</t>
  </si>
  <si>
    <t>Realizar los dimensionamientos (diseños de estructura  pavimento) que se requieran para la priorización del cuarto trimestre de 2021</t>
  </si>
  <si>
    <t>Enviar memorando de priorización del cuarto trimestre de 2021 a la SPI con la documentación anexa correspondiente.</t>
  </si>
  <si>
    <t>Hacer selección de segmentos viales viables para priorización del primer trimestre de 2022</t>
  </si>
  <si>
    <t>Solicitar los ensayos de laboratorio necesarios para la priorización del primer trimestre de 2022</t>
  </si>
  <si>
    <t>Realizar los conteos de tránsito mediante sistema automatizado y con el uso de inteligencia artificial en los segmentos que se requieran para la priorización del primer trimestre de 2022</t>
  </si>
  <si>
    <t>Realizar los dimensionamientos (diseños de estructura  pavimento) que se requieran para la priorización del primer trimestre de 2022</t>
  </si>
  <si>
    <t>Enviar memorando de priorización del primer trimestre de 2022 a la SPI con la documentación anexa correspondiente.</t>
  </si>
  <si>
    <t>Procedimiento de priorización de espacio público.</t>
  </si>
  <si>
    <t>Procedimiento</t>
  </si>
  <si>
    <t>Realizar procedimiento para la priorización de espacio público</t>
  </si>
  <si>
    <t>Enviar a la OAP para aprobación procedimiento de priorización de espacio público</t>
  </si>
  <si>
    <t>Inoportunidad en el desarrollo de actividades encaminadas a la comercialización de bienes y servicios por falta del personal idóneo para realizar dichas actividades lo que generaría incumplimientos o afectaciones en los objetivos institucionales de la UAERMV</t>
  </si>
  <si>
    <t>Documento con las conclusiones sobre la comercialización de bienes y servicios de la UAERMV.</t>
  </si>
  <si>
    <t>Enviar memorando o correo electrónico a la Gerencia de Producción con el fin solicitar reunión para establecer lineamientos y necesidades de la UAERMV para la comercialización de productos y servicios.</t>
  </si>
  <si>
    <t xml:space="preserve">Subdirección Técnica de Mejoramiento de la Malla Vial Local </t>
  </si>
  <si>
    <t>Realizar acompañamiento y coordinación con la Gerencia de Intervención para la ejecución del tramo de prueba</t>
  </si>
  <si>
    <t>Elaboración de Informe final, análisis y conclusiones.</t>
  </si>
  <si>
    <t>Elaboración de Informe final, análisis y conclusiones</t>
  </si>
  <si>
    <t>Diligenciar los documentos asociados al proyecto (Estructura de descomposición de trabajo, Matriz RACI, plan de comunicaciones, identificación y estimación de recursos, matriz de riesgos y cronograma)</t>
  </si>
  <si>
    <t>Inoportunidad en  la priorización de segmentos viales por parte de la SMVL debido a la falta de disponibilidad de profesionales para ejecutar los diseños o evaluaciones estructurales y sus actividades asociadas (aforos, ensayos de laboratorio) lo cual ocasionaría retrasos en la ejecución de las obras e incumplimiento de las metas físicas de intervención de la UAERMV.</t>
  </si>
  <si>
    <t>Realizar ante el IDU la solicitud de reservas de los segmentos que se requieran para la priorización del segundo trimestre de 2021</t>
  </si>
  <si>
    <t>Realizar ante el IDU la solicitud de reservas de los segmentos que se requieran para la priorización del tercer trimestre de 2021</t>
  </si>
  <si>
    <t>Realizar ante el IDU la solicitud de reservas de los segmentos que se requieran para la priorización del cuarto trimestre de 2021</t>
  </si>
  <si>
    <t>Realizar ante el IDU la solicitud de reservas de los segmentos que se requieran para la priorización del primer trimestre de 2022</t>
  </si>
  <si>
    <t>Inoportunidad en la priorización de segmentos viales por parte de la SMVL debido a la falta de disponibilidad de profesionales para ejecutar los diseños o evaluaciones estructurales y sus actividades asociadas (aforos, ensayos de laboratorio) lo cual ocasionaría retrasos en la ejecución de las obras e incumplimiento de las metas físicas de intervención de la UAERMV.</t>
  </si>
  <si>
    <t>Realizar reunión interna de la SMVL para discutir la forma de priorizar espacio público.</t>
  </si>
  <si>
    <t>Reunión</t>
  </si>
  <si>
    <t>Llevar a cabo con la gerencia de producción reuniones para identificar necesidades y requerimientos para la producción de excedentes y demás que sean necesarios para la comercialización.</t>
  </si>
  <si>
    <t>Que las  solicitudes de mezclas e insumos para el cliente del proceso no puedan ser atendidas por falta de suministro</t>
  </si>
  <si>
    <t xml:space="preserve">
1. Producir y/o suministrar el 80% (mínimo) de las mezclas e insumos solicitados para las intervenciones de la entidad</t>
  </si>
  <si>
    <t>porcentaje</t>
  </si>
  <si>
    <t>1. Realizar  1 mesa de trabajo trimestral para verificar las necesidades de producción de mezclas, materias primas e insumos para las intervenciones a realizar por la entidad en el marco del nuevo Plan de desarrollo.</t>
  </si>
  <si>
    <t xml:space="preserve"> Realizar  1 mesa de trabajo trimestral para verificar las necesidades de producción de mezclas, materias primas e insumos para las intervenciones a realizar por la entidad en el marco del nuevo Plan de desarrollo.</t>
  </si>
  <si>
    <t>2. Realizar 3 mesas de trabajo durante el semestre, donde  se revise la planeación y seguimiento a los procesos contractuales que cubran las necesidades para la producción de mezclas y suministro de materias primas e insumos para el desarrollo de las intervenciones de la entidad</t>
  </si>
  <si>
    <t xml:space="preserve">3. Realizar 1 reporte semestral utilizando las herramientas de SIG gestión (Documentación Interna de la Gerencia de Producción) de la producción, suministro y solicitudes realizadas de las mezclas e insumos para las intervenciones de la entidad y el inventario de la materia prima y material producido </t>
  </si>
  <si>
    <t>Disponibilidad insuficiente de vehículos, maquinaria, equipos y plantas industriales para suplir las necesidades de las diferentes dependencias de la entidad</t>
  </si>
  <si>
    <t>2. Proveer el 85% (mínimo) de los vehículos, maquinarias y equipos solicitados para las actividades de la entidad</t>
  </si>
  <si>
    <t>1. Realizar 1 mesa de trabajo semestral para planificar y verificar las necesidades de vehículos, maquinaria, equipos y plantas industriales para el desarrollo de las actividades y mantenimiento de estos elementos de la entidad en el marco del nuevo Plan de desarrollo.</t>
  </si>
  <si>
    <t>2. Realizar 6 mesas de trabajo en el semestre, donde se realice planeación y seguimiento a los procesos contractuales que propendan con el cumplimiento de la provisión de vehículos, maquinarias, equipos y plantas industriales</t>
  </si>
  <si>
    <t>3. Realizar 1 informes semestral de las solicitudes y entregas de vehículos, maquinarias y equipos para las actividades de la entidad</t>
  </si>
  <si>
    <t>5. Realizar 6 informes mensuales de seguimiento al comportamiento GPS del parque automotor y maquinaria  en el marco del PESV de la Entidad.</t>
  </si>
  <si>
    <t>4. Ejecutar el 90% del plan de mantenimiento programado para los vehículos, maquinaria, equipos y plantas industriales de la entidad y generar el reporte anual de los gastos por vehículo para el recalculo de vida útil de los equipos para el  almacén.</t>
  </si>
  <si>
    <t xml:space="preserve">6. Realizar 1 informe cuatrimestral de seguimiento al plan de acción del PESV y resultado de indicadores. </t>
  </si>
  <si>
    <t>7. Consecución de plataforma informática para  gestionar y controlar las actividades de mantenimiento para los vehículos, equipos y plantas industriales de la entidad que permita agilizar la toma de decisiones y sistematizar el seguimiento a los gastos.</t>
  </si>
  <si>
    <t xml:space="preserve">8-.Implementacion de protocolo para  la devolución de los equipos a cargo de la Gerencia de producción  al almacén, acorde con los criterios técnicos definidos.   </t>
  </si>
  <si>
    <t xml:space="preserve">3. Sensibilizar al 100% de los colaboradores del proceso PPMQ sobre la importancia de gestionar y utilizar la información documentada del proceso </t>
  </si>
  <si>
    <t xml:space="preserve">1. Realizar 1 sensibilización a los colaboradores del proceso PPMQ, sobre la información documentada en  sisgestion y la importancia de su uso actualizado incluyendo la importancia del correcto diligenciamiento del formato de control diario de operación.
 </t>
  </si>
  <si>
    <t>disponer de una plataforma informática para gestionar la información de los mantenimientos realizados y sus costos asociados</t>
  </si>
  <si>
    <t>Deficiencias en la calidad de las obras ejecutadas</t>
  </si>
  <si>
    <t>Seguimiento y control del 80% de los segmentos ejecutados,  para la conservación de la malla vial local.</t>
  </si>
  <si>
    <t>Informe Mensual</t>
  </si>
  <si>
    <t xml:space="preserve">Realizar  seguimiento y control  a la calidad de los segmentos viales en ejecución y ejecutados por la Gerencia de Intervención, acorde a los instructivos de intervención y al diseño propuesto </t>
  </si>
  <si>
    <t>Seguimiento de las cantidades de insumos utilizados por segmento vial y consolidación de documentos de hojas de vida.</t>
  </si>
  <si>
    <t>Reporte de las cantidades de insumos utilizados 
Hojas de vida</t>
  </si>
  <si>
    <t>Reportar oportunamente las cantidades de insumos utilizados por segmento vial ejecutado. Consolidar los documentos de las hojas de vida</t>
  </si>
  <si>
    <t xml:space="preserve">Retrasos desde su iniciación, ejecución y terminación de la obra. </t>
  </si>
  <si>
    <t xml:space="preserve">Planeación, Control, seguimiento  por estrategias de intervención </t>
  </si>
  <si>
    <t>Archivo de programación y seguimiento</t>
  </si>
  <si>
    <t>Realizar la  Programación Periódica  y su  seguimiento a la intervención , por Estrategias,  tipos de intervención y territorialización  con base en los reportes de segmentos ejecutados.</t>
  </si>
  <si>
    <t>Comité técnico de Intervención</t>
  </si>
  <si>
    <t>Actas de reunión</t>
  </si>
  <si>
    <t>Realizar  comité de intervención mensualmente o cuando se requiera,  con el fin de hacer análisis de la gestión, seguimiento a la programación, control a la ejecución, toma de decisiones para el cumplimiento de metas con calidad.</t>
  </si>
  <si>
    <t>Sensibilizaciones  y mesas de trabajo</t>
  </si>
  <si>
    <t>Realizar sensibilizaciones o actualizaciones al personal de la Gerencia de intervención.</t>
  </si>
  <si>
    <t>Realizar mesa de trabajo para incluir las nuevas actividades asignadas a la Entidad, mediante el Nuevo Plan de Desarrollo</t>
  </si>
  <si>
    <t>4. Mejorar el estado de la malla vial local, intermedia, rural, y de la ciclo-infraestructura de Bogotá D.C., a través de la formulación e implementación de un modelo de conservación.</t>
  </si>
  <si>
    <t>Incumplimiento de la normativa, procedimientos y manuales ambiental, social y SST vigentes en la intervención de la malla vial</t>
  </si>
  <si>
    <t>Realizar una jornada de limpieza de un humedal ubicado cerca a un frente de intervención de la UMV</t>
  </si>
  <si>
    <t>Realizar campañas pedagógicas  lúdicas en auto cuidado y  análisis y prevención de riesgos para mitigar accidentes laborales   y enfermedades laborales  para todos los colaboradores de la entidad  presentes en frentes de obra y sedes</t>
  </si>
  <si>
    <t>Sensibilizaciones socio ambientales y SST</t>
  </si>
  <si>
    <t>Cronograma y Listados de asistencia</t>
  </si>
  <si>
    <t>Programar las sensibilizaciones para el año 2021 en Desarrollo Sostenible, inclusivo y seguro.</t>
  </si>
  <si>
    <t>Realizar las sensibilizaciones programadas para el trimestre en Desarrollo Sostenible, inclusivo y seguro.</t>
  </si>
  <si>
    <t xml:space="preserve">Gestión Acciones Correctivas y de Mejora </t>
  </si>
  <si>
    <t>Acta de reunión</t>
  </si>
  <si>
    <t>Realizar una  reunión  trimestral de los coordinadores de la Gestión ambiental, social y SST para la presentación y aprobación de las acciones correctivas y las propuestas de mejora y seguimiento a las ya aprobadas.</t>
  </si>
  <si>
    <t>Jornadas lúdicas socio ambientales y SST</t>
  </si>
  <si>
    <t>Listado de asistencia y registro fotográfico</t>
  </si>
  <si>
    <t>Realizar campañas de recolección de tapas plásticas en cada una de las unidades ejecutoras diurnas, previa sensibilización, con el fin de realizar la donación a una fundación de carácter ambiental o de protección animal.
La unidad ejecutora que mas recolecte en peso tapas plásticas, recibirá un reconocimiento.</t>
  </si>
  <si>
    <t xml:space="preserve">Realizar  jornadas lúdicas en motivación Psicosocial  y estilos de vida saludables para mejorar  la productividad en el trabajo  para todos los colaboradores de la entidad  presentes en frentes de obra y sedes </t>
  </si>
  <si>
    <t xml:space="preserve">Realizar un taller lúdico a todas las unidades ejecutoras diurnas, que promueva la cultura de inclusión respecto a la población LGBT, con el fin de crear un decálogo de buenas practicas respecto a la temática en los frentes de obra. </t>
  </si>
  <si>
    <t xml:space="preserve">Proyección de videos y/o presentación lúdica relacionada con el tema de formas de violencia y promoción de la paz en una unidad ejecutora por zona de intervención. </t>
  </si>
  <si>
    <t xml:space="preserve">Modernización tecnológica del UAERMV </t>
  </si>
  <si>
    <t>Infraestructura tecnológica modernizada</t>
  </si>
  <si>
    <t>Ejecutar las actividades del plan de mantenimiento. Primer trimestre.</t>
  </si>
  <si>
    <t>Ejecutar las actividades del plan de mantenimiento. Segundo trimestre.</t>
  </si>
  <si>
    <t>Ejecutar las actividades del plan de mantenimiento. Tercer trimestre.</t>
  </si>
  <si>
    <t xml:space="preserve">Elaboración de la Ficha técnica para la contratación del mantenimiento preventivos de los equipos tecnológicos propiedad de la Entidad. </t>
  </si>
  <si>
    <t xml:space="preserve">Elaboración del prepliego  para la contratación del mantenimiento preventivos de los equipos tecnológicos propiedad de la Entidad. </t>
  </si>
  <si>
    <t xml:space="preserve">Realizar la planeación para ejecución del nuevo contrato de mantenimiento preventivo de los equipos tecnológicos propiedad de la Entidad. </t>
  </si>
  <si>
    <t>Ejecutar las actividades del plan de mantenimiento. Cuarto trimestre.</t>
  </si>
  <si>
    <t>Seguimiento, soporte administración y atención de la mesa de ayuda. Primer trimestre</t>
  </si>
  <si>
    <t>Seguimiento, soporte administración y atención de la mesa de ayuda. Segundo trimestre</t>
  </si>
  <si>
    <t>Seguimiento, soporte administración y atención de la mesa de ayuda. Tercero trimestre</t>
  </si>
  <si>
    <t>Seguimiento, soporte administración y atención de la mesa de ayuda. Cuarto trimestre</t>
  </si>
  <si>
    <t>Actualizar las hojas de vida de los elementos de infraestructura tecnológica.</t>
  </si>
  <si>
    <t>Realizar las actividades relacionadas con la modernización del software de la Entidad.</t>
  </si>
  <si>
    <t>Realizar las actividades relacionadas con la modernización del hardware de la Entidad.</t>
  </si>
  <si>
    <t>Realizar el seguimiento a la infraestructura tecnológica de la Entidad. Primer Trimestre</t>
  </si>
  <si>
    <t>Realizar el seguimiento a la infraestructura tecnológica de la Entidad. Segundo Trimestre</t>
  </si>
  <si>
    <t>Realizar el seguimiento a la infraestructura tecnológica de la Entidad. Tercer Trimestre</t>
  </si>
  <si>
    <t>Realizar el seguimiento a la infraestructura tecnológica de la Entidad. Cuarto Trimestre</t>
  </si>
  <si>
    <t xml:space="preserve">Inoportunidad en la consulta de los documentos que se encuentran en el archivo de gestión de las dependencias y sus respectivos procesos, por la  inadecuada disposición de los mismos </t>
  </si>
  <si>
    <t xml:space="preserve">INFORME DE IMPLEMENTACIÓN DEL PROGRAMA DE GESTIÓN DOCUMENTAL. </t>
  </si>
  <si>
    <t>Un informe</t>
  </si>
  <si>
    <t>Actualizar Programa de Gestión Documental y Programa de Gestión de Documentos Electrónicos de Archivo</t>
  </si>
  <si>
    <t>Elaborar Programa de Documentos Vitales o Esenciales</t>
  </si>
  <si>
    <t>Elaborar Programa de Documentos Especiales</t>
  </si>
  <si>
    <t xml:space="preserve">Formular Plan de Transferencias documentales y Cronograma de acompañamiento TRD </t>
  </si>
  <si>
    <t>Presentar Plan de Transferencias documentales y Cronograma de acompañamiento TRD al Comité Institucional para su aprobación.</t>
  </si>
  <si>
    <t>Actualizar el Instructivo de Organización de Archivos (Hoja de control y Mediciones)</t>
  </si>
  <si>
    <t xml:space="preserve">INFORME DE IMPLEMENTACIÓN DEL SISTEMA INTEGRADO DE CONSERVACIÓN SIC </t>
  </si>
  <si>
    <t>Un Informe</t>
  </si>
  <si>
    <t>Presentar ante Comité Institucional de Gestión y Desempeño  Plan de Conservación Documental para su aprobación.</t>
  </si>
  <si>
    <t>Presentar ante Comité Institucional de Gestión y Desempeño Plan de Preservación Digital a largo plazo para su aprobación</t>
  </si>
  <si>
    <t xml:space="preserve">Socializar el Sistema Integrado de Conservación Documental </t>
  </si>
  <si>
    <t>Implementar el Sistema Integrado de Conservación de conformidad con el cronograma establecido</t>
  </si>
  <si>
    <t>Socializar la política de Gestión Documental y Política de Preservación a Largo Plazo</t>
  </si>
  <si>
    <t>Implementar el proyecto ORFEO en conjunto con el Proceso de Servicios e Infraestructura Tecnológica desarrollando la estrategia para el cumplimento del Modelo de Requisitos para la Implementación de un SGDEA adoptado por la entidad.</t>
  </si>
  <si>
    <t>TABLA DE VALORACIÓN DOCUMENTAL TVD SECRETARIA DE OBRAS PÚBLICAS</t>
  </si>
  <si>
    <t>Inventarios Documentales elaborados 
Tablas de Valoración ajustadas</t>
  </si>
  <si>
    <t xml:space="preserve">Cotejar y ajustar los   Inventarios Documentales del FDA de la  SOP
</t>
  </si>
  <si>
    <t xml:space="preserve">Ajustar las Tablas de Valoración Documental de la SOP con sus componentes </t>
  </si>
  <si>
    <t xml:space="preserve">ORGANIZACIÓN Y DIGITALIZACIÓN  DE EXPEDIENTES CONTRACTUALES </t>
  </si>
  <si>
    <t xml:space="preserve">45 metros lineales organizados </t>
  </si>
  <si>
    <t>Organización, clasificación, ordenación, digitalización de la documentación producida en 2020, respecto de los contratos de las vigencias 2018-2019</t>
  </si>
  <si>
    <t xml:space="preserve">Realizar las inclusiones de los documentos en los expedientes físicos y electrónicos que se produjeron en 2019 y 2020 de la serie documental historias laborales </t>
  </si>
  <si>
    <t>Vencimiento de elementos perecederos por obsolescencia</t>
  </si>
  <si>
    <t>Cálculo Deterioro</t>
  </si>
  <si>
    <t>Activos con aplicación de deterioro</t>
  </si>
  <si>
    <t>Elaborar Procedimiento Cálculo del deterioro</t>
  </si>
  <si>
    <t>Realizar cálculo deterioro para la vigencia 2020</t>
  </si>
  <si>
    <t>Elaborar el procedimiento para la aplicación de la vida útil</t>
  </si>
  <si>
    <t>Definir e implementar procedimiento referentes a la utilización y/o reutilización de repuestos (Analizando la opción de aplicación de Desmantelamiento para aprovechamiento)</t>
  </si>
  <si>
    <t>Robo o sustracción de elementos que se encuentren en su entorno laboral por personal de la UMV para beneficio personal o de un tercero</t>
  </si>
  <si>
    <t>Organización Archivo de Gestión</t>
  </si>
  <si>
    <t>Archivos organizados</t>
  </si>
  <si>
    <t>Verificar TRD del proceso y solicitar ajustes (Creación Nuevas series)</t>
  </si>
  <si>
    <t>Organizar y realizar transferencia 2016 según cronograma</t>
  </si>
  <si>
    <t>Organizar y realizar transferencia 2017 según cronograma</t>
  </si>
  <si>
    <t>Organizar y realizar transferencia 2018 según cronograma</t>
  </si>
  <si>
    <t>Organizar archivo 2019 - construir inventario documental (Físico - Electrónico)</t>
  </si>
  <si>
    <t>Organizar archivo 2020 - construir inventario documental (Físico - Electrónico)</t>
  </si>
  <si>
    <t>Organizar archivo 2021 - construir inventario documental (Físico - Electrónico)</t>
  </si>
  <si>
    <t>Implementación Módulo Consumo Sí Capital</t>
  </si>
  <si>
    <t>Módulo Consumo Implementado</t>
  </si>
  <si>
    <t>Depurar catálogo de consumo</t>
  </si>
  <si>
    <t>Incluir elementos de consumo en sí capital</t>
  </si>
  <si>
    <t>Definir procedimiento para administrar elementos de consumo por Sí Capital</t>
  </si>
  <si>
    <t>Actualizar los Reportes según necesidad y Continuar con la implementación de Sí capital</t>
  </si>
  <si>
    <t>Puesta a punto Mesa de trabajo de Inventarios</t>
  </si>
  <si>
    <t>Compromisos ejecutados</t>
  </si>
  <si>
    <t>Definir la estructura del Acta de reunión de la Mesa de Trabajo de Inventarios  (Relacionar las obligaciones de la mesa, asistentes)</t>
  </si>
  <si>
    <t>Estructurar el modelo de archivo de gestión (TRD) para las actas de reunión de la Mesa de Trabajos de Inventarios y de los soportes</t>
  </si>
  <si>
    <t xml:space="preserve">Realizar seguimiento al cumplimiento agenda de reuniones de la Mesa de Trabajo de Inventarios - (Definir Prueba documental de reunión no realizada (Citación/razones no realización)) - 1er semestre </t>
  </si>
  <si>
    <t>31/06/2021</t>
  </si>
  <si>
    <t>Realizar seguimiento al cumplimiento agenda de reuniones de la Mesa de Trabajo de Inventarios - (Definir Prueba documental de reunión no realizada (Citación/razones no realización)) - 2do semestre</t>
  </si>
  <si>
    <t>Realizar el seguimiento al Cumplimiento de compromisos de la Mesa de Inventarios - Informes Dirección u otros (Acta de reunión, informe) -1er semestre</t>
  </si>
  <si>
    <t>Realizar el seguimiento al Cumplimiento de compromisos de la Mesa de Inventarios - Informes Dirección u otros (Acta de reunión, informe) -2do trimestre</t>
  </si>
  <si>
    <t>Estructuración Inventario Individual</t>
  </si>
  <si>
    <t>Inventario Individual consolidado</t>
  </si>
  <si>
    <t>Unificar Inventario Almacén - Sistemas</t>
  </si>
  <si>
    <t>Establecer base de datos única</t>
  </si>
  <si>
    <t>Establecer procedimiento de Actualización inventario (Ingresos, bajas, entrega y recibo de inventario arrendamiento, traslados, asignaciones)</t>
  </si>
  <si>
    <t>Definir funcionalidad consulta Intranet - Actualización</t>
  </si>
  <si>
    <t>Fortalecimiento de la gestión del Almacén</t>
  </si>
  <si>
    <t>Temas varios atendidos</t>
  </si>
  <si>
    <t>Estructurar el tema de infraestructura al proceso Gestión de Recursos Físicos</t>
  </si>
  <si>
    <t>Revisar necesidad de cámaras bodega papelería/señales</t>
  </si>
  <si>
    <t>Realizar seguimiento informes de actividades - Relacionar la totalidad de obligaciones 1er semestre</t>
  </si>
  <si>
    <t>Realizar seguimiento informes de actividades - Relacionar la totalidad de obligaciones 2do semestre</t>
  </si>
  <si>
    <t>Realizar seguimiento al proceso del Pago impuesto 2021 parque automotor</t>
  </si>
  <si>
    <t>Preparación aplicación Normas ISO para bodegas</t>
  </si>
  <si>
    <t>Lineamientos definidos</t>
  </si>
  <si>
    <t>Implementar matriz de afinidad en bodegas</t>
  </si>
  <si>
    <t xml:space="preserve">Definir los lineamientos de la norma a aplicar en las bodegas (Normas ISO 9000/4500) </t>
  </si>
  <si>
    <t>Definir e Implementar registro con código de barra</t>
  </si>
  <si>
    <t>Aprobación de bajas</t>
  </si>
  <si>
    <t>Bajas aprobadas</t>
  </si>
  <si>
    <t>Ampliar alcance de la política de bajas - Resolución 001 de 2019</t>
  </si>
  <si>
    <t>Consolidar documentación para solicitud de bajas en el período</t>
  </si>
  <si>
    <t>Implementar indicador para medir la rotación del inventario</t>
  </si>
  <si>
    <t>Aplicación de noticias cortas o tips informativos sobre el proceso acercando al cliente interno</t>
  </si>
  <si>
    <t>Noticias cortas publicadas</t>
  </si>
  <si>
    <t>Elaborar Noticia corta o tip informativo y solicitar su publicación por comunicaciones 1er trimestre</t>
  </si>
  <si>
    <t>Elaborar Noticia corta o tip informativo y solicitar su publicación por comunicaciones 2do trimestre</t>
  </si>
  <si>
    <t>Elaborar Noticia corta o tip informativo y solicitar su publicación por comunicaciones 3er trimestre</t>
  </si>
  <si>
    <t>Elaborar Noticia corta o tip informativo y solicitar su publicación por comunicaciones 4to trimestre</t>
  </si>
  <si>
    <t>Realizar un charla de inventarios, del cuidado de los elementos, otros temas relacionados 1er semestre</t>
  </si>
  <si>
    <t>Realizar un charla de inventarios, del cuidado de los elementos, otros temas relacionados 2do semestre</t>
  </si>
  <si>
    <t>Formulación y publicación del Plan Estratégico de Talento Humano -PETH</t>
  </si>
  <si>
    <t>Formular el Plan estratégico de Talento Humano – PETH (Plan de Anual de Estímulos e Incentivos, Plan de Formación y Capacitación - PIFC, Plan Anual de Vacantes, Plan de Previsión de Talento Humano, Plan de Seguridad y Salud en el Trabajo - PASST).</t>
  </si>
  <si>
    <t>Publicar y legalizar en SISGESTIÓN y/o Transparencia de la UAERMV  Plan estratégico de Talento Humano – PETH (Plan de Anual de Estímulos e Incentivos, Plan de Formación y Capacitación - PIFC, Plan Anual de Vacantes, Plan de Previsión de Talento Humano, Plan de Seguridad y Salud en el Trabajo - PASST).</t>
  </si>
  <si>
    <t>Ejecución y seguimiento del Plan Estratégico de Talento Humano -PETH</t>
  </si>
  <si>
    <t>Implementar las acciones definidas en los planes que Integran el Plan Estratégico de Talento Humano en el primer trimestre de 2021</t>
  </si>
  <si>
    <t>Implementar las acciones definidas en los planes que Integran el Plan Estratégico de Talento Humano en el segundo trimestre de 2021</t>
  </si>
  <si>
    <t>Implementar las acciones definidas en los planes que Integran el Plan Estratégico de Talento Humano en el cuarto trimestre de 2021</t>
  </si>
  <si>
    <t>Formulación ejecución y seguimiento del Plan de Gestión de Integridad.</t>
  </si>
  <si>
    <t>Formular y publicar en SISGESTIÓN el Plan de Gestión de Integridad.</t>
  </si>
  <si>
    <t>Implementar las acciones definidas en el Plan de Gestión de Integridad en el segundo trimestre de 2020.</t>
  </si>
  <si>
    <t>Implementar las acciones definidas en el Plan de Gestión de Integridad en el tercer trimestre de 2020.</t>
  </si>
  <si>
    <t>Implementar las acciones definidas en el Plan de Gestión de Integridad en el cuarto trimestre de 2020.</t>
  </si>
  <si>
    <t xml:space="preserve">Inapropiado reflejo en los instrumentos de control de las actividades realizadas por el proceso </t>
  </si>
  <si>
    <t>Procedimiento actualizado</t>
  </si>
  <si>
    <t>Actualización GJUR-PR-007-V4 Procedimiento Jurisdicción Coactiva</t>
  </si>
  <si>
    <t>Actualizar GJUR-PR-007-V4 Procedimiento Jurisdicción Coactiva</t>
  </si>
  <si>
    <t>Actualización GJUR-PR-005-V5 Procedimiento Acciones de Tutela</t>
  </si>
  <si>
    <t>Actualizar GJUR-PR-005-V5 Procedimiento Acciones de Tutela</t>
  </si>
  <si>
    <t>Creación Procedimiento Penal</t>
  </si>
  <si>
    <t>Crear Procedimiento Penal</t>
  </si>
  <si>
    <t xml:space="preserve">Falta  de reflejo de las actividades realizadas por el proceso </t>
  </si>
  <si>
    <t>Implementar y Desarrollar el Modelo de Gestión Jurídica de la UAERMV</t>
  </si>
  <si>
    <t>Documento Relatoría actualizado</t>
  </si>
  <si>
    <t>Implementar la Política Pública de Prevención del Daño Antijurídico</t>
  </si>
  <si>
    <t>Documento Política de Defensa Judicial actualizado</t>
  </si>
  <si>
    <t>Creación de una Guía para pago de sentencias</t>
  </si>
  <si>
    <t>Guía de pago de sentencias</t>
  </si>
  <si>
    <t>Crear una Guía para pago de sentencias</t>
  </si>
  <si>
    <t>Posible desactualización de la herramienta normograma, lo que podría hacer incurrir en una  inaplicabilidad de las normas vigentes</t>
  </si>
  <si>
    <t>Actualización Normograma UAERMV</t>
  </si>
  <si>
    <t>Normograma actualizado UAERMV</t>
  </si>
  <si>
    <t>Implementar las acciones definidas en los planes que Integran el Plan Estratégico de Talento Humano en el tercer trimestre de 2021</t>
  </si>
  <si>
    <t>Actualización procedimiento GJUR-PR-008-V3 Procedimiento para la Emisión de Conceptos Jurídicos</t>
  </si>
  <si>
    <t>Actualizar procedimiento GJUR-PR-008-V3 Procedimiento para la Emisión de Conceptos Jurídicos</t>
  </si>
  <si>
    <t>Ausencia de un instrumento que facilite el pago de sentencias en contra de la entidad</t>
  </si>
  <si>
    <t>Actualizar el normograma de la UAERMV conforme a las directrices establecidas</t>
  </si>
  <si>
    <t>Sanciones por posible Incumplimiento de la normativa ambiental vigente</t>
  </si>
  <si>
    <t xml:space="preserve">Una (1) Jornada de voluntariado impactando a las sedes operativa y de producción mediante la implementación de una huerta orgánica, haciendo tareas de compostaje con los residuos de comida generados en casino y barrrido de áreas comunes </t>
  </si>
  <si>
    <t>Número de huertas implementadas</t>
  </si>
  <si>
    <t>1. Diseñar estrategia para la actividad incluyendo la logística requerida para tal fin</t>
  </si>
  <si>
    <t>2. Convocar al grupo de voluntarios de la UMV para la realizacion de la jornada</t>
  </si>
  <si>
    <t>3. Realizar la jornada de composteaje siembra de las especies en las sedes descritas</t>
  </si>
  <si>
    <t>Un (1) Aula ambiental en la sede de Producción para actividades de sensibilización ambiental y sostenibilidad en la Entidad</t>
  </si>
  <si>
    <t>Aula ambiental en sede de Producción</t>
  </si>
  <si>
    <t>1. Diseñar el aula ambiental en el área rural ( huertas) de la sede de producción</t>
  </si>
  <si>
    <t>30/82021</t>
  </si>
  <si>
    <t>2. Construir el aula ambiental en la sede de producción mediante la utilización de material reciclable presente en la Entidad.</t>
  </si>
  <si>
    <t>Publicación en el micro sitio web de sostenibilidad. (Divulgación del Informe de sosteniblidad, y actividades socio-ambientales relevantes)</t>
  </si>
  <si>
    <t>Número de publicaciones realizadas</t>
  </si>
  <si>
    <t>1. Diseñar la información que se pretende publicar en el I bimestre</t>
  </si>
  <si>
    <t>2. Solicitar a la oficina de comunicaciones su acompañamiento en edición, graficación y publicación en el I bimestre</t>
  </si>
  <si>
    <t>31/2/2021</t>
  </si>
  <si>
    <t>3. Diseñar la información que se pretende publicar en el II bimestre</t>
  </si>
  <si>
    <t>4. Solicitar a la oficina de comunicaciones su acompañamiento en edición, graficación y publicación en el II bimestre</t>
  </si>
  <si>
    <t>5. Diseñar la información que se pretende publicar en el III bimestre</t>
  </si>
  <si>
    <t>6. Solicitar a la oficina de comunicaciones su acompañamiento en edición, graficación y publicación en el III bimestre</t>
  </si>
  <si>
    <t>7. Diseñar la información que se pretende publicar en el IV bimestre</t>
  </si>
  <si>
    <t>8. Solicitar a la oficina de comunicaciones su acompañamiento en edición, graficación y publicación en el IV bimestre</t>
  </si>
  <si>
    <t>9. Diseñar la información que se pretende publicar en el V bimestre</t>
  </si>
  <si>
    <t>10. Solicitar a la oficina de comunicaciones su acompañamiento en edición, graficación y publicación en el V bimestre</t>
  </si>
  <si>
    <t>11. Diseñar la información que se pretende publicar en el VI bimestre</t>
  </si>
  <si>
    <t>12. Solicitar a la oficina de comunicaciones su acompañamiento en edición, graficación y publicación en el VI bimestre</t>
  </si>
  <si>
    <t>Seis (6) Informes de control y seguimiento semestarles  presentados a la Gerencia frente al cumplimiento legal ambiental.</t>
  </si>
  <si>
    <t>Informes de control y seguimiento</t>
  </si>
  <si>
    <t>1.  Actualizar la herramienta de verificación y realizar el Informe de seguimiento presencial en sedes de la Entidad</t>
  </si>
  <si>
    <t>2.  Realizar 6 informes en el semestre  de control y seguimiento a las sedes de acuerdo a las visitas presenciales efectuadas por el (la ) coordinador ( a) del proceso GAM   , aplicando la herramienta de verificación y realizar el Informe de seguimiento presencial en sedes de la Entidad</t>
  </si>
  <si>
    <t>3.  Realizar 6 informes por  semestre de control y seguimiento a las sedes de acuerdo a las visitas presenciales efectuadas por el (la ) coordinador ( a) del proceso GAM, aplicando la herramienta de verificación y realizar el Informe de seguimiento presencial en sedes de la Entidad</t>
  </si>
  <si>
    <t>Dos cálculos de la Huella de carbono de la entidad e manera semestral</t>
  </si>
  <si>
    <t>TonCo2 equ</t>
  </si>
  <si>
    <t>1. Solicitar información  requerida para el cálculo en los tres alcances para el II semestre 2020</t>
  </si>
  <si>
    <t>2. Consolidar información recopilada en los tres alcances y cálculo de la misma</t>
  </si>
  <si>
    <t xml:space="preserve">3. Socializar el resultado del cálculo en comité ambiental </t>
  </si>
  <si>
    <t>4. Formular el plan de acción de acuerdo a los resultados para la minimización de la huella de carbono</t>
  </si>
  <si>
    <t>5.  Solicitar información  requerida para el cálculo en los tres alcances para el I semestre 2021</t>
  </si>
  <si>
    <t>1/72021</t>
  </si>
  <si>
    <t>6. Consolidar información recopilada en los tres alcances y cálculo de la misma</t>
  </si>
  <si>
    <t>7. Socializar el resultado del cálculo</t>
  </si>
  <si>
    <t>8. Formular el plan de acción de acuerdo a los resultados para la minimización de la huella de carbono</t>
  </si>
  <si>
    <t>Una (1) capacitación en ecoconducción en acompñamiento con la Secretaria de Movilidad</t>
  </si>
  <si>
    <t>Jornada realizada</t>
  </si>
  <si>
    <t>1. Solicitar a la Secretaria de Movilidad  acompañamiento en la jornada de sensibilizacion</t>
  </si>
  <si>
    <t>2. Realizar una (1) jornada virtual en ecoconnducción y manejo de residuos provenientes de operación y mantenimiento de vehículos.</t>
  </si>
  <si>
    <t>Una (1) jornada de bicipaseo "merca en bici"  con destino al mercado campesino de la SDDE ( parque de los artesanos) con el fin de promover la movilidad sostenible y promover cultura de apoyo de los mercados campesinos en Bogotá.</t>
  </si>
  <si>
    <t xml:space="preserve">1. Establecer la logostica de la Entidad e interisntitucional para realizar la actividad, mediante mesa de trabajo o comunicaciones </t>
  </si>
  <si>
    <t>2. Realizar la invitación para participar de la jornada propuesta</t>
  </si>
  <si>
    <t>3. Realizar una (1) actividad de bicipaseo "merca en bici"</t>
  </si>
  <si>
    <t>Cambios operacionales por aplicación normativa implementados.</t>
  </si>
  <si>
    <t>Unidad</t>
  </si>
  <si>
    <t>Identificar e implementar cambios funcionales y procedimentales</t>
  </si>
  <si>
    <t>Realizar una reunión trimestral con los colaboradores para aclaración de conceptos y cambios normativos que afectan el proceso</t>
  </si>
  <si>
    <t>Realizar la aplicación de los cambios normativos</t>
  </si>
  <si>
    <t>Informes de seguimiento presupuestal y tesoral</t>
  </si>
  <si>
    <t>Informes</t>
  </si>
  <si>
    <t>Remitir informe de ejecución del PAC para incentivar la ejecución presupuestal (4° bimestre)</t>
  </si>
  <si>
    <t>Remitir informe de ejecución del PAC para incentivar la ejecución presupuestal (5° bimestre)</t>
  </si>
  <si>
    <t>Remitir informe de ejecución del PAC para incentivar la ejecución presupuestal (6° bimestre)</t>
  </si>
  <si>
    <t>Elaborar y remitir mensualmente a los Subdirectores, Gerentes y Secretaría General, los informes de ejecución de reservas y pasivos, con el fin de incentivar su gestión oportuna.</t>
  </si>
  <si>
    <t xml:space="preserve">Informe de seguimiento a la ejecución del Plan de Adquisiciones </t>
  </si>
  <si>
    <t>INFORME</t>
  </si>
  <si>
    <t>Informe de Seguimiento al PAA - ene- mar 2021</t>
  </si>
  <si>
    <t>Informe de Seguimiento al PAA - abril- jun 2021</t>
  </si>
  <si>
    <t>Informe de Seguimiento al PAA - jul- sept 2021</t>
  </si>
  <si>
    <t>Informe de Seguimiento al PAA - oct- dic 2021</t>
  </si>
  <si>
    <t>Presentar los resultados del informe de seguimiento a la ejecución del Plan de Adquisiciones, ante la instancia correspondiente.</t>
  </si>
  <si>
    <t xml:space="preserve">Divulgación de los  cambios normativos relacionados con la contratación y de  la documentación interna del proceso cada vez que se requiera. </t>
  </si>
  <si>
    <t>SOCIALIZACION</t>
  </si>
  <si>
    <t>Remitir un tip informativo sobre las novedades o cambios normativos, igualmente la relacionada con la documentación interna del proceso a los colaboradores de la unidad</t>
  </si>
  <si>
    <t>Mesas de trabajo y sensibilización para la mejora de los procesos</t>
  </si>
  <si>
    <t>No lograr implementar un nuevo ensayo para ampliar los servicios del laboratorio</t>
  </si>
  <si>
    <t xml:space="preserve">Implemtacion de un ensayo nuevo en los servicios del laboratorio </t>
  </si>
  <si>
    <t xml:space="preserve">Unidad  </t>
  </si>
  <si>
    <t>Verificar que el equipamiento cumple con las especificaciones de la norma de ensayo.</t>
  </si>
  <si>
    <t>Crear el formato de toma de datos del ensayo</t>
  </si>
  <si>
    <t>Crear el formato de informe de ensayo</t>
  </si>
  <si>
    <t>Implementar el ensayo</t>
  </si>
  <si>
    <t>No sustanciar los expedientes disciplinarios dentro de los términos legales.</t>
  </si>
  <si>
    <t>Procesos Disciplinarios sustanciados dentro de los términos legales</t>
  </si>
  <si>
    <t>31/012/2021</t>
  </si>
  <si>
    <t xml:space="preserve">Expedientes disciplinarios instruidos </t>
  </si>
  <si>
    <t>Instruir los procesos disciplinarios dentro de los términos establecidos y presentar informe de su estado en el primer trimestre de la vigencia</t>
  </si>
  <si>
    <t>Instruir los procesos disciplinarios dentro de los términos establecidos y presentar informe de su estado en el segundo trimestre de la vigencia</t>
  </si>
  <si>
    <t>Instruir los procesos disciplinarios dentro de los términos establecidos y presentar informe de su estado en el tercer trimestre de la vigencia</t>
  </si>
  <si>
    <t>Instruir los procesos disciplinarios dentro de los términos establecidos y presentar informe de su estado en el cuarto trimestre de la vigencia</t>
  </si>
  <si>
    <t xml:space="preserve">Capacitaciones y flash disciplinarios </t>
  </si>
  <si>
    <t>Actividades de prevención</t>
  </si>
  <si>
    <t>Elaborar y publicar en SISGESTIÓN los nuevos formatos teniendo en cuenta el nuevo código general disciplinario.</t>
  </si>
  <si>
    <t>Dictar una capacitación en materia disciplinaria durante el primer semestre de la vigencia.</t>
  </si>
  <si>
    <t>Dictar una capacitación en materia disciplinaria durante el segundo semestre de la vigencia.</t>
  </si>
  <si>
    <t>Realizar 03 flash disciplinarios en el primer trimestre de la vigencia.</t>
  </si>
  <si>
    <t>Realizar 03 flash disciplinarios en el segundo trimestre de la vigencia.</t>
  </si>
  <si>
    <t>Realizar 03 flash disciplinarios en el tercer trimestre de la vigencia.</t>
  </si>
  <si>
    <t>Realizar 03 flash disciplinarios en el cuarto trimestre de la vigencia.</t>
  </si>
  <si>
    <t>Incompatibilidad con los requerimientos funcionales de la UAERMV del aplicativo para el seguimiento de las acciones correctivas formuladas por parte de los procesos en planes de mejoramiento</t>
  </si>
  <si>
    <r>
      <t xml:space="preserve">Generar el  reporte de la operación en paralelo con el software del aplicativo para el seguimiento de planes de mejoramiento de procesos
</t>
    </r>
    <r>
      <rPr>
        <b/>
        <sz val="11"/>
        <color theme="1"/>
        <rFont val="Calibri"/>
        <family val="2"/>
        <scheme val="minor"/>
      </rPr>
      <t>Un (1) reporte</t>
    </r>
  </si>
  <si>
    <t>Reportes o Informe</t>
  </si>
  <si>
    <t>Culminación de Pruebas</t>
  </si>
  <si>
    <t>Alistamiento puesto en producción</t>
  </si>
  <si>
    <t>Socialización del sistema</t>
  </si>
  <si>
    <t>Operación en paralelo con el software</t>
  </si>
  <si>
    <t>Puesta en producción</t>
  </si>
  <si>
    <t>Incumplir las fechas establecidas para la presentación  de informes de control, seguimiento y evaluación, tanto internos como  externos.</t>
  </si>
  <si>
    <t>Plan formulado aprobado</t>
  </si>
  <si>
    <t xml:space="preserve"> Realizar las publicaciones en la web UMV  del Trimestre 1-2021 con los informes elaborados por la Contraloría de Bogotá D.C.</t>
  </si>
  <si>
    <t>Informe final de auditoría</t>
  </si>
  <si>
    <t xml:space="preserve"> Realizar las publicaciones en la web UMV  del Trimestre 2-2021 con los informes elaborados por la Contraloría de Bogotá D.C.</t>
  </si>
  <si>
    <t>Realizar las publicaciones en la web UMV  del Trimestre 3-2021 con los informes elaborados por la Contraloría de Bogotá D.C.</t>
  </si>
  <si>
    <t>Realizar las publicaciones en la web UMV  del Trimestre 4-2021 con los informes elaborados por la Contraloría de Bogotá D.C.</t>
  </si>
  <si>
    <t xml:space="preserve">Incumplir en un 10% la ejecución del Plan Anual de Auditorias aprobado por el Comité Institucional de Control Interno - CICCI,  en la vigencia </t>
  </si>
  <si>
    <r>
      <t xml:space="preserve">Ejecutar las actividades establecidas en el Plan Anual de Auditorías - PAA aprobado por el Comité CICCI para la vigencia con el fin de mejorar el ejercicio de la auditoría interna y que enmarca los 5 roles que desempeña la OCI: Liderazgo estratégico, enfoque hacia la prevención, evaluación de la gestión del riesgo, evaluación y seguimiento, relaciones con entes externos de control  
</t>
    </r>
    <r>
      <rPr>
        <b/>
        <sz val="11"/>
        <color theme="1"/>
        <rFont val="Calibri"/>
        <family val="2"/>
        <scheme val="minor"/>
      </rPr>
      <t>Cuatro (4) Reportes del indicador de gestión CEM-IND-001 Ejecución de PAA</t>
    </r>
  </si>
  <si>
    <t>Reportes trimestrales del indicador de gestión CEM-IND-001  a OAP</t>
  </si>
  <si>
    <t>Ejecutar 29 actividades del PAA vigente en el primer trimestre 2021</t>
  </si>
  <si>
    <t>Ejecutar 28 actividades del PAA vigente en el segundo trimestre 2021</t>
  </si>
  <si>
    <t>Ejecutar 28 actividades del PAA vigente en el tercer trimestre 2021</t>
  </si>
  <si>
    <t>Ejecutar 23 actividades del PAA vigente en el cuarto trimestre 2021</t>
  </si>
  <si>
    <t>Ejecutar 53 actividades en el primer semestre 2021.</t>
  </si>
  <si>
    <t>Ejecutar 52 actividades en el segundo semestre 2021.</t>
  </si>
  <si>
    <t>Acta de Reunión</t>
  </si>
  <si>
    <t>Reunión con público objetivo primer cuatrimestre 2021</t>
  </si>
  <si>
    <t>Reunión con público objetivo segundo cuatrimestre 2021</t>
  </si>
  <si>
    <t>Reunión con público objetivo tercer cuatrimestre 2021</t>
  </si>
  <si>
    <r>
      <t xml:space="preserve">Actualizar los documentos internos CEM-DI-002 V1 ESTATUTO DE AUDITORÍA y CEM-DI-001 V1 CODIGO DE ETICA DEL AUDITOR 
</t>
    </r>
    <r>
      <rPr>
        <b/>
        <sz val="11"/>
        <rFont val="Calibri"/>
        <family val="2"/>
        <scheme val="minor"/>
      </rPr>
      <t xml:space="preserve">
Dos (2) documentos actualizados</t>
    </r>
  </si>
  <si>
    <t>Documentos actualizados en SISGESTIÓN</t>
  </si>
  <si>
    <t>Actualizar el documentos interno CEM-DI-002 V1 ESTATUTO DE AUDITORÍA</t>
  </si>
  <si>
    <t xml:space="preserve">Actualizar el documento interno CEM-DI-001 V1 CODIGO DE ETICA DEL AUDITOR </t>
  </si>
  <si>
    <r>
      <t xml:space="preserve">Actualizar y aprobar el acto administrativo del comité CICCI
</t>
    </r>
    <r>
      <rPr>
        <b/>
        <sz val="11"/>
        <rFont val="Calibri"/>
        <family val="2"/>
        <scheme val="minor"/>
      </rPr>
      <t>Un (1) Acto administrativo</t>
    </r>
  </si>
  <si>
    <t>Acto administrativo</t>
  </si>
  <si>
    <t>Actualizar y aprobar el acto administrativo del comité CICCI</t>
  </si>
  <si>
    <t>Aplicación incorrecta de la normativa de cada una de las etapas de la gestión financiera.</t>
  </si>
  <si>
    <t>1. Identificar y viabilizar alternativas de sostenibilidad económica, financiera y/o de mercado.</t>
  </si>
  <si>
    <t xml:space="preserve">Implementación de un ensayo nuevo en los servicios del laboratorio </t>
  </si>
  <si>
    <t>Realizar capacitación teórica del ensayo</t>
  </si>
  <si>
    <t>Realizar capacitación practica del ensayo</t>
  </si>
  <si>
    <r>
      <t xml:space="preserve">Publicar en la página WEB de la entidad, los informes elaborados por la Contraloría de Bogotá D.C. en cumplimiento del ITB-Índice de Transparencia de Bogotá:
El plan de mejoramiento 2020 auditoría de desempeño: enero aprobado por el Comité CIGD;
El informe final de la auditoría de regularidad: mayo, 
El plan de mejoramiento 2021 auditoría de regularidad: julio aprobado por el Comité CIGD
y el informe final de la auditoría de desempeño: diciembre
</t>
    </r>
    <r>
      <rPr>
        <b/>
        <sz val="11"/>
        <color theme="1"/>
        <rFont val="Calibri"/>
        <family val="2"/>
        <scheme val="minor"/>
      </rPr>
      <t>Cuatro (4) publicaciones</t>
    </r>
  </si>
  <si>
    <r>
      <t xml:space="preserve">Ejecutar las actividades establecidas en el plan anual de fomento de la cultura del autocontrol y enfoque hacia la prevención para la vigencia 2021
</t>
    </r>
    <r>
      <rPr>
        <b/>
        <sz val="11"/>
        <color theme="1"/>
        <rFont val="Calibri"/>
        <family val="2"/>
        <scheme val="minor"/>
      </rPr>
      <t>Dos (2) Reportes del indicador de gestión CEM-IND-004</t>
    </r>
  </si>
  <si>
    <t>Reportes semestrales del indicador de gestión CEM-IND-004 a OAP</t>
  </si>
  <si>
    <r>
      <t xml:space="preserve">Socializar el manual de fomento de la cultura de autocontrol y enfoque hacia la prevención y ejecutar las actividades incluyendo participación de todo el personal de la entidad como reuniones temáticas y por grupo
</t>
    </r>
    <r>
      <rPr>
        <b/>
        <sz val="11"/>
        <rFont val="Calibri"/>
        <family val="2"/>
        <scheme val="minor"/>
      </rPr>
      <t>Tres (3) socializaciones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</si>
</sst>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-* #,##0\ _€_-;\-* #,##0\ _€_-;_-* &quot;-&quot;\ _€_-;_-@_-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rgb="FFFDE9D9"/>
      </patternFill>
    </fill>
    <fill>
      <patternFill patternType="solid">
        <fgColor theme="2" tint="-9.9978637043366805E-2"/>
        <bgColor rgb="FFFDE9D9"/>
      </patternFill>
    </fill>
    <fill>
      <patternFill patternType="solid">
        <fgColor theme="2" tint="-0.249977111117893"/>
        <bgColor rgb="FFFDE9D9"/>
      </patternFill>
    </fill>
    <fill>
      <patternFill patternType="solid">
        <fgColor theme="2" tint="-0.499984740745262"/>
        <bgColor rgb="FFFDE9D9"/>
      </patternFill>
    </fill>
    <fill>
      <patternFill patternType="solid">
        <fgColor theme="0" tint="-4.9989318521683403E-2"/>
        <bgColor rgb="FFFDE9D9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DE9D9"/>
      </patternFill>
    </fill>
    <fill>
      <patternFill patternType="solid">
        <fgColor theme="0" tint="-0.34998626667073579"/>
        <bgColor rgb="FFFDE9D9"/>
      </patternFill>
    </fill>
    <fill>
      <patternFill patternType="solid">
        <fgColor theme="0" tint="-0.499984740745262"/>
        <bgColor rgb="FFFDE9D9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0" xfId="0" applyFont="1" applyAlignment="1">
      <alignment horizontal="center" vertical="center" wrapText="1"/>
    </xf>
    <xf numFmtId="41" fontId="11" fillId="3" borderId="12" xfId="2" applyFont="1" applyFill="1" applyBorder="1" applyAlignment="1">
      <alignment horizontal="center" vertical="center" wrapText="1"/>
    </xf>
    <xf numFmtId="41" fontId="11" fillId="5" borderId="12" xfId="2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41" fontId="12" fillId="4" borderId="12" xfId="2" applyFont="1" applyFill="1" applyBorder="1" applyAlignment="1">
      <alignment horizontal="center" vertical="center" wrapText="1"/>
    </xf>
    <xf numFmtId="41" fontId="12" fillId="3" borderId="12" xfId="2" applyFont="1" applyFill="1" applyBorder="1" applyAlignment="1">
      <alignment horizontal="center" vertical="center" wrapText="1"/>
    </xf>
    <xf numFmtId="41" fontId="12" fillId="5" borderId="12" xfId="2" applyFont="1" applyFill="1" applyBorder="1" applyAlignment="1">
      <alignment horizontal="center" vertical="center" wrapText="1"/>
    </xf>
    <xf numFmtId="0" fontId="0" fillId="0" borderId="0" xfId="0" applyFont="1" applyAlignment="1">
      <alignment horizontal="justify" vertical="center" wrapText="1"/>
    </xf>
    <xf numFmtId="0" fontId="2" fillId="8" borderId="12" xfId="0" applyFont="1" applyFill="1" applyBorder="1" applyAlignment="1">
      <alignment horizontal="justify" vertical="center" wrapText="1"/>
    </xf>
    <xf numFmtId="49" fontId="2" fillId="8" borderId="12" xfId="0" applyNumberFormat="1" applyFont="1" applyFill="1" applyBorder="1" applyAlignment="1">
      <alignment vertical="center" wrapText="1"/>
    </xf>
    <xf numFmtId="0" fontId="2" fillId="8" borderId="12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0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41" fontId="5" fillId="3" borderId="14" xfId="2" applyFont="1" applyFill="1" applyBorder="1" applyAlignment="1" applyProtection="1">
      <alignment horizontal="center" vertical="center" wrapText="1"/>
      <protection locked="0"/>
    </xf>
    <xf numFmtId="41" fontId="6" fillId="3" borderId="23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9" fontId="0" fillId="0" borderId="12" xfId="0" applyNumberFormat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9" fontId="0" fillId="0" borderId="12" xfId="0" applyNumberFormat="1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14" fontId="0" fillId="0" borderId="12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9" fontId="0" fillId="0" borderId="12" xfId="0" applyNumberFormat="1" applyFill="1" applyBorder="1" applyAlignment="1" applyProtection="1">
      <alignment horizontal="center" vertical="center" wrapText="1"/>
      <protection locked="0"/>
    </xf>
    <xf numFmtId="14" fontId="0" fillId="0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 wrapText="1"/>
    </xf>
    <xf numFmtId="9" fontId="0" fillId="0" borderId="12" xfId="0" applyNumberForma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9" fontId="16" fillId="0" borderId="12" xfId="0" applyNumberFormat="1" applyFont="1" applyFill="1" applyBorder="1" applyAlignment="1" applyProtection="1">
      <alignment horizontal="center" vertical="center"/>
      <protection locked="0"/>
    </xf>
    <xf numFmtId="14" fontId="0" fillId="0" borderId="12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9" fontId="0" fillId="0" borderId="12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7" fillId="9" borderId="4" xfId="0" applyFont="1" applyFill="1" applyBorder="1" applyAlignment="1" applyProtection="1">
      <alignment horizontal="center"/>
      <protection locked="0"/>
    </xf>
    <xf numFmtId="0" fontId="7" fillId="9" borderId="5" xfId="0" applyFont="1" applyFill="1" applyBorder="1" applyAlignment="1" applyProtection="1">
      <alignment horizontal="center"/>
      <protection locked="0"/>
    </xf>
    <xf numFmtId="41" fontId="5" fillId="11" borderId="20" xfId="2" applyFont="1" applyFill="1" applyBorder="1" applyAlignment="1" applyProtection="1">
      <alignment horizontal="center" vertical="center" wrapText="1"/>
      <protection locked="0"/>
    </xf>
    <xf numFmtId="41" fontId="5" fillId="11" borderId="21" xfId="2" applyFont="1" applyFill="1" applyBorder="1" applyAlignment="1" applyProtection="1">
      <alignment horizontal="center" vertical="center" wrapText="1"/>
      <protection locked="0"/>
    </xf>
    <xf numFmtId="41" fontId="5" fillId="11" borderId="22" xfId="2" applyFont="1" applyFill="1" applyBorder="1" applyAlignment="1" applyProtection="1">
      <alignment horizontal="center" vertical="center" wrapText="1"/>
      <protection locked="0"/>
    </xf>
    <xf numFmtId="41" fontId="6" fillId="12" borderId="24" xfId="2" applyFont="1" applyFill="1" applyBorder="1" applyAlignment="1" applyProtection="1">
      <alignment horizontal="center" vertical="center" wrapText="1"/>
      <protection locked="0"/>
    </xf>
    <xf numFmtId="41" fontId="5" fillId="12" borderId="18" xfId="2" applyFont="1" applyFill="1" applyBorder="1" applyAlignment="1" applyProtection="1">
      <alignment horizontal="center" vertical="center" wrapText="1"/>
      <protection locked="0"/>
    </xf>
    <xf numFmtId="41" fontId="5" fillId="12" borderId="8" xfId="2" applyFont="1" applyFill="1" applyBorder="1" applyAlignment="1" applyProtection="1">
      <alignment horizontal="center" vertical="center" wrapText="1"/>
      <protection locked="0"/>
    </xf>
    <xf numFmtId="41" fontId="5" fillId="12" borderId="22" xfId="2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41" fontId="11" fillId="4" borderId="12" xfId="2" applyFont="1" applyFill="1" applyBorder="1" applyAlignment="1">
      <alignment horizontal="center" vertical="center" wrapText="1"/>
    </xf>
    <xf numFmtId="41" fontId="11" fillId="5" borderId="12" xfId="2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8" borderId="12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9" fontId="2" fillId="0" borderId="12" xfId="0" applyNumberFormat="1" applyFont="1" applyBorder="1" applyAlignment="1" applyProtection="1">
      <alignment horizontal="center" vertical="center" wrapText="1"/>
      <protection locked="0"/>
    </xf>
    <xf numFmtId="14" fontId="2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>
      <alignment horizontal="justify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5" fontId="0" fillId="0" borderId="12" xfId="0" applyNumberFormat="1" applyBorder="1" applyAlignment="1" applyProtection="1">
      <alignment horizontal="center" vertical="center" wrapText="1"/>
      <protection locked="0"/>
    </xf>
    <xf numFmtId="0" fontId="10" fillId="13" borderId="12" xfId="0" applyFont="1" applyFill="1" applyBorder="1" applyAlignment="1" applyProtection="1">
      <alignment vertical="center" wrapText="1"/>
      <protection locked="0"/>
    </xf>
    <xf numFmtId="0" fontId="0" fillId="13" borderId="12" xfId="0" applyFill="1" applyBorder="1" applyAlignment="1" applyProtection="1">
      <alignment vertical="center" wrapText="1"/>
      <protection locked="0"/>
    </xf>
    <xf numFmtId="9" fontId="0" fillId="13" borderId="12" xfId="0" applyNumberFormat="1" applyFill="1" applyBorder="1" applyAlignment="1" applyProtection="1">
      <alignment horizontal="center" vertical="center" wrapText="1"/>
      <protection locked="0"/>
    </xf>
    <xf numFmtId="14" fontId="0" fillId="13" borderId="12" xfId="0" applyNumberFormat="1" applyFill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>
      <alignment horizontal="center" vertical="center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 vertical="center"/>
    </xf>
    <xf numFmtId="0" fontId="10" fillId="13" borderId="12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>
      <alignment horizontal="justify" vertical="center" wrapText="1"/>
    </xf>
    <xf numFmtId="9" fontId="0" fillId="0" borderId="12" xfId="0" applyNumberFormat="1" applyFill="1" applyBorder="1" applyAlignment="1" applyProtection="1">
      <alignment horizontal="center" vertical="center"/>
      <protection locked="0"/>
    </xf>
    <xf numFmtId="9" fontId="0" fillId="0" borderId="12" xfId="0" applyNumberFormat="1" applyFill="1" applyBorder="1" applyAlignment="1" applyProtection="1">
      <alignment horizontal="center" vertical="center"/>
      <protection locked="0"/>
    </xf>
    <xf numFmtId="0" fontId="18" fillId="0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9" fontId="19" fillId="0" borderId="12" xfId="0" applyNumberFormat="1" applyFont="1" applyBorder="1" applyAlignment="1" applyProtection="1">
      <alignment horizontal="center" vertical="center" wrapText="1"/>
      <protection locked="0"/>
    </xf>
    <xf numFmtId="14" fontId="19" fillId="0" borderId="12" xfId="0" applyNumberFormat="1" applyFont="1" applyBorder="1" applyAlignment="1" applyProtection="1">
      <alignment horizontal="center" vertical="center" wrapText="1"/>
      <protection locked="0"/>
    </xf>
    <xf numFmtId="0" fontId="10" fillId="8" borderId="12" xfId="0" applyFont="1" applyFill="1" applyBorder="1" applyAlignment="1" applyProtection="1">
      <alignment vertical="center" wrapText="1"/>
      <protection locked="0"/>
    </xf>
    <xf numFmtId="9" fontId="0" fillId="0" borderId="12" xfId="0" applyNumberFormat="1" applyBorder="1" applyAlignment="1" applyProtection="1">
      <alignment vertical="center" wrapText="1"/>
      <protection locked="0"/>
    </xf>
    <xf numFmtId="9" fontId="0" fillId="0" borderId="12" xfId="3" applyFont="1" applyBorder="1" applyAlignment="1" applyProtection="1">
      <alignment vertical="center" wrapText="1"/>
      <protection locked="0"/>
    </xf>
    <xf numFmtId="165" fontId="0" fillId="0" borderId="12" xfId="0" applyNumberFormat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center" vertical="center" wrapText="1"/>
      <protection locked="0"/>
    </xf>
    <xf numFmtId="9" fontId="0" fillId="0" borderId="12" xfId="3" applyFont="1" applyBorder="1" applyAlignment="1" applyProtection="1">
      <alignment horizontal="center" vertical="center" wrapText="1"/>
      <protection locked="0"/>
    </xf>
    <xf numFmtId="9" fontId="10" fillId="0" borderId="12" xfId="0" applyNumberFormat="1" applyFont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9" fontId="21" fillId="0" borderId="12" xfId="0" applyNumberFormat="1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center" wrapText="1"/>
    </xf>
    <xf numFmtId="14" fontId="0" fillId="0" borderId="12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justify" vertical="center"/>
      <protection locked="0"/>
    </xf>
    <xf numFmtId="0" fontId="0" fillId="0" borderId="12" xfId="0" applyBorder="1" applyAlignment="1" applyProtection="1">
      <alignment horizontal="justify" vertical="center" wrapText="1"/>
      <protection locked="0"/>
    </xf>
    <xf numFmtId="0" fontId="0" fillId="0" borderId="12" xfId="0" applyBorder="1" applyAlignment="1">
      <alignment vertical="center" wrapText="1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2" xfId="0" applyFont="1" applyFill="1" applyBorder="1" applyAlignment="1" applyProtection="1">
      <alignment horizontal="justify" vertical="center" wrapText="1"/>
      <protection locked="0"/>
    </xf>
    <xf numFmtId="14" fontId="0" fillId="0" borderId="12" xfId="0" applyNumberFormat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center" vertical="center" wrapText="1"/>
      <protection locked="0"/>
    </xf>
    <xf numFmtId="0" fontId="6" fillId="6" borderId="25" xfId="0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27" xfId="0" applyFont="1" applyFill="1" applyBorder="1" applyAlignment="1" applyProtection="1">
      <alignment horizontal="center" vertical="center" wrapText="1"/>
      <protection locked="0"/>
    </xf>
    <xf numFmtId="0" fontId="6" fillId="6" borderId="26" xfId="0" applyFont="1" applyFill="1" applyBorder="1" applyAlignment="1" applyProtection="1">
      <alignment horizontal="center" vertical="center" wrapText="1"/>
      <protection locked="0"/>
    </xf>
    <xf numFmtId="0" fontId="6" fillId="7" borderId="25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6" xfId="0" applyFont="1" applyFill="1" applyBorder="1" applyAlignment="1" applyProtection="1">
      <alignment horizontal="center" vertical="center" wrapText="1"/>
      <protection locked="0"/>
    </xf>
    <xf numFmtId="164" fontId="6" fillId="10" borderId="28" xfId="1" applyFont="1" applyFill="1" applyBorder="1" applyAlignment="1" applyProtection="1">
      <alignment horizontal="center" vertical="center" wrapText="1"/>
      <protection locked="0"/>
    </xf>
    <xf numFmtId="164" fontId="6" fillId="10" borderId="19" xfId="1" applyFont="1" applyFill="1" applyBorder="1" applyAlignment="1" applyProtection="1">
      <alignment horizontal="center" vertical="center" wrapText="1"/>
      <protection locked="0"/>
    </xf>
    <xf numFmtId="164" fontId="6" fillId="10" borderId="26" xfId="1" applyFont="1" applyFill="1" applyBorder="1" applyAlignment="1" applyProtection="1">
      <alignment horizontal="center" vertical="center" wrapText="1"/>
      <protection locked="0"/>
    </xf>
    <xf numFmtId="41" fontId="6" fillId="11" borderId="25" xfId="2" applyFont="1" applyFill="1" applyBorder="1" applyAlignment="1" applyProtection="1">
      <alignment horizontal="center" vertical="center" wrapText="1"/>
      <protection locked="0"/>
    </xf>
    <xf numFmtId="41" fontId="6" fillId="11" borderId="19" xfId="2" applyFont="1" applyFill="1" applyBorder="1" applyAlignment="1" applyProtection="1">
      <alignment horizontal="center" vertical="center" wrapText="1"/>
      <protection locked="0"/>
    </xf>
    <xf numFmtId="41" fontId="6" fillId="11" borderId="26" xfId="2" applyFont="1" applyFill="1" applyBorder="1" applyAlignment="1" applyProtection="1">
      <alignment horizontal="center" vertical="center" wrapText="1"/>
      <protection locked="0"/>
    </xf>
    <xf numFmtId="41" fontId="5" fillId="12" borderId="30" xfId="2" applyFont="1" applyFill="1" applyBorder="1" applyAlignment="1" applyProtection="1">
      <alignment horizontal="center" vertical="center" wrapText="1"/>
      <protection locked="0"/>
    </xf>
    <xf numFmtId="41" fontId="6" fillId="12" borderId="31" xfId="2" applyFont="1" applyFill="1" applyBorder="1" applyAlignment="1" applyProtection="1">
      <alignment horizontal="center" vertical="center" wrapText="1"/>
      <protection locked="0"/>
    </xf>
    <xf numFmtId="41" fontId="6" fillId="12" borderId="28" xfId="2" applyFont="1" applyFill="1" applyBorder="1" applyAlignment="1" applyProtection="1">
      <alignment horizontal="center" vertical="center" wrapText="1"/>
      <protection locked="0"/>
    </xf>
    <xf numFmtId="41" fontId="6" fillId="12" borderId="26" xfId="2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9" fontId="2" fillId="0" borderId="12" xfId="0" applyNumberFormat="1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vertical="center" wrapText="1"/>
      <protection locked="0"/>
    </xf>
    <xf numFmtId="15" fontId="0" fillId="0" borderId="12" xfId="0" applyNumberFormat="1" applyBorder="1" applyAlignment="1" applyProtection="1">
      <alignment horizontal="center" vertical="center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9" fontId="19" fillId="0" borderId="12" xfId="0" applyNumberFormat="1" applyFont="1" applyBorder="1" applyAlignment="1" applyProtection="1">
      <alignment horizontal="center" vertical="center"/>
      <protection locked="0"/>
    </xf>
    <xf numFmtId="14" fontId="19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 wrapText="1"/>
    </xf>
    <xf numFmtId="0" fontId="0" fillId="0" borderId="12" xfId="0" applyBorder="1" applyAlignment="1" applyProtection="1">
      <alignment vertical="center"/>
      <protection locked="0"/>
    </xf>
    <xf numFmtId="0" fontId="10" fillId="0" borderId="12" xfId="0" applyFont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</cellXfs>
  <cellStyles count="4">
    <cellStyle name="Millares [0]" xfId="1" builtinId="6"/>
    <cellStyle name="Millares [0] 2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62650</xdr:rowOff>
    </xdr:from>
    <xdr:to>
      <xdr:col>2</xdr:col>
      <xdr:colOff>793750</xdr:colOff>
      <xdr:row>3</xdr:row>
      <xdr:rowOff>512435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9F488-B1CE-4E41-96AD-106365EE9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262675"/>
          <a:ext cx="1651000" cy="1592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DESI-FM-005-V11_Formato_Formulacion_y_Seguimiento_del_Plan_De_Accion%202021%20(8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DESI-FM-005-V11_Plan%20Accion%20IMVI%202021_08-01-2021(965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GSI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GDO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DESI-FM-005-V12_Formulacion_y_Seguimiento_Plan_De_Accion%202021%20GREF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DESI-FM-005-V12_GTHU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Formato_Formulacion_y_Seguimiento_del_Plan_De_Accion%202021_1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GAM%20Formulacion_Plan_De_Accion%202021%20Luz%20adrian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GEF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GC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1_GLA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Actividades%20grupo%20proyectos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CODI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1_Formato_Formulacion_y_Seguimiento_del_Plan_De_Accion%202021CE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de%20Acci&#243;n%20APIC%20consolidad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to%20366%202020/PRODUCTOS/APIC%20PA/PLANES%202021/APIC%202021%20PA%200801202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DESI-FM-005-V11_Formato_Plan_De_Accion%202021%20Dimensi&#243;n%206_V2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Formato_Formulacion_y_Seguimiento_del_Plan_De_Accion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EGT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er.perea\Downloads\DESI-FM-005-V11_Formato_Formulacion_y_Seguimiento_del_Plan_De_Accion%202021%20(6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ESI-FM-005-V12_Plan_De_Accion%20PPMQ%20202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 refreshError="1"/>
      <sheetData sheetId="1">
        <row r="3"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 refreshError="1"/>
      <sheetData sheetId="1" refreshError="1">
        <row r="3"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DESI"/>
      <sheetName val="APIC"/>
      <sheetName val="EGTI"/>
      <sheetName val="PIV"/>
      <sheetName val="PPMQ"/>
      <sheetName val="IMVI"/>
      <sheetName val="GSIT"/>
      <sheetName val="GDOC"/>
      <sheetName val="GREF"/>
      <sheetName val="GTHU"/>
      <sheetName val="GJUR"/>
      <sheetName val="GAM"/>
      <sheetName val="GEFI"/>
      <sheetName val="GCON"/>
      <sheetName val="GLAB"/>
      <sheetName val="Vinculos "/>
      <sheetName val="CODI"/>
      <sheetName val="C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ESI-FM-005"/>
      <sheetName val="Vinculos "/>
    </sheetNames>
    <sheetDataSet>
      <sheetData sheetId="0"/>
      <sheetData sheetId="1">
        <row r="3">
          <cell r="D3"/>
          <cell r="E3" t="str">
            <v>Objetivo Institucional</v>
          </cell>
        </row>
        <row r="4">
          <cell r="D4" t="str">
            <v xml:space="preserve">Objetivo_1 </v>
          </cell>
          <cell r="E4" t="str">
            <v xml:space="preserve">1. Lograr mecanismos de financiación que permitan incrementar los recursos propios de la entidad.
</v>
          </cell>
        </row>
        <row r="5">
          <cell r="D5" t="str">
            <v>Objetivo_2</v>
          </cell>
          <cell r="E5" t="str">
            <v xml:space="preserve">2. Ofrecer y comercializar bienes y servicios relacionados con las competencias de la entidad, con altos estándares de calidad, ambientalmente amigables y competitivos en el mercado
</v>
          </cell>
        </row>
        <row r="6">
          <cell r="D6" t="str">
            <v>Objetivo_3</v>
          </cell>
          <cell r="E6" t="str">
            <v xml:space="preserve">3. Diseñar e implementar una estrategia de innovación que permita hacer más eficiente la gestión de la Unidad.
</v>
          </cell>
        </row>
        <row r="7">
          <cell r="D7" t="str">
            <v>Objetivo_4</v>
          </cell>
          <cell r="E7" t="str">
            <v xml:space="preserve">4. Mejorar el estado de la malla vial local, intermedia, rural, y de la ciclo-infraestructura de Bogotá D.C., a través de la formulación e implementación de un modelo de conservación.
</v>
          </cell>
        </row>
        <row r="8">
          <cell r="D8" t="str">
            <v>Objetivo_5</v>
          </cell>
          <cell r="E8" t="str">
            <v xml:space="preserve">5. Mejorar las condiciones de Infraestructura que permitan el uso y disfrute del espacio público en Bogotá D.C. 
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39"/>
  <sheetViews>
    <sheetView tabSelected="1" topLeftCell="A27" zoomScale="80" zoomScaleNormal="80" workbookViewId="0">
      <selection activeCell="E8" sqref="E8:E24"/>
    </sheetView>
  </sheetViews>
  <sheetFormatPr baseColWidth="10" defaultRowHeight="15" x14ac:dyDescent="0.25"/>
  <cols>
    <col min="1" max="1" width="5.5703125" style="12" bestFit="1" customWidth="1"/>
    <col min="2" max="2" width="22.5703125" style="12" customWidth="1"/>
    <col min="3" max="3" width="18.42578125" style="12" customWidth="1"/>
    <col min="4" max="4" width="11.5703125" style="12" customWidth="1"/>
    <col min="5" max="7" width="21.140625" style="12" customWidth="1"/>
    <col min="8" max="8" width="19.42578125" style="12" customWidth="1"/>
    <col min="9" max="11" width="21.140625" style="12" customWidth="1"/>
    <col min="12" max="12" width="18.42578125" style="12" customWidth="1"/>
    <col min="13" max="13" width="21.140625" style="12" customWidth="1"/>
    <col min="14" max="14" width="30.140625" style="12" customWidth="1"/>
    <col min="15" max="15" width="23.140625" style="12" customWidth="1"/>
    <col min="16" max="17" width="19.85546875" style="12" customWidth="1"/>
    <col min="18" max="18" width="17.140625" style="12" customWidth="1"/>
    <col min="19" max="19" width="19.7109375" style="12" customWidth="1"/>
    <col min="20" max="20" width="33.85546875" style="13" customWidth="1"/>
    <col min="21" max="21" width="24.28515625" style="12" bestFit="1" customWidth="1"/>
    <col min="22" max="22" width="24.28515625" style="12" customWidth="1"/>
    <col min="23" max="23" width="23.5703125" style="12" customWidth="1"/>
    <col min="24" max="24" width="23.85546875" style="12" customWidth="1"/>
    <col min="25" max="25" width="20.28515625" style="12" hidden="1" customWidth="1"/>
    <col min="26" max="26" width="19" style="12" customWidth="1"/>
    <col min="27" max="27" width="21.5703125" style="12" customWidth="1"/>
    <col min="28" max="28" width="21" style="12" customWidth="1"/>
    <col min="29" max="29" width="26.7109375" style="12" customWidth="1"/>
    <col min="30" max="30" width="21.28515625" style="12" customWidth="1"/>
    <col min="31" max="16384" width="11.42578125" style="12"/>
  </cols>
  <sheetData>
    <row r="1" spans="1:33" ht="15.75" thickBot="1" x14ac:dyDescent="0.3"/>
    <row r="2" spans="1:33" s="14" customFormat="1" ht="45" customHeight="1" thickBot="1" x14ac:dyDescent="0.25">
      <c r="B2" s="59"/>
      <c r="C2" s="60"/>
      <c r="D2" s="15"/>
      <c r="E2" s="65" t="s">
        <v>180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7"/>
    </row>
    <row r="3" spans="1:33" s="14" customFormat="1" ht="45" customHeight="1" thickBot="1" x14ac:dyDescent="0.25">
      <c r="B3" s="61"/>
      <c r="C3" s="62"/>
      <c r="D3" s="16"/>
      <c r="E3" s="68" t="s">
        <v>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70"/>
      <c r="S3" s="71" t="s">
        <v>178</v>
      </c>
      <c r="T3" s="69"/>
      <c r="U3" s="69"/>
      <c r="V3" s="69"/>
      <c r="W3" s="69"/>
      <c r="X3" s="69"/>
      <c r="Y3" s="69"/>
      <c r="Z3" s="69"/>
      <c r="AA3" s="69"/>
      <c r="AB3" s="69"/>
      <c r="AC3" s="72"/>
    </row>
    <row r="4" spans="1:33" s="14" customFormat="1" ht="45" customHeight="1" thickBot="1" x14ac:dyDescent="0.25">
      <c r="B4" s="63"/>
      <c r="C4" s="64"/>
      <c r="D4" s="17"/>
      <c r="E4" s="68" t="s">
        <v>181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2"/>
    </row>
    <row r="5" spans="1:33" ht="15.75" thickBot="1" x14ac:dyDescent="0.3"/>
    <row r="6" spans="1:33" ht="20.25" customHeight="1" thickBot="1" x14ac:dyDescent="0.35">
      <c r="A6" s="73" t="s">
        <v>1</v>
      </c>
      <c r="B6" s="74" t="s">
        <v>125</v>
      </c>
      <c r="C6" s="75"/>
      <c r="D6" s="75"/>
      <c r="E6" s="75"/>
      <c r="F6" s="75"/>
      <c r="G6" s="76"/>
      <c r="H6" s="77" t="s">
        <v>124</v>
      </c>
      <c r="I6" s="78"/>
      <c r="J6" s="78"/>
      <c r="K6" s="79"/>
      <c r="L6" s="80" t="s">
        <v>82</v>
      </c>
      <c r="M6" s="80"/>
      <c r="N6" s="80"/>
      <c r="O6" s="80"/>
      <c r="P6" s="80"/>
      <c r="Q6" s="80"/>
      <c r="R6" s="80"/>
      <c r="S6" s="81"/>
      <c r="T6" s="82" t="s">
        <v>83</v>
      </c>
      <c r="U6" s="83"/>
      <c r="V6" s="83"/>
      <c r="W6" s="83"/>
      <c r="X6" s="84"/>
      <c r="Y6" s="18"/>
      <c r="Z6" s="86" t="s">
        <v>84</v>
      </c>
      <c r="AA6" s="85" t="s">
        <v>12</v>
      </c>
      <c r="AB6" s="87" t="s">
        <v>85</v>
      </c>
      <c r="AC6" s="88"/>
    </row>
    <row r="7" spans="1:33" ht="72" x14ac:dyDescent="0.25">
      <c r="A7" s="146"/>
      <c r="B7" s="147" t="s">
        <v>3</v>
      </c>
      <c r="C7" s="148" t="s">
        <v>4</v>
      </c>
      <c r="D7" s="149" t="s">
        <v>7</v>
      </c>
      <c r="E7" s="150"/>
      <c r="F7" s="148" t="s">
        <v>8</v>
      </c>
      <c r="G7" s="151" t="s">
        <v>9</v>
      </c>
      <c r="H7" s="152" t="s">
        <v>10</v>
      </c>
      <c r="I7" s="153" t="s">
        <v>11</v>
      </c>
      <c r="J7" s="153" t="s">
        <v>12</v>
      </c>
      <c r="K7" s="154" t="s">
        <v>13</v>
      </c>
      <c r="L7" s="155" t="s">
        <v>5</v>
      </c>
      <c r="M7" s="156" t="s">
        <v>6</v>
      </c>
      <c r="N7" s="156" t="s">
        <v>78</v>
      </c>
      <c r="O7" s="156" t="s">
        <v>79</v>
      </c>
      <c r="P7" s="156" t="s">
        <v>80</v>
      </c>
      <c r="Q7" s="156" t="s">
        <v>126</v>
      </c>
      <c r="R7" s="156" t="s">
        <v>81</v>
      </c>
      <c r="S7" s="157" t="s">
        <v>12</v>
      </c>
      <c r="T7" s="158" t="s">
        <v>86</v>
      </c>
      <c r="U7" s="159" t="s">
        <v>87</v>
      </c>
      <c r="V7" s="159" t="s">
        <v>11</v>
      </c>
      <c r="W7" s="159" t="s">
        <v>88</v>
      </c>
      <c r="X7" s="160" t="s">
        <v>89</v>
      </c>
      <c r="Y7" s="19"/>
      <c r="Z7" s="161"/>
      <c r="AA7" s="162"/>
      <c r="AB7" s="163" t="s">
        <v>90</v>
      </c>
      <c r="AC7" s="164" t="s">
        <v>91</v>
      </c>
    </row>
    <row r="8" spans="1:33" ht="46.5" customHeight="1" x14ac:dyDescent="0.25">
      <c r="A8" s="54">
        <v>1</v>
      </c>
      <c r="B8" s="55" t="s">
        <v>16</v>
      </c>
      <c r="C8" s="55" t="s">
        <v>23</v>
      </c>
      <c r="D8" s="55" t="s">
        <v>174</v>
      </c>
      <c r="E8" s="58" t="str">
        <f>VLOOKUP(D8,'[1]Vinculos '!$D$3:$E$8,2,FALSE)</f>
        <v xml:space="preserve">3. Diseñar e implementar una estrategia de innovación que permita hacer más eficiente la gestión de la Unidad.
</v>
      </c>
      <c r="F8" s="57"/>
      <c r="G8" s="54"/>
      <c r="H8" s="55" t="s">
        <v>164</v>
      </c>
      <c r="I8" s="53">
        <v>0.25</v>
      </c>
      <c r="J8" s="54"/>
      <c r="K8" s="55" t="s">
        <v>69</v>
      </c>
      <c r="L8" s="55" t="s">
        <v>39</v>
      </c>
      <c r="M8" s="55" t="s">
        <v>49</v>
      </c>
      <c r="N8" s="55" t="s">
        <v>182</v>
      </c>
      <c r="O8" s="53">
        <v>0.5</v>
      </c>
      <c r="P8" s="56">
        <v>80752</v>
      </c>
      <c r="Q8" s="56">
        <v>44438</v>
      </c>
      <c r="R8" s="55" t="s">
        <v>183</v>
      </c>
      <c r="S8" s="54"/>
      <c r="T8" s="32" t="s">
        <v>184</v>
      </c>
      <c r="U8" s="31" t="s">
        <v>185</v>
      </c>
      <c r="V8" s="22">
        <v>0.2</v>
      </c>
      <c r="W8" s="23">
        <v>80752</v>
      </c>
      <c r="X8" s="23">
        <v>44255</v>
      </c>
      <c r="Y8" s="28">
        <f t="shared" ref="Y8:Y33" si="0">X8-W8</f>
        <v>-36497</v>
      </c>
      <c r="Z8" s="31"/>
      <c r="AA8" s="31"/>
      <c r="AB8" s="21"/>
      <c r="AC8" s="21"/>
      <c r="AD8" s="20"/>
      <c r="AE8" s="20"/>
      <c r="AF8" s="20"/>
      <c r="AG8" s="20"/>
    </row>
    <row r="9" spans="1:33" ht="46.5" customHeight="1" x14ac:dyDescent="0.25">
      <c r="A9" s="54"/>
      <c r="B9" s="55"/>
      <c r="C9" s="55"/>
      <c r="D9" s="55"/>
      <c r="E9" s="58"/>
      <c r="F9" s="57"/>
      <c r="G9" s="54"/>
      <c r="H9" s="55"/>
      <c r="I9" s="54"/>
      <c r="J9" s="54"/>
      <c r="K9" s="55"/>
      <c r="L9" s="55"/>
      <c r="M9" s="55"/>
      <c r="N9" s="55"/>
      <c r="O9" s="54"/>
      <c r="P9" s="54"/>
      <c r="Q9" s="54"/>
      <c r="R9" s="55"/>
      <c r="S9" s="54"/>
      <c r="T9" s="32" t="s">
        <v>186</v>
      </c>
      <c r="U9" s="31" t="s">
        <v>185</v>
      </c>
      <c r="V9" s="22">
        <v>0.2</v>
      </c>
      <c r="W9" s="23">
        <v>44216</v>
      </c>
      <c r="X9" s="23">
        <v>44316</v>
      </c>
      <c r="Y9" s="28">
        <f t="shared" si="0"/>
        <v>100</v>
      </c>
      <c r="Z9" s="31"/>
      <c r="AA9" s="31"/>
      <c r="AB9" s="21"/>
      <c r="AC9" s="21"/>
      <c r="AD9" s="20"/>
      <c r="AE9" s="20"/>
      <c r="AF9" s="20"/>
      <c r="AG9" s="20"/>
    </row>
    <row r="10" spans="1:33" ht="46.5" customHeight="1" x14ac:dyDescent="0.25">
      <c r="A10" s="54"/>
      <c r="B10" s="55"/>
      <c r="C10" s="55"/>
      <c r="D10" s="55"/>
      <c r="E10" s="58"/>
      <c r="F10" s="57"/>
      <c r="G10" s="54"/>
      <c r="H10" s="55"/>
      <c r="I10" s="54"/>
      <c r="J10" s="54"/>
      <c r="K10" s="55"/>
      <c r="L10" s="55"/>
      <c r="M10" s="55"/>
      <c r="N10" s="55"/>
      <c r="O10" s="54"/>
      <c r="P10" s="54"/>
      <c r="Q10" s="54"/>
      <c r="R10" s="55"/>
      <c r="S10" s="54"/>
      <c r="T10" s="32" t="s">
        <v>187</v>
      </c>
      <c r="U10" s="31" t="s">
        <v>185</v>
      </c>
      <c r="V10" s="22">
        <v>0.2</v>
      </c>
      <c r="W10" s="23">
        <v>44317</v>
      </c>
      <c r="X10" s="23">
        <v>44346</v>
      </c>
      <c r="Y10" s="28">
        <f t="shared" si="0"/>
        <v>29</v>
      </c>
      <c r="Z10" s="31"/>
      <c r="AA10" s="31"/>
      <c r="AB10" s="21"/>
      <c r="AC10" s="21"/>
      <c r="AD10" s="20"/>
      <c r="AE10" s="20"/>
      <c r="AF10" s="20"/>
      <c r="AG10" s="20"/>
    </row>
    <row r="11" spans="1:33" ht="46.5" customHeight="1" x14ac:dyDescent="0.25">
      <c r="A11" s="54"/>
      <c r="B11" s="55"/>
      <c r="C11" s="55"/>
      <c r="D11" s="55"/>
      <c r="E11" s="58"/>
      <c r="F11" s="57"/>
      <c r="G11" s="54"/>
      <c r="H11" s="55"/>
      <c r="I11" s="54"/>
      <c r="J11" s="54"/>
      <c r="K11" s="55"/>
      <c r="L11" s="55"/>
      <c r="M11" s="55"/>
      <c r="N11" s="55"/>
      <c r="O11" s="54"/>
      <c r="P11" s="54"/>
      <c r="Q11" s="54"/>
      <c r="R11" s="55"/>
      <c r="S11" s="54"/>
      <c r="T11" s="32" t="s">
        <v>188</v>
      </c>
      <c r="U11" s="31" t="s">
        <v>185</v>
      </c>
      <c r="V11" s="22">
        <v>0.2</v>
      </c>
      <c r="W11" s="23">
        <v>44317</v>
      </c>
      <c r="X11" s="23">
        <v>44346</v>
      </c>
      <c r="Y11" s="28">
        <f t="shared" si="0"/>
        <v>29</v>
      </c>
      <c r="Z11" s="31"/>
      <c r="AA11" s="31"/>
      <c r="AB11" s="21"/>
      <c r="AC11" s="21"/>
      <c r="AD11" s="20"/>
      <c r="AE11" s="20"/>
      <c r="AF11" s="20"/>
      <c r="AG11" s="20"/>
    </row>
    <row r="12" spans="1:33" ht="46.5" customHeight="1" x14ac:dyDescent="0.25">
      <c r="A12" s="54"/>
      <c r="B12" s="55"/>
      <c r="C12" s="55"/>
      <c r="D12" s="55"/>
      <c r="E12" s="58"/>
      <c r="F12" s="57"/>
      <c r="G12" s="54"/>
      <c r="H12" s="55"/>
      <c r="I12" s="54"/>
      <c r="J12" s="54"/>
      <c r="K12" s="55"/>
      <c r="L12" s="55"/>
      <c r="M12" s="55"/>
      <c r="N12" s="55"/>
      <c r="O12" s="54"/>
      <c r="P12" s="54"/>
      <c r="Q12" s="54"/>
      <c r="R12" s="55"/>
      <c r="S12" s="54"/>
      <c r="T12" s="33" t="s">
        <v>189</v>
      </c>
      <c r="U12" s="31" t="s">
        <v>185</v>
      </c>
      <c r="V12" s="22">
        <v>0.2</v>
      </c>
      <c r="W12" s="23">
        <v>44317</v>
      </c>
      <c r="X12" s="23">
        <v>44438</v>
      </c>
      <c r="Y12" s="28">
        <f t="shared" si="0"/>
        <v>121</v>
      </c>
      <c r="Z12" s="31"/>
      <c r="AA12" s="31"/>
      <c r="AB12" s="21"/>
      <c r="AC12" s="21"/>
      <c r="AD12" s="20"/>
      <c r="AE12" s="20"/>
      <c r="AF12" s="20"/>
      <c r="AG12" s="20"/>
    </row>
    <row r="13" spans="1:33" ht="46.5" customHeight="1" x14ac:dyDescent="0.25">
      <c r="A13" s="54"/>
      <c r="B13" s="55"/>
      <c r="C13" s="55"/>
      <c r="D13" s="55"/>
      <c r="E13" s="58"/>
      <c r="F13" s="57"/>
      <c r="G13" s="54"/>
      <c r="H13" s="55"/>
      <c r="I13" s="54"/>
      <c r="J13" s="54"/>
      <c r="K13" s="55"/>
      <c r="L13" s="55"/>
      <c r="M13" s="55"/>
      <c r="N13" s="55" t="s">
        <v>190</v>
      </c>
      <c r="O13" s="53">
        <v>0.5</v>
      </c>
      <c r="P13" s="56">
        <v>44256</v>
      </c>
      <c r="Q13" s="56">
        <v>44530</v>
      </c>
      <c r="R13" s="55" t="s">
        <v>202</v>
      </c>
      <c r="S13" s="54"/>
      <c r="T13" s="32" t="s">
        <v>191</v>
      </c>
      <c r="U13" s="31" t="s">
        <v>185</v>
      </c>
      <c r="V13" s="22">
        <v>0.5</v>
      </c>
      <c r="W13" s="23">
        <v>44256</v>
      </c>
      <c r="X13" s="23">
        <v>44530</v>
      </c>
      <c r="Y13" s="28">
        <f t="shared" si="0"/>
        <v>274</v>
      </c>
      <c r="Z13" s="31"/>
      <c r="AA13" s="31"/>
      <c r="AB13" s="21"/>
      <c r="AC13" s="21"/>
    </row>
    <row r="14" spans="1:33" ht="46.5" customHeight="1" x14ac:dyDescent="0.25">
      <c r="A14" s="54"/>
      <c r="B14" s="55"/>
      <c r="C14" s="55"/>
      <c r="D14" s="55"/>
      <c r="E14" s="58"/>
      <c r="F14" s="57"/>
      <c r="G14" s="54"/>
      <c r="H14" s="55"/>
      <c r="I14" s="54"/>
      <c r="J14" s="54"/>
      <c r="K14" s="55"/>
      <c r="L14" s="55"/>
      <c r="M14" s="55"/>
      <c r="N14" s="55"/>
      <c r="O14" s="53"/>
      <c r="P14" s="56"/>
      <c r="Q14" s="56"/>
      <c r="R14" s="55"/>
      <c r="S14" s="54"/>
      <c r="T14" s="32" t="s">
        <v>192</v>
      </c>
      <c r="U14" s="31" t="s">
        <v>185</v>
      </c>
      <c r="V14" s="22">
        <v>0.5</v>
      </c>
      <c r="W14" s="23">
        <v>44348</v>
      </c>
      <c r="X14" s="23">
        <v>44530</v>
      </c>
      <c r="Y14" s="28">
        <f t="shared" si="0"/>
        <v>182</v>
      </c>
      <c r="Z14" s="31"/>
      <c r="AA14" s="31"/>
      <c r="AB14" s="21"/>
      <c r="AC14" s="21"/>
    </row>
    <row r="15" spans="1:33" ht="51" customHeight="1" x14ac:dyDescent="0.25">
      <c r="A15" s="54"/>
      <c r="B15" s="55"/>
      <c r="C15" s="55"/>
      <c r="D15" s="55"/>
      <c r="E15" s="58"/>
      <c r="F15" s="57"/>
      <c r="G15" s="54"/>
      <c r="H15" s="55" t="s">
        <v>164</v>
      </c>
      <c r="I15" s="53">
        <v>0.05</v>
      </c>
      <c r="J15" s="54"/>
      <c r="K15" s="55" t="s">
        <v>69</v>
      </c>
      <c r="L15" s="55" t="s">
        <v>39</v>
      </c>
      <c r="M15" s="55" t="s">
        <v>57</v>
      </c>
      <c r="N15" s="55" t="s">
        <v>203</v>
      </c>
      <c r="O15" s="53">
        <v>1</v>
      </c>
      <c r="P15" s="56">
        <v>80752</v>
      </c>
      <c r="Q15" s="56">
        <v>44530</v>
      </c>
      <c r="R15" s="54" t="s">
        <v>204</v>
      </c>
      <c r="S15" s="54"/>
      <c r="T15" s="32" t="s">
        <v>205</v>
      </c>
      <c r="U15" s="31" t="s">
        <v>92</v>
      </c>
      <c r="V15" s="26">
        <v>0.2</v>
      </c>
      <c r="W15" s="23">
        <v>80752</v>
      </c>
      <c r="X15" s="23">
        <v>44255</v>
      </c>
      <c r="Y15" s="28"/>
      <c r="Z15" s="31"/>
      <c r="AA15" s="31"/>
      <c r="AB15" s="21"/>
      <c r="AC15" s="21"/>
    </row>
    <row r="16" spans="1:33" ht="51" customHeight="1" x14ac:dyDescent="0.25">
      <c r="A16" s="54"/>
      <c r="B16" s="55"/>
      <c r="C16" s="55"/>
      <c r="D16" s="55"/>
      <c r="E16" s="58"/>
      <c r="F16" s="57"/>
      <c r="G16" s="54"/>
      <c r="H16" s="55"/>
      <c r="I16" s="53"/>
      <c r="J16" s="54"/>
      <c r="K16" s="55"/>
      <c r="L16" s="55"/>
      <c r="M16" s="55"/>
      <c r="N16" s="55"/>
      <c r="O16" s="53"/>
      <c r="P16" s="56"/>
      <c r="Q16" s="56"/>
      <c r="R16" s="54"/>
      <c r="S16" s="54"/>
      <c r="T16" s="32" t="s">
        <v>206</v>
      </c>
      <c r="U16" s="31" t="s">
        <v>92</v>
      </c>
      <c r="V16" s="26">
        <v>0.2</v>
      </c>
      <c r="W16" s="23">
        <v>80752</v>
      </c>
      <c r="X16" s="23">
        <v>43920</v>
      </c>
      <c r="Y16" s="28"/>
      <c r="Z16" s="31"/>
      <c r="AA16" s="31"/>
      <c r="AB16" s="21"/>
      <c r="AC16" s="21"/>
    </row>
    <row r="17" spans="1:29" ht="51" customHeight="1" x14ac:dyDescent="0.25">
      <c r="A17" s="54"/>
      <c r="B17" s="55"/>
      <c r="C17" s="55"/>
      <c r="D17" s="55"/>
      <c r="E17" s="58"/>
      <c r="F17" s="57"/>
      <c r="G17" s="54"/>
      <c r="H17" s="55"/>
      <c r="I17" s="54"/>
      <c r="J17" s="54"/>
      <c r="K17" s="55"/>
      <c r="L17" s="55"/>
      <c r="M17" s="55"/>
      <c r="N17" s="55"/>
      <c r="O17" s="53"/>
      <c r="P17" s="56"/>
      <c r="Q17" s="56"/>
      <c r="R17" s="54"/>
      <c r="S17" s="54"/>
      <c r="T17" s="32" t="s">
        <v>207</v>
      </c>
      <c r="U17" s="31" t="s">
        <v>92</v>
      </c>
      <c r="V17" s="26">
        <v>0.6</v>
      </c>
      <c r="W17" s="23">
        <v>43922</v>
      </c>
      <c r="X17" s="23">
        <v>44530</v>
      </c>
      <c r="Y17" s="28"/>
      <c r="Z17" s="31"/>
      <c r="AA17" s="31"/>
      <c r="AB17" s="21"/>
      <c r="AC17" s="21"/>
    </row>
    <row r="18" spans="1:29" ht="15.75" customHeight="1" x14ac:dyDescent="0.25">
      <c r="A18" s="54"/>
      <c r="B18" s="55"/>
      <c r="C18" s="55"/>
      <c r="D18" s="55"/>
      <c r="E18" s="58"/>
      <c r="F18" s="57"/>
      <c r="G18" s="54"/>
      <c r="H18" s="55" t="s">
        <v>162</v>
      </c>
      <c r="I18" s="53">
        <v>0.2</v>
      </c>
      <c r="J18" s="54"/>
      <c r="K18" s="55" t="s">
        <v>69</v>
      </c>
      <c r="L18" s="55" t="s">
        <v>42</v>
      </c>
      <c r="M18" s="55" t="s">
        <v>57</v>
      </c>
      <c r="N18" s="55" t="s">
        <v>193</v>
      </c>
      <c r="O18" s="53">
        <v>1</v>
      </c>
      <c r="P18" s="56">
        <v>44211</v>
      </c>
      <c r="Q18" s="56">
        <v>44530</v>
      </c>
      <c r="R18" s="55" t="s">
        <v>193</v>
      </c>
      <c r="S18" s="54"/>
      <c r="T18" s="29" t="s">
        <v>194</v>
      </c>
      <c r="U18" s="31" t="s">
        <v>110</v>
      </c>
      <c r="V18" s="22">
        <v>0.5</v>
      </c>
      <c r="W18" s="23">
        <v>44211</v>
      </c>
      <c r="X18" s="23">
        <v>44316</v>
      </c>
      <c r="Y18" s="28">
        <f t="shared" ref="Y18:Y20" si="1">X18-W18</f>
        <v>105</v>
      </c>
      <c r="Z18" s="31"/>
      <c r="AA18" s="31"/>
      <c r="AB18" s="21"/>
      <c r="AC18" s="21"/>
    </row>
    <row r="19" spans="1:29" ht="15.75" customHeight="1" x14ac:dyDescent="0.25">
      <c r="A19" s="54"/>
      <c r="B19" s="55"/>
      <c r="C19" s="55"/>
      <c r="D19" s="55"/>
      <c r="E19" s="58"/>
      <c r="F19" s="57"/>
      <c r="G19" s="54"/>
      <c r="H19" s="55"/>
      <c r="I19" s="54"/>
      <c r="J19" s="54"/>
      <c r="K19" s="55"/>
      <c r="L19" s="55"/>
      <c r="M19" s="55"/>
      <c r="N19" s="55"/>
      <c r="O19" s="54"/>
      <c r="P19" s="54"/>
      <c r="Q19" s="54"/>
      <c r="R19" s="55"/>
      <c r="S19" s="54"/>
      <c r="T19" s="29" t="s">
        <v>195</v>
      </c>
      <c r="U19" s="31" t="s">
        <v>110</v>
      </c>
      <c r="V19" s="22">
        <v>0.2</v>
      </c>
      <c r="W19" s="23">
        <v>44317</v>
      </c>
      <c r="X19" s="23">
        <v>44377</v>
      </c>
      <c r="Y19" s="28">
        <f t="shared" si="1"/>
        <v>60</v>
      </c>
      <c r="Z19" s="31"/>
      <c r="AA19" s="31"/>
      <c r="AB19" s="21"/>
      <c r="AC19" s="21"/>
    </row>
    <row r="20" spans="1:29" ht="15.75" customHeight="1" x14ac:dyDescent="0.25">
      <c r="A20" s="54"/>
      <c r="B20" s="55"/>
      <c r="C20" s="55"/>
      <c r="D20" s="55"/>
      <c r="E20" s="58"/>
      <c r="F20" s="57"/>
      <c r="G20" s="54"/>
      <c r="H20" s="55"/>
      <c r="I20" s="54"/>
      <c r="J20" s="54"/>
      <c r="K20" s="55"/>
      <c r="L20" s="55"/>
      <c r="M20" s="55"/>
      <c r="N20" s="55"/>
      <c r="O20" s="54"/>
      <c r="P20" s="54"/>
      <c r="Q20" s="54"/>
      <c r="R20" s="55"/>
      <c r="S20" s="54"/>
      <c r="T20" s="29" t="s">
        <v>196</v>
      </c>
      <c r="U20" s="31" t="s">
        <v>110</v>
      </c>
      <c r="V20" s="22">
        <v>0.3</v>
      </c>
      <c r="W20" s="23">
        <v>44378</v>
      </c>
      <c r="X20" s="23">
        <v>44530</v>
      </c>
      <c r="Y20" s="28">
        <f t="shared" si="1"/>
        <v>152</v>
      </c>
      <c r="Z20" s="31"/>
      <c r="AA20" s="31"/>
      <c r="AB20" s="21"/>
      <c r="AC20" s="21"/>
    </row>
    <row r="21" spans="1:29" ht="15.75" customHeight="1" x14ac:dyDescent="0.25">
      <c r="A21" s="54"/>
      <c r="B21" s="55"/>
      <c r="C21" s="55"/>
      <c r="D21" s="55"/>
      <c r="E21" s="58"/>
      <c r="F21" s="57"/>
      <c r="G21" s="54"/>
      <c r="H21" s="55" t="s">
        <v>166</v>
      </c>
      <c r="I21" s="53">
        <v>0.25</v>
      </c>
      <c r="J21" s="54"/>
      <c r="K21" s="55" t="s">
        <v>69</v>
      </c>
      <c r="L21" s="55" t="s">
        <v>39</v>
      </c>
      <c r="M21" s="55" t="s">
        <v>50</v>
      </c>
      <c r="N21" s="55" t="s">
        <v>208</v>
      </c>
      <c r="O21" s="53">
        <v>1</v>
      </c>
      <c r="P21" s="56">
        <v>44197</v>
      </c>
      <c r="Q21" s="56">
        <v>44530</v>
      </c>
      <c r="R21" s="55" t="s">
        <v>209</v>
      </c>
      <c r="S21" s="54"/>
      <c r="T21" s="32" t="s">
        <v>210</v>
      </c>
      <c r="U21" s="31" t="s">
        <v>98</v>
      </c>
      <c r="V21" s="22">
        <v>0.3</v>
      </c>
      <c r="W21" s="23">
        <v>44197</v>
      </c>
      <c r="X21" s="23">
        <v>44286</v>
      </c>
      <c r="Y21" s="28">
        <f t="shared" si="0"/>
        <v>89</v>
      </c>
      <c r="Z21" s="31"/>
      <c r="AA21" s="31"/>
      <c r="AB21" s="21"/>
      <c r="AC21" s="21"/>
    </row>
    <row r="22" spans="1:29" ht="71.25" customHeight="1" x14ac:dyDescent="0.25">
      <c r="A22" s="54"/>
      <c r="B22" s="55"/>
      <c r="C22" s="55"/>
      <c r="D22" s="55"/>
      <c r="E22" s="58"/>
      <c r="F22" s="55"/>
      <c r="G22" s="54"/>
      <c r="H22" s="55"/>
      <c r="I22" s="54"/>
      <c r="J22" s="54"/>
      <c r="K22" s="55"/>
      <c r="L22" s="55"/>
      <c r="M22" s="55"/>
      <c r="N22" s="55"/>
      <c r="O22" s="54"/>
      <c r="P22" s="54"/>
      <c r="Q22" s="54"/>
      <c r="R22" s="55"/>
      <c r="S22" s="54"/>
      <c r="T22" s="32" t="s">
        <v>211</v>
      </c>
      <c r="U22" s="31" t="s">
        <v>98</v>
      </c>
      <c r="V22" s="22">
        <v>0.4</v>
      </c>
      <c r="W22" s="23">
        <v>44228</v>
      </c>
      <c r="X22" s="23">
        <v>44561</v>
      </c>
      <c r="Y22" s="28">
        <f t="shared" si="0"/>
        <v>333</v>
      </c>
      <c r="Z22" s="31"/>
      <c r="AA22" s="31"/>
      <c r="AB22" s="21"/>
      <c r="AC22" s="21"/>
    </row>
    <row r="23" spans="1:29" ht="30" x14ac:dyDescent="0.25">
      <c r="A23" s="54"/>
      <c r="B23" s="55"/>
      <c r="C23" s="55"/>
      <c r="D23" s="55"/>
      <c r="E23" s="58"/>
      <c r="F23" s="55"/>
      <c r="G23" s="54"/>
      <c r="H23" s="55"/>
      <c r="I23" s="54"/>
      <c r="J23" s="54"/>
      <c r="K23" s="55"/>
      <c r="L23" s="55"/>
      <c r="M23" s="55"/>
      <c r="N23" s="55"/>
      <c r="O23" s="54"/>
      <c r="P23" s="54"/>
      <c r="Q23" s="54"/>
      <c r="R23" s="55"/>
      <c r="S23" s="54"/>
      <c r="T23" s="32" t="s">
        <v>212</v>
      </c>
      <c r="U23" s="31" t="s">
        <v>98</v>
      </c>
      <c r="V23" s="22">
        <v>0.2</v>
      </c>
      <c r="W23" s="23">
        <v>44228</v>
      </c>
      <c r="X23" s="23">
        <v>44561</v>
      </c>
      <c r="Y23" s="28">
        <f t="shared" si="0"/>
        <v>333</v>
      </c>
      <c r="Z23" s="31"/>
      <c r="AA23" s="31"/>
      <c r="AB23" s="21"/>
      <c r="AC23" s="21"/>
    </row>
    <row r="24" spans="1:29" ht="30" x14ac:dyDescent="0.25">
      <c r="A24" s="54"/>
      <c r="B24" s="55"/>
      <c r="C24" s="55"/>
      <c r="D24" s="55"/>
      <c r="E24" s="58"/>
      <c r="F24" s="55"/>
      <c r="G24" s="54"/>
      <c r="H24" s="55"/>
      <c r="I24" s="54"/>
      <c r="J24" s="54"/>
      <c r="K24" s="55"/>
      <c r="L24" s="55"/>
      <c r="M24" s="55"/>
      <c r="N24" s="55"/>
      <c r="O24" s="54"/>
      <c r="P24" s="54"/>
      <c r="Q24" s="54"/>
      <c r="R24" s="55"/>
      <c r="S24" s="54"/>
      <c r="T24" s="32" t="s">
        <v>197</v>
      </c>
      <c r="U24" s="31" t="s">
        <v>98</v>
      </c>
      <c r="V24" s="22">
        <v>0.1</v>
      </c>
      <c r="W24" s="23">
        <v>44228</v>
      </c>
      <c r="X24" s="23">
        <v>44530</v>
      </c>
      <c r="Y24" s="28">
        <f t="shared" si="0"/>
        <v>302</v>
      </c>
      <c r="Z24" s="31"/>
      <c r="AA24" s="31"/>
      <c r="AB24" s="21"/>
      <c r="AC24" s="21"/>
    </row>
    <row r="25" spans="1:29" ht="71.25" x14ac:dyDescent="0.25">
      <c r="A25" s="54"/>
      <c r="B25" s="55"/>
      <c r="C25" s="55"/>
      <c r="D25" s="55" t="s">
        <v>177</v>
      </c>
      <c r="E25" s="58" t="str">
        <f>VLOOKUP(D25,'[2]Vinculos '!$D$3:$E$8,2,FALSE)</f>
        <v xml:space="preserve">1. Lograr mecanismos de financiación que permitan incrementar los recursos propios de la entidad.
</v>
      </c>
      <c r="F25" s="57"/>
      <c r="G25" s="54"/>
      <c r="H25" s="55" t="s">
        <v>213</v>
      </c>
      <c r="I25" s="53">
        <v>0.25</v>
      </c>
      <c r="J25" s="54"/>
      <c r="K25" s="55" t="s">
        <v>69</v>
      </c>
      <c r="L25" s="55" t="s">
        <v>38</v>
      </c>
      <c r="M25" s="55" t="s">
        <v>44</v>
      </c>
      <c r="N25" s="55" t="s">
        <v>198</v>
      </c>
      <c r="O25" s="53">
        <v>1</v>
      </c>
      <c r="P25" s="56">
        <v>44197</v>
      </c>
      <c r="Q25" s="56">
        <v>44561</v>
      </c>
      <c r="R25" s="55" t="s">
        <v>214</v>
      </c>
      <c r="S25" s="54"/>
      <c r="T25" s="30" t="s">
        <v>199</v>
      </c>
      <c r="U25" s="31" t="s">
        <v>110</v>
      </c>
      <c r="V25" s="22">
        <v>0.33</v>
      </c>
      <c r="W25" s="23">
        <v>44197</v>
      </c>
      <c r="X25" s="23">
        <v>44561</v>
      </c>
      <c r="Y25" s="28">
        <f t="shared" si="0"/>
        <v>364</v>
      </c>
      <c r="Z25" s="31"/>
      <c r="AA25" s="31"/>
      <c r="AB25" s="21"/>
      <c r="AC25" s="21"/>
    </row>
    <row r="26" spans="1:29" ht="57" x14ac:dyDescent="0.25">
      <c r="A26" s="54"/>
      <c r="B26" s="55"/>
      <c r="C26" s="55"/>
      <c r="D26" s="55"/>
      <c r="E26" s="58"/>
      <c r="F26" s="55"/>
      <c r="G26" s="54"/>
      <c r="H26" s="55"/>
      <c r="I26" s="54"/>
      <c r="J26" s="54"/>
      <c r="K26" s="55"/>
      <c r="L26" s="55"/>
      <c r="M26" s="55"/>
      <c r="N26" s="55"/>
      <c r="O26" s="54"/>
      <c r="P26" s="54"/>
      <c r="Q26" s="54"/>
      <c r="R26" s="55"/>
      <c r="S26" s="54"/>
      <c r="T26" s="30" t="s">
        <v>200</v>
      </c>
      <c r="U26" s="31" t="s">
        <v>110</v>
      </c>
      <c r="V26" s="22">
        <v>0.33</v>
      </c>
      <c r="W26" s="23">
        <v>44197</v>
      </c>
      <c r="X26" s="23">
        <v>44561</v>
      </c>
      <c r="Y26" s="28">
        <f t="shared" si="0"/>
        <v>364</v>
      </c>
      <c r="Z26" s="31"/>
      <c r="AA26" s="31"/>
      <c r="AB26" s="21"/>
      <c r="AC26" s="21"/>
    </row>
    <row r="27" spans="1:29" ht="57" x14ac:dyDescent="0.25">
      <c r="A27" s="54"/>
      <c r="B27" s="55"/>
      <c r="C27" s="55"/>
      <c r="D27" s="55"/>
      <c r="E27" s="58"/>
      <c r="F27" s="55"/>
      <c r="G27" s="54"/>
      <c r="H27" s="55"/>
      <c r="I27" s="54"/>
      <c r="J27" s="54"/>
      <c r="K27" s="55"/>
      <c r="L27" s="55"/>
      <c r="M27" s="55"/>
      <c r="N27" s="55"/>
      <c r="O27" s="54"/>
      <c r="P27" s="54"/>
      <c r="Q27" s="54"/>
      <c r="R27" s="55"/>
      <c r="S27" s="54"/>
      <c r="T27" s="30" t="s">
        <v>201</v>
      </c>
      <c r="U27" s="31" t="s">
        <v>110</v>
      </c>
      <c r="V27" s="22">
        <v>0.34</v>
      </c>
      <c r="W27" s="23">
        <v>44197</v>
      </c>
      <c r="X27" s="23">
        <v>44561</v>
      </c>
      <c r="Y27" s="28">
        <f t="shared" si="0"/>
        <v>364</v>
      </c>
      <c r="Z27" s="31"/>
      <c r="AA27" s="31"/>
      <c r="AB27" s="21"/>
      <c r="AC27" s="21"/>
    </row>
    <row r="28" spans="1:29" ht="30" x14ac:dyDescent="0.25">
      <c r="A28" s="46">
        <v>2</v>
      </c>
      <c r="B28" s="47" t="s">
        <v>16</v>
      </c>
      <c r="C28" s="47" t="s">
        <v>129</v>
      </c>
      <c r="D28" s="47" t="s">
        <v>174</v>
      </c>
      <c r="E28" s="50" t="str">
        <f>VLOOKUP(D28,'[3]Vinculos '!$D$3:$E$8,2,FALSE)</f>
        <v xml:space="preserve">3. Diseñar e implementar una estrategia de innovación que permita hacer más eficiente la gestión de la Unidad.
</v>
      </c>
      <c r="F28" s="51"/>
      <c r="G28" s="47" t="s">
        <v>215</v>
      </c>
      <c r="H28" s="47" t="s">
        <v>163</v>
      </c>
      <c r="I28" s="48">
        <v>0.4</v>
      </c>
      <c r="J28" s="46"/>
      <c r="K28" s="47" t="s">
        <v>76</v>
      </c>
      <c r="L28" s="47" t="s">
        <v>41</v>
      </c>
      <c r="M28" s="47" t="s">
        <v>48</v>
      </c>
      <c r="N28" s="47" t="s">
        <v>290</v>
      </c>
      <c r="O28" s="48">
        <v>0.25</v>
      </c>
      <c r="P28" s="49">
        <v>44197</v>
      </c>
      <c r="Q28" s="49">
        <v>44561</v>
      </c>
      <c r="R28" s="47" t="s">
        <v>216</v>
      </c>
      <c r="S28" s="46"/>
      <c r="T28" s="32" t="s">
        <v>217</v>
      </c>
      <c r="U28" s="36" t="s">
        <v>110</v>
      </c>
      <c r="V28" s="37">
        <v>0.09</v>
      </c>
      <c r="W28" s="38">
        <v>44197</v>
      </c>
      <c r="X28" s="38">
        <v>44227</v>
      </c>
      <c r="Y28" s="39">
        <f t="shared" si="0"/>
        <v>30</v>
      </c>
      <c r="Z28" s="36"/>
      <c r="AA28" s="36"/>
      <c r="AB28" s="36"/>
      <c r="AC28" s="36"/>
    </row>
    <row r="29" spans="1:29" ht="30" x14ac:dyDescent="0.25">
      <c r="A29" s="46"/>
      <c r="B29" s="47"/>
      <c r="C29" s="47"/>
      <c r="D29" s="47"/>
      <c r="E29" s="50"/>
      <c r="F29" s="51"/>
      <c r="G29" s="47"/>
      <c r="H29" s="47"/>
      <c r="I29" s="48"/>
      <c r="J29" s="46"/>
      <c r="K29" s="47"/>
      <c r="L29" s="47"/>
      <c r="M29" s="47"/>
      <c r="N29" s="47"/>
      <c r="O29" s="48"/>
      <c r="P29" s="49"/>
      <c r="Q29" s="49"/>
      <c r="R29" s="47"/>
      <c r="S29" s="46"/>
      <c r="T29" s="32" t="s">
        <v>218</v>
      </c>
      <c r="U29" s="36" t="s">
        <v>110</v>
      </c>
      <c r="V29" s="37">
        <v>0.08</v>
      </c>
      <c r="W29" s="38">
        <v>44228</v>
      </c>
      <c r="X29" s="38">
        <v>44255</v>
      </c>
      <c r="Y29" s="39">
        <f t="shared" si="0"/>
        <v>27</v>
      </c>
      <c r="Z29" s="36"/>
      <c r="AA29" s="36"/>
      <c r="AB29" s="36"/>
      <c r="AC29" s="36"/>
    </row>
    <row r="30" spans="1:29" ht="30" x14ac:dyDescent="0.25">
      <c r="A30" s="46"/>
      <c r="B30" s="47"/>
      <c r="C30" s="47"/>
      <c r="D30" s="47"/>
      <c r="E30" s="50"/>
      <c r="F30" s="51"/>
      <c r="G30" s="47"/>
      <c r="H30" s="47"/>
      <c r="I30" s="48"/>
      <c r="J30" s="46"/>
      <c r="K30" s="47"/>
      <c r="L30" s="47"/>
      <c r="M30" s="47"/>
      <c r="N30" s="47"/>
      <c r="O30" s="48"/>
      <c r="P30" s="49"/>
      <c r="Q30" s="49"/>
      <c r="R30" s="47"/>
      <c r="S30" s="46"/>
      <c r="T30" s="32" t="s">
        <v>219</v>
      </c>
      <c r="U30" s="36" t="s">
        <v>110</v>
      </c>
      <c r="V30" s="37">
        <v>0.08</v>
      </c>
      <c r="W30" s="38">
        <v>44256</v>
      </c>
      <c r="X30" s="38">
        <v>44286</v>
      </c>
      <c r="Y30" s="39">
        <f t="shared" si="0"/>
        <v>30</v>
      </c>
      <c r="Z30" s="36"/>
      <c r="AA30" s="36"/>
      <c r="AB30" s="36"/>
      <c r="AC30" s="36"/>
    </row>
    <row r="31" spans="1:29" ht="30" x14ac:dyDescent="0.25">
      <c r="A31" s="46"/>
      <c r="B31" s="47"/>
      <c r="C31" s="47"/>
      <c r="D31" s="47"/>
      <c r="E31" s="50"/>
      <c r="F31" s="51"/>
      <c r="G31" s="47"/>
      <c r="H31" s="47"/>
      <c r="I31" s="48"/>
      <c r="J31" s="46"/>
      <c r="K31" s="47"/>
      <c r="L31" s="47"/>
      <c r="M31" s="47"/>
      <c r="N31" s="47"/>
      <c r="O31" s="48"/>
      <c r="P31" s="49"/>
      <c r="Q31" s="49"/>
      <c r="R31" s="47"/>
      <c r="S31" s="46"/>
      <c r="T31" s="32" t="s">
        <v>220</v>
      </c>
      <c r="U31" s="36" t="s">
        <v>110</v>
      </c>
      <c r="V31" s="37">
        <v>0.09</v>
      </c>
      <c r="W31" s="38">
        <v>44287</v>
      </c>
      <c r="X31" s="38">
        <v>44316</v>
      </c>
      <c r="Y31" s="39">
        <f t="shared" si="0"/>
        <v>29</v>
      </c>
      <c r="Z31" s="36"/>
      <c r="AA31" s="36"/>
      <c r="AB31" s="36"/>
      <c r="AC31" s="36"/>
    </row>
    <row r="32" spans="1:29" ht="30" x14ac:dyDescent="0.25">
      <c r="A32" s="46"/>
      <c r="B32" s="47"/>
      <c r="C32" s="47"/>
      <c r="D32" s="47"/>
      <c r="E32" s="50"/>
      <c r="F32" s="51"/>
      <c r="G32" s="47"/>
      <c r="H32" s="47"/>
      <c r="I32" s="48"/>
      <c r="J32" s="46"/>
      <c r="K32" s="47"/>
      <c r="L32" s="47"/>
      <c r="M32" s="47"/>
      <c r="N32" s="47"/>
      <c r="O32" s="48"/>
      <c r="P32" s="49"/>
      <c r="Q32" s="49"/>
      <c r="R32" s="47"/>
      <c r="S32" s="46"/>
      <c r="T32" s="32" t="s">
        <v>221</v>
      </c>
      <c r="U32" s="36" t="s">
        <v>110</v>
      </c>
      <c r="V32" s="37">
        <v>0.08</v>
      </c>
      <c r="W32" s="38">
        <v>44317</v>
      </c>
      <c r="X32" s="38">
        <v>44347</v>
      </c>
      <c r="Y32" s="39">
        <f t="shared" si="0"/>
        <v>30</v>
      </c>
      <c r="Z32" s="36"/>
      <c r="AA32" s="36"/>
      <c r="AB32" s="36"/>
      <c r="AC32" s="36"/>
    </row>
    <row r="33" spans="1:29" ht="30" x14ac:dyDescent="0.25">
      <c r="A33" s="46"/>
      <c r="B33" s="47"/>
      <c r="C33" s="47"/>
      <c r="D33" s="47"/>
      <c r="E33" s="50"/>
      <c r="F33" s="51"/>
      <c r="G33" s="47"/>
      <c r="H33" s="47"/>
      <c r="I33" s="48"/>
      <c r="J33" s="46"/>
      <c r="K33" s="47"/>
      <c r="L33" s="47"/>
      <c r="M33" s="47"/>
      <c r="N33" s="47"/>
      <c r="O33" s="48"/>
      <c r="P33" s="49"/>
      <c r="Q33" s="49"/>
      <c r="R33" s="47"/>
      <c r="S33" s="46"/>
      <c r="T33" s="32" t="s">
        <v>222</v>
      </c>
      <c r="U33" s="36" t="s">
        <v>110</v>
      </c>
      <c r="V33" s="37">
        <v>0.08</v>
      </c>
      <c r="W33" s="38">
        <v>44348</v>
      </c>
      <c r="X33" s="38">
        <v>44377</v>
      </c>
      <c r="Y33" s="39">
        <f t="shared" si="0"/>
        <v>29</v>
      </c>
      <c r="Z33" s="36"/>
      <c r="AA33" s="36"/>
      <c r="AB33" s="36"/>
      <c r="AC33" s="36"/>
    </row>
    <row r="34" spans="1:29" ht="30" x14ac:dyDescent="0.25">
      <c r="A34" s="46"/>
      <c r="B34" s="47"/>
      <c r="C34" s="47"/>
      <c r="D34" s="47"/>
      <c r="E34" s="50"/>
      <c r="F34" s="51"/>
      <c r="G34" s="47"/>
      <c r="H34" s="47"/>
      <c r="I34" s="48"/>
      <c r="J34" s="46"/>
      <c r="K34" s="47"/>
      <c r="L34" s="47"/>
      <c r="M34" s="47"/>
      <c r="N34" s="47"/>
      <c r="O34" s="48"/>
      <c r="P34" s="49"/>
      <c r="Q34" s="49"/>
      <c r="R34" s="47"/>
      <c r="S34" s="46"/>
      <c r="T34" s="32" t="s">
        <v>223</v>
      </c>
      <c r="U34" s="36" t="s">
        <v>110</v>
      </c>
      <c r="V34" s="37">
        <v>0.09</v>
      </c>
      <c r="W34" s="38">
        <v>44378</v>
      </c>
      <c r="X34" s="38">
        <v>44408</v>
      </c>
      <c r="Y34" s="39"/>
      <c r="Z34" s="36"/>
      <c r="AA34" s="36"/>
      <c r="AB34" s="36"/>
      <c r="AC34" s="36"/>
    </row>
    <row r="35" spans="1:29" ht="30" x14ac:dyDescent="0.25">
      <c r="A35" s="46"/>
      <c r="B35" s="47"/>
      <c r="C35" s="47"/>
      <c r="D35" s="47"/>
      <c r="E35" s="50"/>
      <c r="F35" s="51"/>
      <c r="G35" s="47"/>
      <c r="H35" s="47"/>
      <c r="I35" s="48"/>
      <c r="J35" s="46"/>
      <c r="K35" s="47"/>
      <c r="L35" s="47"/>
      <c r="M35" s="47"/>
      <c r="N35" s="47"/>
      <c r="O35" s="48"/>
      <c r="P35" s="49"/>
      <c r="Q35" s="49"/>
      <c r="R35" s="47"/>
      <c r="S35" s="46"/>
      <c r="T35" s="32" t="s">
        <v>224</v>
      </c>
      <c r="U35" s="36" t="s">
        <v>110</v>
      </c>
      <c r="V35" s="37">
        <v>0.08</v>
      </c>
      <c r="W35" s="38">
        <v>44409</v>
      </c>
      <c r="X35" s="38">
        <v>44439</v>
      </c>
      <c r="Y35" s="39">
        <f t="shared" ref="Y35:Y45" si="2">X35-W35</f>
        <v>30</v>
      </c>
      <c r="Z35" s="36"/>
      <c r="AA35" s="36"/>
      <c r="AB35" s="36"/>
      <c r="AC35" s="36"/>
    </row>
    <row r="36" spans="1:29" ht="30" x14ac:dyDescent="0.25">
      <c r="A36" s="46"/>
      <c r="B36" s="47"/>
      <c r="C36" s="47"/>
      <c r="D36" s="47"/>
      <c r="E36" s="50"/>
      <c r="F36" s="51"/>
      <c r="G36" s="47"/>
      <c r="H36" s="47"/>
      <c r="I36" s="48"/>
      <c r="J36" s="46"/>
      <c r="K36" s="47"/>
      <c r="L36" s="47"/>
      <c r="M36" s="47"/>
      <c r="N36" s="47"/>
      <c r="O36" s="48"/>
      <c r="P36" s="49"/>
      <c r="Q36" s="49"/>
      <c r="R36" s="47"/>
      <c r="S36" s="46"/>
      <c r="T36" s="32" t="s">
        <v>225</v>
      </c>
      <c r="U36" s="36" t="s">
        <v>110</v>
      </c>
      <c r="V36" s="37">
        <v>0.08</v>
      </c>
      <c r="W36" s="38">
        <v>44440</v>
      </c>
      <c r="X36" s="38">
        <v>80993</v>
      </c>
      <c r="Y36" s="39">
        <f t="shared" si="2"/>
        <v>36553</v>
      </c>
      <c r="Z36" s="36"/>
      <c r="AA36" s="36"/>
      <c r="AB36" s="36"/>
      <c r="AC36" s="36"/>
    </row>
    <row r="37" spans="1:29" ht="30" x14ac:dyDescent="0.25">
      <c r="A37" s="46"/>
      <c r="B37" s="47"/>
      <c r="C37" s="47"/>
      <c r="D37" s="47"/>
      <c r="E37" s="50"/>
      <c r="F37" s="51"/>
      <c r="G37" s="47"/>
      <c r="H37" s="47"/>
      <c r="I37" s="48"/>
      <c r="J37" s="46"/>
      <c r="K37" s="47"/>
      <c r="L37" s="47"/>
      <c r="M37" s="47"/>
      <c r="N37" s="47"/>
      <c r="O37" s="48"/>
      <c r="P37" s="49"/>
      <c r="Q37" s="49"/>
      <c r="R37" s="47"/>
      <c r="S37" s="46"/>
      <c r="T37" s="32" t="s">
        <v>226</v>
      </c>
      <c r="U37" s="36" t="s">
        <v>110</v>
      </c>
      <c r="V37" s="37">
        <v>0.09</v>
      </c>
      <c r="W37" s="38">
        <v>44470</v>
      </c>
      <c r="X37" s="38">
        <v>44500</v>
      </c>
      <c r="Y37" s="39">
        <f t="shared" si="2"/>
        <v>30</v>
      </c>
      <c r="Z37" s="36"/>
      <c r="AA37" s="36"/>
      <c r="AB37" s="36"/>
      <c r="AC37" s="36"/>
    </row>
    <row r="38" spans="1:29" ht="30" x14ac:dyDescent="0.25">
      <c r="A38" s="46"/>
      <c r="B38" s="47"/>
      <c r="C38" s="47"/>
      <c r="D38" s="47"/>
      <c r="E38" s="50"/>
      <c r="F38" s="51"/>
      <c r="G38" s="47"/>
      <c r="H38" s="47"/>
      <c r="I38" s="48"/>
      <c r="J38" s="46"/>
      <c r="K38" s="47"/>
      <c r="L38" s="47"/>
      <c r="M38" s="47"/>
      <c r="N38" s="47"/>
      <c r="O38" s="48"/>
      <c r="P38" s="49"/>
      <c r="Q38" s="49"/>
      <c r="R38" s="47"/>
      <c r="S38" s="46"/>
      <c r="T38" s="32" t="s">
        <v>227</v>
      </c>
      <c r="U38" s="36" t="s">
        <v>110</v>
      </c>
      <c r="V38" s="37">
        <v>0.08</v>
      </c>
      <c r="W38" s="38">
        <v>44501</v>
      </c>
      <c r="X38" s="38">
        <v>44530</v>
      </c>
      <c r="Y38" s="39">
        <f t="shared" si="2"/>
        <v>29</v>
      </c>
      <c r="Z38" s="36"/>
      <c r="AA38" s="36"/>
      <c r="AB38" s="36"/>
      <c r="AC38" s="36"/>
    </row>
    <row r="39" spans="1:29" ht="30" x14ac:dyDescent="0.25">
      <c r="A39" s="46"/>
      <c r="B39" s="47"/>
      <c r="C39" s="47"/>
      <c r="D39" s="47"/>
      <c r="E39" s="50"/>
      <c r="F39" s="51"/>
      <c r="G39" s="47"/>
      <c r="H39" s="47"/>
      <c r="I39" s="48"/>
      <c r="J39" s="46"/>
      <c r="K39" s="47"/>
      <c r="L39" s="47"/>
      <c r="M39" s="47"/>
      <c r="N39" s="47"/>
      <c r="O39" s="48"/>
      <c r="P39" s="49"/>
      <c r="Q39" s="49"/>
      <c r="R39" s="47"/>
      <c r="S39" s="46"/>
      <c r="T39" s="32" t="s">
        <v>228</v>
      </c>
      <c r="U39" s="36" t="s">
        <v>110</v>
      </c>
      <c r="V39" s="37">
        <v>0.08</v>
      </c>
      <c r="W39" s="38">
        <v>44531</v>
      </c>
      <c r="X39" s="38">
        <v>44561</v>
      </c>
      <c r="Y39" s="39">
        <f t="shared" si="2"/>
        <v>30</v>
      </c>
      <c r="Z39" s="36"/>
      <c r="AA39" s="36"/>
      <c r="AB39" s="36"/>
      <c r="AC39" s="36"/>
    </row>
    <row r="40" spans="1:29" ht="30" x14ac:dyDescent="0.25">
      <c r="A40" s="46"/>
      <c r="B40" s="47"/>
      <c r="C40" s="47"/>
      <c r="D40" s="47"/>
      <c r="E40" s="50"/>
      <c r="F40" s="51"/>
      <c r="G40" s="47"/>
      <c r="H40" s="47"/>
      <c r="I40" s="48"/>
      <c r="J40" s="46"/>
      <c r="K40" s="47"/>
      <c r="L40" s="47" t="s">
        <v>41</v>
      </c>
      <c r="M40" s="47" t="s">
        <v>48</v>
      </c>
      <c r="N40" s="47" t="s">
        <v>229</v>
      </c>
      <c r="O40" s="48">
        <v>0.25</v>
      </c>
      <c r="P40" s="49">
        <v>44197</v>
      </c>
      <c r="Q40" s="49">
        <v>44561</v>
      </c>
      <c r="R40" s="47" t="s">
        <v>230</v>
      </c>
      <c r="S40" s="46"/>
      <c r="T40" s="32" t="s">
        <v>231</v>
      </c>
      <c r="U40" s="36" t="s">
        <v>110</v>
      </c>
      <c r="V40" s="37">
        <v>0.09</v>
      </c>
      <c r="W40" s="38">
        <v>44197</v>
      </c>
      <c r="X40" s="38">
        <v>44227</v>
      </c>
      <c r="Y40" s="39">
        <f t="shared" si="2"/>
        <v>30</v>
      </c>
      <c r="Z40" s="36"/>
      <c r="AA40" s="36"/>
      <c r="AB40" s="36"/>
      <c r="AC40" s="36"/>
    </row>
    <row r="41" spans="1:29" ht="30" x14ac:dyDescent="0.25">
      <c r="A41" s="46"/>
      <c r="B41" s="47"/>
      <c r="C41" s="47"/>
      <c r="D41" s="47"/>
      <c r="E41" s="50"/>
      <c r="F41" s="51"/>
      <c r="G41" s="47"/>
      <c r="H41" s="47"/>
      <c r="I41" s="48"/>
      <c r="J41" s="46"/>
      <c r="K41" s="47"/>
      <c r="L41" s="47"/>
      <c r="M41" s="47"/>
      <c r="N41" s="47"/>
      <c r="O41" s="48"/>
      <c r="P41" s="49"/>
      <c r="Q41" s="49"/>
      <c r="R41" s="47"/>
      <c r="S41" s="46"/>
      <c r="T41" s="32" t="s">
        <v>232</v>
      </c>
      <c r="U41" s="36" t="s">
        <v>110</v>
      </c>
      <c r="V41" s="37">
        <v>0.08</v>
      </c>
      <c r="W41" s="38">
        <v>44228</v>
      </c>
      <c r="X41" s="38">
        <v>44255</v>
      </c>
      <c r="Y41" s="39">
        <f t="shared" si="2"/>
        <v>27</v>
      </c>
      <c r="Z41" s="36"/>
      <c r="AA41" s="36"/>
      <c r="AB41" s="36"/>
      <c r="AC41" s="36"/>
    </row>
    <row r="42" spans="1:29" ht="30" x14ac:dyDescent="0.25">
      <c r="A42" s="46"/>
      <c r="B42" s="47"/>
      <c r="C42" s="47"/>
      <c r="D42" s="47"/>
      <c r="E42" s="50"/>
      <c r="F42" s="51"/>
      <c r="G42" s="47"/>
      <c r="H42" s="47"/>
      <c r="I42" s="48"/>
      <c r="J42" s="46"/>
      <c r="K42" s="47"/>
      <c r="L42" s="47"/>
      <c r="M42" s="47"/>
      <c r="N42" s="47"/>
      <c r="O42" s="48"/>
      <c r="P42" s="49"/>
      <c r="Q42" s="49"/>
      <c r="R42" s="47"/>
      <c r="S42" s="46"/>
      <c r="T42" s="32" t="s">
        <v>233</v>
      </c>
      <c r="U42" s="36" t="s">
        <v>110</v>
      </c>
      <c r="V42" s="37">
        <v>0.08</v>
      </c>
      <c r="W42" s="38">
        <v>44256</v>
      </c>
      <c r="X42" s="38">
        <v>44286</v>
      </c>
      <c r="Y42" s="39">
        <f t="shared" si="2"/>
        <v>30</v>
      </c>
      <c r="Z42" s="36"/>
      <c r="AA42" s="36"/>
      <c r="AB42" s="36"/>
      <c r="AC42" s="36"/>
    </row>
    <row r="43" spans="1:29" ht="30" x14ac:dyDescent="0.25">
      <c r="A43" s="46"/>
      <c r="B43" s="47"/>
      <c r="C43" s="47"/>
      <c r="D43" s="47"/>
      <c r="E43" s="50"/>
      <c r="F43" s="51"/>
      <c r="G43" s="47"/>
      <c r="H43" s="47"/>
      <c r="I43" s="48"/>
      <c r="J43" s="46"/>
      <c r="K43" s="47"/>
      <c r="L43" s="47"/>
      <c r="M43" s="47"/>
      <c r="N43" s="47"/>
      <c r="O43" s="48"/>
      <c r="P43" s="49"/>
      <c r="Q43" s="49"/>
      <c r="R43" s="47"/>
      <c r="S43" s="46"/>
      <c r="T43" s="32" t="s">
        <v>234</v>
      </c>
      <c r="U43" s="36" t="s">
        <v>110</v>
      </c>
      <c r="V43" s="37">
        <v>0.09</v>
      </c>
      <c r="W43" s="38">
        <v>44287</v>
      </c>
      <c r="X43" s="38">
        <v>44316</v>
      </c>
      <c r="Y43" s="39">
        <f t="shared" si="2"/>
        <v>29</v>
      </c>
      <c r="Z43" s="36"/>
      <c r="AA43" s="36"/>
      <c r="AB43" s="36"/>
      <c r="AC43" s="36"/>
    </row>
    <row r="44" spans="1:29" ht="30" x14ac:dyDescent="0.25">
      <c r="A44" s="46"/>
      <c r="B44" s="47"/>
      <c r="C44" s="47"/>
      <c r="D44" s="47"/>
      <c r="E44" s="50"/>
      <c r="F44" s="51"/>
      <c r="G44" s="47"/>
      <c r="H44" s="47"/>
      <c r="I44" s="48"/>
      <c r="J44" s="46"/>
      <c r="K44" s="47"/>
      <c r="L44" s="47"/>
      <c r="M44" s="47"/>
      <c r="N44" s="47"/>
      <c r="O44" s="48"/>
      <c r="P44" s="49"/>
      <c r="Q44" s="49"/>
      <c r="R44" s="47"/>
      <c r="S44" s="46"/>
      <c r="T44" s="32" t="s">
        <v>235</v>
      </c>
      <c r="U44" s="36" t="s">
        <v>110</v>
      </c>
      <c r="V44" s="37">
        <v>0.08</v>
      </c>
      <c r="W44" s="38">
        <v>44317</v>
      </c>
      <c r="X44" s="38">
        <v>44347</v>
      </c>
      <c r="Y44" s="39">
        <f t="shared" si="2"/>
        <v>30</v>
      </c>
      <c r="Z44" s="36"/>
      <c r="AA44" s="36"/>
      <c r="AB44" s="36"/>
      <c r="AC44" s="36"/>
    </row>
    <row r="45" spans="1:29" ht="30" x14ac:dyDescent="0.25">
      <c r="A45" s="46"/>
      <c r="B45" s="47"/>
      <c r="C45" s="47"/>
      <c r="D45" s="47"/>
      <c r="E45" s="50"/>
      <c r="F45" s="51"/>
      <c r="G45" s="47"/>
      <c r="H45" s="47"/>
      <c r="I45" s="48"/>
      <c r="J45" s="46"/>
      <c r="K45" s="47"/>
      <c r="L45" s="47"/>
      <c r="M45" s="47"/>
      <c r="N45" s="47"/>
      <c r="O45" s="48"/>
      <c r="P45" s="49"/>
      <c r="Q45" s="49"/>
      <c r="R45" s="47"/>
      <c r="S45" s="46"/>
      <c r="T45" s="32" t="s">
        <v>236</v>
      </c>
      <c r="U45" s="36" t="s">
        <v>110</v>
      </c>
      <c r="V45" s="37">
        <v>0.08</v>
      </c>
      <c r="W45" s="38">
        <v>44348</v>
      </c>
      <c r="X45" s="38">
        <v>44377</v>
      </c>
      <c r="Y45" s="39">
        <f t="shared" si="2"/>
        <v>29</v>
      </c>
      <c r="Z45" s="36"/>
      <c r="AA45" s="36"/>
      <c r="AB45" s="36"/>
      <c r="AC45" s="36"/>
    </row>
    <row r="46" spans="1:29" ht="30" x14ac:dyDescent="0.25">
      <c r="A46" s="46"/>
      <c r="B46" s="47"/>
      <c r="C46" s="47"/>
      <c r="D46" s="47"/>
      <c r="E46" s="50"/>
      <c r="F46" s="51"/>
      <c r="G46" s="47"/>
      <c r="H46" s="47"/>
      <c r="I46" s="48"/>
      <c r="J46" s="46"/>
      <c r="K46" s="47"/>
      <c r="L46" s="47"/>
      <c r="M46" s="47"/>
      <c r="N46" s="47"/>
      <c r="O46" s="48"/>
      <c r="P46" s="49"/>
      <c r="Q46" s="49"/>
      <c r="R46" s="47"/>
      <c r="S46" s="46"/>
      <c r="T46" s="32" t="s">
        <v>237</v>
      </c>
      <c r="U46" s="36" t="s">
        <v>110</v>
      </c>
      <c r="V46" s="37">
        <v>0.09</v>
      </c>
      <c r="W46" s="38">
        <v>44378</v>
      </c>
      <c r="X46" s="38">
        <v>44408</v>
      </c>
      <c r="Y46" s="39"/>
      <c r="Z46" s="36"/>
      <c r="AA46" s="36"/>
      <c r="AB46" s="36"/>
      <c r="AC46" s="36"/>
    </row>
    <row r="47" spans="1:29" ht="30" x14ac:dyDescent="0.25">
      <c r="A47" s="46"/>
      <c r="B47" s="47"/>
      <c r="C47" s="47"/>
      <c r="D47" s="47"/>
      <c r="E47" s="50"/>
      <c r="F47" s="51"/>
      <c r="G47" s="47"/>
      <c r="H47" s="47"/>
      <c r="I47" s="48"/>
      <c r="J47" s="46"/>
      <c r="K47" s="47"/>
      <c r="L47" s="47"/>
      <c r="M47" s="47"/>
      <c r="N47" s="47"/>
      <c r="O47" s="48"/>
      <c r="P47" s="49"/>
      <c r="Q47" s="49"/>
      <c r="R47" s="47"/>
      <c r="S47" s="46"/>
      <c r="T47" s="32" t="s">
        <v>238</v>
      </c>
      <c r="U47" s="36" t="s">
        <v>110</v>
      </c>
      <c r="V47" s="37">
        <v>0.08</v>
      </c>
      <c r="W47" s="38">
        <v>44409</v>
      </c>
      <c r="X47" s="38">
        <v>44439</v>
      </c>
      <c r="Y47" s="39">
        <f t="shared" ref="Y47:Y57" si="3">X47-W47</f>
        <v>30</v>
      </c>
      <c r="Z47" s="36"/>
      <c r="AA47" s="36"/>
      <c r="AB47" s="36"/>
      <c r="AC47" s="36"/>
    </row>
    <row r="48" spans="1:29" ht="30" x14ac:dyDescent="0.25">
      <c r="A48" s="46"/>
      <c r="B48" s="47"/>
      <c r="C48" s="47"/>
      <c r="D48" s="47"/>
      <c r="E48" s="50"/>
      <c r="F48" s="51"/>
      <c r="G48" s="47"/>
      <c r="H48" s="47"/>
      <c r="I48" s="48"/>
      <c r="J48" s="46"/>
      <c r="K48" s="47"/>
      <c r="L48" s="47"/>
      <c r="M48" s="47"/>
      <c r="N48" s="47"/>
      <c r="O48" s="48"/>
      <c r="P48" s="49"/>
      <c r="Q48" s="49"/>
      <c r="R48" s="47"/>
      <c r="S48" s="46"/>
      <c r="T48" s="32" t="s">
        <v>239</v>
      </c>
      <c r="U48" s="36" t="s">
        <v>110</v>
      </c>
      <c r="V48" s="37">
        <v>0.08</v>
      </c>
      <c r="W48" s="38">
        <v>44440</v>
      </c>
      <c r="X48" s="38">
        <v>44469</v>
      </c>
      <c r="Y48" s="39">
        <f t="shared" si="3"/>
        <v>29</v>
      </c>
      <c r="Z48" s="36"/>
      <c r="AA48" s="36"/>
      <c r="AB48" s="36"/>
      <c r="AC48" s="36"/>
    </row>
    <row r="49" spans="1:29" ht="30" x14ac:dyDescent="0.25">
      <c r="A49" s="46"/>
      <c r="B49" s="47"/>
      <c r="C49" s="47"/>
      <c r="D49" s="47"/>
      <c r="E49" s="50"/>
      <c r="F49" s="51"/>
      <c r="G49" s="47"/>
      <c r="H49" s="47"/>
      <c r="I49" s="48"/>
      <c r="J49" s="46"/>
      <c r="K49" s="47"/>
      <c r="L49" s="47"/>
      <c r="M49" s="47"/>
      <c r="N49" s="47"/>
      <c r="O49" s="48"/>
      <c r="P49" s="49"/>
      <c r="Q49" s="49"/>
      <c r="R49" s="47"/>
      <c r="S49" s="46"/>
      <c r="T49" s="32" t="s">
        <v>240</v>
      </c>
      <c r="U49" s="36" t="s">
        <v>110</v>
      </c>
      <c r="V49" s="37">
        <v>0.09</v>
      </c>
      <c r="W49" s="38">
        <v>44470</v>
      </c>
      <c r="X49" s="38">
        <v>44500</v>
      </c>
      <c r="Y49" s="39">
        <f t="shared" si="3"/>
        <v>30</v>
      </c>
      <c r="Z49" s="36"/>
      <c r="AA49" s="36"/>
      <c r="AB49" s="36"/>
      <c r="AC49" s="36"/>
    </row>
    <row r="50" spans="1:29" ht="30" x14ac:dyDescent="0.25">
      <c r="A50" s="46"/>
      <c r="B50" s="47"/>
      <c r="C50" s="47"/>
      <c r="D50" s="47"/>
      <c r="E50" s="50"/>
      <c r="F50" s="51"/>
      <c r="G50" s="47"/>
      <c r="H50" s="47"/>
      <c r="I50" s="48"/>
      <c r="J50" s="46"/>
      <c r="K50" s="47"/>
      <c r="L50" s="47"/>
      <c r="M50" s="47"/>
      <c r="N50" s="47"/>
      <c r="O50" s="48"/>
      <c r="P50" s="49"/>
      <c r="Q50" s="49"/>
      <c r="R50" s="47"/>
      <c r="S50" s="46"/>
      <c r="T50" s="32" t="s">
        <v>241</v>
      </c>
      <c r="U50" s="36" t="s">
        <v>110</v>
      </c>
      <c r="V50" s="37">
        <v>0.08</v>
      </c>
      <c r="W50" s="38">
        <v>44501</v>
      </c>
      <c r="X50" s="38">
        <v>44530</v>
      </c>
      <c r="Y50" s="39">
        <f t="shared" si="3"/>
        <v>29</v>
      </c>
      <c r="Z50" s="36"/>
      <c r="AA50" s="36"/>
      <c r="AB50" s="36"/>
      <c r="AC50" s="36"/>
    </row>
    <row r="51" spans="1:29" ht="30" x14ac:dyDescent="0.25">
      <c r="A51" s="46"/>
      <c r="B51" s="47"/>
      <c r="C51" s="47"/>
      <c r="D51" s="47"/>
      <c r="E51" s="50"/>
      <c r="F51" s="51"/>
      <c r="G51" s="47"/>
      <c r="H51" s="47"/>
      <c r="I51" s="48"/>
      <c r="J51" s="46"/>
      <c r="K51" s="47"/>
      <c r="L51" s="47"/>
      <c r="M51" s="47"/>
      <c r="N51" s="47"/>
      <c r="O51" s="48"/>
      <c r="P51" s="49"/>
      <c r="Q51" s="49"/>
      <c r="R51" s="47"/>
      <c r="S51" s="46"/>
      <c r="T51" s="32" t="s">
        <v>241</v>
      </c>
      <c r="U51" s="36" t="s">
        <v>110</v>
      </c>
      <c r="V51" s="37">
        <v>0.08</v>
      </c>
      <c r="W51" s="38">
        <v>44531</v>
      </c>
      <c r="X51" s="38">
        <v>44561</v>
      </c>
      <c r="Y51" s="39">
        <f t="shared" si="3"/>
        <v>30</v>
      </c>
      <c r="Z51" s="36"/>
      <c r="AA51" s="36"/>
      <c r="AB51" s="36"/>
      <c r="AC51" s="36"/>
    </row>
    <row r="52" spans="1:29" ht="30" x14ac:dyDescent="0.25">
      <c r="A52" s="46"/>
      <c r="B52" s="47"/>
      <c r="C52" s="47"/>
      <c r="D52" s="47"/>
      <c r="E52" s="50"/>
      <c r="F52" s="51"/>
      <c r="G52" s="47"/>
      <c r="H52" s="47"/>
      <c r="I52" s="48"/>
      <c r="J52" s="46"/>
      <c r="K52" s="47"/>
      <c r="L52" s="47" t="s">
        <v>41</v>
      </c>
      <c r="M52" s="47" t="s">
        <v>48</v>
      </c>
      <c r="N52" s="47" t="s">
        <v>242</v>
      </c>
      <c r="O52" s="48">
        <v>0.25</v>
      </c>
      <c r="P52" s="49">
        <v>44197</v>
      </c>
      <c r="Q52" s="49">
        <v>44561</v>
      </c>
      <c r="R52" s="47" t="s">
        <v>243</v>
      </c>
      <c r="S52" s="46"/>
      <c r="T52" s="32" t="s">
        <v>244</v>
      </c>
      <c r="U52" s="36" t="s">
        <v>110</v>
      </c>
      <c r="V52" s="37">
        <v>0.09</v>
      </c>
      <c r="W52" s="38">
        <v>80721</v>
      </c>
      <c r="X52" s="38">
        <v>44227</v>
      </c>
      <c r="Y52" s="39">
        <f t="shared" si="3"/>
        <v>-36494</v>
      </c>
      <c r="Z52" s="36"/>
      <c r="AA52" s="36"/>
      <c r="AB52" s="36"/>
      <c r="AC52" s="36"/>
    </row>
    <row r="53" spans="1:29" ht="30" x14ac:dyDescent="0.25">
      <c r="A53" s="46"/>
      <c r="B53" s="47"/>
      <c r="C53" s="47"/>
      <c r="D53" s="47"/>
      <c r="E53" s="50"/>
      <c r="F53" s="51"/>
      <c r="G53" s="47"/>
      <c r="H53" s="47"/>
      <c r="I53" s="48"/>
      <c r="J53" s="46"/>
      <c r="K53" s="47"/>
      <c r="L53" s="47"/>
      <c r="M53" s="47"/>
      <c r="N53" s="47"/>
      <c r="O53" s="48"/>
      <c r="P53" s="49"/>
      <c r="Q53" s="49"/>
      <c r="R53" s="47"/>
      <c r="S53" s="46"/>
      <c r="T53" s="32" t="s">
        <v>245</v>
      </c>
      <c r="U53" s="36" t="s">
        <v>110</v>
      </c>
      <c r="V53" s="37">
        <v>0.08</v>
      </c>
      <c r="W53" s="38">
        <v>44228</v>
      </c>
      <c r="X53" s="38">
        <v>44255</v>
      </c>
      <c r="Y53" s="39">
        <f t="shared" si="3"/>
        <v>27</v>
      </c>
      <c r="Z53" s="36"/>
      <c r="AA53" s="36"/>
      <c r="AB53" s="36"/>
      <c r="AC53" s="36"/>
    </row>
    <row r="54" spans="1:29" ht="30" x14ac:dyDescent="0.25">
      <c r="A54" s="46"/>
      <c r="B54" s="47"/>
      <c r="C54" s="47"/>
      <c r="D54" s="47"/>
      <c r="E54" s="50"/>
      <c r="F54" s="51"/>
      <c r="G54" s="47"/>
      <c r="H54" s="47"/>
      <c r="I54" s="48"/>
      <c r="J54" s="46"/>
      <c r="K54" s="47"/>
      <c r="L54" s="47"/>
      <c r="M54" s="47"/>
      <c r="N54" s="47"/>
      <c r="O54" s="48"/>
      <c r="P54" s="49"/>
      <c r="Q54" s="49"/>
      <c r="R54" s="47"/>
      <c r="S54" s="46"/>
      <c r="T54" s="32" t="s">
        <v>246</v>
      </c>
      <c r="U54" s="36" t="s">
        <v>110</v>
      </c>
      <c r="V54" s="37">
        <v>0.08</v>
      </c>
      <c r="W54" s="38">
        <v>44256</v>
      </c>
      <c r="X54" s="38">
        <v>44286</v>
      </c>
      <c r="Y54" s="39">
        <f t="shared" si="3"/>
        <v>30</v>
      </c>
      <c r="Z54" s="36"/>
      <c r="AA54" s="36"/>
      <c r="AB54" s="36"/>
      <c r="AC54" s="36"/>
    </row>
    <row r="55" spans="1:29" ht="30" x14ac:dyDescent="0.25">
      <c r="A55" s="46"/>
      <c r="B55" s="47"/>
      <c r="C55" s="47"/>
      <c r="D55" s="47"/>
      <c r="E55" s="50"/>
      <c r="F55" s="51"/>
      <c r="G55" s="47"/>
      <c r="H55" s="47"/>
      <c r="I55" s="48"/>
      <c r="J55" s="46"/>
      <c r="K55" s="47"/>
      <c r="L55" s="47"/>
      <c r="M55" s="47"/>
      <c r="N55" s="47"/>
      <c r="O55" s="48"/>
      <c r="P55" s="49"/>
      <c r="Q55" s="49"/>
      <c r="R55" s="47"/>
      <c r="S55" s="46"/>
      <c r="T55" s="32" t="s">
        <v>247</v>
      </c>
      <c r="U55" s="36" t="s">
        <v>110</v>
      </c>
      <c r="V55" s="37">
        <v>0.09</v>
      </c>
      <c r="W55" s="38">
        <v>44287</v>
      </c>
      <c r="X55" s="38">
        <v>44316</v>
      </c>
      <c r="Y55" s="39">
        <f t="shared" si="3"/>
        <v>29</v>
      </c>
      <c r="Z55" s="36"/>
      <c r="AA55" s="36"/>
      <c r="AB55" s="36"/>
      <c r="AC55" s="36"/>
    </row>
    <row r="56" spans="1:29" ht="30" x14ac:dyDescent="0.25">
      <c r="A56" s="46"/>
      <c r="B56" s="47"/>
      <c r="C56" s="47"/>
      <c r="D56" s="47"/>
      <c r="E56" s="50"/>
      <c r="F56" s="51"/>
      <c r="G56" s="47"/>
      <c r="H56" s="47"/>
      <c r="I56" s="48"/>
      <c r="J56" s="46"/>
      <c r="K56" s="47"/>
      <c r="L56" s="47"/>
      <c r="M56" s="47"/>
      <c r="N56" s="47"/>
      <c r="O56" s="48"/>
      <c r="P56" s="49"/>
      <c r="Q56" s="49"/>
      <c r="R56" s="47"/>
      <c r="S56" s="46"/>
      <c r="T56" s="32" t="s">
        <v>248</v>
      </c>
      <c r="U56" s="36" t="s">
        <v>110</v>
      </c>
      <c r="V56" s="37">
        <v>0.08</v>
      </c>
      <c r="W56" s="38">
        <v>44317</v>
      </c>
      <c r="X56" s="38">
        <v>44347</v>
      </c>
      <c r="Y56" s="39">
        <f t="shared" si="3"/>
        <v>30</v>
      </c>
      <c r="Z56" s="36"/>
      <c r="AA56" s="36"/>
      <c r="AB56" s="36"/>
      <c r="AC56" s="36"/>
    </row>
    <row r="57" spans="1:29" ht="30" x14ac:dyDescent="0.25">
      <c r="A57" s="46"/>
      <c r="B57" s="47"/>
      <c r="C57" s="47"/>
      <c r="D57" s="47"/>
      <c r="E57" s="50"/>
      <c r="F57" s="51"/>
      <c r="G57" s="47"/>
      <c r="H57" s="47"/>
      <c r="I57" s="48"/>
      <c r="J57" s="46"/>
      <c r="K57" s="47"/>
      <c r="L57" s="47"/>
      <c r="M57" s="47"/>
      <c r="N57" s="47"/>
      <c r="O57" s="48"/>
      <c r="P57" s="49"/>
      <c r="Q57" s="49"/>
      <c r="R57" s="47"/>
      <c r="S57" s="46"/>
      <c r="T57" s="32" t="s">
        <v>249</v>
      </c>
      <c r="U57" s="36" t="s">
        <v>110</v>
      </c>
      <c r="V57" s="37">
        <v>0.08</v>
      </c>
      <c r="W57" s="38">
        <v>44348</v>
      </c>
      <c r="X57" s="38">
        <v>44377</v>
      </c>
      <c r="Y57" s="39">
        <f t="shared" si="3"/>
        <v>29</v>
      </c>
      <c r="Z57" s="36"/>
      <c r="AA57" s="36"/>
      <c r="AB57" s="36"/>
      <c r="AC57" s="36"/>
    </row>
    <row r="58" spans="1:29" ht="30" x14ac:dyDescent="0.25">
      <c r="A58" s="46"/>
      <c r="B58" s="47"/>
      <c r="C58" s="47"/>
      <c r="D58" s="47"/>
      <c r="E58" s="50"/>
      <c r="F58" s="51"/>
      <c r="G58" s="47"/>
      <c r="H58" s="47"/>
      <c r="I58" s="48"/>
      <c r="J58" s="46"/>
      <c r="K58" s="47"/>
      <c r="L58" s="47"/>
      <c r="M58" s="47"/>
      <c r="N58" s="47"/>
      <c r="O58" s="48"/>
      <c r="P58" s="49"/>
      <c r="Q58" s="49"/>
      <c r="R58" s="47"/>
      <c r="S58" s="46"/>
      <c r="T58" s="32" t="s">
        <v>250</v>
      </c>
      <c r="U58" s="36" t="s">
        <v>110</v>
      </c>
      <c r="V58" s="37">
        <v>0.09</v>
      </c>
      <c r="W58" s="38">
        <v>44378</v>
      </c>
      <c r="X58" s="38">
        <v>44408</v>
      </c>
      <c r="Y58" s="39"/>
      <c r="Z58" s="36"/>
      <c r="AA58" s="36"/>
      <c r="AB58" s="36"/>
      <c r="AC58" s="36"/>
    </row>
    <row r="59" spans="1:29" ht="30" x14ac:dyDescent="0.25">
      <c r="A59" s="46"/>
      <c r="B59" s="47"/>
      <c r="C59" s="47"/>
      <c r="D59" s="47"/>
      <c r="E59" s="50"/>
      <c r="F59" s="51"/>
      <c r="G59" s="47"/>
      <c r="H59" s="47"/>
      <c r="I59" s="48"/>
      <c r="J59" s="46"/>
      <c r="K59" s="47"/>
      <c r="L59" s="47"/>
      <c r="M59" s="47"/>
      <c r="N59" s="47"/>
      <c r="O59" s="48"/>
      <c r="P59" s="49"/>
      <c r="Q59" s="49"/>
      <c r="R59" s="47"/>
      <c r="S59" s="46"/>
      <c r="T59" s="32" t="s">
        <v>251</v>
      </c>
      <c r="U59" s="36" t="s">
        <v>110</v>
      </c>
      <c r="V59" s="37">
        <v>0.08</v>
      </c>
      <c r="W59" s="38">
        <v>44409</v>
      </c>
      <c r="X59" s="38">
        <v>44439</v>
      </c>
      <c r="Y59" s="39">
        <f t="shared" ref="Y59:Y69" si="4">X59-W59</f>
        <v>30</v>
      </c>
      <c r="Z59" s="36"/>
      <c r="AA59" s="36"/>
      <c r="AB59" s="36"/>
      <c r="AC59" s="36"/>
    </row>
    <row r="60" spans="1:29" ht="30" x14ac:dyDescent="0.25">
      <c r="A60" s="46"/>
      <c r="B60" s="47"/>
      <c r="C60" s="47"/>
      <c r="D60" s="47"/>
      <c r="E60" s="50"/>
      <c r="F60" s="51"/>
      <c r="G60" s="47"/>
      <c r="H60" s="47"/>
      <c r="I60" s="48"/>
      <c r="J60" s="46"/>
      <c r="K60" s="47"/>
      <c r="L60" s="47"/>
      <c r="M60" s="47"/>
      <c r="N60" s="47"/>
      <c r="O60" s="48"/>
      <c r="P60" s="49"/>
      <c r="Q60" s="49"/>
      <c r="R60" s="47"/>
      <c r="S60" s="46"/>
      <c r="T60" s="32" t="s">
        <v>252</v>
      </c>
      <c r="U60" s="36" t="s">
        <v>110</v>
      </c>
      <c r="V60" s="37">
        <v>0.08</v>
      </c>
      <c r="W60" s="38">
        <v>44440</v>
      </c>
      <c r="X60" s="38">
        <v>44469</v>
      </c>
      <c r="Y60" s="39">
        <f t="shared" si="4"/>
        <v>29</v>
      </c>
      <c r="Z60" s="36"/>
      <c r="AA60" s="36"/>
      <c r="AB60" s="36"/>
      <c r="AC60" s="36"/>
    </row>
    <row r="61" spans="1:29" ht="30" x14ac:dyDescent="0.25">
      <c r="A61" s="46"/>
      <c r="B61" s="47"/>
      <c r="C61" s="47"/>
      <c r="D61" s="47"/>
      <c r="E61" s="50"/>
      <c r="F61" s="51"/>
      <c r="G61" s="47"/>
      <c r="H61" s="47"/>
      <c r="I61" s="48"/>
      <c r="J61" s="46"/>
      <c r="K61" s="47"/>
      <c r="L61" s="47"/>
      <c r="M61" s="47"/>
      <c r="N61" s="47"/>
      <c r="O61" s="48"/>
      <c r="P61" s="49"/>
      <c r="Q61" s="49"/>
      <c r="R61" s="47"/>
      <c r="S61" s="46"/>
      <c r="T61" s="32" t="s">
        <v>253</v>
      </c>
      <c r="U61" s="36" t="s">
        <v>110</v>
      </c>
      <c r="V61" s="37">
        <v>0.09</v>
      </c>
      <c r="W61" s="38">
        <v>44470</v>
      </c>
      <c r="X61" s="38">
        <v>44500</v>
      </c>
      <c r="Y61" s="39">
        <f t="shared" si="4"/>
        <v>30</v>
      </c>
      <c r="Z61" s="36"/>
      <c r="AA61" s="36"/>
      <c r="AB61" s="36"/>
      <c r="AC61" s="36"/>
    </row>
    <row r="62" spans="1:29" ht="30" x14ac:dyDescent="0.25">
      <c r="A62" s="46"/>
      <c r="B62" s="47"/>
      <c r="C62" s="47"/>
      <c r="D62" s="47"/>
      <c r="E62" s="50"/>
      <c r="F62" s="51"/>
      <c r="G62" s="47"/>
      <c r="H62" s="47"/>
      <c r="I62" s="48"/>
      <c r="J62" s="46"/>
      <c r="K62" s="47"/>
      <c r="L62" s="47"/>
      <c r="M62" s="47"/>
      <c r="N62" s="47"/>
      <c r="O62" s="48"/>
      <c r="P62" s="49"/>
      <c r="Q62" s="49"/>
      <c r="R62" s="47"/>
      <c r="S62" s="46"/>
      <c r="T62" s="32" t="s">
        <v>254</v>
      </c>
      <c r="U62" s="36" t="s">
        <v>110</v>
      </c>
      <c r="V62" s="37">
        <v>0.08</v>
      </c>
      <c r="W62" s="38">
        <v>44501</v>
      </c>
      <c r="X62" s="38">
        <v>44530</v>
      </c>
      <c r="Y62" s="39">
        <f t="shared" si="4"/>
        <v>29</v>
      </c>
      <c r="Z62" s="36"/>
      <c r="AA62" s="36"/>
      <c r="AB62" s="36"/>
      <c r="AC62" s="36"/>
    </row>
    <row r="63" spans="1:29" ht="30" x14ac:dyDescent="0.25">
      <c r="A63" s="46"/>
      <c r="B63" s="47"/>
      <c r="C63" s="47"/>
      <c r="D63" s="47"/>
      <c r="E63" s="50"/>
      <c r="F63" s="51"/>
      <c r="G63" s="47"/>
      <c r="H63" s="47"/>
      <c r="I63" s="48"/>
      <c r="J63" s="46"/>
      <c r="K63" s="47"/>
      <c r="L63" s="47"/>
      <c r="M63" s="47"/>
      <c r="N63" s="47"/>
      <c r="O63" s="48"/>
      <c r="P63" s="49"/>
      <c r="Q63" s="49"/>
      <c r="R63" s="47"/>
      <c r="S63" s="46"/>
      <c r="T63" s="32" t="s">
        <v>255</v>
      </c>
      <c r="U63" s="36" t="s">
        <v>110</v>
      </c>
      <c r="V63" s="37">
        <v>0.08</v>
      </c>
      <c r="W63" s="38">
        <v>44531</v>
      </c>
      <c r="X63" s="38">
        <v>44561</v>
      </c>
      <c r="Y63" s="39">
        <f t="shared" si="4"/>
        <v>30</v>
      </c>
      <c r="Z63" s="36"/>
      <c r="AA63" s="36"/>
      <c r="AB63" s="36"/>
      <c r="AC63" s="36"/>
    </row>
    <row r="64" spans="1:29" ht="30" x14ac:dyDescent="0.25">
      <c r="A64" s="46"/>
      <c r="B64" s="47"/>
      <c r="C64" s="47"/>
      <c r="D64" s="47"/>
      <c r="E64" s="50"/>
      <c r="F64" s="51"/>
      <c r="G64" s="47"/>
      <c r="H64" s="47"/>
      <c r="I64" s="48"/>
      <c r="J64" s="46"/>
      <c r="K64" s="47"/>
      <c r="L64" s="47" t="s">
        <v>41</v>
      </c>
      <c r="M64" s="47" t="s">
        <v>48</v>
      </c>
      <c r="N64" s="47" t="s">
        <v>256</v>
      </c>
      <c r="O64" s="48">
        <v>0.25</v>
      </c>
      <c r="P64" s="49">
        <v>44197</v>
      </c>
      <c r="Q64" s="49">
        <v>44561</v>
      </c>
      <c r="R64" s="47" t="s">
        <v>257</v>
      </c>
      <c r="S64" s="46"/>
      <c r="T64" s="32" t="s">
        <v>258</v>
      </c>
      <c r="U64" s="36" t="s">
        <v>110</v>
      </c>
      <c r="V64" s="37">
        <v>0.09</v>
      </c>
      <c r="W64" s="38">
        <v>44197</v>
      </c>
      <c r="X64" s="38">
        <v>44227</v>
      </c>
      <c r="Y64" s="39">
        <f t="shared" si="4"/>
        <v>30</v>
      </c>
      <c r="Z64" s="36"/>
      <c r="AA64" s="36"/>
      <c r="AB64" s="36"/>
      <c r="AC64" s="36"/>
    </row>
    <row r="65" spans="1:29" ht="30" x14ac:dyDescent="0.25">
      <c r="A65" s="46"/>
      <c r="B65" s="47"/>
      <c r="C65" s="47"/>
      <c r="D65" s="47"/>
      <c r="E65" s="50"/>
      <c r="F65" s="51"/>
      <c r="G65" s="47"/>
      <c r="H65" s="47"/>
      <c r="I65" s="48"/>
      <c r="J65" s="46"/>
      <c r="K65" s="47"/>
      <c r="L65" s="47"/>
      <c r="M65" s="47"/>
      <c r="N65" s="47"/>
      <c r="O65" s="48"/>
      <c r="P65" s="49"/>
      <c r="Q65" s="49"/>
      <c r="R65" s="47"/>
      <c r="S65" s="46"/>
      <c r="T65" s="32" t="s">
        <v>259</v>
      </c>
      <c r="U65" s="36" t="s">
        <v>110</v>
      </c>
      <c r="V65" s="37">
        <v>0.08</v>
      </c>
      <c r="W65" s="38">
        <v>44228</v>
      </c>
      <c r="X65" s="38">
        <v>44255</v>
      </c>
      <c r="Y65" s="39">
        <f t="shared" si="4"/>
        <v>27</v>
      </c>
      <c r="Z65" s="36"/>
      <c r="AA65" s="36"/>
      <c r="AB65" s="36"/>
      <c r="AC65" s="36"/>
    </row>
    <row r="66" spans="1:29" ht="30" x14ac:dyDescent="0.25">
      <c r="A66" s="46"/>
      <c r="B66" s="47"/>
      <c r="C66" s="47"/>
      <c r="D66" s="47"/>
      <c r="E66" s="50"/>
      <c r="F66" s="51"/>
      <c r="G66" s="47"/>
      <c r="H66" s="47"/>
      <c r="I66" s="48"/>
      <c r="J66" s="46"/>
      <c r="K66" s="47"/>
      <c r="L66" s="47"/>
      <c r="M66" s="47"/>
      <c r="N66" s="47"/>
      <c r="O66" s="48"/>
      <c r="P66" s="49"/>
      <c r="Q66" s="49"/>
      <c r="R66" s="47"/>
      <c r="S66" s="46"/>
      <c r="T66" s="32" t="s">
        <v>260</v>
      </c>
      <c r="U66" s="36" t="s">
        <v>110</v>
      </c>
      <c r="V66" s="37">
        <v>0.08</v>
      </c>
      <c r="W66" s="38">
        <v>44256</v>
      </c>
      <c r="X66" s="38">
        <v>44286</v>
      </c>
      <c r="Y66" s="39">
        <f t="shared" si="4"/>
        <v>30</v>
      </c>
      <c r="Z66" s="36"/>
      <c r="AA66" s="36"/>
      <c r="AB66" s="36"/>
      <c r="AC66" s="36"/>
    </row>
    <row r="67" spans="1:29" ht="30" x14ac:dyDescent="0.25">
      <c r="A67" s="46"/>
      <c r="B67" s="47"/>
      <c r="C67" s="47"/>
      <c r="D67" s="47"/>
      <c r="E67" s="50"/>
      <c r="F67" s="51"/>
      <c r="G67" s="47"/>
      <c r="H67" s="47"/>
      <c r="I67" s="48"/>
      <c r="J67" s="46"/>
      <c r="K67" s="47"/>
      <c r="L67" s="47"/>
      <c r="M67" s="47"/>
      <c r="N67" s="47"/>
      <c r="O67" s="48"/>
      <c r="P67" s="49"/>
      <c r="Q67" s="49"/>
      <c r="R67" s="47"/>
      <c r="S67" s="46"/>
      <c r="T67" s="32" t="s">
        <v>261</v>
      </c>
      <c r="U67" s="36" t="s">
        <v>110</v>
      </c>
      <c r="V67" s="37">
        <v>0.09</v>
      </c>
      <c r="W67" s="38">
        <v>44287</v>
      </c>
      <c r="X67" s="38">
        <v>44316</v>
      </c>
      <c r="Y67" s="39">
        <f t="shared" si="4"/>
        <v>29</v>
      </c>
      <c r="Z67" s="36"/>
      <c r="AA67" s="36"/>
      <c r="AB67" s="36"/>
      <c r="AC67" s="36"/>
    </row>
    <row r="68" spans="1:29" ht="30" x14ac:dyDescent="0.25">
      <c r="A68" s="46"/>
      <c r="B68" s="47"/>
      <c r="C68" s="47"/>
      <c r="D68" s="47"/>
      <c r="E68" s="50"/>
      <c r="F68" s="51"/>
      <c r="G68" s="47"/>
      <c r="H68" s="47"/>
      <c r="I68" s="48"/>
      <c r="J68" s="46"/>
      <c r="K68" s="47"/>
      <c r="L68" s="47"/>
      <c r="M68" s="47"/>
      <c r="N68" s="47"/>
      <c r="O68" s="48"/>
      <c r="P68" s="49"/>
      <c r="Q68" s="49"/>
      <c r="R68" s="47"/>
      <c r="S68" s="46"/>
      <c r="T68" s="32" t="s">
        <v>262</v>
      </c>
      <c r="U68" s="36" t="s">
        <v>110</v>
      </c>
      <c r="V68" s="37">
        <v>0.08</v>
      </c>
      <c r="W68" s="38">
        <v>44317</v>
      </c>
      <c r="X68" s="38">
        <v>44347</v>
      </c>
      <c r="Y68" s="39">
        <f t="shared" si="4"/>
        <v>30</v>
      </c>
      <c r="Z68" s="36"/>
      <c r="AA68" s="36"/>
      <c r="AB68" s="36"/>
      <c r="AC68" s="36"/>
    </row>
    <row r="69" spans="1:29" ht="30" x14ac:dyDescent="0.25">
      <c r="A69" s="46"/>
      <c r="B69" s="47"/>
      <c r="C69" s="47"/>
      <c r="D69" s="47"/>
      <c r="E69" s="50"/>
      <c r="F69" s="51"/>
      <c r="G69" s="47"/>
      <c r="H69" s="47"/>
      <c r="I69" s="48"/>
      <c r="J69" s="46"/>
      <c r="K69" s="47"/>
      <c r="L69" s="47"/>
      <c r="M69" s="47"/>
      <c r="N69" s="47"/>
      <c r="O69" s="48"/>
      <c r="P69" s="49"/>
      <c r="Q69" s="49"/>
      <c r="R69" s="47"/>
      <c r="S69" s="46"/>
      <c r="T69" s="32" t="s">
        <v>263</v>
      </c>
      <c r="U69" s="36" t="s">
        <v>110</v>
      </c>
      <c r="V69" s="37">
        <v>0.08</v>
      </c>
      <c r="W69" s="38">
        <v>44348</v>
      </c>
      <c r="X69" s="38">
        <v>44377</v>
      </c>
      <c r="Y69" s="39">
        <f t="shared" si="4"/>
        <v>29</v>
      </c>
      <c r="Z69" s="36"/>
      <c r="AA69" s="36"/>
      <c r="AB69" s="36"/>
      <c r="AC69" s="36"/>
    </row>
    <row r="70" spans="1:29" ht="30" x14ac:dyDescent="0.25">
      <c r="A70" s="46"/>
      <c r="B70" s="47"/>
      <c r="C70" s="47"/>
      <c r="D70" s="47"/>
      <c r="E70" s="50"/>
      <c r="F70" s="51"/>
      <c r="G70" s="47"/>
      <c r="H70" s="47"/>
      <c r="I70" s="48"/>
      <c r="J70" s="46"/>
      <c r="K70" s="47"/>
      <c r="L70" s="47"/>
      <c r="M70" s="47"/>
      <c r="N70" s="47"/>
      <c r="O70" s="48"/>
      <c r="P70" s="49"/>
      <c r="Q70" s="49"/>
      <c r="R70" s="47"/>
      <c r="S70" s="46"/>
      <c r="T70" s="32" t="s">
        <v>264</v>
      </c>
      <c r="U70" s="36" t="s">
        <v>110</v>
      </c>
      <c r="V70" s="37">
        <v>0.09</v>
      </c>
      <c r="W70" s="38">
        <v>44378</v>
      </c>
      <c r="X70" s="38">
        <v>44408</v>
      </c>
      <c r="Y70" s="39"/>
      <c r="Z70" s="36"/>
      <c r="AA70" s="36"/>
      <c r="AB70" s="36"/>
      <c r="AC70" s="36"/>
    </row>
    <row r="71" spans="1:29" ht="30" x14ac:dyDescent="0.25">
      <c r="A71" s="46"/>
      <c r="B71" s="47"/>
      <c r="C71" s="47"/>
      <c r="D71" s="47"/>
      <c r="E71" s="50"/>
      <c r="F71" s="51"/>
      <c r="G71" s="47"/>
      <c r="H71" s="47"/>
      <c r="I71" s="48"/>
      <c r="J71" s="46"/>
      <c r="K71" s="47"/>
      <c r="L71" s="47"/>
      <c r="M71" s="47"/>
      <c r="N71" s="47"/>
      <c r="O71" s="48"/>
      <c r="P71" s="49"/>
      <c r="Q71" s="49"/>
      <c r="R71" s="47"/>
      <c r="S71" s="46"/>
      <c r="T71" s="32" t="s">
        <v>265</v>
      </c>
      <c r="U71" s="36" t="s">
        <v>110</v>
      </c>
      <c r="V71" s="37">
        <v>0.08</v>
      </c>
      <c r="W71" s="38">
        <v>44409</v>
      </c>
      <c r="X71" s="38">
        <v>44439</v>
      </c>
      <c r="Y71" s="39">
        <f t="shared" ref="Y71:Y75" si="5">X71-W71</f>
        <v>30</v>
      </c>
      <c r="Z71" s="36"/>
      <c r="AA71" s="36"/>
      <c r="AB71" s="36"/>
      <c r="AC71" s="36"/>
    </row>
    <row r="72" spans="1:29" ht="30" x14ac:dyDescent="0.25">
      <c r="A72" s="46"/>
      <c r="B72" s="47"/>
      <c r="C72" s="47"/>
      <c r="D72" s="47"/>
      <c r="E72" s="50"/>
      <c r="F72" s="51"/>
      <c r="G72" s="47"/>
      <c r="H72" s="47"/>
      <c r="I72" s="48"/>
      <c r="J72" s="46"/>
      <c r="K72" s="47"/>
      <c r="L72" s="47"/>
      <c r="M72" s="47"/>
      <c r="N72" s="47"/>
      <c r="O72" s="48"/>
      <c r="P72" s="49"/>
      <c r="Q72" s="49"/>
      <c r="R72" s="47"/>
      <c r="S72" s="46"/>
      <c r="T72" s="32" t="s">
        <v>266</v>
      </c>
      <c r="U72" s="36" t="s">
        <v>110</v>
      </c>
      <c r="V72" s="37">
        <v>0.08</v>
      </c>
      <c r="W72" s="38">
        <v>44440</v>
      </c>
      <c r="X72" s="38">
        <v>44469</v>
      </c>
      <c r="Y72" s="39">
        <f t="shared" si="5"/>
        <v>29</v>
      </c>
      <c r="Z72" s="36"/>
      <c r="AA72" s="36"/>
      <c r="AB72" s="36"/>
      <c r="AC72" s="36"/>
    </row>
    <row r="73" spans="1:29" ht="30" x14ac:dyDescent="0.25">
      <c r="A73" s="46"/>
      <c r="B73" s="47"/>
      <c r="C73" s="47"/>
      <c r="D73" s="47"/>
      <c r="E73" s="50"/>
      <c r="F73" s="51"/>
      <c r="G73" s="47"/>
      <c r="H73" s="47"/>
      <c r="I73" s="48"/>
      <c r="J73" s="46"/>
      <c r="K73" s="47"/>
      <c r="L73" s="47"/>
      <c r="M73" s="47"/>
      <c r="N73" s="47"/>
      <c r="O73" s="48"/>
      <c r="P73" s="49"/>
      <c r="Q73" s="49"/>
      <c r="R73" s="47"/>
      <c r="S73" s="46"/>
      <c r="T73" s="32" t="s">
        <v>267</v>
      </c>
      <c r="U73" s="36" t="s">
        <v>110</v>
      </c>
      <c r="V73" s="37">
        <v>0.09</v>
      </c>
      <c r="W73" s="38">
        <v>44470</v>
      </c>
      <c r="X73" s="38">
        <v>44500</v>
      </c>
      <c r="Y73" s="39">
        <f t="shared" si="5"/>
        <v>30</v>
      </c>
      <c r="Z73" s="36"/>
      <c r="AA73" s="36"/>
      <c r="AB73" s="36"/>
      <c r="AC73" s="36"/>
    </row>
    <row r="74" spans="1:29" ht="30" x14ac:dyDescent="0.25">
      <c r="A74" s="46"/>
      <c r="B74" s="47"/>
      <c r="C74" s="47"/>
      <c r="D74" s="47"/>
      <c r="E74" s="50"/>
      <c r="F74" s="51"/>
      <c r="G74" s="47"/>
      <c r="H74" s="47"/>
      <c r="I74" s="48"/>
      <c r="J74" s="46"/>
      <c r="K74" s="47"/>
      <c r="L74" s="47"/>
      <c r="M74" s="47"/>
      <c r="N74" s="47"/>
      <c r="O74" s="48"/>
      <c r="P74" s="49"/>
      <c r="Q74" s="49"/>
      <c r="R74" s="47"/>
      <c r="S74" s="46"/>
      <c r="T74" s="32" t="s">
        <v>268</v>
      </c>
      <c r="U74" s="36" t="s">
        <v>110</v>
      </c>
      <c r="V74" s="37">
        <v>0.08</v>
      </c>
      <c r="W74" s="38">
        <v>44501</v>
      </c>
      <c r="X74" s="38">
        <v>44530</v>
      </c>
      <c r="Y74" s="39">
        <f t="shared" si="5"/>
        <v>29</v>
      </c>
      <c r="Z74" s="36"/>
      <c r="AA74" s="36"/>
      <c r="AB74" s="36"/>
      <c r="AC74" s="36"/>
    </row>
    <row r="75" spans="1:29" ht="30" x14ac:dyDescent="0.25">
      <c r="A75" s="46"/>
      <c r="B75" s="47"/>
      <c r="C75" s="47"/>
      <c r="D75" s="47"/>
      <c r="E75" s="50"/>
      <c r="F75" s="51"/>
      <c r="G75" s="47"/>
      <c r="H75" s="47"/>
      <c r="I75" s="48"/>
      <c r="J75" s="46"/>
      <c r="K75" s="47"/>
      <c r="L75" s="47"/>
      <c r="M75" s="47"/>
      <c r="N75" s="47"/>
      <c r="O75" s="48"/>
      <c r="P75" s="49"/>
      <c r="Q75" s="49"/>
      <c r="R75" s="47"/>
      <c r="S75" s="46"/>
      <c r="T75" s="32" t="s">
        <v>269</v>
      </c>
      <c r="U75" s="36" t="s">
        <v>110</v>
      </c>
      <c r="V75" s="37">
        <v>0.08</v>
      </c>
      <c r="W75" s="38">
        <v>44531</v>
      </c>
      <c r="X75" s="38">
        <v>44561</v>
      </c>
      <c r="Y75" s="39">
        <f t="shared" si="5"/>
        <v>30</v>
      </c>
      <c r="Z75" s="36"/>
      <c r="AA75" s="36"/>
      <c r="AB75" s="36"/>
      <c r="AC75" s="36"/>
    </row>
    <row r="76" spans="1:29" ht="30" x14ac:dyDescent="0.25">
      <c r="A76" s="46"/>
      <c r="B76" s="47" t="s">
        <v>16</v>
      </c>
      <c r="C76" s="47" t="s">
        <v>129</v>
      </c>
      <c r="D76" s="47" t="s">
        <v>174</v>
      </c>
      <c r="E76" s="50" t="str">
        <f>VLOOKUP(D76,'[3]Vinculos '!$D$3:$E$8,2,FALSE)</f>
        <v xml:space="preserve">3. Diseñar e implementar una estrategia de innovación que permita hacer más eficiente la gestión de la Unidad.
</v>
      </c>
      <c r="F76" s="51"/>
      <c r="G76" s="47" t="s">
        <v>215</v>
      </c>
      <c r="H76" s="47" t="s">
        <v>164</v>
      </c>
      <c r="I76" s="48">
        <v>0.3</v>
      </c>
      <c r="J76" s="46"/>
      <c r="K76" s="47" t="s">
        <v>76</v>
      </c>
      <c r="L76" s="47" t="s">
        <v>38</v>
      </c>
      <c r="M76" s="47" t="s">
        <v>44</v>
      </c>
      <c r="N76" s="47" t="s">
        <v>291</v>
      </c>
      <c r="O76" s="48">
        <v>0.33</v>
      </c>
      <c r="P76" s="49">
        <v>44228</v>
      </c>
      <c r="Q76" s="49">
        <v>44377</v>
      </c>
      <c r="R76" s="47" t="s">
        <v>257</v>
      </c>
      <c r="S76" s="46"/>
      <c r="T76" s="32" t="s">
        <v>270</v>
      </c>
      <c r="U76" s="36" t="s">
        <v>110</v>
      </c>
      <c r="V76" s="37">
        <v>0.2</v>
      </c>
      <c r="W76" s="38">
        <v>44228</v>
      </c>
      <c r="X76" s="38">
        <v>44255</v>
      </c>
      <c r="Y76" s="39" t="e">
        <f>#REF!-#REF!</f>
        <v>#REF!</v>
      </c>
      <c r="Z76" s="36"/>
      <c r="AA76" s="36"/>
      <c r="AB76" s="36"/>
      <c r="AC76" s="36"/>
    </row>
    <row r="77" spans="1:29" ht="30" x14ac:dyDescent="0.25">
      <c r="A77" s="46"/>
      <c r="B77" s="47"/>
      <c r="C77" s="47"/>
      <c r="D77" s="47"/>
      <c r="E77" s="50"/>
      <c r="F77" s="51"/>
      <c r="G77" s="47"/>
      <c r="H77" s="47"/>
      <c r="I77" s="48"/>
      <c r="J77" s="46"/>
      <c r="K77" s="47"/>
      <c r="L77" s="47"/>
      <c r="M77" s="47"/>
      <c r="N77" s="47"/>
      <c r="O77" s="48"/>
      <c r="P77" s="49"/>
      <c r="Q77" s="49"/>
      <c r="R77" s="47"/>
      <c r="S77" s="46"/>
      <c r="T77" s="32" t="s">
        <v>271</v>
      </c>
      <c r="U77" s="36" t="s">
        <v>110</v>
      </c>
      <c r="V77" s="37">
        <v>0.2</v>
      </c>
      <c r="W77" s="38">
        <v>44256</v>
      </c>
      <c r="X77" s="38">
        <v>44286</v>
      </c>
      <c r="Y77" s="39">
        <f>X81-W81</f>
        <v>30</v>
      </c>
      <c r="Z77" s="36"/>
      <c r="AA77" s="36"/>
      <c r="AB77" s="36"/>
      <c r="AC77" s="36"/>
    </row>
    <row r="78" spans="1:29" ht="30" x14ac:dyDescent="0.25">
      <c r="A78" s="46"/>
      <c r="B78" s="47"/>
      <c r="C78" s="47"/>
      <c r="D78" s="47"/>
      <c r="E78" s="50"/>
      <c r="F78" s="51"/>
      <c r="G78" s="47"/>
      <c r="H78" s="47"/>
      <c r="I78" s="48"/>
      <c r="J78" s="46"/>
      <c r="K78" s="47"/>
      <c r="L78" s="47"/>
      <c r="M78" s="47"/>
      <c r="N78" s="47"/>
      <c r="O78" s="48"/>
      <c r="P78" s="49"/>
      <c r="Q78" s="49"/>
      <c r="R78" s="47"/>
      <c r="S78" s="46"/>
      <c r="T78" s="32" t="s">
        <v>261</v>
      </c>
      <c r="U78" s="36" t="s">
        <v>110</v>
      </c>
      <c r="V78" s="37">
        <v>0.2</v>
      </c>
      <c r="W78" s="38">
        <v>44287</v>
      </c>
      <c r="X78" s="38">
        <v>44316</v>
      </c>
      <c r="Y78" s="39">
        <f>X82-W82</f>
        <v>29</v>
      </c>
      <c r="Z78" s="36"/>
      <c r="AA78" s="36"/>
      <c r="AB78" s="36"/>
      <c r="AC78" s="36"/>
    </row>
    <row r="79" spans="1:29" ht="30" x14ac:dyDescent="0.25">
      <c r="A79" s="46"/>
      <c r="B79" s="47"/>
      <c r="C79" s="47"/>
      <c r="D79" s="47"/>
      <c r="E79" s="50"/>
      <c r="F79" s="51"/>
      <c r="G79" s="47"/>
      <c r="H79" s="47"/>
      <c r="I79" s="48"/>
      <c r="J79" s="46"/>
      <c r="K79" s="47"/>
      <c r="L79" s="47"/>
      <c r="M79" s="47"/>
      <c r="N79" s="47"/>
      <c r="O79" s="48"/>
      <c r="P79" s="49"/>
      <c r="Q79" s="49"/>
      <c r="R79" s="47"/>
      <c r="S79" s="46"/>
      <c r="T79" s="32" t="s">
        <v>262</v>
      </c>
      <c r="U79" s="36" t="s">
        <v>110</v>
      </c>
      <c r="V79" s="37">
        <v>0.2</v>
      </c>
      <c r="W79" s="38">
        <v>44317</v>
      </c>
      <c r="X79" s="38">
        <v>44347</v>
      </c>
      <c r="Y79" s="39" t="e">
        <f>#REF!-#REF!</f>
        <v>#REF!</v>
      </c>
      <c r="Z79" s="36"/>
      <c r="AA79" s="36"/>
      <c r="AB79" s="36"/>
      <c r="AC79" s="36"/>
    </row>
    <row r="80" spans="1:29" ht="30" x14ac:dyDescent="0.25">
      <c r="A80" s="46"/>
      <c r="B80" s="47"/>
      <c r="C80" s="47"/>
      <c r="D80" s="47"/>
      <c r="E80" s="50"/>
      <c r="F80" s="51"/>
      <c r="G80" s="47"/>
      <c r="H80" s="47"/>
      <c r="I80" s="48"/>
      <c r="J80" s="46"/>
      <c r="K80" s="47"/>
      <c r="L80" s="47"/>
      <c r="M80" s="47"/>
      <c r="N80" s="47"/>
      <c r="O80" s="48"/>
      <c r="P80" s="49"/>
      <c r="Q80" s="49"/>
      <c r="R80" s="47"/>
      <c r="S80" s="46"/>
      <c r="T80" s="32" t="s">
        <v>263</v>
      </c>
      <c r="U80" s="36" t="s">
        <v>110</v>
      </c>
      <c r="V80" s="37">
        <v>0.2</v>
      </c>
      <c r="W80" s="38">
        <v>44348</v>
      </c>
      <c r="X80" s="38">
        <v>44377</v>
      </c>
      <c r="Y80" s="39">
        <f>X83-W83</f>
        <v>29</v>
      </c>
      <c r="Z80" s="36"/>
      <c r="AA80" s="36"/>
      <c r="AB80" s="36"/>
      <c r="AC80" s="36"/>
    </row>
    <row r="81" spans="1:29" ht="30" x14ac:dyDescent="0.25">
      <c r="A81" s="46"/>
      <c r="B81" s="47"/>
      <c r="C81" s="47"/>
      <c r="D81" s="47"/>
      <c r="E81" s="50"/>
      <c r="F81" s="51"/>
      <c r="G81" s="47"/>
      <c r="H81" s="47"/>
      <c r="I81" s="48"/>
      <c r="J81" s="46"/>
      <c r="K81" s="47"/>
      <c r="L81" s="47" t="s">
        <v>42</v>
      </c>
      <c r="M81" s="47" t="s">
        <v>57</v>
      </c>
      <c r="N81" s="47" t="s">
        <v>272</v>
      </c>
      <c r="O81" s="48">
        <v>0.33</v>
      </c>
      <c r="P81" s="49">
        <v>44256</v>
      </c>
      <c r="Q81" s="49">
        <v>44530</v>
      </c>
      <c r="R81" s="47" t="s">
        <v>257</v>
      </c>
      <c r="S81" s="46"/>
      <c r="T81" s="32" t="s">
        <v>273</v>
      </c>
      <c r="U81" s="36" t="s">
        <v>110</v>
      </c>
      <c r="V81" s="37">
        <v>0.2</v>
      </c>
      <c r="W81" s="38">
        <v>44256</v>
      </c>
      <c r="X81" s="38">
        <v>44286</v>
      </c>
      <c r="Y81" s="39">
        <f>X76-W76</f>
        <v>27</v>
      </c>
      <c r="Z81" s="36"/>
      <c r="AA81" s="36"/>
      <c r="AB81" s="36"/>
      <c r="AC81" s="36"/>
    </row>
    <row r="82" spans="1:29" ht="30" x14ac:dyDescent="0.25">
      <c r="A82" s="46"/>
      <c r="B82" s="47"/>
      <c r="C82" s="47"/>
      <c r="D82" s="47"/>
      <c r="E82" s="50"/>
      <c r="F82" s="51"/>
      <c r="G82" s="47"/>
      <c r="H82" s="47"/>
      <c r="I82" s="48"/>
      <c r="J82" s="46"/>
      <c r="K82" s="47"/>
      <c r="L82" s="47"/>
      <c r="M82" s="47"/>
      <c r="N82" s="47"/>
      <c r="O82" s="48"/>
      <c r="P82" s="49"/>
      <c r="Q82" s="49"/>
      <c r="R82" s="47"/>
      <c r="S82" s="46"/>
      <c r="T82" s="32" t="s">
        <v>274</v>
      </c>
      <c r="U82" s="36" t="s">
        <v>110</v>
      </c>
      <c r="V82" s="37">
        <v>0.2</v>
      </c>
      <c r="W82" s="38">
        <v>44287</v>
      </c>
      <c r="X82" s="38">
        <v>44316</v>
      </c>
      <c r="Y82" s="39">
        <f>X77-W77</f>
        <v>30</v>
      </c>
      <c r="Z82" s="36"/>
      <c r="AA82" s="36"/>
      <c r="AB82" s="36"/>
      <c r="AC82" s="36"/>
    </row>
    <row r="83" spans="1:29" ht="30" x14ac:dyDescent="0.25">
      <c r="A83" s="46"/>
      <c r="B83" s="47"/>
      <c r="C83" s="47"/>
      <c r="D83" s="47"/>
      <c r="E83" s="50"/>
      <c r="F83" s="51"/>
      <c r="G83" s="47"/>
      <c r="H83" s="47"/>
      <c r="I83" s="48"/>
      <c r="J83" s="46"/>
      <c r="K83" s="47"/>
      <c r="L83" s="47"/>
      <c r="M83" s="47"/>
      <c r="N83" s="47"/>
      <c r="O83" s="48"/>
      <c r="P83" s="49"/>
      <c r="Q83" s="49"/>
      <c r="R83" s="47"/>
      <c r="S83" s="46"/>
      <c r="T83" s="32" t="s">
        <v>263</v>
      </c>
      <c r="U83" s="36" t="s">
        <v>110</v>
      </c>
      <c r="V83" s="37">
        <v>0.2</v>
      </c>
      <c r="W83" s="38">
        <v>44348</v>
      </c>
      <c r="X83" s="38">
        <v>44377</v>
      </c>
      <c r="Y83" s="39">
        <f>X78-W78</f>
        <v>29</v>
      </c>
      <c r="Z83" s="36"/>
      <c r="AA83" s="36"/>
      <c r="AB83" s="36"/>
      <c r="AC83" s="36"/>
    </row>
    <row r="84" spans="1:29" ht="30" x14ac:dyDescent="0.25">
      <c r="A84" s="46"/>
      <c r="B84" s="47"/>
      <c r="C84" s="47"/>
      <c r="D84" s="47"/>
      <c r="E84" s="50"/>
      <c r="F84" s="51"/>
      <c r="G84" s="47"/>
      <c r="H84" s="47"/>
      <c r="I84" s="48"/>
      <c r="J84" s="46"/>
      <c r="K84" s="47"/>
      <c r="L84" s="47"/>
      <c r="M84" s="47"/>
      <c r="N84" s="47"/>
      <c r="O84" s="48"/>
      <c r="P84" s="49"/>
      <c r="Q84" s="49"/>
      <c r="R84" s="47"/>
      <c r="S84" s="46"/>
      <c r="T84" s="32" t="s">
        <v>266</v>
      </c>
      <c r="U84" s="36" t="s">
        <v>110</v>
      </c>
      <c r="V84" s="37">
        <v>0.2</v>
      </c>
      <c r="W84" s="38">
        <v>44440</v>
      </c>
      <c r="X84" s="38">
        <v>44469</v>
      </c>
      <c r="Y84" s="39">
        <f>X79-W79</f>
        <v>30</v>
      </c>
      <c r="Z84" s="36"/>
      <c r="AA84" s="36"/>
      <c r="AB84" s="36"/>
      <c r="AC84" s="36"/>
    </row>
    <row r="85" spans="1:29" ht="30" x14ac:dyDescent="0.25">
      <c r="A85" s="46"/>
      <c r="B85" s="47"/>
      <c r="C85" s="47"/>
      <c r="D85" s="47"/>
      <c r="E85" s="50"/>
      <c r="F85" s="51"/>
      <c r="G85" s="47"/>
      <c r="H85" s="47"/>
      <c r="I85" s="48"/>
      <c r="J85" s="46"/>
      <c r="K85" s="47"/>
      <c r="L85" s="47"/>
      <c r="M85" s="47"/>
      <c r="N85" s="47"/>
      <c r="O85" s="48"/>
      <c r="P85" s="49"/>
      <c r="Q85" s="49"/>
      <c r="R85" s="47"/>
      <c r="S85" s="46"/>
      <c r="T85" s="32" t="s">
        <v>267</v>
      </c>
      <c r="U85" s="36" t="s">
        <v>110</v>
      </c>
      <c r="V85" s="37">
        <v>0.2</v>
      </c>
      <c r="W85" s="38">
        <v>44470</v>
      </c>
      <c r="X85" s="38">
        <v>44500</v>
      </c>
      <c r="Y85" s="39">
        <f>X80-W80</f>
        <v>29</v>
      </c>
      <c r="Z85" s="36"/>
      <c r="AA85" s="36"/>
      <c r="AB85" s="36"/>
      <c r="AC85" s="36"/>
    </row>
    <row r="86" spans="1:29" ht="30" x14ac:dyDescent="0.25">
      <c r="A86" s="46"/>
      <c r="B86" s="47"/>
      <c r="C86" s="47"/>
      <c r="D86" s="47"/>
      <c r="E86" s="50"/>
      <c r="F86" s="51"/>
      <c r="G86" s="47"/>
      <c r="H86" s="47"/>
      <c r="I86" s="48"/>
      <c r="J86" s="46"/>
      <c r="K86" s="47"/>
      <c r="L86" s="47" t="s">
        <v>41</v>
      </c>
      <c r="M86" s="47" t="s">
        <v>44</v>
      </c>
      <c r="N86" s="47" t="s">
        <v>275</v>
      </c>
      <c r="O86" s="48">
        <v>0.34</v>
      </c>
      <c r="P86" s="49">
        <v>44197</v>
      </c>
      <c r="Q86" s="49">
        <v>44255</v>
      </c>
      <c r="R86" s="47" t="s">
        <v>276</v>
      </c>
      <c r="S86" s="46"/>
      <c r="T86" s="32" t="s">
        <v>292</v>
      </c>
      <c r="U86" s="36" t="s">
        <v>92</v>
      </c>
      <c r="V86" s="37">
        <v>0.5</v>
      </c>
      <c r="W86" s="38">
        <v>44197</v>
      </c>
      <c r="X86" s="38">
        <v>44227</v>
      </c>
      <c r="Y86" s="39">
        <f t="shared" ref="Y86:Y87" si="6">X86-W86</f>
        <v>30</v>
      </c>
      <c r="Z86" s="36"/>
      <c r="AA86" s="36"/>
      <c r="AB86" s="36"/>
      <c r="AC86" s="36"/>
    </row>
    <row r="87" spans="1:29" x14ac:dyDescent="0.25">
      <c r="A87" s="46"/>
      <c r="B87" s="47"/>
      <c r="C87" s="47"/>
      <c r="D87" s="47"/>
      <c r="E87" s="50"/>
      <c r="F87" s="51"/>
      <c r="G87" s="47"/>
      <c r="H87" s="47"/>
      <c r="I87" s="48"/>
      <c r="J87" s="46"/>
      <c r="K87" s="47"/>
      <c r="L87" s="47"/>
      <c r="M87" s="47"/>
      <c r="N87" s="47"/>
      <c r="O87" s="48"/>
      <c r="P87" s="49"/>
      <c r="Q87" s="49"/>
      <c r="R87" s="47"/>
      <c r="S87" s="46"/>
      <c r="T87" s="32" t="s">
        <v>277</v>
      </c>
      <c r="U87" s="36" t="s">
        <v>92</v>
      </c>
      <c r="V87" s="37">
        <v>0.5</v>
      </c>
      <c r="W87" s="38">
        <v>44228</v>
      </c>
      <c r="X87" s="38">
        <v>44255</v>
      </c>
      <c r="Y87" s="39">
        <f t="shared" si="6"/>
        <v>27</v>
      </c>
      <c r="Z87" s="36"/>
      <c r="AA87" s="36"/>
      <c r="AB87" s="36"/>
      <c r="AC87" s="36"/>
    </row>
    <row r="88" spans="1:29" ht="28.5" x14ac:dyDescent="0.25">
      <c r="A88" s="46"/>
      <c r="B88" s="47" t="s">
        <v>18</v>
      </c>
      <c r="C88" s="47" t="s">
        <v>129</v>
      </c>
      <c r="D88" s="47" t="s">
        <v>174</v>
      </c>
      <c r="E88" s="50" t="str">
        <f>VLOOKUP(D88,'[4]Vinculos '!$D$3:$E$8,2,FALSE)</f>
        <v xml:space="preserve">3. Diseñar e implementar una estrategia de innovación que permita hacer más eficiente la gestión de la Unidad.
</v>
      </c>
      <c r="F88" s="51"/>
      <c r="G88" s="46"/>
      <c r="H88" s="47" t="s">
        <v>163</v>
      </c>
      <c r="I88" s="48">
        <v>0.3</v>
      </c>
      <c r="J88" s="46"/>
      <c r="K88" s="47" t="s">
        <v>76</v>
      </c>
      <c r="L88" s="47" t="s">
        <v>39</v>
      </c>
      <c r="M88" s="47" t="s">
        <v>51</v>
      </c>
      <c r="N88" s="47" t="s">
        <v>278</v>
      </c>
      <c r="O88" s="48">
        <v>1</v>
      </c>
      <c r="P88" s="49">
        <v>44197</v>
      </c>
      <c r="Q88" s="49">
        <v>44560</v>
      </c>
      <c r="R88" s="47" t="s">
        <v>279</v>
      </c>
      <c r="S88" s="46"/>
      <c r="T88" s="40" t="s">
        <v>280</v>
      </c>
      <c r="U88" s="41" t="s">
        <v>98</v>
      </c>
      <c r="V88" s="42">
        <v>0.1</v>
      </c>
      <c r="W88" s="43">
        <v>44197</v>
      </c>
      <c r="X88" s="43">
        <v>44561</v>
      </c>
      <c r="Y88" s="39"/>
      <c r="Z88" s="36"/>
      <c r="AA88" s="36"/>
      <c r="AB88" s="36"/>
      <c r="AC88" s="36"/>
    </row>
    <row r="89" spans="1:29" ht="71.25" x14ac:dyDescent="0.25">
      <c r="A89" s="46"/>
      <c r="B89" s="47"/>
      <c r="C89" s="47"/>
      <c r="D89" s="47"/>
      <c r="E89" s="50"/>
      <c r="F89" s="47"/>
      <c r="G89" s="46"/>
      <c r="H89" s="47"/>
      <c r="I89" s="52"/>
      <c r="J89" s="46"/>
      <c r="K89" s="47"/>
      <c r="L89" s="47"/>
      <c r="M89" s="47"/>
      <c r="N89" s="47"/>
      <c r="O89" s="48"/>
      <c r="P89" s="49"/>
      <c r="Q89" s="49"/>
      <c r="R89" s="47"/>
      <c r="S89" s="46"/>
      <c r="T89" s="40" t="s">
        <v>281</v>
      </c>
      <c r="U89" s="41" t="s">
        <v>113</v>
      </c>
      <c r="V89" s="42">
        <v>0.1</v>
      </c>
      <c r="W89" s="43">
        <v>44197</v>
      </c>
      <c r="X89" s="43">
        <v>44256</v>
      </c>
      <c r="Y89" s="39"/>
      <c r="Z89" s="36"/>
      <c r="AA89" s="36"/>
      <c r="AB89" s="36"/>
      <c r="AC89" s="36"/>
    </row>
    <row r="90" spans="1:29" ht="114" x14ac:dyDescent="0.25">
      <c r="A90" s="46"/>
      <c r="B90" s="47"/>
      <c r="C90" s="47"/>
      <c r="D90" s="47"/>
      <c r="E90" s="50"/>
      <c r="F90" s="47"/>
      <c r="G90" s="46"/>
      <c r="H90" s="47"/>
      <c r="I90" s="52"/>
      <c r="J90" s="46"/>
      <c r="K90" s="47"/>
      <c r="L90" s="47"/>
      <c r="M90" s="47"/>
      <c r="N90" s="47"/>
      <c r="O90" s="48"/>
      <c r="P90" s="49"/>
      <c r="Q90" s="49"/>
      <c r="R90" s="47"/>
      <c r="S90" s="46"/>
      <c r="T90" s="40" t="s">
        <v>282</v>
      </c>
      <c r="U90" s="41" t="s">
        <v>98</v>
      </c>
      <c r="V90" s="42">
        <v>0.1</v>
      </c>
      <c r="W90" s="43">
        <v>44197</v>
      </c>
      <c r="X90" s="43">
        <v>44348</v>
      </c>
      <c r="Y90" s="39"/>
      <c r="Z90" s="36"/>
      <c r="AA90" s="36"/>
      <c r="AB90" s="36"/>
      <c r="AC90" s="36"/>
    </row>
    <row r="91" spans="1:29" ht="57" x14ac:dyDescent="0.25">
      <c r="A91" s="46"/>
      <c r="B91" s="47"/>
      <c r="C91" s="47"/>
      <c r="D91" s="47"/>
      <c r="E91" s="50"/>
      <c r="F91" s="47"/>
      <c r="G91" s="46"/>
      <c r="H91" s="47"/>
      <c r="I91" s="52"/>
      <c r="J91" s="46"/>
      <c r="K91" s="47"/>
      <c r="L91" s="47"/>
      <c r="M91" s="47"/>
      <c r="N91" s="47"/>
      <c r="O91" s="48"/>
      <c r="P91" s="49"/>
      <c r="Q91" s="49"/>
      <c r="R91" s="47"/>
      <c r="S91" s="46"/>
      <c r="T91" s="44" t="s">
        <v>293</v>
      </c>
      <c r="U91" s="41" t="s">
        <v>98</v>
      </c>
      <c r="V91" s="42">
        <v>0.1</v>
      </c>
      <c r="W91" s="43">
        <v>44197</v>
      </c>
      <c r="X91" s="43">
        <v>44561</v>
      </c>
      <c r="Y91" s="39"/>
      <c r="Z91" s="36"/>
      <c r="AA91" s="36"/>
      <c r="AB91" s="36"/>
      <c r="AC91" s="36"/>
    </row>
    <row r="92" spans="1:29" ht="114" x14ac:dyDescent="0.25">
      <c r="A92" s="46"/>
      <c r="B92" s="47"/>
      <c r="C92" s="47"/>
      <c r="D92" s="47"/>
      <c r="E92" s="50"/>
      <c r="F92" s="47"/>
      <c r="G92" s="46"/>
      <c r="H92" s="47"/>
      <c r="I92" s="52"/>
      <c r="J92" s="46"/>
      <c r="K92" s="47"/>
      <c r="L92" s="47"/>
      <c r="M92" s="47"/>
      <c r="N92" s="47"/>
      <c r="O92" s="48"/>
      <c r="P92" s="49"/>
      <c r="Q92" s="49"/>
      <c r="R92" s="47"/>
      <c r="S92" s="46"/>
      <c r="T92" s="44" t="s">
        <v>283</v>
      </c>
      <c r="U92" s="41" t="s">
        <v>98</v>
      </c>
      <c r="V92" s="42">
        <v>0.1</v>
      </c>
      <c r="W92" s="43">
        <v>44197</v>
      </c>
      <c r="X92" s="43">
        <v>44561</v>
      </c>
      <c r="Y92" s="39"/>
      <c r="Z92" s="36"/>
      <c r="AA92" s="36"/>
      <c r="AB92" s="36"/>
      <c r="AC92" s="36"/>
    </row>
    <row r="93" spans="1:29" ht="28.5" x14ac:dyDescent="0.25">
      <c r="A93" s="46"/>
      <c r="B93" s="47"/>
      <c r="C93" s="47"/>
      <c r="D93" s="47"/>
      <c r="E93" s="50"/>
      <c r="F93" s="47"/>
      <c r="G93" s="46"/>
      <c r="H93" s="47"/>
      <c r="I93" s="52"/>
      <c r="J93" s="46"/>
      <c r="K93" s="47"/>
      <c r="L93" s="47"/>
      <c r="M93" s="47"/>
      <c r="N93" s="47"/>
      <c r="O93" s="48"/>
      <c r="P93" s="49"/>
      <c r="Q93" s="49"/>
      <c r="R93" s="47"/>
      <c r="S93" s="46"/>
      <c r="T93" s="44" t="s">
        <v>294</v>
      </c>
      <c r="U93" s="41" t="s">
        <v>98</v>
      </c>
      <c r="V93" s="42">
        <v>0.05</v>
      </c>
      <c r="W93" s="43">
        <v>44197</v>
      </c>
      <c r="X93" s="43">
        <v>44561</v>
      </c>
      <c r="Y93" s="39">
        <f t="shared" ref="Y93" si="7">X93-W93</f>
        <v>364</v>
      </c>
      <c r="Z93" s="36"/>
      <c r="AA93" s="36"/>
      <c r="AB93" s="36"/>
      <c r="AC93" s="36"/>
    </row>
    <row r="94" spans="1:29" ht="89.25" x14ac:dyDescent="0.25">
      <c r="A94" s="46"/>
      <c r="B94" s="47"/>
      <c r="C94" s="47"/>
      <c r="D94" s="47"/>
      <c r="E94" s="50"/>
      <c r="F94" s="47"/>
      <c r="G94" s="46"/>
      <c r="H94" s="47"/>
      <c r="I94" s="52"/>
      <c r="J94" s="46"/>
      <c r="K94" s="47"/>
      <c r="L94" s="47"/>
      <c r="M94" s="47"/>
      <c r="N94" s="47"/>
      <c r="O94" s="48"/>
      <c r="P94" s="49"/>
      <c r="Q94" s="49"/>
      <c r="R94" s="47"/>
      <c r="S94" s="46"/>
      <c r="T94" s="45" t="s">
        <v>284</v>
      </c>
      <c r="U94" s="41" t="s">
        <v>113</v>
      </c>
      <c r="V94" s="42">
        <v>0.05</v>
      </c>
      <c r="W94" s="43">
        <v>44197</v>
      </c>
      <c r="X94" s="43">
        <v>44561</v>
      </c>
      <c r="Y94" s="39"/>
      <c r="Z94" s="36"/>
      <c r="AA94" s="36"/>
      <c r="AB94" s="36"/>
      <c r="AC94" s="36"/>
    </row>
    <row r="95" spans="1:29" ht="71.25" x14ac:dyDescent="0.25">
      <c r="A95" s="46"/>
      <c r="B95" s="47"/>
      <c r="C95" s="47"/>
      <c r="D95" s="47"/>
      <c r="E95" s="50"/>
      <c r="F95" s="47"/>
      <c r="G95" s="46"/>
      <c r="H95" s="47"/>
      <c r="I95" s="52"/>
      <c r="J95" s="46"/>
      <c r="K95" s="47"/>
      <c r="L95" s="47"/>
      <c r="M95" s="47"/>
      <c r="N95" s="47"/>
      <c r="O95" s="48"/>
      <c r="P95" s="49"/>
      <c r="Q95" s="49"/>
      <c r="R95" s="47"/>
      <c r="S95" s="46"/>
      <c r="T95" s="44" t="s">
        <v>285</v>
      </c>
      <c r="U95" s="41" t="s">
        <v>130</v>
      </c>
      <c r="V95" s="42">
        <v>0.05</v>
      </c>
      <c r="W95" s="43">
        <v>44228</v>
      </c>
      <c r="X95" s="43">
        <v>44561</v>
      </c>
      <c r="Y95" s="39">
        <f t="shared" ref="Y95:Y96" si="8">X95-W95</f>
        <v>333</v>
      </c>
      <c r="Z95" s="36"/>
      <c r="AA95" s="36"/>
      <c r="AB95" s="36"/>
      <c r="AC95" s="36"/>
    </row>
    <row r="96" spans="1:29" ht="42.75" x14ac:dyDescent="0.25">
      <c r="A96" s="46"/>
      <c r="B96" s="47"/>
      <c r="C96" s="47"/>
      <c r="D96" s="47"/>
      <c r="E96" s="50"/>
      <c r="F96" s="47"/>
      <c r="G96" s="46"/>
      <c r="H96" s="47"/>
      <c r="I96" s="52"/>
      <c r="J96" s="46"/>
      <c r="K96" s="47"/>
      <c r="L96" s="47"/>
      <c r="M96" s="47"/>
      <c r="N96" s="47"/>
      <c r="O96" s="48"/>
      <c r="P96" s="49"/>
      <c r="Q96" s="49"/>
      <c r="R96" s="47"/>
      <c r="S96" s="46"/>
      <c r="T96" s="44" t="s">
        <v>286</v>
      </c>
      <c r="U96" s="41" t="s">
        <v>122</v>
      </c>
      <c r="V96" s="42">
        <v>0.1</v>
      </c>
      <c r="W96" s="43">
        <v>44197</v>
      </c>
      <c r="X96" s="43">
        <v>44561</v>
      </c>
      <c r="Y96" s="39">
        <f t="shared" si="8"/>
        <v>364</v>
      </c>
      <c r="Z96" s="36"/>
      <c r="AA96" s="36"/>
      <c r="AB96" s="36"/>
      <c r="AC96" s="36"/>
    </row>
    <row r="97" spans="1:29" ht="71.25" x14ac:dyDescent="0.25">
      <c r="A97" s="46"/>
      <c r="B97" s="47"/>
      <c r="C97" s="47"/>
      <c r="D97" s="47"/>
      <c r="E97" s="50"/>
      <c r="F97" s="47"/>
      <c r="G97" s="46"/>
      <c r="H97" s="47"/>
      <c r="I97" s="52"/>
      <c r="J97" s="46"/>
      <c r="K97" s="47"/>
      <c r="L97" s="47"/>
      <c r="M97" s="47"/>
      <c r="N97" s="47"/>
      <c r="O97" s="48"/>
      <c r="P97" s="49"/>
      <c r="Q97" s="49"/>
      <c r="R97" s="47"/>
      <c r="S97" s="46"/>
      <c r="T97" s="44" t="s">
        <v>287</v>
      </c>
      <c r="U97" s="41" t="s">
        <v>130</v>
      </c>
      <c r="V97" s="42">
        <v>0.1</v>
      </c>
      <c r="W97" s="43">
        <v>44348</v>
      </c>
      <c r="X97" s="43">
        <v>44561</v>
      </c>
      <c r="Y97" s="39"/>
      <c r="Z97" s="36"/>
      <c r="AA97" s="36"/>
      <c r="AB97" s="36"/>
      <c r="AC97" s="36"/>
    </row>
    <row r="98" spans="1:29" ht="85.5" x14ac:dyDescent="0.25">
      <c r="A98" s="46"/>
      <c r="B98" s="47"/>
      <c r="C98" s="47"/>
      <c r="D98" s="47"/>
      <c r="E98" s="50"/>
      <c r="F98" s="47"/>
      <c r="G98" s="46"/>
      <c r="H98" s="47"/>
      <c r="I98" s="52"/>
      <c r="J98" s="46"/>
      <c r="K98" s="47"/>
      <c r="L98" s="47"/>
      <c r="M98" s="47"/>
      <c r="N98" s="47"/>
      <c r="O98" s="48"/>
      <c r="P98" s="49"/>
      <c r="Q98" s="49"/>
      <c r="R98" s="47"/>
      <c r="S98" s="46"/>
      <c r="T98" s="44" t="s">
        <v>288</v>
      </c>
      <c r="U98" s="41" t="s">
        <v>98</v>
      </c>
      <c r="V98" s="42">
        <v>0.1</v>
      </c>
      <c r="W98" s="43">
        <v>44197</v>
      </c>
      <c r="X98" s="43">
        <v>44561</v>
      </c>
      <c r="Y98" s="39">
        <f t="shared" ref="Y98:Y102" si="9">X98-W98</f>
        <v>364</v>
      </c>
      <c r="Z98" s="36"/>
      <c r="AA98" s="36"/>
      <c r="AB98" s="36"/>
      <c r="AC98" s="36"/>
    </row>
    <row r="99" spans="1:29" ht="85.5" x14ac:dyDescent="0.25">
      <c r="A99" s="46"/>
      <c r="B99" s="47"/>
      <c r="C99" s="47"/>
      <c r="D99" s="47"/>
      <c r="E99" s="50"/>
      <c r="F99" s="47"/>
      <c r="G99" s="46"/>
      <c r="H99" s="47"/>
      <c r="I99" s="52"/>
      <c r="J99" s="46"/>
      <c r="K99" s="47"/>
      <c r="L99" s="47"/>
      <c r="M99" s="47"/>
      <c r="N99" s="47"/>
      <c r="O99" s="48"/>
      <c r="P99" s="49"/>
      <c r="Q99" s="49"/>
      <c r="R99" s="47"/>
      <c r="S99" s="46"/>
      <c r="T99" s="44" t="s">
        <v>289</v>
      </c>
      <c r="U99" s="41" t="s">
        <v>113</v>
      </c>
      <c r="V99" s="42">
        <v>0.05</v>
      </c>
      <c r="W99" s="43">
        <v>44197</v>
      </c>
      <c r="X99" s="43">
        <v>44561</v>
      </c>
      <c r="Y99" s="39">
        <f t="shared" si="9"/>
        <v>364</v>
      </c>
      <c r="Z99" s="36"/>
      <c r="AA99" s="36"/>
      <c r="AB99" s="36"/>
      <c r="AC99" s="36"/>
    </row>
    <row r="100" spans="1:29" ht="57" x14ac:dyDescent="0.25">
      <c r="A100" s="97">
        <v>3</v>
      </c>
      <c r="B100" s="95" t="s">
        <v>18</v>
      </c>
      <c r="C100" s="95" t="s">
        <v>24</v>
      </c>
      <c r="D100" s="95" t="s">
        <v>174</v>
      </c>
      <c r="E100" s="165" t="str">
        <f>VLOOKUP(D100,'[7]Vinculos '!$D$3:$E$8,2,FALSE)</f>
        <v xml:space="preserve">3. Diseñar e implementar una estrategia de innovación que permita hacer más eficiente la gestión de la Unidad.
</v>
      </c>
      <c r="F100" s="165"/>
      <c r="G100" s="96" t="s">
        <v>295</v>
      </c>
      <c r="H100" s="95" t="s">
        <v>164</v>
      </c>
      <c r="I100" s="166">
        <v>0.4</v>
      </c>
      <c r="J100" s="97"/>
      <c r="K100" s="95" t="s">
        <v>69</v>
      </c>
      <c r="L100" s="95" t="s">
        <v>39</v>
      </c>
      <c r="M100" s="95" t="s">
        <v>54</v>
      </c>
      <c r="N100" s="95" t="s">
        <v>296</v>
      </c>
      <c r="O100" s="166">
        <v>1</v>
      </c>
      <c r="P100" s="167">
        <v>43831</v>
      </c>
      <c r="Q100" s="167">
        <v>44196</v>
      </c>
      <c r="R100" s="95" t="s">
        <v>297</v>
      </c>
      <c r="S100" s="97"/>
      <c r="T100" s="168" t="s">
        <v>298</v>
      </c>
      <c r="U100" s="98" t="s">
        <v>106</v>
      </c>
      <c r="V100" s="99">
        <v>0.14000000000000001</v>
      </c>
      <c r="W100" s="100">
        <v>44197</v>
      </c>
      <c r="X100" s="100">
        <v>44286</v>
      </c>
      <c r="Y100" s="102">
        <f t="shared" si="9"/>
        <v>89</v>
      </c>
      <c r="Z100" s="98"/>
      <c r="AA100" s="98"/>
      <c r="AB100" s="98"/>
      <c r="AC100" s="98"/>
    </row>
    <row r="101" spans="1:29" ht="57" x14ac:dyDescent="0.25">
      <c r="A101" s="97"/>
      <c r="B101" s="95"/>
      <c r="C101" s="95"/>
      <c r="D101" s="95"/>
      <c r="E101" s="165"/>
      <c r="F101" s="165"/>
      <c r="G101" s="96"/>
      <c r="H101" s="95"/>
      <c r="I101" s="97"/>
      <c r="J101" s="97"/>
      <c r="K101" s="95"/>
      <c r="L101" s="95"/>
      <c r="M101" s="95"/>
      <c r="N101" s="95"/>
      <c r="O101" s="97"/>
      <c r="P101" s="97"/>
      <c r="Q101" s="97"/>
      <c r="R101" s="95"/>
      <c r="S101" s="97"/>
      <c r="T101" s="168" t="s">
        <v>299</v>
      </c>
      <c r="U101" s="98" t="s">
        <v>106</v>
      </c>
      <c r="V101" s="99">
        <v>7.0000000000000007E-2</v>
      </c>
      <c r="W101" s="100">
        <v>44197</v>
      </c>
      <c r="X101" s="100">
        <v>44286</v>
      </c>
      <c r="Y101" s="102">
        <f t="shared" si="9"/>
        <v>89</v>
      </c>
      <c r="Z101" s="98"/>
      <c r="AA101" s="98"/>
      <c r="AB101" s="98"/>
      <c r="AC101" s="98"/>
    </row>
    <row r="102" spans="1:29" ht="57" x14ac:dyDescent="0.25">
      <c r="A102" s="97"/>
      <c r="B102" s="95"/>
      <c r="C102" s="95"/>
      <c r="D102" s="95"/>
      <c r="E102" s="165"/>
      <c r="F102" s="165"/>
      <c r="G102" s="96"/>
      <c r="H102" s="95"/>
      <c r="I102" s="97"/>
      <c r="J102" s="97"/>
      <c r="K102" s="95"/>
      <c r="L102" s="95"/>
      <c r="M102" s="95"/>
      <c r="N102" s="95"/>
      <c r="O102" s="97"/>
      <c r="P102" s="97"/>
      <c r="Q102" s="97"/>
      <c r="R102" s="95"/>
      <c r="S102" s="97"/>
      <c r="T102" s="168" t="s">
        <v>300</v>
      </c>
      <c r="U102" s="98" t="s">
        <v>106</v>
      </c>
      <c r="V102" s="99">
        <v>7.0000000000000007E-2</v>
      </c>
      <c r="W102" s="100">
        <v>44287</v>
      </c>
      <c r="X102" s="100">
        <v>44377</v>
      </c>
      <c r="Y102" s="102">
        <f t="shared" si="9"/>
        <v>90</v>
      </c>
      <c r="Z102" s="98"/>
      <c r="AA102" s="98"/>
      <c r="AB102" s="98"/>
      <c r="AC102" s="98"/>
    </row>
    <row r="103" spans="1:29" ht="57" x14ac:dyDescent="0.25">
      <c r="A103" s="97"/>
      <c r="B103" s="95"/>
      <c r="C103" s="95"/>
      <c r="D103" s="95"/>
      <c r="E103" s="165"/>
      <c r="F103" s="165"/>
      <c r="G103" s="96"/>
      <c r="H103" s="95"/>
      <c r="I103" s="97"/>
      <c r="J103" s="97"/>
      <c r="K103" s="95"/>
      <c r="L103" s="95"/>
      <c r="M103" s="95"/>
      <c r="N103" s="95"/>
      <c r="O103" s="97"/>
      <c r="P103" s="97"/>
      <c r="Q103" s="97"/>
      <c r="R103" s="95"/>
      <c r="S103" s="97"/>
      <c r="T103" s="168" t="s">
        <v>301</v>
      </c>
      <c r="U103" s="98" t="s">
        <v>106</v>
      </c>
      <c r="V103" s="99">
        <v>7.0000000000000007E-2</v>
      </c>
      <c r="W103" s="100">
        <v>44378</v>
      </c>
      <c r="X103" s="100">
        <v>44469</v>
      </c>
      <c r="Y103" s="102"/>
      <c r="Z103" s="98"/>
      <c r="AA103" s="98"/>
      <c r="AB103" s="98"/>
      <c r="AC103" s="98"/>
    </row>
    <row r="104" spans="1:29" ht="57" x14ac:dyDescent="0.25">
      <c r="A104" s="97"/>
      <c r="B104" s="95"/>
      <c r="C104" s="95"/>
      <c r="D104" s="95"/>
      <c r="E104" s="165"/>
      <c r="F104" s="165"/>
      <c r="G104" s="96"/>
      <c r="H104" s="95"/>
      <c r="I104" s="97"/>
      <c r="J104" s="97"/>
      <c r="K104" s="95"/>
      <c r="L104" s="95"/>
      <c r="M104" s="95"/>
      <c r="N104" s="95"/>
      <c r="O104" s="97"/>
      <c r="P104" s="97"/>
      <c r="Q104" s="97"/>
      <c r="R104" s="95"/>
      <c r="S104" s="97"/>
      <c r="T104" s="168" t="s">
        <v>302</v>
      </c>
      <c r="U104" s="98" t="s">
        <v>106</v>
      </c>
      <c r="V104" s="99">
        <v>7.0000000000000007E-2</v>
      </c>
      <c r="W104" s="100">
        <v>44470</v>
      </c>
      <c r="X104" s="100">
        <v>44561</v>
      </c>
      <c r="Y104" s="102"/>
      <c r="Z104" s="98"/>
      <c r="AA104" s="98"/>
      <c r="AB104" s="98"/>
      <c r="AC104" s="98"/>
    </row>
    <row r="105" spans="1:29" ht="57" x14ac:dyDescent="0.25">
      <c r="A105" s="97"/>
      <c r="B105" s="95"/>
      <c r="C105" s="95"/>
      <c r="D105" s="95"/>
      <c r="E105" s="165"/>
      <c r="F105" s="165"/>
      <c r="G105" s="96"/>
      <c r="H105" s="95"/>
      <c r="I105" s="97"/>
      <c r="J105" s="97"/>
      <c r="K105" s="95"/>
      <c r="L105" s="95"/>
      <c r="M105" s="95"/>
      <c r="N105" s="95"/>
      <c r="O105" s="97"/>
      <c r="P105" s="97"/>
      <c r="Q105" s="97"/>
      <c r="R105" s="95"/>
      <c r="S105" s="97"/>
      <c r="T105" s="168" t="s">
        <v>303</v>
      </c>
      <c r="U105" s="98" t="s">
        <v>106</v>
      </c>
      <c r="V105" s="99">
        <v>7.0000000000000007E-2</v>
      </c>
      <c r="W105" s="100">
        <v>44197</v>
      </c>
      <c r="X105" s="100">
        <v>44286</v>
      </c>
      <c r="Y105" s="102"/>
      <c r="Z105" s="98"/>
      <c r="AA105" s="98"/>
      <c r="AB105" s="98"/>
      <c r="AC105" s="98"/>
    </row>
    <row r="106" spans="1:29" ht="57" x14ac:dyDescent="0.25">
      <c r="A106" s="97"/>
      <c r="B106" s="95"/>
      <c r="C106" s="95"/>
      <c r="D106" s="95"/>
      <c r="E106" s="165"/>
      <c r="F106" s="165"/>
      <c r="G106" s="96"/>
      <c r="H106" s="95"/>
      <c r="I106" s="97"/>
      <c r="J106" s="97"/>
      <c r="K106" s="95"/>
      <c r="L106" s="95"/>
      <c r="M106" s="95"/>
      <c r="N106" s="95"/>
      <c r="O106" s="97"/>
      <c r="P106" s="97"/>
      <c r="Q106" s="97"/>
      <c r="R106" s="95"/>
      <c r="S106" s="97"/>
      <c r="T106" s="168" t="s">
        <v>304</v>
      </c>
      <c r="U106" s="98" t="s">
        <v>106</v>
      </c>
      <c r="V106" s="99">
        <v>7.0000000000000007E-2</v>
      </c>
      <c r="W106" s="100">
        <v>44287</v>
      </c>
      <c r="X106" s="100">
        <v>44377</v>
      </c>
      <c r="Y106" s="102"/>
      <c r="Z106" s="98"/>
      <c r="AA106" s="98"/>
      <c r="AB106" s="98"/>
      <c r="AC106" s="98"/>
    </row>
    <row r="107" spans="1:29" ht="57" x14ac:dyDescent="0.25">
      <c r="A107" s="97"/>
      <c r="B107" s="95"/>
      <c r="C107" s="95"/>
      <c r="D107" s="95"/>
      <c r="E107" s="165"/>
      <c r="F107" s="165"/>
      <c r="G107" s="96"/>
      <c r="H107" s="95"/>
      <c r="I107" s="97"/>
      <c r="J107" s="97"/>
      <c r="K107" s="95"/>
      <c r="L107" s="95"/>
      <c r="M107" s="95"/>
      <c r="N107" s="95"/>
      <c r="O107" s="97"/>
      <c r="P107" s="97"/>
      <c r="Q107" s="97"/>
      <c r="R107" s="95"/>
      <c r="S107" s="97"/>
      <c r="T107" s="168" t="s">
        <v>305</v>
      </c>
      <c r="U107" s="98" t="s">
        <v>106</v>
      </c>
      <c r="V107" s="99">
        <v>7.0000000000000007E-2</v>
      </c>
      <c r="W107" s="100">
        <v>44378</v>
      </c>
      <c r="X107" s="100">
        <v>44469</v>
      </c>
      <c r="Y107" s="102"/>
      <c r="Z107" s="98"/>
      <c r="AA107" s="98"/>
      <c r="AB107" s="98"/>
      <c r="AC107" s="98"/>
    </row>
    <row r="108" spans="1:29" ht="57" x14ac:dyDescent="0.25">
      <c r="A108" s="97"/>
      <c r="B108" s="95"/>
      <c r="C108" s="95"/>
      <c r="D108" s="95"/>
      <c r="E108" s="165"/>
      <c r="F108" s="165"/>
      <c r="G108" s="96"/>
      <c r="H108" s="95"/>
      <c r="I108" s="97"/>
      <c r="J108" s="97"/>
      <c r="K108" s="95"/>
      <c r="L108" s="95"/>
      <c r="M108" s="95"/>
      <c r="N108" s="95"/>
      <c r="O108" s="97"/>
      <c r="P108" s="97"/>
      <c r="Q108" s="97"/>
      <c r="R108" s="95"/>
      <c r="S108" s="97"/>
      <c r="T108" s="168" t="s">
        <v>306</v>
      </c>
      <c r="U108" s="98" t="s">
        <v>106</v>
      </c>
      <c r="V108" s="99">
        <v>7.0000000000000007E-2</v>
      </c>
      <c r="W108" s="100">
        <v>44470</v>
      </c>
      <c r="X108" s="100">
        <v>44561</v>
      </c>
      <c r="Y108" s="102"/>
      <c r="Z108" s="98"/>
      <c r="AA108" s="98"/>
      <c r="AB108" s="98"/>
      <c r="AC108" s="98"/>
    </row>
    <row r="109" spans="1:29" ht="57" x14ac:dyDescent="0.25">
      <c r="A109" s="97"/>
      <c r="B109" s="95"/>
      <c r="C109" s="95"/>
      <c r="D109" s="95"/>
      <c r="E109" s="165"/>
      <c r="F109" s="165"/>
      <c r="G109" s="96"/>
      <c r="H109" s="95"/>
      <c r="I109" s="97"/>
      <c r="J109" s="97"/>
      <c r="K109" s="95"/>
      <c r="L109" s="95"/>
      <c r="M109" s="95"/>
      <c r="N109" s="95"/>
      <c r="O109" s="97"/>
      <c r="P109" s="97"/>
      <c r="Q109" s="97"/>
      <c r="R109" s="95"/>
      <c r="S109" s="97"/>
      <c r="T109" s="168" t="s">
        <v>307</v>
      </c>
      <c r="U109" s="98" t="s">
        <v>106</v>
      </c>
      <c r="V109" s="99">
        <v>0.3</v>
      </c>
      <c r="W109" s="100">
        <v>44470</v>
      </c>
      <c r="X109" s="100">
        <v>44561</v>
      </c>
      <c r="Y109" s="102"/>
      <c r="Z109" s="98"/>
      <c r="AA109" s="98"/>
      <c r="AB109" s="98"/>
      <c r="AC109" s="98"/>
    </row>
    <row r="110" spans="1:29" ht="57" x14ac:dyDescent="0.25">
      <c r="A110" s="97"/>
      <c r="B110" s="95"/>
      <c r="C110" s="95"/>
      <c r="D110" s="95"/>
      <c r="E110" s="165"/>
      <c r="F110" s="165"/>
      <c r="G110" s="96" t="s">
        <v>308</v>
      </c>
      <c r="H110" s="95" t="s">
        <v>165</v>
      </c>
      <c r="I110" s="166">
        <v>0.6</v>
      </c>
      <c r="J110" s="97"/>
      <c r="K110" s="95" t="s">
        <v>69</v>
      </c>
      <c r="L110" s="95" t="s">
        <v>39</v>
      </c>
      <c r="M110" s="95" t="str">
        <f>+M100</f>
        <v>11.Gobierno Digital</v>
      </c>
      <c r="N110" s="95" t="s">
        <v>309</v>
      </c>
      <c r="O110" s="166">
        <v>1</v>
      </c>
      <c r="P110" s="167">
        <v>43831</v>
      </c>
      <c r="Q110" s="167">
        <v>44196</v>
      </c>
      <c r="R110" s="95" t="s">
        <v>310</v>
      </c>
      <c r="S110" s="97"/>
      <c r="T110" s="101" t="s">
        <v>311</v>
      </c>
      <c r="U110" s="98" t="s">
        <v>106</v>
      </c>
      <c r="V110" s="99">
        <v>0.08</v>
      </c>
      <c r="W110" s="100">
        <v>44228</v>
      </c>
      <c r="X110" s="100">
        <v>44286</v>
      </c>
      <c r="Y110" s="102">
        <f t="shared" ref="Y110:Y123" si="10">X110-W110</f>
        <v>58</v>
      </c>
      <c r="Z110" s="98"/>
      <c r="AA110" s="98"/>
      <c r="AB110" s="98"/>
      <c r="AC110" s="98"/>
    </row>
    <row r="111" spans="1:29" ht="57" x14ac:dyDescent="0.25">
      <c r="A111" s="97"/>
      <c r="B111" s="95"/>
      <c r="C111" s="95"/>
      <c r="D111" s="95"/>
      <c r="E111" s="165"/>
      <c r="F111" s="165"/>
      <c r="G111" s="96"/>
      <c r="H111" s="95"/>
      <c r="I111" s="166"/>
      <c r="J111" s="97"/>
      <c r="K111" s="95"/>
      <c r="L111" s="95"/>
      <c r="M111" s="95"/>
      <c r="N111" s="95"/>
      <c r="O111" s="166"/>
      <c r="P111" s="167"/>
      <c r="Q111" s="167"/>
      <c r="R111" s="95"/>
      <c r="S111" s="97"/>
      <c r="T111" s="101" t="s">
        <v>312</v>
      </c>
      <c r="U111" s="98" t="s">
        <v>106</v>
      </c>
      <c r="V111" s="99">
        <v>7.0000000000000007E-2</v>
      </c>
      <c r="W111" s="100">
        <v>44256</v>
      </c>
      <c r="X111" s="100">
        <v>44316</v>
      </c>
      <c r="Y111" s="102"/>
      <c r="Z111" s="98"/>
      <c r="AA111" s="98"/>
      <c r="AB111" s="98"/>
      <c r="AC111" s="98"/>
    </row>
    <row r="112" spans="1:29" ht="57" x14ac:dyDescent="0.25">
      <c r="A112" s="97"/>
      <c r="B112" s="95"/>
      <c r="C112" s="95"/>
      <c r="D112" s="95"/>
      <c r="E112" s="165"/>
      <c r="F112" s="165"/>
      <c r="G112" s="96"/>
      <c r="H112" s="95"/>
      <c r="I112" s="166"/>
      <c r="J112" s="97"/>
      <c r="K112" s="95"/>
      <c r="L112" s="95"/>
      <c r="M112" s="95"/>
      <c r="N112" s="95"/>
      <c r="O112" s="166"/>
      <c r="P112" s="167"/>
      <c r="Q112" s="167"/>
      <c r="R112" s="95"/>
      <c r="S112" s="97"/>
      <c r="T112" s="101" t="s">
        <v>313</v>
      </c>
      <c r="U112" s="98" t="s">
        <v>106</v>
      </c>
      <c r="V112" s="99">
        <v>7.0000000000000007E-2</v>
      </c>
      <c r="W112" s="100">
        <v>44256</v>
      </c>
      <c r="X112" s="100">
        <v>44347</v>
      </c>
      <c r="Y112" s="102"/>
      <c r="Z112" s="98"/>
      <c r="AA112" s="98"/>
      <c r="AB112" s="98"/>
      <c r="AC112" s="98"/>
    </row>
    <row r="113" spans="1:29" ht="57" x14ac:dyDescent="0.25">
      <c r="A113" s="97"/>
      <c r="B113" s="95"/>
      <c r="C113" s="95"/>
      <c r="D113" s="95"/>
      <c r="E113" s="165"/>
      <c r="F113" s="165"/>
      <c r="G113" s="96"/>
      <c r="H113" s="95"/>
      <c r="I113" s="166"/>
      <c r="J113" s="97"/>
      <c r="K113" s="95"/>
      <c r="L113" s="95"/>
      <c r="M113" s="95"/>
      <c r="N113" s="95"/>
      <c r="O113" s="166"/>
      <c r="P113" s="167"/>
      <c r="Q113" s="167"/>
      <c r="R113" s="95"/>
      <c r="S113" s="97"/>
      <c r="T113" s="101" t="s">
        <v>314</v>
      </c>
      <c r="U113" s="98" t="s">
        <v>106</v>
      </c>
      <c r="V113" s="99">
        <v>7.0000000000000007E-2</v>
      </c>
      <c r="W113" s="100">
        <v>44287</v>
      </c>
      <c r="X113" s="100">
        <v>44377</v>
      </c>
      <c r="Y113" s="102"/>
      <c r="Z113" s="98"/>
      <c r="AA113" s="98"/>
      <c r="AB113" s="98"/>
      <c r="AC113" s="98"/>
    </row>
    <row r="114" spans="1:29" ht="57" x14ac:dyDescent="0.25">
      <c r="A114" s="97"/>
      <c r="B114" s="95"/>
      <c r="C114" s="95"/>
      <c r="D114" s="95"/>
      <c r="E114" s="165"/>
      <c r="F114" s="165"/>
      <c r="G114" s="96"/>
      <c r="H114" s="95"/>
      <c r="I114" s="166"/>
      <c r="J114" s="97"/>
      <c r="K114" s="95"/>
      <c r="L114" s="95"/>
      <c r="M114" s="95"/>
      <c r="N114" s="95"/>
      <c r="O114" s="166"/>
      <c r="P114" s="167"/>
      <c r="Q114" s="167"/>
      <c r="R114" s="95"/>
      <c r="S114" s="97"/>
      <c r="T114" s="101" t="s">
        <v>315</v>
      </c>
      <c r="U114" s="98" t="s">
        <v>106</v>
      </c>
      <c r="V114" s="99">
        <v>7.0000000000000007E-2</v>
      </c>
      <c r="W114" s="100">
        <v>44287</v>
      </c>
      <c r="X114" s="100">
        <v>44377</v>
      </c>
      <c r="Y114" s="102"/>
      <c r="Z114" s="98"/>
      <c r="AA114" s="98"/>
      <c r="AB114" s="98"/>
      <c r="AC114" s="98"/>
    </row>
    <row r="115" spans="1:29" ht="57" x14ac:dyDescent="0.25">
      <c r="A115" s="97"/>
      <c r="B115" s="95"/>
      <c r="C115" s="95"/>
      <c r="D115" s="95"/>
      <c r="E115" s="165"/>
      <c r="F115" s="165"/>
      <c r="G115" s="96"/>
      <c r="H115" s="95"/>
      <c r="I115" s="166"/>
      <c r="J115" s="97"/>
      <c r="K115" s="95"/>
      <c r="L115" s="95"/>
      <c r="M115" s="95"/>
      <c r="N115" s="95"/>
      <c r="O115" s="166"/>
      <c r="P115" s="167"/>
      <c r="Q115" s="167"/>
      <c r="R115" s="95"/>
      <c r="S115" s="97"/>
      <c r="T115" s="101" t="s">
        <v>316</v>
      </c>
      <c r="U115" s="98" t="s">
        <v>106</v>
      </c>
      <c r="V115" s="99">
        <v>7.0000000000000007E-2</v>
      </c>
      <c r="W115" s="100">
        <v>44317</v>
      </c>
      <c r="X115" s="100">
        <v>44408</v>
      </c>
      <c r="Y115" s="102"/>
      <c r="Z115" s="98"/>
      <c r="AA115" s="98"/>
      <c r="AB115" s="98"/>
      <c r="AC115" s="98"/>
    </row>
    <row r="116" spans="1:29" ht="57" x14ac:dyDescent="0.25">
      <c r="A116" s="97"/>
      <c r="B116" s="95"/>
      <c r="C116" s="95"/>
      <c r="D116" s="95"/>
      <c r="E116" s="165"/>
      <c r="F116" s="165"/>
      <c r="G116" s="96"/>
      <c r="H116" s="95"/>
      <c r="I116" s="166"/>
      <c r="J116" s="97"/>
      <c r="K116" s="95"/>
      <c r="L116" s="95"/>
      <c r="M116" s="95"/>
      <c r="N116" s="95"/>
      <c r="O116" s="166"/>
      <c r="P116" s="167"/>
      <c r="Q116" s="167"/>
      <c r="R116" s="95"/>
      <c r="S116" s="97"/>
      <c r="T116" s="101" t="s">
        <v>317</v>
      </c>
      <c r="U116" s="98" t="s">
        <v>106</v>
      </c>
      <c r="V116" s="99">
        <v>7.0000000000000007E-2</v>
      </c>
      <c r="W116" s="100">
        <v>44317</v>
      </c>
      <c r="X116" s="100">
        <v>44408</v>
      </c>
      <c r="Y116" s="102"/>
      <c r="Z116" s="98"/>
      <c r="AA116" s="98"/>
      <c r="AB116" s="98"/>
      <c r="AC116" s="98"/>
    </row>
    <row r="117" spans="1:29" ht="57" x14ac:dyDescent="0.25">
      <c r="A117" s="97"/>
      <c r="B117" s="95"/>
      <c r="C117" s="95"/>
      <c r="D117" s="95"/>
      <c r="E117" s="165"/>
      <c r="F117" s="165"/>
      <c r="G117" s="96"/>
      <c r="H117" s="95"/>
      <c r="I117" s="166"/>
      <c r="J117" s="97"/>
      <c r="K117" s="95"/>
      <c r="L117" s="95"/>
      <c r="M117" s="95"/>
      <c r="N117" s="95"/>
      <c r="O117" s="166"/>
      <c r="P117" s="167"/>
      <c r="Q117" s="167"/>
      <c r="R117" s="95"/>
      <c r="S117" s="97"/>
      <c r="T117" s="101" t="s">
        <v>318</v>
      </c>
      <c r="U117" s="98" t="s">
        <v>106</v>
      </c>
      <c r="V117" s="99">
        <v>7.0000000000000007E-2</v>
      </c>
      <c r="W117" s="100">
        <v>44378</v>
      </c>
      <c r="X117" s="100">
        <v>44469</v>
      </c>
      <c r="Y117" s="102"/>
      <c r="Z117" s="98"/>
      <c r="AA117" s="98"/>
      <c r="AB117" s="98"/>
      <c r="AC117" s="98"/>
    </row>
    <row r="118" spans="1:29" ht="57" x14ac:dyDescent="0.25">
      <c r="A118" s="97"/>
      <c r="B118" s="95"/>
      <c r="C118" s="95"/>
      <c r="D118" s="95"/>
      <c r="E118" s="165"/>
      <c r="F118" s="165"/>
      <c r="G118" s="96"/>
      <c r="H118" s="95"/>
      <c r="I118" s="166"/>
      <c r="J118" s="97"/>
      <c r="K118" s="95"/>
      <c r="L118" s="95"/>
      <c r="M118" s="95"/>
      <c r="N118" s="95"/>
      <c r="O118" s="166"/>
      <c r="P118" s="167"/>
      <c r="Q118" s="167"/>
      <c r="R118" s="95"/>
      <c r="S118" s="97"/>
      <c r="T118" s="101" t="s">
        <v>319</v>
      </c>
      <c r="U118" s="98" t="s">
        <v>106</v>
      </c>
      <c r="V118" s="99">
        <v>7.0000000000000007E-2</v>
      </c>
      <c r="W118" s="100">
        <v>44409</v>
      </c>
      <c r="X118" s="100">
        <v>44500</v>
      </c>
      <c r="Y118" s="102"/>
      <c r="Z118" s="98"/>
      <c r="AA118" s="98"/>
      <c r="AB118" s="98"/>
      <c r="AC118" s="98"/>
    </row>
    <row r="119" spans="1:29" ht="57" x14ac:dyDescent="0.25">
      <c r="A119" s="97"/>
      <c r="B119" s="95"/>
      <c r="C119" s="95"/>
      <c r="D119" s="95"/>
      <c r="E119" s="165"/>
      <c r="F119" s="165"/>
      <c r="G119" s="96"/>
      <c r="H119" s="95"/>
      <c r="I119" s="166"/>
      <c r="J119" s="97"/>
      <c r="K119" s="95"/>
      <c r="L119" s="95"/>
      <c r="M119" s="95"/>
      <c r="N119" s="95"/>
      <c r="O119" s="166"/>
      <c r="P119" s="167"/>
      <c r="Q119" s="167"/>
      <c r="R119" s="95"/>
      <c r="S119" s="97"/>
      <c r="T119" s="101" t="s">
        <v>320</v>
      </c>
      <c r="U119" s="98" t="s">
        <v>106</v>
      </c>
      <c r="V119" s="99">
        <v>7.0000000000000007E-2</v>
      </c>
      <c r="W119" s="100">
        <v>44440</v>
      </c>
      <c r="X119" s="100">
        <v>44530</v>
      </c>
      <c r="Y119" s="102"/>
      <c r="Z119" s="98"/>
      <c r="AA119" s="98"/>
      <c r="AB119" s="98"/>
      <c r="AC119" s="98"/>
    </row>
    <row r="120" spans="1:29" ht="57" x14ac:dyDescent="0.25">
      <c r="A120" s="97"/>
      <c r="B120" s="95"/>
      <c r="C120" s="95"/>
      <c r="D120" s="95"/>
      <c r="E120" s="165"/>
      <c r="F120" s="165"/>
      <c r="G120" s="96"/>
      <c r="H120" s="95"/>
      <c r="I120" s="166"/>
      <c r="J120" s="97"/>
      <c r="K120" s="95"/>
      <c r="L120" s="95"/>
      <c r="M120" s="95"/>
      <c r="N120" s="95"/>
      <c r="O120" s="166"/>
      <c r="P120" s="167"/>
      <c r="Q120" s="167"/>
      <c r="R120" s="95"/>
      <c r="S120" s="97"/>
      <c r="T120" s="101" t="s">
        <v>321</v>
      </c>
      <c r="U120" s="98" t="s">
        <v>106</v>
      </c>
      <c r="V120" s="99">
        <v>7.0000000000000007E-2</v>
      </c>
      <c r="W120" s="100">
        <v>44440</v>
      </c>
      <c r="X120" s="100">
        <v>44530</v>
      </c>
      <c r="Y120" s="102"/>
      <c r="Z120" s="98"/>
      <c r="AA120" s="98"/>
      <c r="AB120" s="98"/>
      <c r="AC120" s="98"/>
    </row>
    <row r="121" spans="1:29" ht="57" x14ac:dyDescent="0.25">
      <c r="A121" s="97"/>
      <c r="B121" s="95"/>
      <c r="C121" s="95"/>
      <c r="D121" s="95"/>
      <c r="E121" s="165"/>
      <c r="F121" s="165"/>
      <c r="G121" s="96"/>
      <c r="H121" s="95"/>
      <c r="I121" s="166"/>
      <c r="J121" s="97"/>
      <c r="K121" s="95"/>
      <c r="L121" s="95"/>
      <c r="M121" s="95"/>
      <c r="N121" s="95"/>
      <c r="O121" s="166"/>
      <c r="P121" s="167"/>
      <c r="Q121" s="167"/>
      <c r="R121" s="95"/>
      <c r="S121" s="97"/>
      <c r="T121" s="101" t="s">
        <v>322</v>
      </c>
      <c r="U121" s="98" t="s">
        <v>106</v>
      </c>
      <c r="V121" s="99">
        <v>7.0000000000000007E-2</v>
      </c>
      <c r="W121" s="100">
        <v>44440</v>
      </c>
      <c r="X121" s="100">
        <v>44530</v>
      </c>
      <c r="Y121" s="102"/>
      <c r="Z121" s="98"/>
      <c r="AA121" s="98"/>
      <c r="AB121" s="98"/>
      <c r="AC121" s="98"/>
    </row>
    <row r="122" spans="1:29" ht="57" x14ac:dyDescent="0.25">
      <c r="A122" s="97"/>
      <c r="B122" s="95"/>
      <c r="C122" s="95"/>
      <c r="D122" s="95"/>
      <c r="E122" s="165"/>
      <c r="F122" s="165"/>
      <c r="G122" s="96"/>
      <c r="H122" s="95"/>
      <c r="I122" s="166"/>
      <c r="J122" s="97"/>
      <c r="K122" s="95"/>
      <c r="L122" s="95"/>
      <c r="M122" s="95"/>
      <c r="N122" s="95"/>
      <c r="O122" s="166"/>
      <c r="P122" s="167"/>
      <c r="Q122" s="167"/>
      <c r="R122" s="95"/>
      <c r="S122" s="97"/>
      <c r="T122" s="101" t="s">
        <v>323</v>
      </c>
      <c r="U122" s="98" t="s">
        <v>106</v>
      </c>
      <c r="V122" s="99">
        <v>7.0000000000000007E-2</v>
      </c>
      <c r="W122" s="100">
        <v>44470</v>
      </c>
      <c r="X122" s="100">
        <v>44561</v>
      </c>
      <c r="Y122" s="102"/>
      <c r="Z122" s="98"/>
      <c r="AA122" s="98"/>
      <c r="AB122" s="98"/>
      <c r="AC122" s="98"/>
    </row>
    <row r="123" spans="1:29" ht="57" x14ac:dyDescent="0.25">
      <c r="A123" s="97"/>
      <c r="B123" s="95"/>
      <c r="C123" s="95"/>
      <c r="D123" s="95"/>
      <c r="E123" s="165"/>
      <c r="F123" s="165"/>
      <c r="G123" s="96"/>
      <c r="H123" s="95"/>
      <c r="I123" s="166"/>
      <c r="J123" s="97"/>
      <c r="K123" s="95"/>
      <c r="L123" s="95"/>
      <c r="M123" s="95"/>
      <c r="N123" s="95"/>
      <c r="O123" s="166"/>
      <c r="P123" s="167"/>
      <c r="Q123" s="167"/>
      <c r="R123" s="95"/>
      <c r="S123" s="97"/>
      <c r="T123" s="168" t="s">
        <v>324</v>
      </c>
      <c r="U123" s="98" t="s">
        <v>106</v>
      </c>
      <c r="V123" s="99">
        <v>0.08</v>
      </c>
      <c r="W123" s="100">
        <v>44470</v>
      </c>
      <c r="X123" s="100">
        <v>44561</v>
      </c>
      <c r="Y123" s="102">
        <f t="shared" si="10"/>
        <v>91</v>
      </c>
      <c r="Z123" s="98"/>
      <c r="AA123" s="98"/>
      <c r="AB123" s="98"/>
      <c r="AC123" s="98"/>
    </row>
    <row r="124" spans="1:29" ht="30" x14ac:dyDescent="0.25">
      <c r="A124" s="54">
        <v>4</v>
      </c>
      <c r="B124" s="55" t="s">
        <v>372</v>
      </c>
      <c r="C124" s="55" t="s">
        <v>25</v>
      </c>
      <c r="D124" s="55" t="s">
        <v>174</v>
      </c>
      <c r="E124" s="58" t="str">
        <f>VLOOKUP(D124,'[8]Vinculos '!$D$3:$E$8,2,FALSE)</f>
        <v xml:space="preserve">3. Diseñar e implementar una estrategia de innovación que permita hacer más eficiente la gestión de la Unidad.
</v>
      </c>
      <c r="F124" s="57"/>
      <c r="G124" s="55" t="s">
        <v>325</v>
      </c>
      <c r="H124" s="55" t="s">
        <v>161</v>
      </c>
      <c r="I124" s="53">
        <v>0.3</v>
      </c>
      <c r="J124" s="54"/>
      <c r="K124" s="55" t="s">
        <v>69</v>
      </c>
      <c r="L124" s="55" t="s">
        <v>42</v>
      </c>
      <c r="M124" s="55" t="s">
        <v>57</v>
      </c>
      <c r="N124" s="55" t="s">
        <v>326</v>
      </c>
      <c r="O124" s="53">
        <v>0.2</v>
      </c>
      <c r="P124" s="169">
        <v>44211</v>
      </c>
      <c r="Q124" s="169">
        <v>44545</v>
      </c>
      <c r="R124" s="55" t="s">
        <v>279</v>
      </c>
      <c r="S124" s="54"/>
      <c r="T124" s="117" t="s">
        <v>327</v>
      </c>
      <c r="U124" s="24" t="s">
        <v>92</v>
      </c>
      <c r="V124" s="22">
        <v>0.15</v>
      </c>
      <c r="W124" s="23">
        <v>44211</v>
      </c>
      <c r="X124" s="23">
        <v>44226</v>
      </c>
      <c r="Y124" s="28"/>
      <c r="Z124" s="31"/>
      <c r="AA124" s="31"/>
      <c r="AB124" s="21"/>
      <c r="AC124" s="21"/>
    </row>
    <row r="125" spans="1:29" ht="30" x14ac:dyDescent="0.25">
      <c r="A125" s="54"/>
      <c r="B125" s="55"/>
      <c r="C125" s="55"/>
      <c r="D125" s="55"/>
      <c r="E125" s="58"/>
      <c r="F125" s="55"/>
      <c r="G125" s="55"/>
      <c r="H125" s="55"/>
      <c r="I125" s="54"/>
      <c r="J125" s="54"/>
      <c r="K125" s="55"/>
      <c r="L125" s="55"/>
      <c r="M125" s="55"/>
      <c r="N125" s="55"/>
      <c r="O125" s="53"/>
      <c r="P125" s="54"/>
      <c r="Q125" s="54"/>
      <c r="R125" s="55"/>
      <c r="S125" s="54"/>
      <c r="T125" s="117" t="s">
        <v>328</v>
      </c>
      <c r="U125" s="24" t="s">
        <v>92</v>
      </c>
      <c r="V125" s="22">
        <v>0.15</v>
      </c>
      <c r="W125" s="23">
        <v>44228</v>
      </c>
      <c r="X125" s="23">
        <v>44242</v>
      </c>
      <c r="Y125" s="28"/>
      <c r="Z125" s="31"/>
      <c r="AA125" s="31"/>
      <c r="AB125" s="21"/>
      <c r="AC125" s="21"/>
    </row>
    <row r="126" spans="1:29" ht="45" x14ac:dyDescent="0.25">
      <c r="A126" s="54"/>
      <c r="B126" s="55"/>
      <c r="C126" s="55"/>
      <c r="D126" s="55"/>
      <c r="E126" s="58"/>
      <c r="F126" s="55"/>
      <c r="G126" s="55"/>
      <c r="H126" s="55"/>
      <c r="I126" s="54"/>
      <c r="J126" s="54"/>
      <c r="K126" s="55"/>
      <c r="L126" s="55"/>
      <c r="M126" s="55"/>
      <c r="N126" s="55"/>
      <c r="O126" s="53"/>
      <c r="P126" s="54"/>
      <c r="Q126" s="54"/>
      <c r="R126" s="55"/>
      <c r="S126" s="54"/>
      <c r="T126" s="117" t="s">
        <v>329</v>
      </c>
      <c r="U126" s="24" t="s">
        <v>92</v>
      </c>
      <c r="V126" s="22">
        <v>0.2</v>
      </c>
      <c r="W126" s="23">
        <v>44243</v>
      </c>
      <c r="X126" s="23">
        <v>44301</v>
      </c>
      <c r="Y126" s="28"/>
      <c r="Z126" s="31"/>
      <c r="AA126" s="31"/>
      <c r="AB126" s="21"/>
      <c r="AC126" s="21"/>
    </row>
    <row r="127" spans="1:29" ht="45" x14ac:dyDescent="0.25">
      <c r="A127" s="54"/>
      <c r="B127" s="55"/>
      <c r="C127" s="55"/>
      <c r="D127" s="55"/>
      <c r="E127" s="58"/>
      <c r="F127" s="55"/>
      <c r="G127" s="55"/>
      <c r="H127" s="55"/>
      <c r="I127" s="54"/>
      <c r="J127" s="54"/>
      <c r="K127" s="55"/>
      <c r="L127" s="55"/>
      <c r="M127" s="55"/>
      <c r="N127" s="55"/>
      <c r="O127" s="53"/>
      <c r="P127" s="54"/>
      <c r="Q127" s="54"/>
      <c r="R127" s="55"/>
      <c r="S127" s="54"/>
      <c r="T127" s="117" t="s">
        <v>330</v>
      </c>
      <c r="U127" s="24" t="s">
        <v>92</v>
      </c>
      <c r="V127" s="22">
        <v>0.1</v>
      </c>
      <c r="W127" s="23">
        <v>44302</v>
      </c>
      <c r="X127" s="23">
        <v>44305</v>
      </c>
      <c r="Y127" s="28"/>
      <c r="Z127" s="31"/>
      <c r="AA127" s="31"/>
      <c r="AB127" s="21"/>
      <c r="AC127" s="21"/>
    </row>
    <row r="128" spans="1:29" ht="60" x14ac:dyDescent="0.25">
      <c r="A128" s="54"/>
      <c r="B128" s="55"/>
      <c r="C128" s="55"/>
      <c r="D128" s="55"/>
      <c r="E128" s="58"/>
      <c r="F128" s="55"/>
      <c r="G128" s="55"/>
      <c r="H128" s="55"/>
      <c r="I128" s="54"/>
      <c r="J128" s="54"/>
      <c r="K128" s="55"/>
      <c r="L128" s="55"/>
      <c r="M128" s="55"/>
      <c r="N128" s="55"/>
      <c r="O128" s="53"/>
      <c r="P128" s="54"/>
      <c r="Q128" s="54"/>
      <c r="R128" s="55"/>
      <c r="S128" s="54"/>
      <c r="T128" s="32" t="s">
        <v>373</v>
      </c>
      <c r="U128" s="24" t="s">
        <v>92</v>
      </c>
      <c r="V128" s="22">
        <v>0.1</v>
      </c>
      <c r="W128" s="23">
        <v>44306</v>
      </c>
      <c r="X128" s="23">
        <v>44362</v>
      </c>
      <c r="Y128" s="28"/>
      <c r="Z128" s="31"/>
      <c r="AA128" s="31"/>
      <c r="AB128" s="21"/>
      <c r="AC128" s="21"/>
    </row>
    <row r="129" spans="1:29" ht="30" x14ac:dyDescent="0.25">
      <c r="A129" s="54"/>
      <c r="B129" s="55"/>
      <c r="C129" s="55"/>
      <c r="D129" s="55"/>
      <c r="E129" s="58"/>
      <c r="F129" s="55"/>
      <c r="G129" s="55"/>
      <c r="H129" s="55"/>
      <c r="I129" s="54"/>
      <c r="J129" s="54"/>
      <c r="K129" s="55"/>
      <c r="L129" s="55"/>
      <c r="M129" s="55"/>
      <c r="N129" s="55"/>
      <c r="O129" s="53"/>
      <c r="P129" s="54"/>
      <c r="Q129" s="54"/>
      <c r="R129" s="55"/>
      <c r="S129" s="54"/>
      <c r="T129" s="117" t="s">
        <v>331</v>
      </c>
      <c r="U129" s="24" t="s">
        <v>92</v>
      </c>
      <c r="V129" s="22">
        <v>0.2</v>
      </c>
      <c r="W129" s="23">
        <v>44363</v>
      </c>
      <c r="X129" s="23">
        <v>44530</v>
      </c>
      <c r="Y129" s="28"/>
      <c r="Z129" s="31"/>
      <c r="AA129" s="31"/>
      <c r="AB129" s="21"/>
      <c r="AC129" s="21"/>
    </row>
    <row r="130" spans="1:29" ht="30" x14ac:dyDescent="0.25">
      <c r="A130" s="54"/>
      <c r="B130" s="55"/>
      <c r="C130" s="55"/>
      <c r="D130" s="55"/>
      <c r="E130" s="58"/>
      <c r="F130" s="55"/>
      <c r="G130" s="55"/>
      <c r="H130" s="55"/>
      <c r="I130" s="54"/>
      <c r="J130" s="54"/>
      <c r="K130" s="55"/>
      <c r="L130" s="55"/>
      <c r="M130" s="55"/>
      <c r="N130" s="55"/>
      <c r="O130" s="53"/>
      <c r="P130" s="54"/>
      <c r="Q130" s="54"/>
      <c r="R130" s="55"/>
      <c r="S130" s="54"/>
      <c r="T130" s="117" t="s">
        <v>374</v>
      </c>
      <c r="U130" s="24" t="s">
        <v>92</v>
      </c>
      <c r="V130" s="22">
        <v>0.1</v>
      </c>
      <c r="W130" s="23">
        <v>44530</v>
      </c>
      <c r="X130" s="23">
        <v>44545</v>
      </c>
      <c r="Y130" s="28">
        <f t="shared" ref="Y130:Y138" si="11">X130-W130</f>
        <v>15</v>
      </c>
      <c r="Z130" s="31"/>
      <c r="AA130" s="31"/>
      <c r="AB130" s="21"/>
      <c r="AC130" s="21"/>
    </row>
    <row r="131" spans="1:29" ht="45" x14ac:dyDescent="0.25">
      <c r="A131" s="54"/>
      <c r="B131" s="55"/>
      <c r="C131" s="55"/>
      <c r="D131" s="55"/>
      <c r="E131" s="58"/>
      <c r="F131" s="55"/>
      <c r="G131" s="55"/>
      <c r="H131" s="55"/>
      <c r="I131" s="54"/>
      <c r="J131" s="54"/>
      <c r="K131" s="55"/>
      <c r="L131" s="55"/>
      <c r="M131" s="55"/>
      <c r="N131" s="55" t="s">
        <v>332</v>
      </c>
      <c r="O131" s="53">
        <v>0.2</v>
      </c>
      <c r="P131" s="169">
        <v>44200</v>
      </c>
      <c r="Q131" s="169">
        <v>44545</v>
      </c>
      <c r="R131" s="55" t="s">
        <v>279</v>
      </c>
      <c r="S131" s="54"/>
      <c r="T131" s="32" t="s">
        <v>333</v>
      </c>
      <c r="U131" s="24" t="s">
        <v>92</v>
      </c>
      <c r="V131" s="22">
        <v>0.05</v>
      </c>
      <c r="W131" s="23">
        <v>44200</v>
      </c>
      <c r="X131" s="23">
        <v>44220</v>
      </c>
      <c r="Y131" s="28"/>
      <c r="Z131" s="31"/>
      <c r="AA131" s="31"/>
      <c r="AB131" s="21"/>
      <c r="AC131" s="21"/>
    </row>
    <row r="132" spans="1:29" ht="30" x14ac:dyDescent="0.25">
      <c r="A132" s="54"/>
      <c r="B132" s="55"/>
      <c r="C132" s="55"/>
      <c r="D132" s="55"/>
      <c r="E132" s="58"/>
      <c r="F132" s="55"/>
      <c r="G132" s="55"/>
      <c r="H132" s="55"/>
      <c r="I132" s="54"/>
      <c r="J132" s="54"/>
      <c r="K132" s="55"/>
      <c r="L132" s="55"/>
      <c r="M132" s="55"/>
      <c r="N132" s="55"/>
      <c r="O132" s="54"/>
      <c r="P132" s="54"/>
      <c r="Q132" s="54"/>
      <c r="R132" s="55"/>
      <c r="S132" s="54"/>
      <c r="T132" s="32" t="s">
        <v>334</v>
      </c>
      <c r="U132" s="24" t="s">
        <v>92</v>
      </c>
      <c r="V132" s="22">
        <v>0.05</v>
      </c>
      <c r="W132" s="23">
        <v>44221</v>
      </c>
      <c r="X132" s="23">
        <v>44241</v>
      </c>
      <c r="Y132" s="28"/>
      <c r="Z132" s="31"/>
      <c r="AA132" s="31"/>
      <c r="AB132" s="21"/>
      <c r="AC132" s="21"/>
    </row>
    <row r="133" spans="1:29" ht="30" x14ac:dyDescent="0.25">
      <c r="A133" s="54"/>
      <c r="B133" s="55"/>
      <c r="C133" s="55"/>
      <c r="D133" s="55"/>
      <c r="E133" s="58"/>
      <c r="F133" s="55"/>
      <c r="G133" s="55"/>
      <c r="H133" s="55"/>
      <c r="I133" s="54"/>
      <c r="J133" s="54"/>
      <c r="K133" s="55"/>
      <c r="L133" s="55"/>
      <c r="M133" s="55"/>
      <c r="N133" s="55"/>
      <c r="O133" s="54"/>
      <c r="P133" s="54"/>
      <c r="Q133" s="54"/>
      <c r="R133" s="55"/>
      <c r="S133" s="54"/>
      <c r="T133" s="32" t="s">
        <v>335</v>
      </c>
      <c r="U133" s="24" t="s">
        <v>92</v>
      </c>
      <c r="V133" s="22">
        <v>0.1</v>
      </c>
      <c r="W133" s="23">
        <v>44242</v>
      </c>
      <c r="X133" s="23">
        <v>44262</v>
      </c>
      <c r="Y133" s="28"/>
      <c r="Z133" s="31"/>
      <c r="AA133" s="31"/>
      <c r="AB133" s="21"/>
      <c r="AC133" s="21"/>
    </row>
    <row r="134" spans="1:29" ht="60" x14ac:dyDescent="0.25">
      <c r="A134" s="54"/>
      <c r="B134" s="55"/>
      <c r="C134" s="55"/>
      <c r="D134" s="55"/>
      <c r="E134" s="58"/>
      <c r="F134" s="55"/>
      <c r="G134" s="55"/>
      <c r="H134" s="55"/>
      <c r="I134" s="54"/>
      <c r="J134" s="54"/>
      <c r="K134" s="55"/>
      <c r="L134" s="55"/>
      <c r="M134" s="55"/>
      <c r="N134" s="55"/>
      <c r="O134" s="54"/>
      <c r="P134" s="54"/>
      <c r="Q134" s="54"/>
      <c r="R134" s="55"/>
      <c r="S134" s="54"/>
      <c r="T134" s="32" t="s">
        <v>373</v>
      </c>
      <c r="U134" s="24" t="s">
        <v>92</v>
      </c>
      <c r="V134" s="22">
        <v>0.3</v>
      </c>
      <c r="W134" s="23">
        <v>44263</v>
      </c>
      <c r="X134" s="23">
        <v>44297</v>
      </c>
      <c r="Y134" s="28"/>
      <c r="Z134" s="31"/>
      <c r="AA134" s="31"/>
      <c r="AB134" s="21"/>
      <c r="AC134" s="21"/>
    </row>
    <row r="135" spans="1:29" ht="30" x14ac:dyDescent="0.25">
      <c r="A135" s="54"/>
      <c r="B135" s="55"/>
      <c r="C135" s="55"/>
      <c r="D135" s="55"/>
      <c r="E135" s="58"/>
      <c r="F135" s="55"/>
      <c r="G135" s="55"/>
      <c r="H135" s="55"/>
      <c r="I135" s="54"/>
      <c r="J135" s="54"/>
      <c r="K135" s="55"/>
      <c r="L135" s="55"/>
      <c r="M135" s="55"/>
      <c r="N135" s="55"/>
      <c r="O135" s="54"/>
      <c r="P135" s="54"/>
      <c r="Q135" s="54"/>
      <c r="R135" s="55"/>
      <c r="S135" s="54"/>
      <c r="T135" s="32" t="s">
        <v>336</v>
      </c>
      <c r="U135" s="24" t="s">
        <v>92</v>
      </c>
      <c r="V135" s="22">
        <v>0.1</v>
      </c>
      <c r="W135" s="23">
        <v>44298</v>
      </c>
      <c r="X135" s="23">
        <v>44318</v>
      </c>
      <c r="Y135" s="28"/>
      <c r="Z135" s="31"/>
      <c r="AA135" s="31"/>
      <c r="AB135" s="21"/>
      <c r="AC135" s="21"/>
    </row>
    <row r="136" spans="1:29" ht="30" x14ac:dyDescent="0.25">
      <c r="A136" s="54"/>
      <c r="B136" s="55"/>
      <c r="C136" s="55"/>
      <c r="D136" s="55"/>
      <c r="E136" s="58"/>
      <c r="F136" s="55"/>
      <c r="G136" s="55"/>
      <c r="H136" s="55"/>
      <c r="I136" s="54"/>
      <c r="J136" s="54"/>
      <c r="K136" s="55"/>
      <c r="L136" s="55"/>
      <c r="M136" s="55"/>
      <c r="N136" s="55"/>
      <c r="O136" s="54"/>
      <c r="P136" s="54"/>
      <c r="Q136" s="54"/>
      <c r="R136" s="55"/>
      <c r="S136" s="54"/>
      <c r="T136" s="32" t="s">
        <v>375</v>
      </c>
      <c r="U136" s="24" t="s">
        <v>92</v>
      </c>
      <c r="V136" s="22">
        <v>0.3</v>
      </c>
      <c r="W136" s="23">
        <v>44319</v>
      </c>
      <c r="X136" s="23">
        <v>44346</v>
      </c>
      <c r="Y136" s="28"/>
      <c r="Z136" s="31"/>
      <c r="AA136" s="31"/>
      <c r="AB136" s="21"/>
      <c r="AC136" s="21"/>
    </row>
    <row r="137" spans="1:29" ht="30" x14ac:dyDescent="0.25">
      <c r="A137" s="54"/>
      <c r="B137" s="55"/>
      <c r="C137" s="55"/>
      <c r="D137" s="55"/>
      <c r="E137" s="58"/>
      <c r="F137" s="55"/>
      <c r="G137" s="55"/>
      <c r="H137" s="55"/>
      <c r="I137" s="54"/>
      <c r="J137" s="54"/>
      <c r="K137" s="55"/>
      <c r="L137" s="55"/>
      <c r="M137" s="55"/>
      <c r="N137" s="55"/>
      <c r="O137" s="54"/>
      <c r="P137" s="54"/>
      <c r="Q137" s="54"/>
      <c r="R137" s="55"/>
      <c r="S137" s="54"/>
      <c r="T137" s="32" t="s">
        <v>337</v>
      </c>
      <c r="U137" s="24" t="s">
        <v>92</v>
      </c>
      <c r="V137" s="22">
        <v>0.1</v>
      </c>
      <c r="W137" s="23">
        <v>44347</v>
      </c>
      <c r="X137" s="23">
        <v>44545</v>
      </c>
      <c r="Y137" s="28"/>
      <c r="Z137" s="31"/>
      <c r="AA137" s="31"/>
      <c r="AB137" s="21"/>
      <c r="AC137" s="21"/>
    </row>
    <row r="138" spans="1:29" ht="45" x14ac:dyDescent="0.25">
      <c r="A138" s="54"/>
      <c r="B138" s="55"/>
      <c r="C138" s="55"/>
      <c r="D138" s="55"/>
      <c r="E138" s="58"/>
      <c r="F138" s="55"/>
      <c r="G138" s="55"/>
      <c r="H138" s="55"/>
      <c r="I138" s="54"/>
      <c r="J138" s="54"/>
      <c r="K138" s="55"/>
      <c r="L138" s="55"/>
      <c r="M138" s="55"/>
      <c r="N138" s="55" t="s">
        <v>338</v>
      </c>
      <c r="O138" s="53">
        <v>0.6</v>
      </c>
      <c r="P138" s="169">
        <v>44228</v>
      </c>
      <c r="Q138" s="169">
        <v>44545</v>
      </c>
      <c r="R138" s="54" t="s">
        <v>279</v>
      </c>
      <c r="S138" s="54"/>
      <c r="T138" s="117" t="s">
        <v>339</v>
      </c>
      <c r="U138" s="24" t="s">
        <v>92</v>
      </c>
      <c r="V138" s="22">
        <v>0.25</v>
      </c>
      <c r="W138" s="103">
        <v>44228</v>
      </c>
      <c r="X138" s="103">
        <v>44285</v>
      </c>
      <c r="Y138" s="28">
        <f t="shared" si="11"/>
        <v>57</v>
      </c>
      <c r="Z138" s="31"/>
      <c r="AA138" s="31"/>
      <c r="AB138" s="21"/>
      <c r="AC138" s="21"/>
    </row>
    <row r="139" spans="1:29" ht="30" x14ac:dyDescent="0.25">
      <c r="A139" s="54"/>
      <c r="B139" s="55"/>
      <c r="C139" s="55"/>
      <c r="D139" s="55"/>
      <c r="E139" s="58"/>
      <c r="F139" s="55"/>
      <c r="G139" s="55"/>
      <c r="H139" s="55"/>
      <c r="I139" s="54"/>
      <c r="J139" s="54"/>
      <c r="K139" s="55"/>
      <c r="L139" s="55"/>
      <c r="M139" s="55"/>
      <c r="N139" s="55"/>
      <c r="O139" s="53"/>
      <c r="P139" s="54"/>
      <c r="Q139" s="54"/>
      <c r="R139" s="54"/>
      <c r="S139" s="54"/>
      <c r="T139" s="117" t="s">
        <v>340</v>
      </c>
      <c r="U139" s="24" t="s">
        <v>92</v>
      </c>
      <c r="V139" s="22">
        <v>0.25</v>
      </c>
      <c r="W139" s="103">
        <v>44287</v>
      </c>
      <c r="X139" s="103">
        <v>44316</v>
      </c>
      <c r="Y139" s="28"/>
      <c r="Z139" s="31"/>
      <c r="AA139" s="31"/>
      <c r="AB139" s="21"/>
      <c r="AC139" s="21"/>
    </row>
    <row r="140" spans="1:29" ht="105" x14ac:dyDescent="0.25">
      <c r="A140" s="54"/>
      <c r="B140" s="55"/>
      <c r="C140" s="55"/>
      <c r="D140" s="55"/>
      <c r="E140" s="58"/>
      <c r="F140" s="55"/>
      <c r="G140" s="55"/>
      <c r="H140" s="55"/>
      <c r="I140" s="54"/>
      <c r="J140" s="54"/>
      <c r="K140" s="55"/>
      <c r="L140" s="55"/>
      <c r="M140" s="55"/>
      <c r="N140" s="55"/>
      <c r="O140" s="54"/>
      <c r="P140" s="54"/>
      <c r="Q140" s="54"/>
      <c r="R140" s="54"/>
      <c r="S140" s="54"/>
      <c r="T140" s="117" t="s">
        <v>376</v>
      </c>
      <c r="U140" s="24" t="s">
        <v>92</v>
      </c>
      <c r="V140" s="22">
        <v>0.25</v>
      </c>
      <c r="W140" s="103">
        <v>43952</v>
      </c>
      <c r="X140" s="103">
        <v>44484</v>
      </c>
      <c r="Y140" s="28">
        <f t="shared" ref="Y140:Y148" si="12">X140-W140</f>
        <v>532</v>
      </c>
      <c r="Z140" s="31"/>
      <c r="AA140" s="31"/>
      <c r="AB140" s="21"/>
      <c r="AC140" s="21"/>
    </row>
    <row r="141" spans="1:29" ht="45" x14ac:dyDescent="0.25">
      <c r="A141" s="54"/>
      <c r="B141" s="55"/>
      <c r="C141" s="55"/>
      <c r="D141" s="55"/>
      <c r="E141" s="58"/>
      <c r="F141" s="55"/>
      <c r="G141" s="55"/>
      <c r="H141" s="55"/>
      <c r="I141" s="54"/>
      <c r="J141" s="54"/>
      <c r="K141" s="55"/>
      <c r="L141" s="55"/>
      <c r="M141" s="55"/>
      <c r="N141" s="55"/>
      <c r="O141" s="54"/>
      <c r="P141" s="54"/>
      <c r="Q141" s="54"/>
      <c r="R141" s="54"/>
      <c r="S141" s="54"/>
      <c r="T141" s="32" t="s">
        <v>341</v>
      </c>
      <c r="U141" s="24" t="s">
        <v>92</v>
      </c>
      <c r="V141" s="22">
        <v>0.25</v>
      </c>
      <c r="W141" s="103">
        <v>44485</v>
      </c>
      <c r="X141" s="103">
        <v>44545</v>
      </c>
      <c r="Y141" s="28">
        <f t="shared" si="12"/>
        <v>60</v>
      </c>
      <c r="Z141" s="31"/>
      <c r="AA141" s="31"/>
      <c r="AB141" s="21"/>
      <c r="AC141" s="21"/>
    </row>
    <row r="142" spans="1:29" ht="45" x14ac:dyDescent="0.25">
      <c r="A142" s="54"/>
      <c r="B142" s="55" t="s">
        <v>372</v>
      </c>
      <c r="C142" s="55" t="s">
        <v>25</v>
      </c>
      <c r="D142" s="55" t="s">
        <v>175</v>
      </c>
      <c r="E142" s="58" t="str">
        <f>VLOOKUP(D142,'[8]Vinculos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142" s="57"/>
      <c r="G142" s="55" t="s">
        <v>377</v>
      </c>
      <c r="H142" s="55" t="s">
        <v>169</v>
      </c>
      <c r="I142" s="53">
        <v>0.5</v>
      </c>
      <c r="J142" s="54"/>
      <c r="K142" s="55" t="s">
        <v>69</v>
      </c>
      <c r="L142" s="55" t="s">
        <v>38</v>
      </c>
      <c r="M142" s="55" t="s">
        <v>49</v>
      </c>
      <c r="N142" s="55" t="s">
        <v>342</v>
      </c>
      <c r="O142" s="53">
        <v>1</v>
      </c>
      <c r="P142" s="56">
        <v>44200</v>
      </c>
      <c r="Q142" s="56">
        <v>44550</v>
      </c>
      <c r="R142" s="55" t="s">
        <v>343</v>
      </c>
      <c r="S142" s="54"/>
      <c r="T142" s="32" t="s">
        <v>344</v>
      </c>
      <c r="U142" s="24" t="s">
        <v>92</v>
      </c>
      <c r="V142" s="22">
        <v>0.04</v>
      </c>
      <c r="W142" s="23">
        <v>44200</v>
      </c>
      <c r="X142" s="23">
        <v>44550</v>
      </c>
      <c r="Y142" s="28">
        <f t="shared" si="12"/>
        <v>350</v>
      </c>
      <c r="Z142" s="31"/>
      <c r="AA142" s="31"/>
      <c r="AB142" s="21"/>
      <c r="AC142" s="21"/>
    </row>
    <row r="143" spans="1:29" ht="45" x14ac:dyDescent="0.25">
      <c r="A143" s="54"/>
      <c r="B143" s="55"/>
      <c r="C143" s="55"/>
      <c r="D143" s="55"/>
      <c r="E143" s="58"/>
      <c r="F143" s="55"/>
      <c r="G143" s="55"/>
      <c r="H143" s="55"/>
      <c r="I143" s="54"/>
      <c r="J143" s="54"/>
      <c r="K143" s="55"/>
      <c r="L143" s="55"/>
      <c r="M143" s="55"/>
      <c r="N143" s="55"/>
      <c r="O143" s="54"/>
      <c r="P143" s="54"/>
      <c r="Q143" s="54"/>
      <c r="R143" s="55"/>
      <c r="S143" s="54"/>
      <c r="T143" s="32" t="s">
        <v>345</v>
      </c>
      <c r="U143" s="24" t="s">
        <v>92</v>
      </c>
      <c r="V143" s="22">
        <v>0.04</v>
      </c>
      <c r="W143" s="23">
        <v>44200</v>
      </c>
      <c r="X143" s="23">
        <v>44255</v>
      </c>
      <c r="Y143" s="28">
        <f t="shared" si="12"/>
        <v>55</v>
      </c>
      <c r="Z143" s="31"/>
      <c r="AA143" s="31"/>
      <c r="AB143" s="21"/>
      <c r="AC143" s="21"/>
    </row>
    <row r="144" spans="1:29" ht="60" x14ac:dyDescent="0.25">
      <c r="A144" s="54"/>
      <c r="B144" s="55"/>
      <c r="C144" s="55"/>
      <c r="D144" s="55"/>
      <c r="E144" s="58"/>
      <c r="F144" s="55"/>
      <c r="G144" s="55"/>
      <c r="H144" s="55"/>
      <c r="I144" s="54"/>
      <c r="J144" s="54"/>
      <c r="K144" s="55"/>
      <c r="L144" s="55"/>
      <c r="M144" s="55"/>
      <c r="N144" s="55"/>
      <c r="O144" s="54"/>
      <c r="P144" s="54"/>
      <c r="Q144" s="54"/>
      <c r="R144" s="55"/>
      <c r="S144" s="54"/>
      <c r="T144" s="32" t="s">
        <v>378</v>
      </c>
      <c r="U144" s="24" t="s">
        <v>92</v>
      </c>
      <c r="V144" s="22">
        <v>0.04</v>
      </c>
      <c r="W144" s="23">
        <v>44211</v>
      </c>
      <c r="X144" s="23">
        <v>44262</v>
      </c>
      <c r="Y144" s="28">
        <f t="shared" si="12"/>
        <v>51</v>
      </c>
      <c r="Z144" s="31"/>
      <c r="AA144" s="31"/>
      <c r="AB144" s="21"/>
      <c r="AC144" s="21"/>
    </row>
    <row r="145" spans="1:29" ht="45" x14ac:dyDescent="0.25">
      <c r="A145" s="54"/>
      <c r="B145" s="55"/>
      <c r="C145" s="55"/>
      <c r="D145" s="55"/>
      <c r="E145" s="58"/>
      <c r="F145" s="55"/>
      <c r="G145" s="55"/>
      <c r="H145" s="55"/>
      <c r="I145" s="54"/>
      <c r="J145" s="54"/>
      <c r="K145" s="55"/>
      <c r="L145" s="55"/>
      <c r="M145" s="55"/>
      <c r="N145" s="55"/>
      <c r="O145" s="54"/>
      <c r="P145" s="54"/>
      <c r="Q145" s="54"/>
      <c r="R145" s="55"/>
      <c r="S145" s="54"/>
      <c r="T145" s="32" t="s">
        <v>346</v>
      </c>
      <c r="U145" s="24" t="s">
        <v>92</v>
      </c>
      <c r="V145" s="22">
        <v>0.04</v>
      </c>
      <c r="W145" s="23">
        <v>44262</v>
      </c>
      <c r="X145" s="23">
        <v>44270</v>
      </c>
      <c r="Y145" s="28">
        <f t="shared" si="12"/>
        <v>8</v>
      </c>
      <c r="Z145" s="31"/>
      <c r="AA145" s="31"/>
      <c r="AB145" s="21"/>
      <c r="AC145" s="21"/>
    </row>
    <row r="146" spans="1:29" ht="90" x14ac:dyDescent="0.25">
      <c r="A146" s="54"/>
      <c r="B146" s="55"/>
      <c r="C146" s="55"/>
      <c r="D146" s="55"/>
      <c r="E146" s="58"/>
      <c r="F146" s="55"/>
      <c r="G146" s="55"/>
      <c r="H146" s="55"/>
      <c r="I146" s="54"/>
      <c r="J146" s="54"/>
      <c r="K146" s="55"/>
      <c r="L146" s="55"/>
      <c r="M146" s="55"/>
      <c r="N146" s="55"/>
      <c r="O146" s="54"/>
      <c r="P146" s="54"/>
      <c r="Q146" s="54"/>
      <c r="R146" s="55"/>
      <c r="S146" s="54"/>
      <c r="T146" s="32" t="s">
        <v>347</v>
      </c>
      <c r="U146" s="24" t="s">
        <v>92</v>
      </c>
      <c r="V146" s="22">
        <v>0.04</v>
      </c>
      <c r="W146" s="23">
        <v>44200</v>
      </c>
      <c r="X146" s="23">
        <v>44270</v>
      </c>
      <c r="Y146" s="28">
        <f t="shared" si="12"/>
        <v>70</v>
      </c>
      <c r="Z146" s="31"/>
      <c r="AA146" s="31"/>
      <c r="AB146" s="21"/>
      <c r="AC146" s="21"/>
    </row>
    <row r="147" spans="1:29" ht="60" x14ac:dyDescent="0.25">
      <c r="A147" s="54"/>
      <c r="B147" s="55"/>
      <c r="C147" s="55"/>
      <c r="D147" s="55"/>
      <c r="E147" s="58"/>
      <c r="F147" s="55"/>
      <c r="G147" s="55"/>
      <c r="H147" s="55"/>
      <c r="I147" s="54"/>
      <c r="J147" s="54"/>
      <c r="K147" s="55"/>
      <c r="L147" s="55"/>
      <c r="M147" s="55"/>
      <c r="N147" s="55"/>
      <c r="O147" s="54"/>
      <c r="P147" s="54"/>
      <c r="Q147" s="54"/>
      <c r="R147" s="55"/>
      <c r="S147" s="54"/>
      <c r="T147" s="32" t="s">
        <v>348</v>
      </c>
      <c r="U147" s="24" t="s">
        <v>92</v>
      </c>
      <c r="V147" s="22">
        <v>0.04</v>
      </c>
      <c r="W147" s="23">
        <v>44200</v>
      </c>
      <c r="X147" s="23">
        <v>44285</v>
      </c>
      <c r="Y147" s="28">
        <f t="shared" si="12"/>
        <v>85</v>
      </c>
      <c r="Z147" s="31"/>
      <c r="AA147" s="31"/>
      <c r="AB147" s="21"/>
      <c r="AC147" s="21"/>
    </row>
    <row r="148" spans="1:29" ht="60" x14ac:dyDescent="0.25">
      <c r="A148" s="54"/>
      <c r="B148" s="55"/>
      <c r="C148" s="55"/>
      <c r="D148" s="55"/>
      <c r="E148" s="58"/>
      <c r="F148" s="55"/>
      <c r="G148" s="55"/>
      <c r="H148" s="55"/>
      <c r="I148" s="54"/>
      <c r="J148" s="54"/>
      <c r="K148" s="55"/>
      <c r="L148" s="55"/>
      <c r="M148" s="55"/>
      <c r="N148" s="55"/>
      <c r="O148" s="54"/>
      <c r="P148" s="54"/>
      <c r="Q148" s="54"/>
      <c r="R148" s="55"/>
      <c r="S148" s="54"/>
      <c r="T148" s="32" t="s">
        <v>349</v>
      </c>
      <c r="U148" s="24" t="s">
        <v>92</v>
      </c>
      <c r="V148" s="22">
        <v>0.04</v>
      </c>
      <c r="W148" s="23">
        <v>44280</v>
      </c>
      <c r="X148" s="23">
        <v>44293</v>
      </c>
      <c r="Y148" s="28">
        <f t="shared" si="12"/>
        <v>13</v>
      </c>
      <c r="Z148" s="31"/>
      <c r="AA148" s="31"/>
      <c r="AB148" s="21"/>
      <c r="AC148" s="21"/>
    </row>
    <row r="149" spans="1:29" ht="45" x14ac:dyDescent="0.25">
      <c r="A149" s="54"/>
      <c r="B149" s="55"/>
      <c r="C149" s="55"/>
      <c r="D149" s="55"/>
      <c r="E149" s="58"/>
      <c r="F149" s="55"/>
      <c r="G149" s="55"/>
      <c r="H149" s="55"/>
      <c r="I149" s="54"/>
      <c r="J149" s="54"/>
      <c r="K149" s="55"/>
      <c r="L149" s="55"/>
      <c r="M149" s="55"/>
      <c r="N149" s="55"/>
      <c r="O149" s="54"/>
      <c r="P149" s="54"/>
      <c r="Q149" s="54"/>
      <c r="R149" s="55"/>
      <c r="S149" s="54"/>
      <c r="T149" s="32" t="s">
        <v>350</v>
      </c>
      <c r="U149" s="24" t="s">
        <v>92</v>
      </c>
      <c r="V149" s="22">
        <v>0.04</v>
      </c>
      <c r="W149" s="23">
        <v>44290</v>
      </c>
      <c r="X149" s="23">
        <v>44344</v>
      </c>
      <c r="Y149" s="28"/>
      <c r="Z149" s="31"/>
      <c r="AA149" s="31"/>
      <c r="AB149" s="21"/>
      <c r="AC149" s="21"/>
    </row>
    <row r="150" spans="1:29" ht="60" x14ac:dyDescent="0.25">
      <c r="A150" s="54"/>
      <c r="B150" s="55"/>
      <c r="C150" s="55"/>
      <c r="D150" s="55"/>
      <c r="E150" s="58"/>
      <c r="F150" s="55"/>
      <c r="G150" s="55"/>
      <c r="H150" s="55"/>
      <c r="I150" s="54"/>
      <c r="J150" s="54"/>
      <c r="K150" s="55"/>
      <c r="L150" s="55"/>
      <c r="M150" s="55"/>
      <c r="N150" s="55"/>
      <c r="O150" s="54"/>
      <c r="P150" s="54"/>
      <c r="Q150" s="54"/>
      <c r="R150" s="55"/>
      <c r="S150" s="54"/>
      <c r="T150" s="32" t="s">
        <v>379</v>
      </c>
      <c r="U150" s="24" t="s">
        <v>92</v>
      </c>
      <c r="V150" s="22">
        <v>0.04</v>
      </c>
      <c r="W150" s="23">
        <v>44301</v>
      </c>
      <c r="X150" s="23">
        <v>44354</v>
      </c>
      <c r="Y150" s="28"/>
      <c r="Z150" s="31"/>
      <c r="AA150" s="31"/>
      <c r="AB150" s="21"/>
      <c r="AC150" s="21"/>
    </row>
    <row r="151" spans="1:29" ht="45" x14ac:dyDescent="0.25">
      <c r="A151" s="54"/>
      <c r="B151" s="55"/>
      <c r="C151" s="55"/>
      <c r="D151" s="55"/>
      <c r="E151" s="58"/>
      <c r="F151" s="55"/>
      <c r="G151" s="55"/>
      <c r="H151" s="55"/>
      <c r="I151" s="54"/>
      <c r="J151" s="54"/>
      <c r="K151" s="55"/>
      <c r="L151" s="55"/>
      <c r="M151" s="55"/>
      <c r="N151" s="55"/>
      <c r="O151" s="54"/>
      <c r="P151" s="54"/>
      <c r="Q151" s="54"/>
      <c r="R151" s="55"/>
      <c r="S151" s="54"/>
      <c r="T151" s="32" t="s">
        <v>351</v>
      </c>
      <c r="U151" s="24" t="s">
        <v>92</v>
      </c>
      <c r="V151" s="22">
        <v>0.04</v>
      </c>
      <c r="W151" s="23">
        <v>44354</v>
      </c>
      <c r="X151" s="23">
        <v>44362</v>
      </c>
      <c r="Y151" s="28"/>
      <c r="Z151" s="31"/>
      <c r="AA151" s="31"/>
      <c r="AB151" s="21"/>
      <c r="AC151" s="21"/>
    </row>
    <row r="152" spans="1:29" ht="90" x14ac:dyDescent="0.25">
      <c r="A152" s="54"/>
      <c r="B152" s="55"/>
      <c r="C152" s="55"/>
      <c r="D152" s="55"/>
      <c r="E152" s="58"/>
      <c r="F152" s="55"/>
      <c r="G152" s="55"/>
      <c r="H152" s="55"/>
      <c r="I152" s="54"/>
      <c r="J152" s="54"/>
      <c r="K152" s="55"/>
      <c r="L152" s="55"/>
      <c r="M152" s="55"/>
      <c r="N152" s="55"/>
      <c r="O152" s="54"/>
      <c r="P152" s="54"/>
      <c r="Q152" s="54"/>
      <c r="R152" s="55"/>
      <c r="S152" s="54"/>
      <c r="T152" s="32" t="s">
        <v>352</v>
      </c>
      <c r="U152" s="24" t="s">
        <v>92</v>
      </c>
      <c r="V152" s="22">
        <v>0.04</v>
      </c>
      <c r="W152" s="23">
        <v>44290</v>
      </c>
      <c r="X152" s="23">
        <v>44362</v>
      </c>
      <c r="Y152" s="28"/>
      <c r="Z152" s="31"/>
      <c r="AA152" s="31"/>
      <c r="AB152" s="21"/>
      <c r="AC152" s="21"/>
    </row>
    <row r="153" spans="1:29" ht="60" x14ac:dyDescent="0.25">
      <c r="A153" s="54"/>
      <c r="B153" s="55"/>
      <c r="C153" s="55"/>
      <c r="D153" s="55"/>
      <c r="E153" s="58"/>
      <c r="F153" s="55"/>
      <c r="G153" s="55"/>
      <c r="H153" s="55"/>
      <c r="I153" s="54"/>
      <c r="J153" s="54"/>
      <c r="K153" s="55"/>
      <c r="L153" s="55"/>
      <c r="M153" s="55"/>
      <c r="N153" s="55"/>
      <c r="O153" s="54"/>
      <c r="P153" s="54"/>
      <c r="Q153" s="54"/>
      <c r="R153" s="55"/>
      <c r="S153" s="54"/>
      <c r="T153" s="32" t="s">
        <v>353</v>
      </c>
      <c r="U153" s="24" t="s">
        <v>92</v>
      </c>
      <c r="V153" s="22">
        <v>0.04</v>
      </c>
      <c r="W153" s="23">
        <v>44290</v>
      </c>
      <c r="X153" s="23">
        <v>44377</v>
      </c>
      <c r="Y153" s="28"/>
      <c r="Z153" s="31"/>
      <c r="AA153" s="31"/>
      <c r="AB153" s="21"/>
      <c r="AC153" s="21"/>
    </row>
    <row r="154" spans="1:29" ht="60" x14ac:dyDescent="0.25">
      <c r="A154" s="54"/>
      <c r="B154" s="55"/>
      <c r="C154" s="55"/>
      <c r="D154" s="55"/>
      <c r="E154" s="58"/>
      <c r="F154" s="55"/>
      <c r="G154" s="55"/>
      <c r="H154" s="55"/>
      <c r="I154" s="54"/>
      <c r="J154" s="54"/>
      <c r="K154" s="55"/>
      <c r="L154" s="55"/>
      <c r="M154" s="55"/>
      <c r="N154" s="55"/>
      <c r="O154" s="54"/>
      <c r="P154" s="54"/>
      <c r="Q154" s="54"/>
      <c r="R154" s="55"/>
      <c r="S154" s="54"/>
      <c r="T154" s="32" t="s">
        <v>354</v>
      </c>
      <c r="U154" s="24" t="s">
        <v>92</v>
      </c>
      <c r="V154" s="22">
        <v>0.04</v>
      </c>
      <c r="W154" s="23">
        <v>44372</v>
      </c>
      <c r="X154" s="23">
        <v>44384</v>
      </c>
      <c r="Y154" s="28"/>
      <c r="Z154" s="31"/>
      <c r="AA154" s="31"/>
      <c r="AB154" s="21"/>
      <c r="AC154" s="21"/>
    </row>
    <row r="155" spans="1:29" ht="45" x14ac:dyDescent="0.25">
      <c r="A155" s="54"/>
      <c r="B155" s="55"/>
      <c r="C155" s="55"/>
      <c r="D155" s="55"/>
      <c r="E155" s="58"/>
      <c r="F155" s="55"/>
      <c r="G155" s="55"/>
      <c r="H155" s="55"/>
      <c r="I155" s="54"/>
      <c r="J155" s="54"/>
      <c r="K155" s="55"/>
      <c r="L155" s="55"/>
      <c r="M155" s="55"/>
      <c r="N155" s="55"/>
      <c r="O155" s="54"/>
      <c r="P155" s="54"/>
      <c r="Q155" s="54"/>
      <c r="R155" s="55"/>
      <c r="S155" s="54"/>
      <c r="T155" s="32" t="s">
        <v>355</v>
      </c>
      <c r="U155" s="24" t="s">
        <v>92</v>
      </c>
      <c r="V155" s="22">
        <v>0.04</v>
      </c>
      <c r="W155" s="23">
        <v>44381</v>
      </c>
      <c r="X155" s="23">
        <v>44436</v>
      </c>
      <c r="Y155" s="28"/>
      <c r="Z155" s="31"/>
      <c r="AA155" s="31"/>
      <c r="AB155" s="21"/>
      <c r="AC155" s="21"/>
    </row>
    <row r="156" spans="1:29" ht="60" x14ac:dyDescent="0.25">
      <c r="A156" s="54"/>
      <c r="B156" s="55"/>
      <c r="C156" s="55"/>
      <c r="D156" s="55"/>
      <c r="E156" s="58"/>
      <c r="F156" s="55"/>
      <c r="G156" s="55"/>
      <c r="H156" s="55"/>
      <c r="I156" s="54"/>
      <c r="J156" s="54"/>
      <c r="K156" s="55"/>
      <c r="L156" s="55"/>
      <c r="M156" s="55"/>
      <c r="N156" s="55"/>
      <c r="O156" s="54"/>
      <c r="P156" s="54"/>
      <c r="Q156" s="54"/>
      <c r="R156" s="55"/>
      <c r="S156" s="54"/>
      <c r="T156" s="32" t="s">
        <v>380</v>
      </c>
      <c r="U156" s="24" t="s">
        <v>92</v>
      </c>
      <c r="V156" s="22">
        <v>0.04</v>
      </c>
      <c r="W156" s="23">
        <v>44392</v>
      </c>
      <c r="X156" s="23">
        <v>44446</v>
      </c>
      <c r="Y156" s="28"/>
      <c r="Z156" s="31"/>
      <c r="AA156" s="31"/>
      <c r="AB156" s="21"/>
      <c r="AC156" s="21"/>
    </row>
    <row r="157" spans="1:29" ht="45" x14ac:dyDescent="0.25">
      <c r="A157" s="54"/>
      <c r="B157" s="55"/>
      <c r="C157" s="55"/>
      <c r="D157" s="55"/>
      <c r="E157" s="58"/>
      <c r="F157" s="55"/>
      <c r="G157" s="55"/>
      <c r="H157" s="55"/>
      <c r="I157" s="54"/>
      <c r="J157" s="54"/>
      <c r="K157" s="55"/>
      <c r="L157" s="55"/>
      <c r="M157" s="55"/>
      <c r="N157" s="55"/>
      <c r="O157" s="54"/>
      <c r="P157" s="54"/>
      <c r="Q157" s="54"/>
      <c r="R157" s="55"/>
      <c r="S157" s="54"/>
      <c r="T157" s="32" t="s">
        <v>356</v>
      </c>
      <c r="U157" s="24" t="s">
        <v>92</v>
      </c>
      <c r="V157" s="22">
        <v>0.04</v>
      </c>
      <c r="W157" s="23">
        <v>44446</v>
      </c>
      <c r="X157" s="23">
        <v>44454</v>
      </c>
      <c r="Y157" s="28"/>
      <c r="Z157" s="31"/>
      <c r="AA157" s="31"/>
      <c r="AB157" s="21"/>
      <c r="AC157" s="21"/>
    </row>
    <row r="158" spans="1:29" ht="90" x14ac:dyDescent="0.25">
      <c r="A158" s="54"/>
      <c r="B158" s="55"/>
      <c r="C158" s="55"/>
      <c r="D158" s="55"/>
      <c r="E158" s="58"/>
      <c r="F158" s="55"/>
      <c r="G158" s="55"/>
      <c r="H158" s="55"/>
      <c r="I158" s="54"/>
      <c r="J158" s="54"/>
      <c r="K158" s="55"/>
      <c r="L158" s="55"/>
      <c r="M158" s="55"/>
      <c r="N158" s="55"/>
      <c r="O158" s="54"/>
      <c r="P158" s="54"/>
      <c r="Q158" s="54"/>
      <c r="R158" s="55"/>
      <c r="S158" s="54"/>
      <c r="T158" s="32" t="s">
        <v>357</v>
      </c>
      <c r="U158" s="24" t="s">
        <v>92</v>
      </c>
      <c r="V158" s="22">
        <v>0.04</v>
      </c>
      <c r="W158" s="23">
        <v>44381</v>
      </c>
      <c r="X158" s="23">
        <v>44454</v>
      </c>
      <c r="Y158" s="28"/>
      <c r="Z158" s="31"/>
      <c r="AA158" s="31"/>
      <c r="AB158" s="21"/>
      <c r="AC158" s="21"/>
    </row>
    <row r="159" spans="1:29" ht="60" x14ac:dyDescent="0.25">
      <c r="A159" s="54"/>
      <c r="B159" s="55"/>
      <c r="C159" s="55"/>
      <c r="D159" s="55"/>
      <c r="E159" s="58"/>
      <c r="F159" s="55"/>
      <c r="G159" s="55"/>
      <c r="H159" s="55"/>
      <c r="I159" s="54"/>
      <c r="J159" s="54"/>
      <c r="K159" s="55"/>
      <c r="L159" s="55"/>
      <c r="M159" s="55"/>
      <c r="N159" s="55"/>
      <c r="O159" s="54"/>
      <c r="P159" s="54"/>
      <c r="Q159" s="54"/>
      <c r="R159" s="55"/>
      <c r="S159" s="54"/>
      <c r="T159" s="32" t="s">
        <v>358</v>
      </c>
      <c r="U159" s="24" t="s">
        <v>92</v>
      </c>
      <c r="V159" s="22">
        <v>0.04</v>
      </c>
      <c r="W159" s="23">
        <v>44381</v>
      </c>
      <c r="X159" s="23">
        <v>44469</v>
      </c>
      <c r="Y159" s="28"/>
      <c r="Z159" s="31"/>
      <c r="AA159" s="31"/>
      <c r="AB159" s="21"/>
      <c r="AC159" s="21"/>
    </row>
    <row r="160" spans="1:29" ht="60" x14ac:dyDescent="0.25">
      <c r="A160" s="54"/>
      <c r="B160" s="55"/>
      <c r="C160" s="55"/>
      <c r="D160" s="55"/>
      <c r="E160" s="58"/>
      <c r="F160" s="55"/>
      <c r="G160" s="55"/>
      <c r="H160" s="55"/>
      <c r="I160" s="54"/>
      <c r="J160" s="54"/>
      <c r="K160" s="55"/>
      <c r="L160" s="55"/>
      <c r="M160" s="55"/>
      <c r="N160" s="55"/>
      <c r="O160" s="54"/>
      <c r="P160" s="54"/>
      <c r="Q160" s="54"/>
      <c r="R160" s="55"/>
      <c r="S160" s="54"/>
      <c r="T160" s="32" t="s">
        <v>359</v>
      </c>
      <c r="U160" s="24" t="s">
        <v>92</v>
      </c>
      <c r="V160" s="22">
        <v>0.04</v>
      </c>
      <c r="W160" s="23">
        <v>44464</v>
      </c>
      <c r="X160" s="23">
        <v>44476</v>
      </c>
      <c r="Y160" s="28"/>
      <c r="Z160" s="31"/>
      <c r="AA160" s="31"/>
      <c r="AB160" s="21"/>
      <c r="AC160" s="21"/>
    </row>
    <row r="161" spans="1:29" ht="45" x14ac:dyDescent="0.25">
      <c r="A161" s="54"/>
      <c r="B161" s="55"/>
      <c r="C161" s="55"/>
      <c r="D161" s="55"/>
      <c r="E161" s="58"/>
      <c r="F161" s="55"/>
      <c r="G161" s="55"/>
      <c r="H161" s="55"/>
      <c r="I161" s="54"/>
      <c r="J161" s="54"/>
      <c r="K161" s="55"/>
      <c r="L161" s="55"/>
      <c r="M161" s="55"/>
      <c r="N161" s="55"/>
      <c r="O161" s="54"/>
      <c r="P161" s="54"/>
      <c r="Q161" s="54"/>
      <c r="R161" s="55"/>
      <c r="S161" s="54"/>
      <c r="T161" s="32" t="s">
        <v>360</v>
      </c>
      <c r="U161" s="24" t="s">
        <v>92</v>
      </c>
      <c r="V161" s="22">
        <v>0.04</v>
      </c>
      <c r="W161" s="23">
        <v>44473</v>
      </c>
      <c r="X161" s="23">
        <v>44528</v>
      </c>
      <c r="Y161" s="28"/>
      <c r="Z161" s="31"/>
      <c r="AA161" s="31"/>
      <c r="AB161" s="21"/>
      <c r="AC161" s="21"/>
    </row>
    <row r="162" spans="1:29" ht="60" x14ac:dyDescent="0.25">
      <c r="A162" s="54"/>
      <c r="B162" s="55"/>
      <c r="C162" s="55"/>
      <c r="D162" s="55"/>
      <c r="E162" s="58"/>
      <c r="F162" s="55"/>
      <c r="G162" s="55"/>
      <c r="H162" s="55"/>
      <c r="I162" s="54"/>
      <c r="J162" s="54"/>
      <c r="K162" s="55"/>
      <c r="L162" s="55"/>
      <c r="M162" s="55"/>
      <c r="N162" s="55"/>
      <c r="O162" s="54"/>
      <c r="P162" s="54"/>
      <c r="Q162" s="54"/>
      <c r="R162" s="55"/>
      <c r="S162" s="54"/>
      <c r="T162" s="32" t="s">
        <v>381</v>
      </c>
      <c r="U162" s="24" t="s">
        <v>92</v>
      </c>
      <c r="V162" s="22">
        <v>0.04</v>
      </c>
      <c r="W162" s="23">
        <v>44484</v>
      </c>
      <c r="X162" s="23">
        <v>44537</v>
      </c>
      <c r="Y162" s="28"/>
      <c r="Z162" s="31"/>
      <c r="AA162" s="31"/>
      <c r="AB162" s="21"/>
      <c r="AC162" s="21"/>
    </row>
    <row r="163" spans="1:29" ht="45" x14ac:dyDescent="0.25">
      <c r="A163" s="54"/>
      <c r="B163" s="55"/>
      <c r="C163" s="55"/>
      <c r="D163" s="55"/>
      <c r="E163" s="58"/>
      <c r="F163" s="55"/>
      <c r="G163" s="55"/>
      <c r="H163" s="55"/>
      <c r="I163" s="54"/>
      <c r="J163" s="54"/>
      <c r="K163" s="55"/>
      <c r="L163" s="55"/>
      <c r="M163" s="55"/>
      <c r="N163" s="55"/>
      <c r="O163" s="54"/>
      <c r="P163" s="54"/>
      <c r="Q163" s="54"/>
      <c r="R163" s="55"/>
      <c r="S163" s="54"/>
      <c r="T163" s="32" t="s">
        <v>361</v>
      </c>
      <c r="U163" s="24" t="s">
        <v>92</v>
      </c>
      <c r="V163" s="22">
        <v>0.04</v>
      </c>
      <c r="W163" s="23">
        <v>44537</v>
      </c>
      <c r="X163" s="23">
        <v>44545</v>
      </c>
      <c r="Y163" s="28"/>
      <c r="Z163" s="31"/>
      <c r="AA163" s="31"/>
      <c r="AB163" s="21"/>
      <c r="AC163" s="21"/>
    </row>
    <row r="164" spans="1:29" ht="90" x14ac:dyDescent="0.25">
      <c r="A164" s="54"/>
      <c r="B164" s="55"/>
      <c r="C164" s="55"/>
      <c r="D164" s="55"/>
      <c r="E164" s="58"/>
      <c r="F164" s="55"/>
      <c r="G164" s="55"/>
      <c r="H164" s="55"/>
      <c r="I164" s="54"/>
      <c r="J164" s="54"/>
      <c r="K164" s="55"/>
      <c r="L164" s="55"/>
      <c r="M164" s="55"/>
      <c r="N164" s="55"/>
      <c r="O164" s="54"/>
      <c r="P164" s="54"/>
      <c r="Q164" s="54"/>
      <c r="R164" s="55"/>
      <c r="S164" s="54"/>
      <c r="T164" s="32" t="s">
        <v>362</v>
      </c>
      <c r="U164" s="24" t="s">
        <v>92</v>
      </c>
      <c r="V164" s="22">
        <v>0.04</v>
      </c>
      <c r="W164" s="23">
        <v>44473</v>
      </c>
      <c r="X164" s="23">
        <v>44545</v>
      </c>
      <c r="Y164" s="28"/>
      <c r="Z164" s="31"/>
      <c r="AA164" s="31"/>
      <c r="AB164" s="21"/>
      <c r="AC164" s="21"/>
    </row>
    <row r="165" spans="1:29" ht="60" x14ac:dyDescent="0.25">
      <c r="A165" s="54"/>
      <c r="B165" s="55"/>
      <c r="C165" s="55"/>
      <c r="D165" s="55"/>
      <c r="E165" s="58"/>
      <c r="F165" s="55"/>
      <c r="G165" s="55"/>
      <c r="H165" s="55"/>
      <c r="I165" s="54"/>
      <c r="J165" s="54"/>
      <c r="K165" s="55"/>
      <c r="L165" s="55"/>
      <c r="M165" s="55"/>
      <c r="N165" s="55"/>
      <c r="O165" s="54"/>
      <c r="P165" s="54"/>
      <c r="Q165" s="54"/>
      <c r="R165" s="55"/>
      <c r="S165" s="54"/>
      <c r="T165" s="32" t="s">
        <v>363</v>
      </c>
      <c r="U165" s="24" t="s">
        <v>92</v>
      </c>
      <c r="V165" s="22">
        <v>0.04</v>
      </c>
      <c r="W165" s="23">
        <v>44473</v>
      </c>
      <c r="X165" s="23">
        <v>44560</v>
      </c>
      <c r="Y165" s="28"/>
      <c r="Z165" s="31"/>
      <c r="AA165" s="31"/>
      <c r="AB165" s="21"/>
      <c r="AC165" s="21"/>
    </row>
    <row r="166" spans="1:29" ht="60" x14ac:dyDescent="0.25">
      <c r="A166" s="54"/>
      <c r="B166" s="55"/>
      <c r="C166" s="55"/>
      <c r="D166" s="55"/>
      <c r="E166" s="58"/>
      <c r="F166" s="55"/>
      <c r="G166" s="55"/>
      <c r="H166" s="55"/>
      <c r="I166" s="54"/>
      <c r="J166" s="54"/>
      <c r="K166" s="55"/>
      <c r="L166" s="55"/>
      <c r="M166" s="55"/>
      <c r="N166" s="55"/>
      <c r="O166" s="54"/>
      <c r="P166" s="54"/>
      <c r="Q166" s="54"/>
      <c r="R166" s="55"/>
      <c r="S166" s="54"/>
      <c r="T166" s="32" t="s">
        <v>364</v>
      </c>
      <c r="U166" s="24" t="s">
        <v>92</v>
      </c>
      <c r="V166" s="22">
        <v>0.04</v>
      </c>
      <c r="W166" s="23">
        <v>44525</v>
      </c>
      <c r="X166" s="23">
        <v>44561</v>
      </c>
      <c r="Y166" s="28"/>
      <c r="Z166" s="31"/>
      <c r="AA166" s="31"/>
      <c r="AB166" s="21"/>
      <c r="AC166" s="21"/>
    </row>
    <row r="167" spans="1:29" ht="45" x14ac:dyDescent="0.25">
      <c r="A167" s="54"/>
      <c r="B167" s="55" t="s">
        <v>372</v>
      </c>
      <c r="C167" s="55" t="s">
        <v>25</v>
      </c>
      <c r="D167" s="55" t="s">
        <v>176</v>
      </c>
      <c r="E167" s="58" t="str">
        <f>VLOOKUP(D167,'[8]Vinculos '!$D$3:$E$8,2,FALSE)</f>
        <v xml:space="preserve">5. Mejorar las condiciones de Infraestructura que permitan el uso y disfrute del espacio público en Bogotá D.C. 
</v>
      </c>
      <c r="F167" s="57"/>
      <c r="G167" s="55" t="s">
        <v>382</v>
      </c>
      <c r="H167" s="55" t="s">
        <v>171</v>
      </c>
      <c r="I167" s="53">
        <v>0.1</v>
      </c>
      <c r="J167" s="54"/>
      <c r="K167" s="55" t="s">
        <v>69</v>
      </c>
      <c r="L167" s="55" t="s">
        <v>38</v>
      </c>
      <c r="M167" s="55" t="s">
        <v>49</v>
      </c>
      <c r="N167" s="55" t="s">
        <v>365</v>
      </c>
      <c r="O167" s="53">
        <v>1</v>
      </c>
      <c r="P167" s="56">
        <v>44228</v>
      </c>
      <c r="Q167" s="56">
        <v>44285</v>
      </c>
      <c r="R167" s="55" t="s">
        <v>366</v>
      </c>
      <c r="S167" s="54"/>
      <c r="T167" s="32" t="s">
        <v>383</v>
      </c>
      <c r="U167" s="34" t="s">
        <v>92</v>
      </c>
      <c r="V167" s="37">
        <v>0.2</v>
      </c>
      <c r="W167" s="38">
        <v>44228</v>
      </c>
      <c r="X167" s="38">
        <v>44242</v>
      </c>
      <c r="Y167" s="28">
        <f t="shared" ref="Y167:Y171" si="13">X167-W167</f>
        <v>14</v>
      </c>
      <c r="Z167" s="31"/>
      <c r="AA167" s="31"/>
      <c r="AB167" s="21"/>
      <c r="AC167" s="21"/>
    </row>
    <row r="168" spans="1:29" ht="30" x14ac:dyDescent="0.25">
      <c r="A168" s="54"/>
      <c r="B168" s="55"/>
      <c r="C168" s="55"/>
      <c r="D168" s="55"/>
      <c r="E168" s="58"/>
      <c r="F168" s="55"/>
      <c r="G168" s="55"/>
      <c r="H168" s="55"/>
      <c r="I168" s="54"/>
      <c r="J168" s="54"/>
      <c r="K168" s="55"/>
      <c r="L168" s="55"/>
      <c r="M168" s="55"/>
      <c r="N168" s="55"/>
      <c r="O168" s="54"/>
      <c r="P168" s="54"/>
      <c r="Q168" s="54"/>
      <c r="R168" s="55"/>
      <c r="S168" s="54"/>
      <c r="T168" s="117" t="s">
        <v>367</v>
      </c>
      <c r="U168" s="34" t="s">
        <v>92</v>
      </c>
      <c r="V168" s="37">
        <v>0.4</v>
      </c>
      <c r="W168" s="38">
        <v>44247</v>
      </c>
      <c r="X168" s="38">
        <v>44270</v>
      </c>
      <c r="Y168" s="28">
        <f t="shared" si="13"/>
        <v>23</v>
      </c>
      <c r="Z168" s="31"/>
      <c r="AA168" s="31"/>
      <c r="AB168" s="21"/>
      <c r="AC168" s="21"/>
    </row>
    <row r="169" spans="1:29" ht="45" x14ac:dyDescent="0.25">
      <c r="A169" s="54"/>
      <c r="B169" s="55"/>
      <c r="C169" s="55"/>
      <c r="D169" s="55"/>
      <c r="E169" s="58"/>
      <c r="F169" s="55"/>
      <c r="G169" s="55"/>
      <c r="H169" s="55"/>
      <c r="I169" s="54"/>
      <c r="J169" s="54"/>
      <c r="K169" s="55"/>
      <c r="L169" s="55"/>
      <c r="M169" s="55"/>
      <c r="N169" s="55"/>
      <c r="O169" s="54"/>
      <c r="P169" s="54"/>
      <c r="Q169" s="54"/>
      <c r="R169" s="55"/>
      <c r="S169" s="54"/>
      <c r="T169" s="32" t="s">
        <v>368</v>
      </c>
      <c r="U169" s="34" t="s">
        <v>92</v>
      </c>
      <c r="V169" s="37">
        <v>0.4</v>
      </c>
      <c r="W169" s="38">
        <v>44271</v>
      </c>
      <c r="X169" s="38">
        <v>44285</v>
      </c>
      <c r="Y169" s="28">
        <f t="shared" si="13"/>
        <v>14</v>
      </c>
      <c r="Z169" s="31"/>
      <c r="AA169" s="31"/>
      <c r="AB169" s="21"/>
      <c r="AC169" s="21"/>
    </row>
    <row r="170" spans="1:29" ht="105" x14ac:dyDescent="0.25">
      <c r="A170" s="54"/>
      <c r="B170" s="55" t="s">
        <v>372</v>
      </c>
      <c r="C170" s="55" t="s">
        <v>25</v>
      </c>
      <c r="D170" s="55" t="s">
        <v>173</v>
      </c>
      <c r="E170" s="58" t="str">
        <f>VLOOKUP(D170,'[8]Vinculos '!$D$3:$E$8,2,FALSE)</f>
        <v xml:space="preserve">2. Ofrecer y comercializar bienes y servicios relacionados con las competencias de la entidad, con altos estándares de calidad, ambientalmente amigables y competitivos en el mercado
</v>
      </c>
      <c r="F170" s="57"/>
      <c r="G170" s="55" t="s">
        <v>369</v>
      </c>
      <c r="H170" s="55" t="s">
        <v>159</v>
      </c>
      <c r="I170" s="53">
        <v>0.1</v>
      </c>
      <c r="J170" s="54"/>
      <c r="K170" s="55" t="s">
        <v>68</v>
      </c>
      <c r="L170" s="55" t="s">
        <v>38</v>
      </c>
      <c r="M170" s="55" t="s">
        <v>45</v>
      </c>
      <c r="N170" s="55" t="s">
        <v>370</v>
      </c>
      <c r="O170" s="53">
        <v>1</v>
      </c>
      <c r="P170" s="56">
        <v>44228</v>
      </c>
      <c r="Q170" s="56">
        <v>44286</v>
      </c>
      <c r="R170" s="55" t="s">
        <v>384</v>
      </c>
      <c r="S170" s="54"/>
      <c r="T170" s="32" t="s">
        <v>371</v>
      </c>
      <c r="U170" s="24" t="s">
        <v>92</v>
      </c>
      <c r="V170" s="22">
        <v>0.2</v>
      </c>
      <c r="W170" s="23">
        <v>44228</v>
      </c>
      <c r="X170" s="23">
        <v>44255</v>
      </c>
      <c r="Y170" s="28">
        <f t="shared" si="13"/>
        <v>27</v>
      </c>
      <c r="Z170" s="31"/>
      <c r="AA170" s="31"/>
      <c r="AB170" s="21"/>
      <c r="AC170" s="21"/>
    </row>
    <row r="171" spans="1:29" ht="90" x14ac:dyDescent="0.25">
      <c r="A171" s="54"/>
      <c r="B171" s="55"/>
      <c r="C171" s="55"/>
      <c r="D171" s="55"/>
      <c r="E171" s="58"/>
      <c r="F171" s="55"/>
      <c r="G171" s="55"/>
      <c r="H171" s="55"/>
      <c r="I171" s="54"/>
      <c r="J171" s="54"/>
      <c r="K171" s="55"/>
      <c r="L171" s="55"/>
      <c r="M171" s="55"/>
      <c r="N171" s="55"/>
      <c r="O171" s="54"/>
      <c r="P171" s="54"/>
      <c r="Q171" s="54"/>
      <c r="R171" s="55"/>
      <c r="S171" s="54"/>
      <c r="T171" s="32" t="s">
        <v>385</v>
      </c>
      <c r="U171" s="24" t="s">
        <v>92</v>
      </c>
      <c r="V171" s="22">
        <v>0.8</v>
      </c>
      <c r="W171" s="23">
        <v>44256</v>
      </c>
      <c r="X171" s="23">
        <v>44285</v>
      </c>
      <c r="Y171" s="28">
        <f t="shared" si="13"/>
        <v>29</v>
      </c>
      <c r="Z171" s="31"/>
      <c r="AA171" s="31"/>
      <c r="AB171" s="21"/>
      <c r="AC171" s="21"/>
    </row>
    <row r="172" spans="1:29" ht="105" x14ac:dyDescent="0.25">
      <c r="A172" s="54">
        <v>5</v>
      </c>
      <c r="B172" s="55" t="s">
        <v>20</v>
      </c>
      <c r="C172" s="55" t="s">
        <v>26</v>
      </c>
      <c r="D172" s="55" t="s">
        <v>175</v>
      </c>
      <c r="E172" s="58" t="str">
        <f>VLOOKUP(D172,'[9]Vinculos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172" s="55"/>
      <c r="G172" s="55" t="s">
        <v>386</v>
      </c>
      <c r="H172" s="55" t="s">
        <v>166</v>
      </c>
      <c r="I172" s="53">
        <v>0.35</v>
      </c>
      <c r="J172" s="53">
        <v>1</v>
      </c>
      <c r="K172" s="55" t="s">
        <v>69</v>
      </c>
      <c r="L172" s="55" t="s">
        <v>42</v>
      </c>
      <c r="M172" s="55" t="s">
        <v>57</v>
      </c>
      <c r="N172" s="55" t="s">
        <v>387</v>
      </c>
      <c r="O172" s="53">
        <v>0.35</v>
      </c>
      <c r="P172" s="56">
        <v>44197</v>
      </c>
      <c r="Q172" s="56">
        <v>44561</v>
      </c>
      <c r="R172" s="55" t="s">
        <v>388</v>
      </c>
      <c r="S172" s="53">
        <v>1</v>
      </c>
      <c r="T172" s="104" t="s">
        <v>389</v>
      </c>
      <c r="U172" s="105" t="s">
        <v>110</v>
      </c>
      <c r="V172" s="106">
        <v>0.2</v>
      </c>
      <c r="W172" s="107">
        <v>44197</v>
      </c>
      <c r="X172" s="107">
        <v>44377</v>
      </c>
      <c r="Y172" s="28">
        <f>X172-W172</f>
        <v>180</v>
      </c>
      <c r="Z172" s="31"/>
      <c r="AA172" s="31"/>
      <c r="AB172" s="21"/>
      <c r="AC172" s="21"/>
    </row>
    <row r="173" spans="1:29" ht="105" x14ac:dyDescent="0.25">
      <c r="A173" s="54"/>
      <c r="B173" s="55"/>
      <c r="C173" s="55"/>
      <c r="D173" s="55"/>
      <c r="E173" s="58"/>
      <c r="F173" s="55"/>
      <c r="G173" s="55"/>
      <c r="H173" s="55"/>
      <c r="I173" s="53"/>
      <c r="J173" s="53"/>
      <c r="K173" s="55"/>
      <c r="L173" s="55"/>
      <c r="M173" s="55"/>
      <c r="N173" s="55"/>
      <c r="O173" s="53"/>
      <c r="P173" s="56"/>
      <c r="Q173" s="56"/>
      <c r="R173" s="55"/>
      <c r="S173" s="53"/>
      <c r="T173" s="104" t="s">
        <v>390</v>
      </c>
      <c r="U173" s="105" t="s">
        <v>110</v>
      </c>
      <c r="V173" s="106">
        <v>0.2</v>
      </c>
      <c r="W173" s="107">
        <v>44378</v>
      </c>
      <c r="X173" s="107">
        <v>44560</v>
      </c>
      <c r="Y173" s="28">
        <f t="shared" ref="Y173:Y196" si="14">X173-W173</f>
        <v>182</v>
      </c>
      <c r="Z173" s="31"/>
      <c r="AA173" s="31"/>
      <c r="AB173" s="21"/>
      <c r="AC173" s="21"/>
    </row>
    <row r="174" spans="1:29" ht="135" x14ac:dyDescent="0.25">
      <c r="A174" s="54"/>
      <c r="B174" s="55"/>
      <c r="C174" s="55"/>
      <c r="D174" s="55"/>
      <c r="E174" s="58"/>
      <c r="F174" s="55"/>
      <c r="G174" s="55"/>
      <c r="H174" s="55"/>
      <c r="I174" s="53"/>
      <c r="J174" s="53"/>
      <c r="K174" s="55"/>
      <c r="L174" s="55"/>
      <c r="M174" s="55"/>
      <c r="N174" s="55"/>
      <c r="O174" s="53"/>
      <c r="P174" s="56"/>
      <c r="Q174" s="56"/>
      <c r="R174" s="55"/>
      <c r="S174" s="53"/>
      <c r="T174" s="104" t="s">
        <v>391</v>
      </c>
      <c r="U174" s="105" t="s">
        <v>110</v>
      </c>
      <c r="V174" s="106">
        <v>0.15</v>
      </c>
      <c r="W174" s="107">
        <v>44197</v>
      </c>
      <c r="X174" s="107">
        <v>44377</v>
      </c>
      <c r="Y174" s="28">
        <f t="shared" si="14"/>
        <v>180</v>
      </c>
      <c r="Z174" s="31"/>
      <c r="AA174" s="31"/>
      <c r="AB174" s="21"/>
      <c r="AC174" s="21"/>
    </row>
    <row r="175" spans="1:29" ht="135" x14ac:dyDescent="0.25">
      <c r="A175" s="54"/>
      <c r="B175" s="55"/>
      <c r="C175" s="55"/>
      <c r="D175" s="55"/>
      <c r="E175" s="58"/>
      <c r="F175" s="55"/>
      <c r="G175" s="55"/>
      <c r="H175" s="55"/>
      <c r="I175" s="53"/>
      <c r="J175" s="53"/>
      <c r="K175" s="55"/>
      <c r="L175" s="55"/>
      <c r="M175" s="55"/>
      <c r="N175" s="55"/>
      <c r="O175" s="53"/>
      <c r="P175" s="56"/>
      <c r="Q175" s="56"/>
      <c r="R175" s="55"/>
      <c r="S175" s="53"/>
      <c r="T175" s="104" t="s">
        <v>391</v>
      </c>
      <c r="U175" s="105" t="s">
        <v>110</v>
      </c>
      <c r="V175" s="106">
        <v>0.15</v>
      </c>
      <c r="W175" s="107">
        <v>44378</v>
      </c>
      <c r="X175" s="107">
        <v>44560</v>
      </c>
      <c r="Y175" s="28">
        <f t="shared" si="14"/>
        <v>182</v>
      </c>
      <c r="Z175" s="31"/>
      <c r="AA175" s="31"/>
      <c r="AB175" s="21"/>
      <c r="AC175" s="21"/>
    </row>
    <row r="176" spans="1:29" ht="135" x14ac:dyDescent="0.25">
      <c r="A176" s="54"/>
      <c r="B176" s="55"/>
      <c r="C176" s="55"/>
      <c r="D176" s="55"/>
      <c r="E176" s="58"/>
      <c r="F176" s="55"/>
      <c r="G176" s="55"/>
      <c r="H176" s="55"/>
      <c r="I176" s="53"/>
      <c r="J176" s="53"/>
      <c r="K176" s="55"/>
      <c r="L176" s="55"/>
      <c r="M176" s="55"/>
      <c r="N176" s="55"/>
      <c r="O176" s="53"/>
      <c r="P176" s="56"/>
      <c r="Q176" s="56"/>
      <c r="R176" s="55"/>
      <c r="S176" s="53"/>
      <c r="T176" s="104" t="s">
        <v>392</v>
      </c>
      <c r="U176" s="105" t="s">
        <v>110</v>
      </c>
      <c r="V176" s="106">
        <v>0.15</v>
      </c>
      <c r="W176" s="107">
        <v>44197</v>
      </c>
      <c r="X176" s="107">
        <v>44377</v>
      </c>
      <c r="Y176" s="28">
        <f t="shared" si="14"/>
        <v>180</v>
      </c>
      <c r="Z176" s="31"/>
      <c r="AA176" s="31"/>
      <c r="AB176" s="21"/>
      <c r="AC176" s="21"/>
    </row>
    <row r="177" spans="1:29" ht="135" x14ac:dyDescent="0.25">
      <c r="A177" s="54"/>
      <c r="B177" s="55"/>
      <c r="C177" s="55"/>
      <c r="D177" s="55"/>
      <c r="E177" s="58"/>
      <c r="F177" s="55"/>
      <c r="G177" s="55"/>
      <c r="H177" s="55"/>
      <c r="I177" s="53"/>
      <c r="J177" s="53"/>
      <c r="K177" s="55"/>
      <c r="L177" s="55"/>
      <c r="M177" s="55"/>
      <c r="N177" s="55"/>
      <c r="O177" s="53"/>
      <c r="P177" s="56"/>
      <c r="Q177" s="56"/>
      <c r="R177" s="55"/>
      <c r="S177" s="53"/>
      <c r="T177" s="104" t="s">
        <v>392</v>
      </c>
      <c r="U177" s="105" t="s">
        <v>110</v>
      </c>
      <c r="V177" s="106">
        <v>0.15</v>
      </c>
      <c r="W177" s="107">
        <v>44378</v>
      </c>
      <c r="X177" s="107">
        <v>44560</v>
      </c>
      <c r="Y177" s="28">
        <f t="shared" si="14"/>
        <v>182</v>
      </c>
      <c r="Z177" s="31"/>
      <c r="AA177" s="31"/>
      <c r="AB177" s="21"/>
      <c r="AC177" s="21"/>
    </row>
    <row r="178" spans="1:29" ht="120" x14ac:dyDescent="0.25">
      <c r="A178" s="54"/>
      <c r="B178" s="55" t="s">
        <v>20</v>
      </c>
      <c r="C178" s="55" t="s">
        <v>26</v>
      </c>
      <c r="D178" s="55" t="s">
        <v>175</v>
      </c>
      <c r="E178" s="58" t="str">
        <f>VLOOKUP(D178,'[9]Vinculos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178" s="55"/>
      <c r="G178" s="55" t="s">
        <v>393</v>
      </c>
      <c r="H178" s="55" t="s">
        <v>166</v>
      </c>
      <c r="I178" s="53">
        <v>0.35</v>
      </c>
      <c r="J178" s="53">
        <v>1</v>
      </c>
      <c r="K178" s="55" t="s">
        <v>69</v>
      </c>
      <c r="L178" s="55" t="s">
        <v>42</v>
      </c>
      <c r="M178" s="55" t="s">
        <v>57</v>
      </c>
      <c r="N178" s="55" t="s">
        <v>394</v>
      </c>
      <c r="O178" s="53">
        <v>0.35</v>
      </c>
      <c r="P178" s="108">
        <v>44378</v>
      </c>
      <c r="Q178" s="108">
        <v>44561</v>
      </c>
      <c r="R178" s="108" t="s">
        <v>388</v>
      </c>
      <c r="S178" s="53">
        <v>1</v>
      </c>
      <c r="T178" s="104" t="s">
        <v>395</v>
      </c>
      <c r="U178" s="105" t="s">
        <v>110</v>
      </c>
      <c r="V178" s="106">
        <v>0.05</v>
      </c>
      <c r="W178" s="107">
        <v>44197</v>
      </c>
      <c r="X178" s="107">
        <v>44377</v>
      </c>
      <c r="Y178" s="39">
        <f t="shared" si="14"/>
        <v>180</v>
      </c>
      <c r="Z178" s="36"/>
      <c r="AA178" s="36"/>
      <c r="AB178" s="109"/>
      <c r="AC178" s="109"/>
    </row>
    <row r="179" spans="1:29" ht="120" x14ac:dyDescent="0.25">
      <c r="A179" s="54"/>
      <c r="B179" s="55"/>
      <c r="C179" s="55"/>
      <c r="D179" s="55"/>
      <c r="E179" s="58"/>
      <c r="F179" s="55"/>
      <c r="G179" s="55"/>
      <c r="H179" s="55"/>
      <c r="I179" s="54"/>
      <c r="J179" s="54"/>
      <c r="K179" s="55"/>
      <c r="L179" s="55"/>
      <c r="M179" s="55"/>
      <c r="N179" s="55"/>
      <c r="O179" s="53"/>
      <c r="P179" s="110"/>
      <c r="Q179" s="110"/>
      <c r="R179" s="110"/>
      <c r="S179" s="54"/>
      <c r="T179" s="104" t="s">
        <v>395</v>
      </c>
      <c r="U179" s="105" t="s">
        <v>110</v>
      </c>
      <c r="V179" s="106">
        <v>0.05</v>
      </c>
      <c r="W179" s="107">
        <v>44378</v>
      </c>
      <c r="X179" s="107">
        <v>44561</v>
      </c>
      <c r="Y179" s="39" t="e">
        <f>#REF!-W179</f>
        <v>#REF!</v>
      </c>
      <c r="Z179" s="36"/>
      <c r="AA179" s="36"/>
      <c r="AB179" s="109"/>
      <c r="AC179" s="109"/>
    </row>
    <row r="180" spans="1:29" ht="120" x14ac:dyDescent="0.25">
      <c r="A180" s="54"/>
      <c r="B180" s="55"/>
      <c r="C180" s="55"/>
      <c r="D180" s="55"/>
      <c r="E180" s="58"/>
      <c r="F180" s="55"/>
      <c r="G180" s="55"/>
      <c r="H180" s="55"/>
      <c r="I180" s="54"/>
      <c r="J180" s="54"/>
      <c r="K180" s="55"/>
      <c r="L180" s="55"/>
      <c r="M180" s="55"/>
      <c r="N180" s="55"/>
      <c r="O180" s="53"/>
      <c r="P180" s="110"/>
      <c r="Q180" s="110"/>
      <c r="R180" s="110"/>
      <c r="S180" s="54"/>
      <c r="T180" s="104" t="s">
        <v>396</v>
      </c>
      <c r="U180" s="105" t="s">
        <v>110</v>
      </c>
      <c r="V180" s="106">
        <v>0.1</v>
      </c>
      <c r="W180" s="107">
        <v>44197</v>
      </c>
      <c r="X180" s="107">
        <v>44377</v>
      </c>
      <c r="Y180" s="28" t="e">
        <f>#REF!-W180</f>
        <v>#REF!</v>
      </c>
      <c r="Z180" s="31"/>
      <c r="AA180" s="31"/>
      <c r="AB180" s="21"/>
      <c r="AC180" s="21"/>
    </row>
    <row r="181" spans="1:29" ht="120" x14ac:dyDescent="0.25">
      <c r="A181" s="54"/>
      <c r="B181" s="55"/>
      <c r="C181" s="55"/>
      <c r="D181" s="55"/>
      <c r="E181" s="58"/>
      <c r="F181" s="55"/>
      <c r="G181" s="55"/>
      <c r="H181" s="55"/>
      <c r="I181" s="54"/>
      <c r="J181" s="54"/>
      <c r="K181" s="55"/>
      <c r="L181" s="55"/>
      <c r="M181" s="55"/>
      <c r="N181" s="55"/>
      <c r="O181" s="53"/>
      <c r="P181" s="110"/>
      <c r="Q181" s="110"/>
      <c r="R181" s="110"/>
      <c r="S181" s="54"/>
      <c r="T181" s="104" t="s">
        <v>396</v>
      </c>
      <c r="U181" s="105" t="s">
        <v>110</v>
      </c>
      <c r="V181" s="106">
        <v>0.1</v>
      </c>
      <c r="W181" s="107">
        <v>44378</v>
      </c>
      <c r="X181" s="107">
        <v>44561</v>
      </c>
      <c r="Y181" s="28" t="e">
        <f>#REF!-W181</f>
        <v>#REF!</v>
      </c>
      <c r="Z181" s="31"/>
      <c r="AA181" s="31"/>
      <c r="AB181" s="21"/>
      <c r="AC181" s="21"/>
    </row>
    <row r="182" spans="1:29" ht="60" x14ac:dyDescent="0.25">
      <c r="A182" s="54"/>
      <c r="B182" s="55"/>
      <c r="C182" s="55"/>
      <c r="D182" s="55"/>
      <c r="E182" s="58"/>
      <c r="F182" s="55"/>
      <c r="G182" s="55"/>
      <c r="H182" s="55"/>
      <c r="I182" s="54"/>
      <c r="J182" s="54"/>
      <c r="K182" s="55"/>
      <c r="L182" s="55"/>
      <c r="M182" s="55"/>
      <c r="N182" s="55"/>
      <c r="O182" s="53"/>
      <c r="P182" s="110"/>
      <c r="Q182" s="110"/>
      <c r="R182" s="110"/>
      <c r="S182" s="54"/>
      <c r="T182" s="104" t="s">
        <v>397</v>
      </c>
      <c r="U182" s="105" t="s">
        <v>110</v>
      </c>
      <c r="V182" s="106">
        <v>0.1</v>
      </c>
      <c r="W182" s="107">
        <v>44197</v>
      </c>
      <c r="X182" s="107">
        <v>44377</v>
      </c>
      <c r="Y182" s="28" t="e">
        <f>#REF!-W182</f>
        <v>#REF!</v>
      </c>
      <c r="Z182" s="31"/>
      <c r="AA182" s="31"/>
      <c r="AB182" s="21"/>
      <c r="AC182" s="21"/>
    </row>
    <row r="183" spans="1:29" ht="60" x14ac:dyDescent="0.25">
      <c r="A183" s="54"/>
      <c r="B183" s="55"/>
      <c r="C183" s="55"/>
      <c r="D183" s="55"/>
      <c r="E183" s="58"/>
      <c r="F183" s="55"/>
      <c r="G183" s="55"/>
      <c r="H183" s="55"/>
      <c r="I183" s="54"/>
      <c r="J183" s="54"/>
      <c r="K183" s="55"/>
      <c r="L183" s="55"/>
      <c r="M183" s="55"/>
      <c r="N183" s="55"/>
      <c r="O183" s="53"/>
      <c r="P183" s="110"/>
      <c r="Q183" s="110"/>
      <c r="R183" s="110"/>
      <c r="S183" s="54"/>
      <c r="T183" s="104" t="s">
        <v>397</v>
      </c>
      <c r="U183" s="105" t="s">
        <v>110</v>
      </c>
      <c r="V183" s="106">
        <v>0.1</v>
      </c>
      <c r="W183" s="107">
        <v>44378</v>
      </c>
      <c r="X183" s="107">
        <v>44561</v>
      </c>
      <c r="Y183" s="28" t="e">
        <f>#REF!-W183</f>
        <v>#REF!</v>
      </c>
      <c r="Z183" s="31"/>
      <c r="AA183" s="31"/>
      <c r="AB183" s="21"/>
      <c r="AC183" s="21"/>
    </row>
    <row r="184" spans="1:29" ht="120" x14ac:dyDescent="0.25">
      <c r="A184" s="54"/>
      <c r="B184" s="55"/>
      <c r="C184" s="55"/>
      <c r="D184" s="55"/>
      <c r="E184" s="58"/>
      <c r="F184" s="55"/>
      <c r="G184" s="55"/>
      <c r="H184" s="55"/>
      <c r="I184" s="54"/>
      <c r="J184" s="54"/>
      <c r="K184" s="55"/>
      <c r="L184" s="55"/>
      <c r="M184" s="55"/>
      <c r="N184" s="55"/>
      <c r="O184" s="53"/>
      <c r="P184" s="110"/>
      <c r="Q184" s="110"/>
      <c r="R184" s="110"/>
      <c r="S184" s="54"/>
      <c r="T184" s="104" t="s">
        <v>399</v>
      </c>
      <c r="U184" s="105" t="s">
        <v>110</v>
      </c>
      <c r="V184" s="106">
        <v>0.1</v>
      </c>
      <c r="W184" s="107">
        <v>43831</v>
      </c>
      <c r="X184" s="107">
        <v>44196</v>
      </c>
      <c r="Y184" s="39">
        <f t="shared" si="14"/>
        <v>365</v>
      </c>
      <c r="Z184" s="36"/>
      <c r="AA184" s="36"/>
      <c r="AB184" s="109"/>
      <c r="AC184" s="109"/>
    </row>
    <row r="185" spans="1:29" ht="60" x14ac:dyDescent="0.25">
      <c r="A185" s="54"/>
      <c r="B185" s="55"/>
      <c r="C185" s="55"/>
      <c r="D185" s="55"/>
      <c r="E185" s="58"/>
      <c r="F185" s="55"/>
      <c r="G185" s="55"/>
      <c r="H185" s="55"/>
      <c r="I185" s="54"/>
      <c r="J185" s="54"/>
      <c r="K185" s="55"/>
      <c r="L185" s="55"/>
      <c r="M185" s="55"/>
      <c r="N185" s="55"/>
      <c r="O185" s="53"/>
      <c r="P185" s="110"/>
      <c r="Q185" s="110"/>
      <c r="R185" s="110"/>
      <c r="S185" s="54"/>
      <c r="T185" s="104" t="s">
        <v>398</v>
      </c>
      <c r="U185" s="105" t="s">
        <v>110</v>
      </c>
      <c r="V185" s="106">
        <v>0.05</v>
      </c>
      <c r="W185" s="107">
        <v>44197</v>
      </c>
      <c r="X185" s="107">
        <v>44377</v>
      </c>
      <c r="Y185" s="28">
        <f t="shared" si="14"/>
        <v>180</v>
      </c>
      <c r="Z185" s="31"/>
      <c r="AA185" s="31"/>
      <c r="AB185" s="21"/>
      <c r="AC185" s="21"/>
    </row>
    <row r="186" spans="1:29" ht="60" x14ac:dyDescent="0.25">
      <c r="A186" s="54"/>
      <c r="B186" s="55"/>
      <c r="C186" s="55"/>
      <c r="D186" s="55"/>
      <c r="E186" s="58"/>
      <c r="F186" s="55"/>
      <c r="G186" s="55"/>
      <c r="H186" s="55"/>
      <c r="I186" s="54"/>
      <c r="J186" s="54"/>
      <c r="K186" s="55"/>
      <c r="L186" s="55"/>
      <c r="M186" s="55"/>
      <c r="N186" s="55"/>
      <c r="O186" s="53"/>
      <c r="P186" s="110"/>
      <c r="Q186" s="110"/>
      <c r="R186" s="110"/>
      <c r="S186" s="54"/>
      <c r="T186" s="104" t="s">
        <v>398</v>
      </c>
      <c r="U186" s="105" t="s">
        <v>110</v>
      </c>
      <c r="V186" s="106">
        <v>0.05</v>
      </c>
      <c r="W186" s="107">
        <v>44378</v>
      </c>
      <c r="X186" s="107">
        <v>44561</v>
      </c>
      <c r="Y186" s="28">
        <f t="shared" si="14"/>
        <v>183</v>
      </c>
      <c r="Z186" s="31"/>
      <c r="AA186" s="31"/>
      <c r="AB186" s="21"/>
      <c r="AC186" s="21"/>
    </row>
    <row r="187" spans="1:29" ht="45" x14ac:dyDescent="0.25">
      <c r="A187" s="54"/>
      <c r="B187" s="55"/>
      <c r="C187" s="55"/>
      <c r="D187" s="55"/>
      <c r="E187" s="58"/>
      <c r="F187" s="55"/>
      <c r="G187" s="55"/>
      <c r="H187" s="55"/>
      <c r="I187" s="54"/>
      <c r="J187" s="54"/>
      <c r="K187" s="55"/>
      <c r="L187" s="55"/>
      <c r="M187" s="55"/>
      <c r="N187" s="55"/>
      <c r="O187" s="53"/>
      <c r="P187" s="110"/>
      <c r="Q187" s="110"/>
      <c r="R187" s="110"/>
      <c r="S187" s="54"/>
      <c r="T187" s="104" t="s">
        <v>400</v>
      </c>
      <c r="U187" s="105" t="s">
        <v>110</v>
      </c>
      <c r="V187" s="106">
        <v>3.3300000000000003E-2</v>
      </c>
      <c r="W187" s="107">
        <v>44197</v>
      </c>
      <c r="X187" s="107">
        <v>44316</v>
      </c>
      <c r="Y187" s="28">
        <f t="shared" si="14"/>
        <v>119</v>
      </c>
      <c r="Z187" s="31"/>
      <c r="AA187" s="31"/>
      <c r="AB187" s="21"/>
      <c r="AC187" s="21"/>
    </row>
    <row r="188" spans="1:29" ht="45" x14ac:dyDescent="0.25">
      <c r="A188" s="54"/>
      <c r="B188" s="55"/>
      <c r="C188" s="55"/>
      <c r="D188" s="55"/>
      <c r="E188" s="58"/>
      <c r="F188" s="55"/>
      <c r="G188" s="55"/>
      <c r="H188" s="55"/>
      <c r="I188" s="54"/>
      <c r="J188" s="54"/>
      <c r="K188" s="55"/>
      <c r="L188" s="55"/>
      <c r="M188" s="55"/>
      <c r="N188" s="55"/>
      <c r="O188" s="53"/>
      <c r="P188" s="110"/>
      <c r="Q188" s="110"/>
      <c r="R188" s="110"/>
      <c r="S188" s="54"/>
      <c r="T188" s="104" t="s">
        <v>400</v>
      </c>
      <c r="U188" s="105" t="s">
        <v>110</v>
      </c>
      <c r="V188" s="106">
        <v>3.3300000000000003E-2</v>
      </c>
      <c r="W188" s="107">
        <v>44317</v>
      </c>
      <c r="X188" s="107">
        <v>44439</v>
      </c>
      <c r="Y188" s="28">
        <f t="shared" si="14"/>
        <v>122</v>
      </c>
      <c r="Z188" s="31"/>
      <c r="AA188" s="31"/>
      <c r="AB188" s="21"/>
      <c r="AC188" s="21"/>
    </row>
    <row r="189" spans="1:29" ht="45" x14ac:dyDescent="0.25">
      <c r="A189" s="54"/>
      <c r="B189" s="55"/>
      <c r="C189" s="55"/>
      <c r="D189" s="55"/>
      <c r="E189" s="58"/>
      <c r="F189" s="55"/>
      <c r="G189" s="55"/>
      <c r="H189" s="55"/>
      <c r="I189" s="54"/>
      <c r="J189" s="54"/>
      <c r="K189" s="55"/>
      <c r="L189" s="55"/>
      <c r="M189" s="55"/>
      <c r="N189" s="55"/>
      <c r="O189" s="53"/>
      <c r="P189" s="110"/>
      <c r="Q189" s="110"/>
      <c r="R189" s="110"/>
      <c r="S189" s="54"/>
      <c r="T189" s="104" t="s">
        <v>400</v>
      </c>
      <c r="U189" s="105" t="s">
        <v>110</v>
      </c>
      <c r="V189" s="106">
        <v>3.3300000000000003E-2</v>
      </c>
      <c r="W189" s="107">
        <v>44440</v>
      </c>
      <c r="X189" s="107">
        <v>44561</v>
      </c>
      <c r="Y189" s="28">
        <f t="shared" si="14"/>
        <v>121</v>
      </c>
      <c r="Z189" s="31"/>
      <c r="AA189" s="31"/>
      <c r="AB189" s="21"/>
      <c r="AC189" s="21"/>
    </row>
    <row r="190" spans="1:29" ht="120" x14ac:dyDescent="0.25">
      <c r="A190" s="54"/>
      <c r="B190" s="55"/>
      <c r="C190" s="55"/>
      <c r="D190" s="55"/>
      <c r="E190" s="58"/>
      <c r="F190" s="55"/>
      <c r="G190" s="55"/>
      <c r="H190" s="55"/>
      <c r="I190" s="54"/>
      <c r="J190" s="54"/>
      <c r="K190" s="55"/>
      <c r="L190" s="55"/>
      <c r="M190" s="55"/>
      <c r="N190" s="55"/>
      <c r="O190" s="53"/>
      <c r="P190" s="110"/>
      <c r="Q190" s="110"/>
      <c r="R190" s="110"/>
      <c r="S190" s="54"/>
      <c r="T190" s="104" t="s">
        <v>401</v>
      </c>
      <c r="U190" s="105" t="s">
        <v>110</v>
      </c>
      <c r="V190" s="106">
        <v>0.05</v>
      </c>
      <c r="W190" s="107">
        <v>44197</v>
      </c>
      <c r="X190" s="107">
        <v>44377</v>
      </c>
      <c r="Y190" s="28">
        <f t="shared" si="14"/>
        <v>180</v>
      </c>
      <c r="Z190" s="31"/>
      <c r="AA190" s="31"/>
      <c r="AB190" s="21"/>
      <c r="AC190" s="21"/>
    </row>
    <row r="191" spans="1:29" ht="120" x14ac:dyDescent="0.25">
      <c r="A191" s="54"/>
      <c r="B191" s="55"/>
      <c r="C191" s="55"/>
      <c r="D191" s="55"/>
      <c r="E191" s="58"/>
      <c r="F191" s="55"/>
      <c r="G191" s="55"/>
      <c r="H191" s="55"/>
      <c r="I191" s="54"/>
      <c r="J191" s="54"/>
      <c r="K191" s="55"/>
      <c r="L191" s="55"/>
      <c r="M191" s="55"/>
      <c r="N191" s="55"/>
      <c r="O191" s="53"/>
      <c r="P191" s="110"/>
      <c r="Q191" s="110"/>
      <c r="R191" s="110"/>
      <c r="S191" s="54"/>
      <c r="T191" s="104" t="s">
        <v>401</v>
      </c>
      <c r="U191" s="105" t="s">
        <v>110</v>
      </c>
      <c r="V191" s="106">
        <v>0.05</v>
      </c>
      <c r="W191" s="107">
        <v>44378</v>
      </c>
      <c r="X191" s="107">
        <v>44561</v>
      </c>
      <c r="Y191" s="28">
        <f t="shared" si="14"/>
        <v>183</v>
      </c>
      <c r="Z191" s="31"/>
      <c r="AA191" s="31"/>
      <c r="AB191" s="21"/>
      <c r="AC191" s="21"/>
    </row>
    <row r="192" spans="1:29" ht="75" x14ac:dyDescent="0.25">
      <c r="A192" s="54"/>
      <c r="B192" s="55"/>
      <c r="C192" s="55"/>
      <c r="D192" s="55"/>
      <c r="E192" s="58"/>
      <c r="F192" s="55"/>
      <c r="G192" s="55"/>
      <c r="H192" s="55"/>
      <c r="I192" s="54"/>
      <c r="J192" s="54"/>
      <c r="K192" s="55"/>
      <c r="L192" s="55"/>
      <c r="M192" s="55"/>
      <c r="N192" s="55"/>
      <c r="O192" s="53"/>
      <c r="P192" s="110"/>
      <c r="Q192" s="110"/>
      <c r="R192" s="110"/>
      <c r="S192" s="54"/>
      <c r="T192" s="104" t="s">
        <v>402</v>
      </c>
      <c r="U192" s="105" t="s">
        <v>110</v>
      </c>
      <c r="V192" s="106">
        <v>0.05</v>
      </c>
      <c r="W192" s="107">
        <v>44197</v>
      </c>
      <c r="X192" s="107">
        <v>44377</v>
      </c>
      <c r="Y192" s="28">
        <f t="shared" si="14"/>
        <v>180</v>
      </c>
      <c r="Z192" s="31"/>
      <c r="AA192" s="31"/>
      <c r="AB192" s="21"/>
      <c r="AC192" s="21"/>
    </row>
    <row r="193" spans="1:29" ht="75" x14ac:dyDescent="0.25">
      <c r="A193" s="54"/>
      <c r="B193" s="55"/>
      <c r="C193" s="55"/>
      <c r="D193" s="55"/>
      <c r="E193" s="58"/>
      <c r="F193" s="55"/>
      <c r="G193" s="55"/>
      <c r="H193" s="55"/>
      <c r="I193" s="54"/>
      <c r="J193" s="54"/>
      <c r="K193" s="55"/>
      <c r="L193" s="55"/>
      <c r="M193" s="55"/>
      <c r="N193" s="55"/>
      <c r="O193" s="53"/>
      <c r="P193" s="110"/>
      <c r="Q193" s="110"/>
      <c r="R193" s="110"/>
      <c r="S193" s="54"/>
      <c r="T193" s="104" t="s">
        <v>402</v>
      </c>
      <c r="U193" s="105" t="s">
        <v>100</v>
      </c>
      <c r="V193" s="106">
        <v>0.05</v>
      </c>
      <c r="W193" s="107">
        <v>44378</v>
      </c>
      <c r="X193" s="107">
        <v>44561</v>
      </c>
      <c r="Y193" s="28">
        <f t="shared" si="14"/>
        <v>183</v>
      </c>
      <c r="Z193" s="31"/>
      <c r="AA193" s="31"/>
      <c r="AB193" s="21"/>
      <c r="AC193" s="21"/>
    </row>
    <row r="194" spans="1:29" ht="135" x14ac:dyDescent="0.25">
      <c r="A194" s="54"/>
      <c r="B194" s="55" t="s">
        <v>20</v>
      </c>
      <c r="C194" s="55" t="s">
        <v>26</v>
      </c>
      <c r="D194" s="55" t="s">
        <v>174</v>
      </c>
      <c r="E194" s="58" t="e">
        <f>VLOOKUP(D200,'[9]Vinculos '!$D$3:$E$8,2,FALSE)</f>
        <v>#N/A</v>
      </c>
      <c r="F194" s="55"/>
      <c r="G194" s="55"/>
      <c r="H194" s="55" t="s">
        <v>161</v>
      </c>
      <c r="I194" s="53">
        <v>0.3</v>
      </c>
      <c r="J194" s="53">
        <v>1</v>
      </c>
      <c r="K194" s="55" t="s">
        <v>69</v>
      </c>
      <c r="L194" s="55" t="s">
        <v>42</v>
      </c>
      <c r="M194" s="54" t="s">
        <v>49</v>
      </c>
      <c r="N194" s="55" t="s">
        <v>403</v>
      </c>
      <c r="O194" s="53">
        <v>0.3</v>
      </c>
      <c r="P194" s="56">
        <v>44197</v>
      </c>
      <c r="Q194" s="108">
        <v>44561</v>
      </c>
      <c r="R194" s="54" t="s">
        <v>388</v>
      </c>
      <c r="S194" s="53">
        <v>1</v>
      </c>
      <c r="T194" s="111" t="s">
        <v>404</v>
      </c>
      <c r="U194" s="105" t="s">
        <v>110</v>
      </c>
      <c r="V194" s="106">
        <v>0.5</v>
      </c>
      <c r="W194" s="107">
        <v>44197</v>
      </c>
      <c r="X194" s="107">
        <v>44377</v>
      </c>
      <c r="Y194" s="28">
        <f t="shared" si="14"/>
        <v>180</v>
      </c>
      <c r="Z194" s="31"/>
      <c r="AA194" s="31"/>
      <c r="AB194" s="21"/>
      <c r="AC194" s="21"/>
    </row>
    <row r="195" spans="1:29" ht="135" x14ac:dyDescent="0.25">
      <c r="A195" s="54"/>
      <c r="B195" s="55"/>
      <c r="C195" s="55"/>
      <c r="D195" s="55"/>
      <c r="E195" s="58"/>
      <c r="F195" s="55"/>
      <c r="G195" s="55"/>
      <c r="H195" s="55"/>
      <c r="I195" s="54"/>
      <c r="J195" s="54"/>
      <c r="K195" s="55"/>
      <c r="L195" s="55"/>
      <c r="M195" s="54"/>
      <c r="N195" s="55"/>
      <c r="O195" s="54"/>
      <c r="P195" s="54"/>
      <c r="Q195" s="108"/>
      <c r="R195" s="54"/>
      <c r="S195" s="54"/>
      <c r="T195" s="111" t="s">
        <v>404</v>
      </c>
      <c r="U195" s="105" t="s">
        <v>110</v>
      </c>
      <c r="V195" s="106">
        <v>0.5</v>
      </c>
      <c r="W195" s="107">
        <v>44378</v>
      </c>
      <c r="X195" s="107">
        <v>44561</v>
      </c>
      <c r="Y195" s="28">
        <f t="shared" si="14"/>
        <v>183</v>
      </c>
      <c r="Z195" s="31"/>
      <c r="AA195" s="31"/>
      <c r="AB195" s="21"/>
      <c r="AC195" s="21"/>
    </row>
    <row r="196" spans="1:29" ht="60" x14ac:dyDescent="0.25">
      <c r="A196" s="54"/>
      <c r="B196" s="55"/>
      <c r="C196" s="55"/>
      <c r="D196" s="55"/>
      <c r="E196" s="58"/>
      <c r="F196" s="55"/>
      <c r="G196" s="55"/>
      <c r="H196" s="55"/>
      <c r="I196" s="54"/>
      <c r="J196" s="54"/>
      <c r="K196" s="55"/>
      <c r="L196" s="55"/>
      <c r="M196" s="54"/>
      <c r="N196" s="55"/>
      <c r="O196" s="54"/>
      <c r="P196" s="54"/>
      <c r="Q196" s="108"/>
      <c r="R196" s="54"/>
      <c r="S196" s="54"/>
      <c r="T196" s="111" t="s">
        <v>405</v>
      </c>
      <c r="U196" s="105" t="s">
        <v>110</v>
      </c>
      <c r="V196" s="106">
        <v>0.5</v>
      </c>
      <c r="W196" s="107">
        <v>44197</v>
      </c>
      <c r="X196" s="107">
        <v>44561</v>
      </c>
      <c r="Y196" s="28">
        <f t="shared" si="14"/>
        <v>364</v>
      </c>
      <c r="Z196" s="31"/>
      <c r="AA196" s="31"/>
      <c r="AB196" s="21"/>
      <c r="AC196" s="21"/>
    </row>
    <row r="197" spans="1:29" ht="90" x14ac:dyDescent="0.25">
      <c r="A197" s="116">
        <v>6</v>
      </c>
      <c r="B197" s="47" t="s">
        <v>21</v>
      </c>
      <c r="C197" s="47" t="s">
        <v>27</v>
      </c>
      <c r="D197" s="47" t="s">
        <v>175</v>
      </c>
      <c r="E197" s="50" t="str">
        <f>VLOOKUP(D197,'[10]Vinculos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197" s="112"/>
      <c r="G197" s="47" t="s">
        <v>406</v>
      </c>
      <c r="H197" s="47" t="s">
        <v>166</v>
      </c>
      <c r="I197" s="114">
        <v>0.4</v>
      </c>
      <c r="J197" s="46"/>
      <c r="K197" s="47" t="s">
        <v>69</v>
      </c>
      <c r="L197" s="47" t="s">
        <v>39</v>
      </c>
      <c r="M197" s="47" t="s">
        <v>50</v>
      </c>
      <c r="N197" s="47" t="s">
        <v>407</v>
      </c>
      <c r="O197" s="114">
        <v>0.5</v>
      </c>
      <c r="P197" s="49">
        <v>44197</v>
      </c>
      <c r="Q197" s="49">
        <v>44561</v>
      </c>
      <c r="R197" s="47" t="s">
        <v>408</v>
      </c>
      <c r="S197" s="46"/>
      <c r="T197" s="32" t="s">
        <v>409</v>
      </c>
      <c r="U197" s="113" t="s">
        <v>110</v>
      </c>
      <c r="V197" s="37">
        <v>0.25</v>
      </c>
      <c r="W197" s="38">
        <v>44197</v>
      </c>
      <c r="X197" s="38">
        <v>44286</v>
      </c>
      <c r="Y197" s="39">
        <f>X197-W197</f>
        <v>89</v>
      </c>
      <c r="Z197" s="36"/>
      <c r="AA197" s="34"/>
      <c r="AB197" s="109"/>
      <c r="AC197" s="109"/>
    </row>
    <row r="198" spans="1:29" ht="90" x14ac:dyDescent="0.25">
      <c r="A198" s="116"/>
      <c r="B198" s="47"/>
      <c r="C198" s="47"/>
      <c r="D198" s="47"/>
      <c r="E198" s="50"/>
      <c r="F198" s="112"/>
      <c r="G198" s="47"/>
      <c r="H198" s="47"/>
      <c r="I198" s="46"/>
      <c r="J198" s="46"/>
      <c r="K198" s="47"/>
      <c r="L198" s="47"/>
      <c r="M198" s="47"/>
      <c r="N198" s="47"/>
      <c r="O198" s="46"/>
      <c r="P198" s="46"/>
      <c r="Q198" s="46"/>
      <c r="R198" s="47"/>
      <c r="S198" s="46"/>
      <c r="T198" s="32" t="s">
        <v>409</v>
      </c>
      <c r="U198" s="113" t="s">
        <v>110</v>
      </c>
      <c r="V198" s="37">
        <v>0.25</v>
      </c>
      <c r="W198" s="38">
        <v>44287</v>
      </c>
      <c r="X198" s="38">
        <v>44377</v>
      </c>
      <c r="Y198" s="39">
        <f>X198-W198</f>
        <v>90</v>
      </c>
      <c r="Z198" s="36"/>
      <c r="AA198" s="34"/>
      <c r="AB198" s="109"/>
      <c r="AC198" s="109"/>
    </row>
    <row r="199" spans="1:29" ht="90" x14ac:dyDescent="0.25">
      <c r="A199" s="116"/>
      <c r="B199" s="47"/>
      <c r="C199" s="47"/>
      <c r="D199" s="47"/>
      <c r="E199" s="50"/>
      <c r="F199" s="112"/>
      <c r="G199" s="47"/>
      <c r="H199" s="47"/>
      <c r="I199" s="46"/>
      <c r="J199" s="46"/>
      <c r="K199" s="47"/>
      <c r="L199" s="47"/>
      <c r="M199" s="47"/>
      <c r="N199" s="47"/>
      <c r="O199" s="46"/>
      <c r="P199" s="46"/>
      <c r="Q199" s="46"/>
      <c r="R199" s="47"/>
      <c r="S199" s="46"/>
      <c r="T199" s="32" t="s">
        <v>409</v>
      </c>
      <c r="U199" s="113" t="s">
        <v>110</v>
      </c>
      <c r="V199" s="37">
        <v>0.25</v>
      </c>
      <c r="W199" s="38">
        <v>44378</v>
      </c>
      <c r="X199" s="38">
        <v>44469</v>
      </c>
      <c r="Y199" s="39">
        <f>X199-W199</f>
        <v>91</v>
      </c>
      <c r="Z199" s="36"/>
      <c r="AA199" s="34"/>
      <c r="AB199" s="109"/>
      <c r="AC199" s="109"/>
    </row>
    <row r="200" spans="1:29" ht="90" x14ac:dyDescent="0.25">
      <c r="A200" s="116"/>
      <c r="B200" s="47"/>
      <c r="C200" s="47"/>
      <c r="D200" s="47"/>
      <c r="E200" s="50"/>
      <c r="F200" s="112"/>
      <c r="G200" s="47"/>
      <c r="H200" s="47"/>
      <c r="I200" s="46"/>
      <c r="J200" s="46"/>
      <c r="K200" s="47"/>
      <c r="L200" s="47"/>
      <c r="M200" s="47"/>
      <c r="N200" s="47"/>
      <c r="O200" s="46"/>
      <c r="P200" s="46"/>
      <c r="Q200" s="46"/>
      <c r="R200" s="47"/>
      <c r="S200" s="46"/>
      <c r="T200" s="32" t="s">
        <v>409</v>
      </c>
      <c r="U200" s="113" t="s">
        <v>110</v>
      </c>
      <c r="V200" s="37">
        <v>0.25</v>
      </c>
      <c r="W200" s="38">
        <v>44470</v>
      </c>
      <c r="X200" s="38">
        <v>44561</v>
      </c>
      <c r="Y200" s="39">
        <f>X200-W200</f>
        <v>91</v>
      </c>
      <c r="Z200" s="36"/>
      <c r="AA200" s="34"/>
      <c r="AB200" s="109"/>
      <c r="AC200" s="109"/>
    </row>
    <row r="201" spans="1:29" ht="75" x14ac:dyDescent="0.25">
      <c r="A201" s="116"/>
      <c r="B201" s="47"/>
      <c r="C201" s="47"/>
      <c r="D201" s="47"/>
      <c r="E201" s="50"/>
      <c r="F201" s="112"/>
      <c r="G201" s="47"/>
      <c r="H201" s="47"/>
      <c r="I201" s="46"/>
      <c r="J201" s="46"/>
      <c r="K201" s="47"/>
      <c r="L201" s="47" t="s">
        <v>39</v>
      </c>
      <c r="M201" s="47" t="s">
        <v>45</v>
      </c>
      <c r="N201" s="47" t="s">
        <v>410</v>
      </c>
      <c r="O201" s="114">
        <v>0.5</v>
      </c>
      <c r="P201" s="49">
        <v>44197</v>
      </c>
      <c r="Q201" s="49">
        <v>44561</v>
      </c>
      <c r="R201" s="47" t="s">
        <v>411</v>
      </c>
      <c r="S201" s="46"/>
      <c r="T201" s="32" t="s">
        <v>412</v>
      </c>
      <c r="U201" s="113" t="s">
        <v>110</v>
      </c>
      <c r="V201" s="37">
        <v>0.25</v>
      </c>
      <c r="W201" s="38">
        <v>44197</v>
      </c>
      <c r="X201" s="38">
        <v>44286</v>
      </c>
      <c r="Y201" s="39">
        <f>X201-W201</f>
        <v>89</v>
      </c>
      <c r="Z201" s="36"/>
      <c r="AA201" s="34"/>
      <c r="AB201" s="109"/>
      <c r="AC201" s="109"/>
    </row>
    <row r="202" spans="1:29" ht="75" x14ac:dyDescent="0.25">
      <c r="A202" s="116"/>
      <c r="B202" s="47"/>
      <c r="C202" s="47"/>
      <c r="D202" s="47"/>
      <c r="E202" s="50"/>
      <c r="F202" s="112"/>
      <c r="G202" s="47"/>
      <c r="H202" s="47"/>
      <c r="I202" s="46"/>
      <c r="J202" s="46"/>
      <c r="K202" s="47"/>
      <c r="L202" s="47"/>
      <c r="M202" s="47"/>
      <c r="N202" s="47"/>
      <c r="O202" s="114"/>
      <c r="P202" s="49"/>
      <c r="Q202" s="46"/>
      <c r="R202" s="47"/>
      <c r="S202" s="46"/>
      <c r="T202" s="32" t="s">
        <v>412</v>
      </c>
      <c r="U202" s="113" t="s">
        <v>110</v>
      </c>
      <c r="V202" s="37">
        <v>0.25</v>
      </c>
      <c r="W202" s="38">
        <v>44287</v>
      </c>
      <c r="X202" s="38">
        <v>44377</v>
      </c>
      <c r="Y202" s="39"/>
      <c r="Z202" s="36"/>
      <c r="AA202" s="34"/>
      <c r="AB202" s="109"/>
      <c r="AC202" s="109"/>
    </row>
    <row r="203" spans="1:29" ht="75" x14ac:dyDescent="0.25">
      <c r="A203" s="116"/>
      <c r="B203" s="47"/>
      <c r="C203" s="47"/>
      <c r="D203" s="47"/>
      <c r="E203" s="50"/>
      <c r="F203" s="112"/>
      <c r="G203" s="47"/>
      <c r="H203" s="47"/>
      <c r="I203" s="46"/>
      <c r="J203" s="46"/>
      <c r="K203" s="47"/>
      <c r="L203" s="47"/>
      <c r="M203" s="47"/>
      <c r="N203" s="47"/>
      <c r="O203" s="46"/>
      <c r="P203" s="49"/>
      <c r="Q203" s="46"/>
      <c r="R203" s="47"/>
      <c r="S203" s="46"/>
      <c r="T203" s="32" t="s">
        <v>412</v>
      </c>
      <c r="U203" s="113" t="s">
        <v>110</v>
      </c>
      <c r="V203" s="37">
        <v>0.25</v>
      </c>
      <c r="W203" s="38">
        <v>44378</v>
      </c>
      <c r="X203" s="38">
        <v>44469</v>
      </c>
      <c r="Y203" s="39">
        <f t="shared" ref="Y203:Y208" si="15">X203-W203</f>
        <v>91</v>
      </c>
      <c r="Z203" s="36"/>
      <c r="AA203" s="34"/>
      <c r="AB203" s="109"/>
      <c r="AC203" s="109"/>
    </row>
    <row r="204" spans="1:29" ht="75" x14ac:dyDescent="0.25">
      <c r="A204" s="116"/>
      <c r="B204" s="47"/>
      <c r="C204" s="47"/>
      <c r="D204" s="47"/>
      <c r="E204" s="50"/>
      <c r="F204" s="112"/>
      <c r="G204" s="47"/>
      <c r="H204" s="47"/>
      <c r="I204" s="46"/>
      <c r="J204" s="46"/>
      <c r="K204" s="47"/>
      <c r="L204" s="47"/>
      <c r="M204" s="47"/>
      <c r="N204" s="47"/>
      <c r="O204" s="46"/>
      <c r="P204" s="49"/>
      <c r="Q204" s="46"/>
      <c r="R204" s="47"/>
      <c r="S204" s="46"/>
      <c r="T204" s="32" t="s">
        <v>412</v>
      </c>
      <c r="U204" s="113" t="s">
        <v>110</v>
      </c>
      <c r="V204" s="37">
        <v>0.25</v>
      </c>
      <c r="W204" s="38">
        <v>44470</v>
      </c>
      <c r="X204" s="38">
        <v>44561</v>
      </c>
      <c r="Y204" s="39">
        <f t="shared" si="15"/>
        <v>91</v>
      </c>
      <c r="Z204" s="36"/>
      <c r="AA204" s="34"/>
      <c r="AB204" s="109"/>
      <c r="AC204" s="109"/>
    </row>
    <row r="205" spans="1:29" ht="90" x14ac:dyDescent="0.25">
      <c r="A205" s="116"/>
      <c r="B205" s="47" t="s">
        <v>21</v>
      </c>
      <c r="C205" s="47" t="s">
        <v>27</v>
      </c>
      <c r="D205" s="47" t="s">
        <v>175</v>
      </c>
      <c r="E205" s="50" t="str">
        <f>VLOOKUP(D205,'[10]Vinculos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205" s="112"/>
      <c r="G205" s="47" t="s">
        <v>413</v>
      </c>
      <c r="H205" s="47" t="s">
        <v>166</v>
      </c>
      <c r="I205" s="114">
        <v>0.3</v>
      </c>
      <c r="J205" s="46"/>
      <c r="K205" s="47" t="s">
        <v>69</v>
      </c>
      <c r="L205" s="47" t="s">
        <v>38</v>
      </c>
      <c r="M205" s="47" t="s">
        <v>44</v>
      </c>
      <c r="N205" s="47" t="s">
        <v>414</v>
      </c>
      <c r="O205" s="114">
        <v>0.7</v>
      </c>
      <c r="P205" s="49">
        <v>44197</v>
      </c>
      <c r="Q205" s="49">
        <v>44561</v>
      </c>
      <c r="R205" s="47" t="s">
        <v>415</v>
      </c>
      <c r="S205" s="46"/>
      <c r="T205" s="32" t="s">
        <v>416</v>
      </c>
      <c r="U205" s="113" t="s">
        <v>110</v>
      </c>
      <c r="V205" s="37">
        <v>0.25</v>
      </c>
      <c r="W205" s="38">
        <v>44197</v>
      </c>
      <c r="X205" s="38">
        <v>44286</v>
      </c>
      <c r="Y205" s="39">
        <f t="shared" si="15"/>
        <v>89</v>
      </c>
      <c r="Z205" s="36"/>
      <c r="AA205" s="34"/>
      <c r="AB205" s="109"/>
      <c r="AC205" s="109"/>
    </row>
    <row r="206" spans="1:29" ht="90" x14ac:dyDescent="0.25">
      <c r="A206" s="116"/>
      <c r="B206" s="47"/>
      <c r="C206" s="47"/>
      <c r="D206" s="47"/>
      <c r="E206" s="50"/>
      <c r="F206" s="112"/>
      <c r="G206" s="47"/>
      <c r="H206" s="47"/>
      <c r="I206" s="46"/>
      <c r="J206" s="46"/>
      <c r="K206" s="47"/>
      <c r="L206" s="47"/>
      <c r="M206" s="47"/>
      <c r="N206" s="47"/>
      <c r="O206" s="46"/>
      <c r="P206" s="46"/>
      <c r="Q206" s="46"/>
      <c r="R206" s="47"/>
      <c r="S206" s="46"/>
      <c r="T206" s="32" t="s">
        <v>416</v>
      </c>
      <c r="U206" s="113" t="s">
        <v>110</v>
      </c>
      <c r="V206" s="37">
        <v>0.25</v>
      </c>
      <c r="W206" s="38">
        <v>44287</v>
      </c>
      <c r="X206" s="38">
        <v>44377</v>
      </c>
      <c r="Y206" s="39">
        <f t="shared" si="15"/>
        <v>90</v>
      </c>
      <c r="Z206" s="36"/>
      <c r="AA206" s="34"/>
      <c r="AB206" s="109"/>
      <c r="AC206" s="109"/>
    </row>
    <row r="207" spans="1:29" ht="90" x14ac:dyDescent="0.25">
      <c r="A207" s="116"/>
      <c r="B207" s="47"/>
      <c r="C207" s="47"/>
      <c r="D207" s="47"/>
      <c r="E207" s="50"/>
      <c r="F207" s="112"/>
      <c r="G207" s="47"/>
      <c r="H207" s="47"/>
      <c r="I207" s="46"/>
      <c r="J207" s="46"/>
      <c r="K207" s="47"/>
      <c r="L207" s="47"/>
      <c r="M207" s="47"/>
      <c r="N207" s="47"/>
      <c r="O207" s="46"/>
      <c r="P207" s="46"/>
      <c r="Q207" s="46"/>
      <c r="R207" s="47"/>
      <c r="S207" s="46"/>
      <c r="T207" s="32" t="s">
        <v>416</v>
      </c>
      <c r="U207" s="113" t="s">
        <v>110</v>
      </c>
      <c r="V207" s="37">
        <v>0.25</v>
      </c>
      <c r="W207" s="38">
        <v>44378</v>
      </c>
      <c r="X207" s="38">
        <v>44469</v>
      </c>
      <c r="Y207" s="39">
        <f t="shared" si="15"/>
        <v>91</v>
      </c>
      <c r="Z207" s="36"/>
      <c r="AA207" s="34"/>
      <c r="AB207" s="109"/>
      <c r="AC207" s="109"/>
    </row>
    <row r="208" spans="1:29" ht="90" x14ac:dyDescent="0.25">
      <c r="A208" s="116"/>
      <c r="B208" s="47"/>
      <c r="C208" s="47"/>
      <c r="D208" s="47"/>
      <c r="E208" s="50"/>
      <c r="F208" s="112"/>
      <c r="G208" s="47"/>
      <c r="H208" s="47"/>
      <c r="I208" s="46"/>
      <c r="J208" s="46"/>
      <c r="K208" s="47"/>
      <c r="L208" s="47"/>
      <c r="M208" s="47"/>
      <c r="N208" s="47"/>
      <c r="O208" s="46"/>
      <c r="P208" s="46"/>
      <c r="Q208" s="46"/>
      <c r="R208" s="47"/>
      <c r="S208" s="46"/>
      <c r="T208" s="32" t="s">
        <v>416</v>
      </c>
      <c r="U208" s="113" t="s">
        <v>110</v>
      </c>
      <c r="V208" s="37">
        <v>0.25</v>
      </c>
      <c r="W208" s="38">
        <v>44470</v>
      </c>
      <c r="X208" s="38">
        <v>44561</v>
      </c>
      <c r="Y208" s="39">
        <f t="shared" si="15"/>
        <v>91</v>
      </c>
      <c r="Z208" s="36"/>
      <c r="AA208" s="34"/>
      <c r="AB208" s="109"/>
      <c r="AC208" s="109"/>
    </row>
    <row r="209" spans="1:29" ht="120" x14ac:dyDescent="0.25">
      <c r="A209" s="116"/>
      <c r="B209" s="47"/>
      <c r="C209" s="47"/>
      <c r="D209" s="47"/>
      <c r="E209" s="50"/>
      <c r="F209" s="112"/>
      <c r="G209" s="47"/>
      <c r="H209" s="47"/>
      <c r="I209" s="46"/>
      <c r="J209" s="46"/>
      <c r="K209" s="47"/>
      <c r="L209" s="47" t="s">
        <v>39</v>
      </c>
      <c r="M209" s="47" t="s">
        <v>49</v>
      </c>
      <c r="N209" s="47" t="s">
        <v>417</v>
      </c>
      <c r="O209" s="114">
        <v>0.15</v>
      </c>
      <c r="P209" s="49">
        <v>44197</v>
      </c>
      <c r="Q209" s="49">
        <v>44561</v>
      </c>
      <c r="R209" s="47" t="s">
        <v>418</v>
      </c>
      <c r="S209" s="46"/>
      <c r="T209" s="32" t="s">
        <v>419</v>
      </c>
      <c r="U209" s="34" t="s">
        <v>92</v>
      </c>
      <c r="V209" s="37">
        <v>0.25</v>
      </c>
      <c r="W209" s="38">
        <v>44197</v>
      </c>
      <c r="X209" s="38">
        <v>44286</v>
      </c>
      <c r="Y209" s="39"/>
      <c r="Z209" s="36"/>
      <c r="AA209" s="34"/>
      <c r="AB209" s="109"/>
      <c r="AC209" s="109"/>
    </row>
    <row r="210" spans="1:29" ht="120" x14ac:dyDescent="0.25">
      <c r="A210" s="116"/>
      <c r="B210" s="47"/>
      <c r="C210" s="47"/>
      <c r="D210" s="47"/>
      <c r="E210" s="50"/>
      <c r="F210" s="112"/>
      <c r="G210" s="47"/>
      <c r="H210" s="47"/>
      <c r="I210" s="46"/>
      <c r="J210" s="46"/>
      <c r="K210" s="47"/>
      <c r="L210" s="47"/>
      <c r="M210" s="47"/>
      <c r="N210" s="47"/>
      <c r="O210" s="46"/>
      <c r="P210" s="46"/>
      <c r="Q210" s="46"/>
      <c r="R210" s="47"/>
      <c r="S210" s="46"/>
      <c r="T210" s="32" t="s">
        <v>419</v>
      </c>
      <c r="U210" s="34" t="s">
        <v>92</v>
      </c>
      <c r="V210" s="37">
        <v>0.25</v>
      </c>
      <c r="W210" s="38">
        <v>44287</v>
      </c>
      <c r="X210" s="38">
        <v>44377</v>
      </c>
      <c r="Y210" s="39"/>
      <c r="Z210" s="36"/>
      <c r="AA210" s="34"/>
      <c r="AB210" s="109"/>
      <c r="AC210" s="109"/>
    </row>
    <row r="211" spans="1:29" ht="120" x14ac:dyDescent="0.25">
      <c r="A211" s="116"/>
      <c r="B211" s="47"/>
      <c r="C211" s="47"/>
      <c r="D211" s="47"/>
      <c r="E211" s="50"/>
      <c r="F211" s="112"/>
      <c r="G211" s="47"/>
      <c r="H211" s="47"/>
      <c r="I211" s="46"/>
      <c r="J211" s="46"/>
      <c r="K211" s="47"/>
      <c r="L211" s="47"/>
      <c r="M211" s="47"/>
      <c r="N211" s="47"/>
      <c r="O211" s="46"/>
      <c r="P211" s="46"/>
      <c r="Q211" s="46"/>
      <c r="R211" s="47"/>
      <c r="S211" s="46"/>
      <c r="T211" s="32" t="s">
        <v>419</v>
      </c>
      <c r="U211" s="34" t="s">
        <v>92</v>
      </c>
      <c r="V211" s="37">
        <v>0.25</v>
      </c>
      <c r="W211" s="38">
        <v>44378</v>
      </c>
      <c r="X211" s="38">
        <v>44469</v>
      </c>
      <c r="Y211" s="39"/>
      <c r="Z211" s="36"/>
      <c r="AA211" s="34"/>
      <c r="AB211" s="109"/>
      <c r="AC211" s="109"/>
    </row>
    <row r="212" spans="1:29" ht="120" x14ac:dyDescent="0.25">
      <c r="A212" s="116"/>
      <c r="B212" s="47"/>
      <c r="C212" s="47"/>
      <c r="D212" s="47"/>
      <c r="E212" s="50"/>
      <c r="F212" s="112"/>
      <c r="G212" s="47"/>
      <c r="H212" s="47"/>
      <c r="I212" s="46"/>
      <c r="J212" s="46"/>
      <c r="K212" s="47"/>
      <c r="L212" s="47"/>
      <c r="M212" s="47"/>
      <c r="N212" s="47"/>
      <c r="O212" s="46"/>
      <c r="P212" s="46"/>
      <c r="Q212" s="46"/>
      <c r="R212" s="47"/>
      <c r="S212" s="46"/>
      <c r="T212" s="32" t="s">
        <v>419</v>
      </c>
      <c r="U212" s="34" t="s">
        <v>92</v>
      </c>
      <c r="V212" s="37">
        <v>0.25</v>
      </c>
      <c r="W212" s="38">
        <v>44470</v>
      </c>
      <c r="X212" s="38">
        <v>44561</v>
      </c>
      <c r="Y212" s="39"/>
      <c r="Z212" s="36"/>
      <c r="AA212" s="34"/>
      <c r="AB212" s="109"/>
      <c r="AC212" s="109"/>
    </row>
    <row r="213" spans="1:29" ht="45" x14ac:dyDescent="0.25">
      <c r="A213" s="116"/>
      <c r="B213" s="47"/>
      <c r="C213" s="47"/>
      <c r="D213" s="47"/>
      <c r="E213" s="50"/>
      <c r="F213" s="112"/>
      <c r="G213" s="47"/>
      <c r="H213" s="47"/>
      <c r="I213" s="46"/>
      <c r="J213" s="46"/>
      <c r="K213" s="47"/>
      <c r="L213" s="47" t="s">
        <v>37</v>
      </c>
      <c r="M213" s="47" t="s">
        <v>47</v>
      </c>
      <c r="N213" s="47" t="s">
        <v>420</v>
      </c>
      <c r="O213" s="114">
        <v>0.15</v>
      </c>
      <c r="P213" s="49">
        <v>44197</v>
      </c>
      <c r="Q213" s="49">
        <v>44561</v>
      </c>
      <c r="R213" s="46" t="s">
        <v>418</v>
      </c>
      <c r="S213" s="46"/>
      <c r="T213" s="32" t="s">
        <v>421</v>
      </c>
      <c r="U213" s="34" t="s">
        <v>92</v>
      </c>
      <c r="V213" s="37">
        <v>0.2</v>
      </c>
      <c r="W213" s="38">
        <v>44197</v>
      </c>
      <c r="X213" s="38">
        <v>44286</v>
      </c>
      <c r="Y213" s="39">
        <f>X213-W213</f>
        <v>89</v>
      </c>
      <c r="Z213" s="36"/>
      <c r="AA213" s="34"/>
      <c r="AB213" s="109"/>
      <c r="AC213" s="109"/>
    </row>
    <row r="214" spans="1:29" ht="45" x14ac:dyDescent="0.25">
      <c r="A214" s="116"/>
      <c r="B214" s="47"/>
      <c r="C214" s="47"/>
      <c r="D214" s="47"/>
      <c r="E214" s="50"/>
      <c r="F214" s="112"/>
      <c r="G214" s="47"/>
      <c r="H214" s="47"/>
      <c r="I214" s="46"/>
      <c r="J214" s="46"/>
      <c r="K214" s="47"/>
      <c r="L214" s="47"/>
      <c r="M214" s="47"/>
      <c r="N214" s="47"/>
      <c r="O214" s="114"/>
      <c r="P214" s="46"/>
      <c r="Q214" s="46"/>
      <c r="R214" s="46"/>
      <c r="S214" s="46"/>
      <c r="T214" s="32" t="s">
        <v>421</v>
      </c>
      <c r="U214" s="34" t="s">
        <v>92</v>
      </c>
      <c r="V214" s="37">
        <v>0.2</v>
      </c>
      <c r="W214" s="38">
        <v>44287</v>
      </c>
      <c r="X214" s="38">
        <v>44377</v>
      </c>
      <c r="Y214" s="39"/>
      <c r="Z214" s="36"/>
      <c r="AA214" s="34"/>
      <c r="AB214" s="109"/>
      <c r="AC214" s="109"/>
    </row>
    <row r="215" spans="1:29" ht="45" x14ac:dyDescent="0.25">
      <c r="A215" s="116"/>
      <c r="B215" s="47"/>
      <c r="C215" s="47"/>
      <c r="D215" s="47"/>
      <c r="E215" s="50"/>
      <c r="F215" s="112"/>
      <c r="G215" s="47"/>
      <c r="H215" s="47"/>
      <c r="I215" s="46"/>
      <c r="J215" s="46"/>
      <c r="K215" s="47"/>
      <c r="L215" s="47"/>
      <c r="M215" s="47"/>
      <c r="N215" s="47"/>
      <c r="O215" s="46"/>
      <c r="P215" s="46"/>
      <c r="Q215" s="46"/>
      <c r="R215" s="46"/>
      <c r="S215" s="46"/>
      <c r="T215" s="32" t="s">
        <v>421</v>
      </c>
      <c r="U215" s="34" t="s">
        <v>92</v>
      </c>
      <c r="V215" s="37">
        <v>0.2</v>
      </c>
      <c r="W215" s="38">
        <v>44378</v>
      </c>
      <c r="X215" s="38">
        <v>44469</v>
      </c>
      <c r="Y215" s="39">
        <f t="shared" ref="Y215:Y228" si="16">X215-W215</f>
        <v>91</v>
      </c>
      <c r="Z215" s="36"/>
      <c r="AA215" s="34"/>
      <c r="AB215" s="109"/>
      <c r="AC215" s="109"/>
    </row>
    <row r="216" spans="1:29" ht="45" x14ac:dyDescent="0.25">
      <c r="A216" s="116"/>
      <c r="B216" s="47"/>
      <c r="C216" s="47"/>
      <c r="D216" s="47"/>
      <c r="E216" s="50"/>
      <c r="F216" s="112"/>
      <c r="G216" s="47"/>
      <c r="H216" s="47"/>
      <c r="I216" s="46"/>
      <c r="J216" s="46"/>
      <c r="K216" s="47"/>
      <c r="L216" s="47"/>
      <c r="M216" s="47"/>
      <c r="N216" s="47"/>
      <c r="O216" s="46"/>
      <c r="P216" s="46"/>
      <c r="Q216" s="46"/>
      <c r="R216" s="46"/>
      <c r="S216" s="46"/>
      <c r="T216" s="32" t="s">
        <v>421</v>
      </c>
      <c r="U216" s="34" t="s">
        <v>92</v>
      </c>
      <c r="V216" s="37">
        <v>0.2</v>
      </c>
      <c r="W216" s="38">
        <v>44470</v>
      </c>
      <c r="X216" s="38">
        <v>44561</v>
      </c>
      <c r="Y216" s="39">
        <f t="shared" si="16"/>
        <v>91</v>
      </c>
      <c r="Z216" s="36"/>
      <c r="AA216" s="34"/>
      <c r="AB216" s="109"/>
      <c r="AC216" s="109"/>
    </row>
    <row r="217" spans="1:29" ht="60" x14ac:dyDescent="0.25">
      <c r="A217" s="116"/>
      <c r="B217" s="47"/>
      <c r="C217" s="47"/>
      <c r="D217" s="47"/>
      <c r="E217" s="50"/>
      <c r="F217" s="112"/>
      <c r="G217" s="47"/>
      <c r="H217" s="47"/>
      <c r="I217" s="46"/>
      <c r="J217" s="46"/>
      <c r="K217" s="47"/>
      <c r="L217" s="47"/>
      <c r="M217" s="47"/>
      <c r="N217" s="47"/>
      <c r="O217" s="46"/>
      <c r="P217" s="46"/>
      <c r="Q217" s="46"/>
      <c r="R217" s="46"/>
      <c r="S217" s="46"/>
      <c r="T217" s="32" t="s">
        <v>422</v>
      </c>
      <c r="U217" s="34" t="s">
        <v>92</v>
      </c>
      <c r="V217" s="37">
        <v>0.05</v>
      </c>
      <c r="W217" s="38">
        <v>44197</v>
      </c>
      <c r="X217" s="38">
        <v>44286</v>
      </c>
      <c r="Y217" s="39">
        <f t="shared" si="16"/>
        <v>89</v>
      </c>
      <c r="Z217" s="36"/>
      <c r="AA217" s="34"/>
      <c r="AB217" s="109"/>
      <c r="AC217" s="109"/>
    </row>
    <row r="218" spans="1:29" ht="60" x14ac:dyDescent="0.25">
      <c r="A218" s="116"/>
      <c r="B218" s="47"/>
      <c r="C218" s="47"/>
      <c r="D218" s="47"/>
      <c r="E218" s="50"/>
      <c r="F218" s="112"/>
      <c r="G218" s="47"/>
      <c r="H218" s="47"/>
      <c r="I218" s="46"/>
      <c r="J218" s="46"/>
      <c r="K218" s="47"/>
      <c r="L218" s="47"/>
      <c r="M218" s="47"/>
      <c r="N218" s="47"/>
      <c r="O218" s="46"/>
      <c r="P218" s="46"/>
      <c r="Q218" s="46"/>
      <c r="R218" s="46"/>
      <c r="S218" s="46"/>
      <c r="T218" s="32" t="s">
        <v>422</v>
      </c>
      <c r="U218" s="34" t="s">
        <v>92</v>
      </c>
      <c r="V218" s="37">
        <v>0.05</v>
      </c>
      <c r="W218" s="38">
        <v>44287</v>
      </c>
      <c r="X218" s="38">
        <v>44377</v>
      </c>
      <c r="Y218" s="39">
        <f t="shared" si="16"/>
        <v>90</v>
      </c>
      <c r="Z218" s="36"/>
      <c r="AA218" s="34"/>
      <c r="AB218" s="109"/>
      <c r="AC218" s="109"/>
    </row>
    <row r="219" spans="1:29" ht="60" x14ac:dyDescent="0.25">
      <c r="A219" s="116"/>
      <c r="B219" s="47"/>
      <c r="C219" s="47"/>
      <c r="D219" s="47"/>
      <c r="E219" s="50"/>
      <c r="F219" s="112"/>
      <c r="G219" s="47"/>
      <c r="H219" s="47"/>
      <c r="I219" s="46"/>
      <c r="J219" s="46"/>
      <c r="K219" s="47"/>
      <c r="L219" s="47"/>
      <c r="M219" s="47"/>
      <c r="N219" s="47"/>
      <c r="O219" s="46"/>
      <c r="P219" s="46"/>
      <c r="Q219" s="46"/>
      <c r="R219" s="46"/>
      <c r="S219" s="46"/>
      <c r="T219" s="32" t="s">
        <v>422</v>
      </c>
      <c r="U219" s="34" t="s">
        <v>92</v>
      </c>
      <c r="V219" s="37">
        <v>0.05</v>
      </c>
      <c r="W219" s="38">
        <v>44378</v>
      </c>
      <c r="X219" s="38">
        <v>44469</v>
      </c>
      <c r="Y219" s="39">
        <f t="shared" si="16"/>
        <v>91</v>
      </c>
      <c r="Z219" s="36"/>
      <c r="AA219" s="34"/>
      <c r="AB219" s="109"/>
      <c r="AC219" s="109"/>
    </row>
    <row r="220" spans="1:29" ht="60" x14ac:dyDescent="0.25">
      <c r="A220" s="116"/>
      <c r="B220" s="47"/>
      <c r="C220" s="47"/>
      <c r="D220" s="47"/>
      <c r="E220" s="50"/>
      <c r="F220" s="112"/>
      <c r="G220" s="47"/>
      <c r="H220" s="47"/>
      <c r="I220" s="46"/>
      <c r="J220" s="46"/>
      <c r="K220" s="47"/>
      <c r="L220" s="47"/>
      <c r="M220" s="47"/>
      <c r="N220" s="47"/>
      <c r="O220" s="46"/>
      <c r="P220" s="46"/>
      <c r="Q220" s="46"/>
      <c r="R220" s="46"/>
      <c r="S220" s="46"/>
      <c r="T220" s="32" t="s">
        <v>422</v>
      </c>
      <c r="U220" s="34" t="s">
        <v>92</v>
      </c>
      <c r="V220" s="37">
        <v>0.05</v>
      </c>
      <c r="W220" s="38">
        <v>44470</v>
      </c>
      <c r="X220" s="38">
        <v>44561</v>
      </c>
      <c r="Y220" s="39">
        <f t="shared" si="16"/>
        <v>91</v>
      </c>
      <c r="Z220" s="36"/>
      <c r="AA220" s="34"/>
      <c r="AB220" s="109"/>
      <c r="AC220" s="109"/>
    </row>
    <row r="221" spans="1:29" ht="150" x14ac:dyDescent="0.25">
      <c r="A221" s="116"/>
      <c r="B221" s="47" t="s">
        <v>22</v>
      </c>
      <c r="C221" s="47" t="s">
        <v>27</v>
      </c>
      <c r="D221" s="47" t="s">
        <v>175</v>
      </c>
      <c r="E221" s="50" t="s">
        <v>423</v>
      </c>
      <c r="F221" s="51"/>
      <c r="G221" s="47" t="s">
        <v>424</v>
      </c>
      <c r="H221" s="47" t="s">
        <v>169</v>
      </c>
      <c r="I221" s="114">
        <v>0.3</v>
      </c>
      <c r="J221" s="46"/>
      <c r="K221" s="47" t="s">
        <v>72</v>
      </c>
      <c r="L221" s="47" t="s">
        <v>39</v>
      </c>
      <c r="M221" s="47" t="s">
        <v>46</v>
      </c>
      <c r="N221" s="47" t="s">
        <v>434</v>
      </c>
      <c r="O221" s="114">
        <v>0.6</v>
      </c>
      <c r="P221" s="49">
        <v>44256</v>
      </c>
      <c r="Q221" s="49">
        <v>44561</v>
      </c>
      <c r="R221" s="47" t="s">
        <v>435</v>
      </c>
      <c r="S221" s="46"/>
      <c r="T221" s="32" t="s">
        <v>436</v>
      </c>
      <c r="U221" s="34" t="s">
        <v>92</v>
      </c>
      <c r="V221" s="37">
        <v>0.2</v>
      </c>
      <c r="W221" s="38">
        <v>44317</v>
      </c>
      <c r="X221" s="38">
        <v>44348</v>
      </c>
      <c r="Y221" s="39">
        <f t="shared" si="16"/>
        <v>31</v>
      </c>
      <c r="Z221" s="36"/>
      <c r="AA221" s="36"/>
      <c r="AB221" s="109"/>
      <c r="AC221" s="34"/>
    </row>
    <row r="222" spans="1:29" ht="45" x14ac:dyDescent="0.25">
      <c r="A222" s="116"/>
      <c r="B222" s="47"/>
      <c r="C222" s="47"/>
      <c r="D222" s="47"/>
      <c r="E222" s="50"/>
      <c r="F222" s="51"/>
      <c r="G222" s="47"/>
      <c r="H222" s="47"/>
      <c r="I222" s="114"/>
      <c r="J222" s="46"/>
      <c r="K222" s="47"/>
      <c r="L222" s="47"/>
      <c r="M222" s="47"/>
      <c r="N222" s="47"/>
      <c r="O222" s="114"/>
      <c r="P222" s="49"/>
      <c r="Q222" s="49"/>
      <c r="R222" s="47"/>
      <c r="S222" s="46"/>
      <c r="T222" s="117" t="s">
        <v>425</v>
      </c>
      <c r="U222" s="34" t="s">
        <v>92</v>
      </c>
      <c r="V222" s="37">
        <v>0.15</v>
      </c>
      <c r="W222" s="38">
        <v>44440</v>
      </c>
      <c r="X222" s="38">
        <v>44226</v>
      </c>
      <c r="Y222" s="39">
        <f t="shared" si="16"/>
        <v>-214</v>
      </c>
      <c r="Z222" s="36"/>
      <c r="AA222" s="36"/>
      <c r="AB222" s="109"/>
      <c r="AC222" s="34"/>
    </row>
    <row r="223" spans="1:29" ht="105" x14ac:dyDescent="0.25">
      <c r="A223" s="116"/>
      <c r="B223" s="47"/>
      <c r="C223" s="47"/>
      <c r="D223" s="47"/>
      <c r="E223" s="50"/>
      <c r="F223" s="51"/>
      <c r="G223" s="47"/>
      <c r="H223" s="47"/>
      <c r="I223" s="114"/>
      <c r="J223" s="46"/>
      <c r="K223" s="47"/>
      <c r="L223" s="47"/>
      <c r="M223" s="47"/>
      <c r="N223" s="47"/>
      <c r="O223" s="114"/>
      <c r="P223" s="49"/>
      <c r="Q223" s="49"/>
      <c r="R223" s="47"/>
      <c r="S223" s="46"/>
      <c r="T223" s="117" t="s">
        <v>437</v>
      </c>
      <c r="U223" s="34" t="s">
        <v>92</v>
      </c>
      <c r="V223" s="37">
        <v>0.2</v>
      </c>
      <c r="W223" s="38">
        <v>44256</v>
      </c>
      <c r="X223" s="38">
        <v>44316</v>
      </c>
      <c r="Y223" s="39">
        <f t="shared" si="16"/>
        <v>60</v>
      </c>
      <c r="Z223" s="36"/>
      <c r="AA223" s="36"/>
      <c r="AB223" s="109"/>
      <c r="AC223" s="34"/>
    </row>
    <row r="224" spans="1:29" ht="120" x14ac:dyDescent="0.25">
      <c r="A224" s="116"/>
      <c r="B224" s="47"/>
      <c r="C224" s="47"/>
      <c r="D224" s="47"/>
      <c r="E224" s="50"/>
      <c r="F224" s="51"/>
      <c r="G224" s="47"/>
      <c r="H224" s="47"/>
      <c r="I224" s="114"/>
      <c r="J224" s="46"/>
      <c r="K224" s="47"/>
      <c r="L224" s="47"/>
      <c r="M224" s="47"/>
      <c r="N224" s="47"/>
      <c r="O224" s="114"/>
      <c r="P224" s="49"/>
      <c r="Q224" s="49"/>
      <c r="R224" s="47"/>
      <c r="S224" s="46"/>
      <c r="T224" s="32" t="s">
        <v>426</v>
      </c>
      <c r="U224" s="34" t="s">
        <v>92</v>
      </c>
      <c r="V224" s="37">
        <v>0.15</v>
      </c>
      <c r="W224" s="35">
        <v>44501</v>
      </c>
      <c r="X224" s="35">
        <v>44561</v>
      </c>
      <c r="Y224" s="39">
        <f t="shared" si="16"/>
        <v>60</v>
      </c>
      <c r="Z224" s="36"/>
      <c r="AA224" s="36"/>
      <c r="AB224" s="109"/>
      <c r="AC224" s="34"/>
    </row>
    <row r="225" spans="1:29" ht="105" x14ac:dyDescent="0.25">
      <c r="A225" s="116"/>
      <c r="B225" s="47"/>
      <c r="C225" s="47"/>
      <c r="D225" s="47"/>
      <c r="E225" s="50"/>
      <c r="F225" s="51"/>
      <c r="G225" s="47"/>
      <c r="H225" s="47"/>
      <c r="I225" s="114"/>
      <c r="J225" s="46"/>
      <c r="K225" s="47"/>
      <c r="L225" s="47"/>
      <c r="M225" s="47"/>
      <c r="N225" s="47"/>
      <c r="O225" s="114"/>
      <c r="P225" s="49"/>
      <c r="Q225" s="49"/>
      <c r="R225" s="47"/>
      <c r="S225" s="46"/>
      <c r="T225" s="32" t="s">
        <v>438</v>
      </c>
      <c r="U225" s="34" t="s">
        <v>92</v>
      </c>
      <c r="V225" s="37">
        <v>0.15</v>
      </c>
      <c r="W225" s="35">
        <v>44256</v>
      </c>
      <c r="X225" s="35">
        <v>44316</v>
      </c>
      <c r="Y225" s="39">
        <f t="shared" si="16"/>
        <v>60</v>
      </c>
      <c r="Z225" s="36"/>
      <c r="AA225" s="36"/>
      <c r="AB225" s="109"/>
      <c r="AC225" s="34"/>
    </row>
    <row r="226" spans="1:29" ht="75" x14ac:dyDescent="0.25">
      <c r="A226" s="116"/>
      <c r="B226" s="47"/>
      <c r="C226" s="47"/>
      <c r="D226" s="47"/>
      <c r="E226" s="50"/>
      <c r="F226" s="51"/>
      <c r="G226" s="47"/>
      <c r="H226" s="47"/>
      <c r="I226" s="114"/>
      <c r="J226" s="46"/>
      <c r="K226" s="47"/>
      <c r="L226" s="47"/>
      <c r="M226" s="47"/>
      <c r="N226" s="47"/>
      <c r="O226" s="114"/>
      <c r="P226" s="49"/>
      <c r="Q226" s="49"/>
      <c r="R226" s="47"/>
      <c r="S226" s="46"/>
      <c r="T226" s="32" t="s">
        <v>439</v>
      </c>
      <c r="U226" s="34" t="s">
        <v>92</v>
      </c>
      <c r="V226" s="37">
        <v>0.15</v>
      </c>
      <c r="W226" s="35">
        <v>44378</v>
      </c>
      <c r="X226" s="35">
        <v>44438</v>
      </c>
      <c r="Y226" s="39">
        <f t="shared" si="16"/>
        <v>60</v>
      </c>
      <c r="Z226" s="36"/>
      <c r="AA226" s="36"/>
      <c r="AB226" s="109"/>
      <c r="AC226" s="34"/>
    </row>
    <row r="227" spans="1:29" ht="45" x14ac:dyDescent="0.25">
      <c r="A227" s="116"/>
      <c r="B227" s="47"/>
      <c r="C227" s="47"/>
      <c r="D227" s="47"/>
      <c r="E227" s="50"/>
      <c r="F227" s="51"/>
      <c r="G227" s="47"/>
      <c r="H227" s="47"/>
      <c r="I227" s="114"/>
      <c r="J227" s="46"/>
      <c r="K227" s="47" t="s">
        <v>72</v>
      </c>
      <c r="L227" s="47" t="s">
        <v>39</v>
      </c>
      <c r="M227" s="47" t="s">
        <v>46</v>
      </c>
      <c r="N227" s="47" t="s">
        <v>427</v>
      </c>
      <c r="O227" s="114">
        <v>0.2</v>
      </c>
      <c r="P227" s="49">
        <v>44197</v>
      </c>
      <c r="Q227" s="49">
        <v>44561</v>
      </c>
      <c r="R227" s="47" t="s">
        <v>428</v>
      </c>
      <c r="S227" s="46"/>
      <c r="T227" s="32" t="s">
        <v>429</v>
      </c>
      <c r="U227" s="34" t="s">
        <v>92</v>
      </c>
      <c r="V227" s="115">
        <v>0.2</v>
      </c>
      <c r="W227" s="35">
        <v>44197</v>
      </c>
      <c r="X227" s="35">
        <v>44211</v>
      </c>
      <c r="Y227" s="39">
        <f t="shared" si="16"/>
        <v>14</v>
      </c>
      <c r="Z227" s="36"/>
      <c r="AA227" s="36"/>
      <c r="AB227" s="109"/>
      <c r="AC227" s="34"/>
    </row>
    <row r="228" spans="1:29" ht="60" x14ac:dyDescent="0.25">
      <c r="A228" s="116"/>
      <c r="B228" s="47"/>
      <c r="C228" s="47"/>
      <c r="D228" s="47"/>
      <c r="E228" s="50"/>
      <c r="F228" s="51"/>
      <c r="G228" s="47"/>
      <c r="H228" s="47"/>
      <c r="I228" s="114"/>
      <c r="J228" s="46"/>
      <c r="K228" s="47"/>
      <c r="L228" s="47"/>
      <c r="M228" s="47"/>
      <c r="N228" s="47"/>
      <c r="O228" s="114"/>
      <c r="P228" s="49"/>
      <c r="Q228" s="49"/>
      <c r="R228" s="47"/>
      <c r="S228" s="46"/>
      <c r="T228" s="32" t="s">
        <v>430</v>
      </c>
      <c r="U228" s="34" t="s">
        <v>92</v>
      </c>
      <c r="V228" s="115">
        <v>0.2</v>
      </c>
      <c r="W228" s="35">
        <v>44212</v>
      </c>
      <c r="X228" s="35">
        <v>44285</v>
      </c>
      <c r="Y228" s="39">
        <f t="shared" si="16"/>
        <v>73</v>
      </c>
      <c r="Z228" s="36"/>
      <c r="AA228" s="36"/>
      <c r="AB228" s="109"/>
      <c r="AC228" s="34"/>
    </row>
    <row r="229" spans="1:29" ht="60" x14ac:dyDescent="0.25">
      <c r="A229" s="116"/>
      <c r="B229" s="47"/>
      <c r="C229" s="47"/>
      <c r="D229" s="47"/>
      <c r="E229" s="50"/>
      <c r="F229" s="51"/>
      <c r="G229" s="47"/>
      <c r="H229" s="47"/>
      <c r="I229" s="114"/>
      <c r="J229" s="46"/>
      <c r="K229" s="47"/>
      <c r="L229" s="47"/>
      <c r="M229" s="47"/>
      <c r="N229" s="47"/>
      <c r="O229" s="114"/>
      <c r="P229" s="49"/>
      <c r="Q229" s="49"/>
      <c r="R229" s="47"/>
      <c r="S229" s="46"/>
      <c r="T229" s="32" t="s">
        <v>430</v>
      </c>
      <c r="U229" s="34" t="s">
        <v>92</v>
      </c>
      <c r="V229" s="115">
        <v>0.2</v>
      </c>
      <c r="W229" s="35">
        <v>44287</v>
      </c>
      <c r="X229" s="35">
        <v>44377</v>
      </c>
      <c r="Y229" s="39"/>
      <c r="Z229" s="36"/>
      <c r="AA229" s="36"/>
      <c r="AB229" s="109"/>
      <c r="AC229" s="34"/>
    </row>
    <row r="230" spans="1:29" ht="60" x14ac:dyDescent="0.25">
      <c r="A230" s="116"/>
      <c r="B230" s="47"/>
      <c r="C230" s="47"/>
      <c r="D230" s="47"/>
      <c r="E230" s="50"/>
      <c r="F230" s="51"/>
      <c r="G230" s="47"/>
      <c r="H230" s="47"/>
      <c r="I230" s="114"/>
      <c r="J230" s="46"/>
      <c r="K230" s="47"/>
      <c r="L230" s="47"/>
      <c r="M230" s="47"/>
      <c r="N230" s="47"/>
      <c r="O230" s="114"/>
      <c r="P230" s="49"/>
      <c r="Q230" s="49"/>
      <c r="R230" s="47"/>
      <c r="S230" s="46"/>
      <c r="T230" s="32" t="s">
        <v>430</v>
      </c>
      <c r="U230" s="34" t="s">
        <v>92</v>
      </c>
      <c r="V230" s="115">
        <v>0.2</v>
      </c>
      <c r="W230" s="35">
        <v>44378</v>
      </c>
      <c r="X230" s="35">
        <v>44469</v>
      </c>
      <c r="Y230" s="39">
        <f>X230-W230</f>
        <v>91</v>
      </c>
      <c r="Z230" s="36"/>
      <c r="AA230" s="36"/>
      <c r="AB230" s="109"/>
      <c r="AC230" s="34"/>
    </row>
    <row r="231" spans="1:29" ht="60" x14ac:dyDescent="0.25">
      <c r="A231" s="116"/>
      <c r="B231" s="47"/>
      <c r="C231" s="47"/>
      <c r="D231" s="47"/>
      <c r="E231" s="50"/>
      <c r="F231" s="51"/>
      <c r="G231" s="47"/>
      <c r="H231" s="47"/>
      <c r="I231" s="114"/>
      <c r="J231" s="46"/>
      <c r="K231" s="47"/>
      <c r="L231" s="47"/>
      <c r="M231" s="47"/>
      <c r="N231" s="47"/>
      <c r="O231" s="114"/>
      <c r="P231" s="49"/>
      <c r="Q231" s="49"/>
      <c r="R231" s="47"/>
      <c r="S231" s="46"/>
      <c r="T231" s="32" t="s">
        <v>430</v>
      </c>
      <c r="U231" s="34" t="s">
        <v>92</v>
      </c>
      <c r="V231" s="115">
        <v>0.2</v>
      </c>
      <c r="W231" s="35">
        <v>44470</v>
      </c>
      <c r="X231" s="35">
        <v>44561</v>
      </c>
      <c r="Y231" s="39">
        <f>X231-W231</f>
        <v>91</v>
      </c>
      <c r="Z231" s="36"/>
      <c r="AA231" s="36"/>
      <c r="AB231" s="109"/>
      <c r="AC231" s="34"/>
    </row>
    <row r="232" spans="1:29" ht="105" x14ac:dyDescent="0.25">
      <c r="A232" s="116"/>
      <c r="B232" s="47"/>
      <c r="C232" s="47"/>
      <c r="D232" s="47"/>
      <c r="E232" s="50"/>
      <c r="F232" s="51"/>
      <c r="G232" s="47"/>
      <c r="H232" s="47"/>
      <c r="I232" s="114"/>
      <c r="J232" s="46"/>
      <c r="K232" s="47" t="s">
        <v>71</v>
      </c>
      <c r="L232" s="47" t="s">
        <v>40</v>
      </c>
      <c r="M232" s="47" t="s">
        <v>59</v>
      </c>
      <c r="N232" s="47" t="s">
        <v>431</v>
      </c>
      <c r="O232" s="114">
        <v>0.2</v>
      </c>
      <c r="P232" s="49">
        <v>44197</v>
      </c>
      <c r="Q232" s="49">
        <v>44561</v>
      </c>
      <c r="R232" s="47" t="s">
        <v>432</v>
      </c>
      <c r="S232" s="46"/>
      <c r="T232" s="32" t="s">
        <v>433</v>
      </c>
      <c r="U232" s="34" t="s">
        <v>92</v>
      </c>
      <c r="V232" s="115">
        <v>0.25</v>
      </c>
      <c r="W232" s="35">
        <v>44197</v>
      </c>
      <c r="X232" s="35">
        <v>44285</v>
      </c>
      <c r="Y232" s="39">
        <f>X232-W232</f>
        <v>88</v>
      </c>
      <c r="Z232" s="36"/>
      <c r="AA232" s="36"/>
      <c r="AB232" s="109"/>
      <c r="AC232" s="34"/>
    </row>
    <row r="233" spans="1:29" ht="105" x14ac:dyDescent="0.25">
      <c r="A233" s="116"/>
      <c r="B233" s="47"/>
      <c r="C233" s="47"/>
      <c r="D233" s="47"/>
      <c r="E233" s="50"/>
      <c r="F233" s="51"/>
      <c r="G233" s="47"/>
      <c r="H233" s="47"/>
      <c r="I233" s="114"/>
      <c r="J233" s="46"/>
      <c r="K233" s="47"/>
      <c r="L233" s="47"/>
      <c r="M233" s="47"/>
      <c r="N233" s="47"/>
      <c r="O233" s="114"/>
      <c r="P233" s="49"/>
      <c r="Q233" s="49"/>
      <c r="R233" s="47"/>
      <c r="S233" s="46"/>
      <c r="T233" s="32" t="s">
        <v>433</v>
      </c>
      <c r="U233" s="34" t="s">
        <v>92</v>
      </c>
      <c r="V233" s="115">
        <v>0.25</v>
      </c>
      <c r="W233" s="35">
        <v>44287</v>
      </c>
      <c r="X233" s="35">
        <v>44377</v>
      </c>
      <c r="Y233" s="39">
        <f>X233-W233</f>
        <v>90</v>
      </c>
      <c r="Z233" s="36"/>
      <c r="AA233" s="36"/>
      <c r="AB233" s="109"/>
      <c r="AC233" s="34"/>
    </row>
    <row r="234" spans="1:29" ht="105" x14ac:dyDescent="0.25">
      <c r="A234" s="116"/>
      <c r="B234" s="47"/>
      <c r="C234" s="47"/>
      <c r="D234" s="47"/>
      <c r="E234" s="50"/>
      <c r="F234" s="51"/>
      <c r="G234" s="47"/>
      <c r="H234" s="47"/>
      <c r="I234" s="114"/>
      <c r="J234" s="46"/>
      <c r="K234" s="47"/>
      <c r="L234" s="47"/>
      <c r="M234" s="47"/>
      <c r="N234" s="47"/>
      <c r="O234" s="114"/>
      <c r="P234" s="49"/>
      <c r="Q234" s="49"/>
      <c r="R234" s="47"/>
      <c r="S234" s="46"/>
      <c r="T234" s="32" t="s">
        <v>433</v>
      </c>
      <c r="U234" s="34" t="s">
        <v>92</v>
      </c>
      <c r="V234" s="115">
        <v>0.25</v>
      </c>
      <c r="W234" s="35">
        <v>44378</v>
      </c>
      <c r="X234" s="35">
        <v>44469</v>
      </c>
      <c r="Y234" s="39"/>
      <c r="Z234" s="36"/>
      <c r="AA234" s="36"/>
      <c r="AB234" s="109"/>
      <c r="AC234" s="34"/>
    </row>
    <row r="235" spans="1:29" ht="105" x14ac:dyDescent="0.25">
      <c r="A235" s="116"/>
      <c r="B235" s="47"/>
      <c r="C235" s="47"/>
      <c r="D235" s="47"/>
      <c r="E235" s="50"/>
      <c r="F235" s="51"/>
      <c r="G235" s="47"/>
      <c r="H235" s="47"/>
      <c r="I235" s="114"/>
      <c r="J235" s="46"/>
      <c r="K235" s="47"/>
      <c r="L235" s="47"/>
      <c r="M235" s="47"/>
      <c r="N235" s="47"/>
      <c r="O235" s="114"/>
      <c r="P235" s="49"/>
      <c r="Q235" s="49"/>
      <c r="R235" s="47"/>
      <c r="S235" s="46"/>
      <c r="T235" s="32" t="s">
        <v>433</v>
      </c>
      <c r="U235" s="34" t="s">
        <v>92</v>
      </c>
      <c r="V235" s="115">
        <v>0.25</v>
      </c>
      <c r="W235" s="35">
        <v>44470</v>
      </c>
      <c r="X235" s="35">
        <v>44561</v>
      </c>
      <c r="Y235" s="39">
        <f>X235-W235</f>
        <v>91</v>
      </c>
      <c r="Z235" s="36"/>
      <c r="AA235" s="36"/>
      <c r="AB235" s="109"/>
      <c r="AC235" s="34"/>
    </row>
    <row r="236" spans="1:29" ht="38.25" x14ac:dyDescent="0.25">
      <c r="A236" s="120">
        <v>7</v>
      </c>
      <c r="B236" s="118" t="s">
        <v>18</v>
      </c>
      <c r="C236" s="118" t="s">
        <v>28</v>
      </c>
      <c r="D236" s="118" t="s">
        <v>174</v>
      </c>
      <c r="E236" s="119" t="str">
        <f>VLOOKUP(D236,'[11]Vinculos '!$D$3:$E$8,2,FALSE)</f>
        <v xml:space="preserve">3. Diseñar e implementar una estrategia de innovación que permita hacer más eficiente la gestión de la Unidad.
</v>
      </c>
      <c r="F236" s="119"/>
      <c r="G236" s="170" t="s">
        <v>308</v>
      </c>
      <c r="H236" s="118" t="s">
        <v>165</v>
      </c>
      <c r="I236" s="171">
        <v>1</v>
      </c>
      <c r="J236" s="120"/>
      <c r="K236" s="118" t="s">
        <v>69</v>
      </c>
      <c r="L236" s="118" t="s">
        <v>39</v>
      </c>
      <c r="M236" s="118" t="s">
        <v>55</v>
      </c>
      <c r="N236" s="118" t="s">
        <v>440</v>
      </c>
      <c r="O236" s="171">
        <v>1</v>
      </c>
      <c r="P236" s="172">
        <v>44197</v>
      </c>
      <c r="Q236" s="172">
        <v>44561</v>
      </c>
      <c r="R236" s="118" t="s">
        <v>441</v>
      </c>
      <c r="S236" s="120"/>
      <c r="T236" s="173" t="s">
        <v>442</v>
      </c>
      <c r="U236" s="121" t="s">
        <v>121</v>
      </c>
      <c r="V236" s="122">
        <v>0.05</v>
      </c>
      <c r="W236" s="123">
        <v>44197</v>
      </c>
      <c r="X236" s="123">
        <v>44286</v>
      </c>
      <c r="Y236" s="174">
        <f t="shared" ref="Y236:Y264" si="17">X236-W236</f>
        <v>89</v>
      </c>
      <c r="Z236" s="121"/>
      <c r="AA236" s="121"/>
      <c r="AB236" s="121"/>
      <c r="AC236" s="121"/>
    </row>
    <row r="237" spans="1:29" ht="38.25" x14ac:dyDescent="0.25">
      <c r="A237" s="120"/>
      <c r="B237" s="118"/>
      <c r="C237" s="118"/>
      <c r="D237" s="118"/>
      <c r="E237" s="119"/>
      <c r="F237" s="119"/>
      <c r="G237" s="170"/>
      <c r="H237" s="118"/>
      <c r="I237" s="120"/>
      <c r="J237" s="120"/>
      <c r="K237" s="118"/>
      <c r="L237" s="118"/>
      <c r="M237" s="118"/>
      <c r="N237" s="118"/>
      <c r="O237" s="120"/>
      <c r="P237" s="120"/>
      <c r="Q237" s="120"/>
      <c r="R237" s="118"/>
      <c r="S237" s="120"/>
      <c r="T237" s="173" t="s">
        <v>443</v>
      </c>
      <c r="U237" s="121" t="s">
        <v>121</v>
      </c>
      <c r="V237" s="122">
        <v>0.05</v>
      </c>
      <c r="W237" s="123">
        <v>44287</v>
      </c>
      <c r="X237" s="123">
        <v>44377</v>
      </c>
      <c r="Y237" s="174">
        <f t="shared" si="17"/>
        <v>90</v>
      </c>
      <c r="Z237" s="121"/>
      <c r="AA237" s="121"/>
      <c r="AB237" s="121"/>
      <c r="AC237" s="121"/>
    </row>
    <row r="238" spans="1:29" ht="38.25" x14ac:dyDescent="0.25">
      <c r="A238" s="120"/>
      <c r="B238" s="118"/>
      <c r="C238" s="118"/>
      <c r="D238" s="118"/>
      <c r="E238" s="119"/>
      <c r="F238" s="119"/>
      <c r="G238" s="170"/>
      <c r="H238" s="118"/>
      <c r="I238" s="120"/>
      <c r="J238" s="120"/>
      <c r="K238" s="118"/>
      <c r="L238" s="118"/>
      <c r="M238" s="118"/>
      <c r="N238" s="118"/>
      <c r="O238" s="120"/>
      <c r="P238" s="120"/>
      <c r="Q238" s="120"/>
      <c r="R238" s="118"/>
      <c r="S238" s="120"/>
      <c r="T238" s="173" t="s">
        <v>444</v>
      </c>
      <c r="U238" s="121" t="s">
        <v>121</v>
      </c>
      <c r="V238" s="122">
        <v>0.05</v>
      </c>
      <c r="W238" s="123">
        <v>44378</v>
      </c>
      <c r="X238" s="123">
        <v>44434</v>
      </c>
      <c r="Y238" s="174"/>
      <c r="Z238" s="121"/>
      <c r="AA238" s="121"/>
      <c r="AB238" s="121"/>
      <c r="AC238" s="121"/>
    </row>
    <row r="239" spans="1:29" ht="51" x14ac:dyDescent="0.25">
      <c r="A239" s="120"/>
      <c r="B239" s="118"/>
      <c r="C239" s="118"/>
      <c r="D239" s="118"/>
      <c r="E239" s="119"/>
      <c r="F239" s="119"/>
      <c r="G239" s="170"/>
      <c r="H239" s="118"/>
      <c r="I239" s="120"/>
      <c r="J239" s="120"/>
      <c r="K239" s="118"/>
      <c r="L239" s="118"/>
      <c r="M239" s="118"/>
      <c r="N239" s="118"/>
      <c r="O239" s="120"/>
      <c r="P239" s="120"/>
      <c r="Q239" s="120"/>
      <c r="R239" s="118"/>
      <c r="S239" s="120"/>
      <c r="T239" s="173" t="s">
        <v>445</v>
      </c>
      <c r="U239" s="121" t="s">
        <v>121</v>
      </c>
      <c r="V239" s="122">
        <v>0.05</v>
      </c>
      <c r="W239" s="123">
        <v>44348</v>
      </c>
      <c r="X239" s="123">
        <v>44392</v>
      </c>
      <c r="Y239" s="174"/>
      <c r="Z239" s="121"/>
      <c r="AA239" s="121"/>
      <c r="AB239" s="121"/>
      <c r="AC239" s="121"/>
    </row>
    <row r="240" spans="1:29" ht="51" x14ac:dyDescent="0.25">
      <c r="A240" s="120"/>
      <c r="B240" s="118"/>
      <c r="C240" s="118"/>
      <c r="D240" s="118"/>
      <c r="E240" s="119"/>
      <c r="F240" s="119"/>
      <c r="G240" s="170"/>
      <c r="H240" s="118"/>
      <c r="I240" s="120"/>
      <c r="J240" s="120"/>
      <c r="K240" s="118"/>
      <c r="L240" s="118"/>
      <c r="M240" s="118"/>
      <c r="N240" s="118"/>
      <c r="O240" s="120"/>
      <c r="P240" s="120"/>
      <c r="Q240" s="120"/>
      <c r="R240" s="118"/>
      <c r="S240" s="120"/>
      <c r="T240" s="173" t="s">
        <v>446</v>
      </c>
      <c r="U240" s="121" t="s">
        <v>121</v>
      </c>
      <c r="V240" s="122">
        <v>0.05</v>
      </c>
      <c r="W240" s="123">
        <v>44378</v>
      </c>
      <c r="X240" s="123">
        <v>44392</v>
      </c>
      <c r="Y240" s="174"/>
      <c r="Z240" s="121"/>
      <c r="AA240" s="121"/>
      <c r="AB240" s="121"/>
      <c r="AC240" s="121"/>
    </row>
    <row r="241" spans="1:29" ht="51" x14ac:dyDescent="0.25">
      <c r="A241" s="120"/>
      <c r="B241" s="118"/>
      <c r="C241" s="118"/>
      <c r="D241" s="118"/>
      <c r="E241" s="119"/>
      <c r="F241" s="119"/>
      <c r="G241" s="170"/>
      <c r="H241" s="118"/>
      <c r="I241" s="120"/>
      <c r="J241" s="120"/>
      <c r="K241" s="118"/>
      <c r="L241" s="118"/>
      <c r="M241" s="118"/>
      <c r="N241" s="118"/>
      <c r="O241" s="120"/>
      <c r="P241" s="120"/>
      <c r="Q241" s="120"/>
      <c r="R241" s="118"/>
      <c r="S241" s="120"/>
      <c r="T241" s="173" t="s">
        <v>447</v>
      </c>
      <c r="U241" s="121" t="s">
        <v>121</v>
      </c>
      <c r="V241" s="122">
        <v>0.05</v>
      </c>
      <c r="W241" s="123">
        <v>44438</v>
      </c>
      <c r="X241" s="123">
        <v>44469</v>
      </c>
      <c r="Y241" s="174"/>
      <c r="Z241" s="121"/>
      <c r="AA241" s="121"/>
      <c r="AB241" s="121"/>
      <c r="AC241" s="121"/>
    </row>
    <row r="242" spans="1:29" ht="38.25" x14ac:dyDescent="0.25">
      <c r="A242" s="120"/>
      <c r="B242" s="118"/>
      <c r="C242" s="118"/>
      <c r="D242" s="118"/>
      <c r="E242" s="119"/>
      <c r="F242" s="119"/>
      <c r="G242" s="170"/>
      <c r="H242" s="118"/>
      <c r="I242" s="120"/>
      <c r="J242" s="120"/>
      <c r="K242" s="118"/>
      <c r="L242" s="118"/>
      <c r="M242" s="118"/>
      <c r="N242" s="118"/>
      <c r="O242" s="120"/>
      <c r="P242" s="120"/>
      <c r="Q242" s="120"/>
      <c r="R242" s="118"/>
      <c r="S242" s="120"/>
      <c r="T242" s="173" t="s">
        <v>448</v>
      </c>
      <c r="U242" s="121" t="s">
        <v>121</v>
      </c>
      <c r="V242" s="122">
        <v>0.05</v>
      </c>
      <c r="W242" s="123">
        <v>44470</v>
      </c>
      <c r="X242" s="123">
        <v>44561</v>
      </c>
      <c r="Y242" s="174"/>
      <c r="Z242" s="121"/>
      <c r="AA242" s="121"/>
      <c r="AB242" s="121"/>
      <c r="AC242" s="121"/>
    </row>
    <row r="243" spans="1:29" ht="51" x14ac:dyDescent="0.25">
      <c r="A243" s="120"/>
      <c r="B243" s="118"/>
      <c r="C243" s="118"/>
      <c r="D243" s="118"/>
      <c r="E243" s="119"/>
      <c r="F243" s="119"/>
      <c r="G243" s="170"/>
      <c r="H243" s="118"/>
      <c r="I243" s="120"/>
      <c r="J243" s="120"/>
      <c r="K243" s="118"/>
      <c r="L243" s="118"/>
      <c r="M243" s="118"/>
      <c r="N243" s="118"/>
      <c r="O243" s="120"/>
      <c r="P243" s="120"/>
      <c r="Q243" s="120"/>
      <c r="R243" s="118"/>
      <c r="S243" s="120"/>
      <c r="T243" s="173" t="s">
        <v>449</v>
      </c>
      <c r="U243" s="121" t="s">
        <v>106</v>
      </c>
      <c r="V243" s="122">
        <v>0.05</v>
      </c>
      <c r="W243" s="123">
        <v>44197</v>
      </c>
      <c r="X243" s="123">
        <v>44286</v>
      </c>
      <c r="Y243" s="174"/>
      <c r="Z243" s="121"/>
      <c r="AA243" s="121"/>
      <c r="AB243" s="121"/>
      <c r="AC243" s="121"/>
    </row>
    <row r="244" spans="1:29" ht="51" x14ac:dyDescent="0.25">
      <c r="A244" s="120"/>
      <c r="B244" s="118"/>
      <c r="C244" s="118"/>
      <c r="D244" s="118"/>
      <c r="E244" s="119"/>
      <c r="F244" s="119"/>
      <c r="G244" s="170"/>
      <c r="H244" s="118"/>
      <c r="I244" s="120"/>
      <c r="J244" s="120"/>
      <c r="K244" s="118"/>
      <c r="L244" s="118"/>
      <c r="M244" s="118"/>
      <c r="N244" s="118"/>
      <c r="O244" s="120"/>
      <c r="P244" s="120"/>
      <c r="Q244" s="120"/>
      <c r="R244" s="118"/>
      <c r="S244" s="120"/>
      <c r="T244" s="173" t="s">
        <v>450</v>
      </c>
      <c r="U244" s="121" t="s">
        <v>106</v>
      </c>
      <c r="V244" s="122">
        <v>0.05</v>
      </c>
      <c r="W244" s="123">
        <v>44287</v>
      </c>
      <c r="X244" s="123">
        <v>44377</v>
      </c>
      <c r="Y244" s="174"/>
      <c r="Z244" s="121"/>
      <c r="AA244" s="121"/>
      <c r="AB244" s="121"/>
      <c r="AC244" s="121"/>
    </row>
    <row r="245" spans="1:29" ht="51" x14ac:dyDescent="0.25">
      <c r="A245" s="120"/>
      <c r="B245" s="118"/>
      <c r="C245" s="118"/>
      <c r="D245" s="118"/>
      <c r="E245" s="119"/>
      <c r="F245" s="119"/>
      <c r="G245" s="170"/>
      <c r="H245" s="118"/>
      <c r="I245" s="120"/>
      <c r="J245" s="120"/>
      <c r="K245" s="118"/>
      <c r="L245" s="118"/>
      <c r="M245" s="118"/>
      <c r="N245" s="118"/>
      <c r="O245" s="120"/>
      <c r="P245" s="120"/>
      <c r="Q245" s="120"/>
      <c r="R245" s="118"/>
      <c r="S245" s="120"/>
      <c r="T245" s="173" t="s">
        <v>451</v>
      </c>
      <c r="U245" s="121" t="s">
        <v>106</v>
      </c>
      <c r="V245" s="122">
        <v>0.05</v>
      </c>
      <c r="W245" s="123">
        <v>44378</v>
      </c>
      <c r="X245" s="123">
        <v>44469</v>
      </c>
      <c r="Y245" s="174"/>
      <c r="Z245" s="121"/>
      <c r="AA245" s="121"/>
      <c r="AB245" s="121"/>
      <c r="AC245" s="121"/>
    </row>
    <row r="246" spans="1:29" ht="51" x14ac:dyDescent="0.25">
      <c r="A246" s="120"/>
      <c r="B246" s="118"/>
      <c r="C246" s="118"/>
      <c r="D246" s="118"/>
      <c r="E246" s="119"/>
      <c r="F246" s="119"/>
      <c r="G246" s="170"/>
      <c r="H246" s="118"/>
      <c r="I246" s="120"/>
      <c r="J246" s="120"/>
      <c r="K246" s="118"/>
      <c r="L246" s="118"/>
      <c r="M246" s="118"/>
      <c r="N246" s="118"/>
      <c r="O246" s="120"/>
      <c r="P246" s="120"/>
      <c r="Q246" s="120"/>
      <c r="R246" s="118"/>
      <c r="S246" s="120"/>
      <c r="T246" s="173" t="s">
        <v>452</v>
      </c>
      <c r="U246" s="121" t="s">
        <v>106</v>
      </c>
      <c r="V246" s="122">
        <v>0.05</v>
      </c>
      <c r="W246" s="123">
        <v>44470</v>
      </c>
      <c r="X246" s="123">
        <v>44561</v>
      </c>
      <c r="Y246" s="174"/>
      <c r="Z246" s="121"/>
      <c r="AA246" s="121"/>
      <c r="AB246" s="121"/>
      <c r="AC246" s="121"/>
    </row>
    <row r="247" spans="1:29" ht="38.25" x14ac:dyDescent="0.25">
      <c r="A247" s="120"/>
      <c r="B247" s="118"/>
      <c r="C247" s="118"/>
      <c r="D247" s="118"/>
      <c r="E247" s="119"/>
      <c r="F247" s="119"/>
      <c r="G247" s="170"/>
      <c r="H247" s="118"/>
      <c r="I247" s="120"/>
      <c r="J247" s="120"/>
      <c r="K247" s="118"/>
      <c r="L247" s="118"/>
      <c r="M247" s="118"/>
      <c r="N247" s="118"/>
      <c r="O247" s="120"/>
      <c r="P247" s="120"/>
      <c r="Q247" s="120"/>
      <c r="R247" s="118"/>
      <c r="S247" s="120"/>
      <c r="T247" s="173" t="s">
        <v>453</v>
      </c>
      <c r="U247" s="121" t="s">
        <v>108</v>
      </c>
      <c r="V247" s="122">
        <v>0.05</v>
      </c>
      <c r="W247" s="123">
        <v>44470</v>
      </c>
      <c r="X247" s="123">
        <v>44530</v>
      </c>
      <c r="Y247" s="174"/>
      <c r="Z247" s="121"/>
      <c r="AA247" s="121"/>
      <c r="AB247" s="121"/>
      <c r="AC247" s="121"/>
    </row>
    <row r="248" spans="1:29" ht="38.25" x14ac:dyDescent="0.25">
      <c r="A248" s="120"/>
      <c r="B248" s="118"/>
      <c r="C248" s="118"/>
      <c r="D248" s="118"/>
      <c r="E248" s="119"/>
      <c r="F248" s="119"/>
      <c r="G248" s="170"/>
      <c r="H248" s="118"/>
      <c r="I248" s="120"/>
      <c r="J248" s="120"/>
      <c r="K248" s="118"/>
      <c r="L248" s="118"/>
      <c r="M248" s="118"/>
      <c r="N248" s="118"/>
      <c r="O248" s="120"/>
      <c r="P248" s="120"/>
      <c r="Q248" s="120"/>
      <c r="R248" s="118"/>
      <c r="S248" s="120"/>
      <c r="T248" s="173" t="s">
        <v>454</v>
      </c>
      <c r="U248" s="121" t="s">
        <v>108</v>
      </c>
      <c r="V248" s="122">
        <v>0.1</v>
      </c>
      <c r="W248" s="123">
        <v>44197</v>
      </c>
      <c r="X248" s="123">
        <v>44515</v>
      </c>
      <c r="Y248" s="174"/>
      <c r="Z248" s="121"/>
      <c r="AA248" s="121"/>
      <c r="AB248" s="121"/>
      <c r="AC248" s="121"/>
    </row>
    <row r="249" spans="1:29" ht="38.25" x14ac:dyDescent="0.25">
      <c r="A249" s="120"/>
      <c r="B249" s="118"/>
      <c r="C249" s="118"/>
      <c r="D249" s="118"/>
      <c r="E249" s="119"/>
      <c r="F249" s="119"/>
      <c r="G249" s="170"/>
      <c r="H249" s="118"/>
      <c r="I249" s="120"/>
      <c r="J249" s="120"/>
      <c r="K249" s="118"/>
      <c r="L249" s="118"/>
      <c r="M249" s="118"/>
      <c r="N249" s="118"/>
      <c r="O249" s="120"/>
      <c r="P249" s="120"/>
      <c r="Q249" s="120"/>
      <c r="R249" s="118"/>
      <c r="S249" s="120"/>
      <c r="T249" s="173" t="s">
        <v>455</v>
      </c>
      <c r="U249" s="121" t="s">
        <v>108</v>
      </c>
      <c r="V249" s="122">
        <v>0.1</v>
      </c>
      <c r="W249" s="123">
        <v>44197</v>
      </c>
      <c r="X249" s="123">
        <v>44515</v>
      </c>
      <c r="Y249" s="174"/>
      <c r="Z249" s="121"/>
      <c r="AA249" s="121"/>
      <c r="AB249" s="121"/>
      <c r="AC249" s="121"/>
    </row>
    <row r="250" spans="1:29" ht="51" x14ac:dyDescent="0.25">
      <c r="A250" s="120"/>
      <c r="B250" s="118"/>
      <c r="C250" s="118"/>
      <c r="D250" s="118"/>
      <c r="E250" s="119"/>
      <c r="F250" s="119"/>
      <c r="G250" s="170"/>
      <c r="H250" s="118"/>
      <c r="I250" s="120"/>
      <c r="J250" s="120"/>
      <c r="K250" s="118"/>
      <c r="L250" s="118"/>
      <c r="M250" s="118"/>
      <c r="N250" s="118"/>
      <c r="O250" s="120"/>
      <c r="P250" s="120"/>
      <c r="Q250" s="120"/>
      <c r="R250" s="118"/>
      <c r="S250" s="120"/>
      <c r="T250" s="173" t="s">
        <v>456</v>
      </c>
      <c r="U250" s="121" t="s">
        <v>106</v>
      </c>
      <c r="V250" s="122">
        <v>0.05</v>
      </c>
      <c r="W250" s="123">
        <v>44197</v>
      </c>
      <c r="X250" s="123">
        <v>44286</v>
      </c>
      <c r="Y250" s="174"/>
      <c r="Z250" s="121"/>
      <c r="AA250" s="121"/>
      <c r="AB250" s="121"/>
      <c r="AC250" s="121"/>
    </row>
    <row r="251" spans="1:29" ht="51" x14ac:dyDescent="0.25">
      <c r="A251" s="120"/>
      <c r="B251" s="118"/>
      <c r="C251" s="118"/>
      <c r="D251" s="118"/>
      <c r="E251" s="119"/>
      <c r="F251" s="119"/>
      <c r="G251" s="170"/>
      <c r="H251" s="118"/>
      <c r="I251" s="120"/>
      <c r="J251" s="120"/>
      <c r="K251" s="118"/>
      <c r="L251" s="118"/>
      <c r="M251" s="118"/>
      <c r="N251" s="118"/>
      <c r="O251" s="120"/>
      <c r="P251" s="120"/>
      <c r="Q251" s="120"/>
      <c r="R251" s="118"/>
      <c r="S251" s="120"/>
      <c r="T251" s="173" t="s">
        <v>457</v>
      </c>
      <c r="U251" s="121" t="s">
        <v>106</v>
      </c>
      <c r="V251" s="122">
        <v>0.05</v>
      </c>
      <c r="W251" s="123">
        <v>44287</v>
      </c>
      <c r="X251" s="123">
        <v>44377</v>
      </c>
      <c r="Y251" s="174"/>
      <c r="Z251" s="121"/>
      <c r="AA251" s="121"/>
      <c r="AB251" s="121"/>
      <c r="AC251" s="121"/>
    </row>
    <row r="252" spans="1:29" ht="51" x14ac:dyDescent="0.25">
      <c r="A252" s="120"/>
      <c r="B252" s="118"/>
      <c r="C252" s="118"/>
      <c r="D252" s="118"/>
      <c r="E252" s="119"/>
      <c r="F252" s="119"/>
      <c r="G252" s="170"/>
      <c r="H252" s="118"/>
      <c r="I252" s="120"/>
      <c r="J252" s="120"/>
      <c r="K252" s="118"/>
      <c r="L252" s="118"/>
      <c r="M252" s="118"/>
      <c r="N252" s="118"/>
      <c r="O252" s="120"/>
      <c r="P252" s="120"/>
      <c r="Q252" s="120"/>
      <c r="R252" s="118"/>
      <c r="S252" s="120"/>
      <c r="T252" s="173" t="s">
        <v>458</v>
      </c>
      <c r="U252" s="121" t="s">
        <v>106</v>
      </c>
      <c r="V252" s="122">
        <v>0.05</v>
      </c>
      <c r="W252" s="123">
        <v>44378</v>
      </c>
      <c r="X252" s="123">
        <v>44469</v>
      </c>
      <c r="Y252" s="174"/>
      <c r="Z252" s="121"/>
      <c r="AA252" s="121"/>
      <c r="AB252" s="121"/>
      <c r="AC252" s="121"/>
    </row>
    <row r="253" spans="1:29" ht="51" x14ac:dyDescent="0.25">
      <c r="A253" s="120"/>
      <c r="B253" s="118"/>
      <c r="C253" s="118"/>
      <c r="D253" s="118"/>
      <c r="E253" s="119"/>
      <c r="F253" s="119"/>
      <c r="G253" s="170"/>
      <c r="H253" s="118"/>
      <c r="I253" s="120"/>
      <c r="J253" s="120"/>
      <c r="K253" s="118"/>
      <c r="L253" s="118"/>
      <c r="M253" s="118"/>
      <c r="N253" s="118"/>
      <c r="O253" s="120"/>
      <c r="P253" s="120"/>
      <c r="Q253" s="120"/>
      <c r="R253" s="118"/>
      <c r="S253" s="120"/>
      <c r="T253" s="173" t="s">
        <v>459</v>
      </c>
      <c r="U253" s="121" t="s">
        <v>106</v>
      </c>
      <c r="V253" s="122">
        <v>0.05</v>
      </c>
      <c r="W253" s="123">
        <v>44470</v>
      </c>
      <c r="X253" s="123">
        <v>44561</v>
      </c>
      <c r="Y253" s="174">
        <f t="shared" si="17"/>
        <v>91</v>
      </c>
      <c r="Z253" s="121"/>
      <c r="AA253" s="121"/>
      <c r="AB253" s="121"/>
      <c r="AC253" s="121"/>
    </row>
    <row r="254" spans="1:29" ht="60" x14ac:dyDescent="0.25">
      <c r="A254" s="54">
        <v>8</v>
      </c>
      <c r="B254" s="55" t="s">
        <v>18</v>
      </c>
      <c r="C254" s="55" t="s">
        <v>29</v>
      </c>
      <c r="D254" s="55" t="s">
        <v>174</v>
      </c>
      <c r="E254" s="58" t="str">
        <f>VLOOKUP(D254,'[12]Vinculos '!$D$3:$E$8,2,FALSE)</f>
        <v xml:space="preserve">3. Diseñar e implementar una estrategia de innovación que permita hacer más eficiente la gestión de la Unidad.
</v>
      </c>
      <c r="F254" s="57"/>
      <c r="G254" s="55" t="s">
        <v>460</v>
      </c>
      <c r="H254" s="55" t="s">
        <v>164</v>
      </c>
      <c r="I254" s="53">
        <v>1</v>
      </c>
      <c r="J254" s="54"/>
      <c r="K254" s="55" t="s">
        <v>76</v>
      </c>
      <c r="L254" s="55" t="s">
        <v>41</v>
      </c>
      <c r="M254" s="55" t="s">
        <v>53</v>
      </c>
      <c r="N254" s="55" t="s">
        <v>461</v>
      </c>
      <c r="O254" s="53">
        <v>0.2</v>
      </c>
      <c r="P254" s="56">
        <v>44228</v>
      </c>
      <c r="Q254" s="56">
        <v>44469</v>
      </c>
      <c r="R254" s="55" t="s">
        <v>462</v>
      </c>
      <c r="S254" s="54"/>
      <c r="T254" s="117" t="s">
        <v>463</v>
      </c>
      <c r="U254" s="24" t="s">
        <v>99</v>
      </c>
      <c r="V254" s="22">
        <v>0.15</v>
      </c>
      <c r="W254" s="23">
        <v>44228</v>
      </c>
      <c r="X254" s="23">
        <v>44285</v>
      </c>
      <c r="Y254" s="28">
        <f t="shared" si="17"/>
        <v>57</v>
      </c>
      <c r="Z254" s="31"/>
      <c r="AA254" s="31"/>
      <c r="AB254" s="21"/>
      <c r="AC254" s="21"/>
    </row>
    <row r="255" spans="1:29" ht="30" x14ac:dyDescent="0.25">
      <c r="A255" s="54"/>
      <c r="B255" s="55"/>
      <c r="C255" s="55"/>
      <c r="D255" s="55"/>
      <c r="E255" s="58"/>
      <c r="F255" s="57"/>
      <c r="G255" s="55"/>
      <c r="H255" s="55"/>
      <c r="I255" s="53"/>
      <c r="J255" s="54"/>
      <c r="K255" s="55"/>
      <c r="L255" s="55"/>
      <c r="M255" s="55"/>
      <c r="N255" s="55"/>
      <c r="O255" s="53"/>
      <c r="P255" s="56"/>
      <c r="Q255" s="56"/>
      <c r="R255" s="55"/>
      <c r="S255" s="54"/>
      <c r="T255" s="117" t="s">
        <v>464</v>
      </c>
      <c r="U255" s="24" t="s">
        <v>99</v>
      </c>
      <c r="V255" s="22">
        <v>0.2</v>
      </c>
      <c r="W255" s="23">
        <v>44317</v>
      </c>
      <c r="X255" s="23">
        <v>44469</v>
      </c>
      <c r="Y255" s="28">
        <f t="shared" si="17"/>
        <v>152</v>
      </c>
      <c r="Z255" s="31"/>
      <c r="AA255" s="31"/>
      <c r="AB255" s="21"/>
      <c r="AC255" s="21"/>
    </row>
    <row r="256" spans="1:29" ht="30" x14ac:dyDescent="0.25">
      <c r="A256" s="54"/>
      <c r="B256" s="55"/>
      <c r="C256" s="55"/>
      <c r="D256" s="55"/>
      <c r="E256" s="58"/>
      <c r="F256" s="57"/>
      <c r="G256" s="55"/>
      <c r="H256" s="55"/>
      <c r="I256" s="53"/>
      <c r="J256" s="54"/>
      <c r="K256" s="55"/>
      <c r="L256" s="55"/>
      <c r="M256" s="55"/>
      <c r="N256" s="55"/>
      <c r="O256" s="53"/>
      <c r="P256" s="56"/>
      <c r="Q256" s="56"/>
      <c r="R256" s="55"/>
      <c r="S256" s="54"/>
      <c r="T256" s="117" t="s">
        <v>465</v>
      </c>
      <c r="U256" s="24" t="s">
        <v>99</v>
      </c>
      <c r="V256" s="22">
        <v>0.2</v>
      </c>
      <c r="W256" s="23">
        <v>44317</v>
      </c>
      <c r="X256" s="23">
        <v>44469</v>
      </c>
      <c r="Y256" s="28">
        <f t="shared" si="17"/>
        <v>152</v>
      </c>
      <c r="Z256" s="31"/>
      <c r="AA256" s="31"/>
      <c r="AB256" s="21"/>
      <c r="AC256" s="21"/>
    </row>
    <row r="257" spans="1:29" ht="45" x14ac:dyDescent="0.25">
      <c r="A257" s="54"/>
      <c r="B257" s="55"/>
      <c r="C257" s="55"/>
      <c r="D257" s="55"/>
      <c r="E257" s="58"/>
      <c r="F257" s="57"/>
      <c r="G257" s="55"/>
      <c r="H257" s="55"/>
      <c r="I257" s="53"/>
      <c r="J257" s="54"/>
      <c r="K257" s="55"/>
      <c r="L257" s="55"/>
      <c r="M257" s="55"/>
      <c r="N257" s="55"/>
      <c r="O257" s="53"/>
      <c r="P257" s="56"/>
      <c r="Q257" s="56"/>
      <c r="R257" s="55"/>
      <c r="S257" s="54"/>
      <c r="T257" s="117" t="s">
        <v>466</v>
      </c>
      <c r="U257" s="24" t="s">
        <v>99</v>
      </c>
      <c r="V257" s="22">
        <v>0.2</v>
      </c>
      <c r="W257" s="23">
        <v>44256</v>
      </c>
      <c r="X257" s="23">
        <v>44316</v>
      </c>
      <c r="Y257" s="28">
        <f t="shared" si="17"/>
        <v>60</v>
      </c>
      <c r="Z257" s="31"/>
      <c r="AA257" s="31"/>
      <c r="AB257" s="21"/>
      <c r="AC257" s="21"/>
    </row>
    <row r="258" spans="1:29" ht="60" x14ac:dyDescent="0.25">
      <c r="A258" s="54"/>
      <c r="B258" s="55"/>
      <c r="C258" s="55"/>
      <c r="D258" s="55"/>
      <c r="E258" s="58"/>
      <c r="F258" s="57"/>
      <c r="G258" s="55"/>
      <c r="H258" s="55"/>
      <c r="I258" s="53"/>
      <c r="J258" s="54"/>
      <c r="K258" s="55"/>
      <c r="L258" s="55"/>
      <c r="M258" s="55"/>
      <c r="N258" s="55"/>
      <c r="O258" s="53"/>
      <c r="P258" s="56"/>
      <c r="Q258" s="56"/>
      <c r="R258" s="55"/>
      <c r="S258" s="54"/>
      <c r="T258" s="117" t="s">
        <v>467</v>
      </c>
      <c r="U258" s="24" t="s">
        <v>92</v>
      </c>
      <c r="V258" s="22">
        <v>0.2</v>
      </c>
      <c r="W258" s="23">
        <v>44301</v>
      </c>
      <c r="X258" s="23">
        <v>44331</v>
      </c>
      <c r="Y258" s="28">
        <f t="shared" si="17"/>
        <v>30</v>
      </c>
      <c r="Z258" s="31"/>
      <c r="AA258" s="31"/>
      <c r="AB258" s="21"/>
      <c r="AC258" s="21"/>
    </row>
    <row r="259" spans="1:29" ht="45" x14ac:dyDescent="0.25">
      <c r="A259" s="54"/>
      <c r="B259" s="55"/>
      <c r="C259" s="55"/>
      <c r="D259" s="55"/>
      <c r="E259" s="58"/>
      <c r="F259" s="57"/>
      <c r="G259" s="55"/>
      <c r="H259" s="55"/>
      <c r="I259" s="53"/>
      <c r="J259" s="54"/>
      <c r="K259" s="55"/>
      <c r="L259" s="55"/>
      <c r="M259" s="55"/>
      <c r="N259" s="55"/>
      <c r="O259" s="53"/>
      <c r="P259" s="56"/>
      <c r="Q259" s="56"/>
      <c r="R259" s="55"/>
      <c r="S259" s="54"/>
      <c r="T259" s="117" t="s">
        <v>468</v>
      </c>
      <c r="U259" s="24" t="s">
        <v>185</v>
      </c>
      <c r="V259" s="22">
        <v>0.05</v>
      </c>
      <c r="W259" s="23">
        <v>44211</v>
      </c>
      <c r="X259" s="23">
        <v>44285</v>
      </c>
      <c r="Y259" s="28">
        <f t="shared" si="17"/>
        <v>74</v>
      </c>
      <c r="Z259" s="31"/>
      <c r="AA259" s="31"/>
      <c r="AB259" s="21"/>
      <c r="AC259" s="21"/>
    </row>
    <row r="260" spans="1:29" ht="60" x14ac:dyDescent="0.25">
      <c r="A260" s="54"/>
      <c r="B260" s="55"/>
      <c r="C260" s="55"/>
      <c r="D260" s="55"/>
      <c r="E260" s="58"/>
      <c r="F260" s="57"/>
      <c r="G260" s="55"/>
      <c r="H260" s="55"/>
      <c r="I260" s="53"/>
      <c r="J260" s="54"/>
      <c r="K260" s="55"/>
      <c r="L260" s="55"/>
      <c r="M260" s="55"/>
      <c r="N260" s="55" t="s">
        <v>469</v>
      </c>
      <c r="O260" s="53">
        <v>0.2</v>
      </c>
      <c r="P260" s="56">
        <v>44228</v>
      </c>
      <c r="Q260" s="56">
        <v>44165</v>
      </c>
      <c r="R260" s="55" t="s">
        <v>470</v>
      </c>
      <c r="S260" s="54"/>
      <c r="T260" s="117" t="s">
        <v>471</v>
      </c>
      <c r="U260" s="24" t="s">
        <v>99</v>
      </c>
      <c r="V260" s="22">
        <v>0.2</v>
      </c>
      <c r="W260" s="23">
        <v>44228</v>
      </c>
      <c r="X260" s="23">
        <v>44285</v>
      </c>
      <c r="Y260" s="28">
        <f t="shared" si="17"/>
        <v>57</v>
      </c>
      <c r="Z260" s="31"/>
      <c r="AA260" s="31"/>
      <c r="AB260" s="21"/>
      <c r="AC260" s="21"/>
    </row>
    <row r="261" spans="1:29" ht="60" x14ac:dyDescent="0.25">
      <c r="A261" s="54"/>
      <c r="B261" s="55"/>
      <c r="C261" s="55"/>
      <c r="D261" s="55"/>
      <c r="E261" s="58"/>
      <c r="F261" s="57"/>
      <c r="G261" s="55"/>
      <c r="H261" s="55"/>
      <c r="I261" s="53"/>
      <c r="J261" s="54"/>
      <c r="K261" s="55"/>
      <c r="L261" s="55"/>
      <c r="M261" s="55"/>
      <c r="N261" s="55"/>
      <c r="O261" s="54"/>
      <c r="P261" s="54"/>
      <c r="Q261" s="54"/>
      <c r="R261" s="55"/>
      <c r="S261" s="54"/>
      <c r="T261" s="117" t="s">
        <v>472</v>
      </c>
      <c r="U261" s="24" t="s">
        <v>99</v>
      </c>
      <c r="V261" s="22">
        <v>0.2</v>
      </c>
      <c r="W261" s="23">
        <v>44228</v>
      </c>
      <c r="X261" s="23">
        <v>44285</v>
      </c>
      <c r="Y261" s="28">
        <f t="shared" si="17"/>
        <v>57</v>
      </c>
      <c r="Z261" s="31"/>
      <c r="AA261" s="31"/>
      <c r="AB261" s="21"/>
      <c r="AC261" s="21"/>
    </row>
    <row r="262" spans="1:29" ht="30" x14ac:dyDescent="0.25">
      <c r="A262" s="54"/>
      <c r="B262" s="55"/>
      <c r="C262" s="55"/>
      <c r="D262" s="55"/>
      <c r="E262" s="58"/>
      <c r="F262" s="57"/>
      <c r="G262" s="55"/>
      <c r="H262" s="55"/>
      <c r="I262" s="53"/>
      <c r="J262" s="54"/>
      <c r="K262" s="55"/>
      <c r="L262" s="55"/>
      <c r="M262" s="55"/>
      <c r="N262" s="55"/>
      <c r="O262" s="54"/>
      <c r="P262" s="54"/>
      <c r="Q262" s="54"/>
      <c r="R262" s="55"/>
      <c r="S262" s="54"/>
      <c r="T262" s="117" t="s">
        <v>473</v>
      </c>
      <c r="U262" s="24" t="s">
        <v>99</v>
      </c>
      <c r="V262" s="22">
        <v>0.2</v>
      </c>
      <c r="W262" s="23">
        <v>44287</v>
      </c>
      <c r="X262" s="23">
        <v>44316</v>
      </c>
      <c r="Y262" s="28">
        <f t="shared" si="17"/>
        <v>29</v>
      </c>
      <c r="Z262" s="31"/>
      <c r="AA262" s="31"/>
      <c r="AB262" s="21"/>
      <c r="AC262" s="21"/>
    </row>
    <row r="263" spans="1:29" ht="45" x14ac:dyDescent="0.25">
      <c r="A263" s="54"/>
      <c r="B263" s="55"/>
      <c r="C263" s="55"/>
      <c r="D263" s="55"/>
      <c r="E263" s="58"/>
      <c r="F263" s="57"/>
      <c r="G263" s="55"/>
      <c r="H263" s="55"/>
      <c r="I263" s="53"/>
      <c r="J263" s="54"/>
      <c r="K263" s="55"/>
      <c r="L263" s="55"/>
      <c r="M263" s="55"/>
      <c r="N263" s="55"/>
      <c r="O263" s="54"/>
      <c r="P263" s="54"/>
      <c r="Q263" s="54"/>
      <c r="R263" s="55"/>
      <c r="S263" s="54"/>
      <c r="T263" s="117" t="s">
        <v>474</v>
      </c>
      <c r="U263" s="24" t="s">
        <v>99</v>
      </c>
      <c r="V263" s="22">
        <v>0.2</v>
      </c>
      <c r="W263" s="23">
        <v>44228</v>
      </c>
      <c r="X263" s="23">
        <v>44530</v>
      </c>
      <c r="Y263" s="28">
        <f t="shared" si="17"/>
        <v>302</v>
      </c>
      <c r="Z263" s="31"/>
      <c r="AA263" s="31"/>
      <c r="AB263" s="21"/>
      <c r="AC263" s="21"/>
    </row>
    <row r="264" spans="1:29" ht="45" x14ac:dyDescent="0.25">
      <c r="A264" s="54"/>
      <c r="B264" s="55"/>
      <c r="C264" s="55"/>
      <c r="D264" s="55"/>
      <c r="E264" s="58"/>
      <c r="F264" s="57"/>
      <c r="G264" s="55"/>
      <c r="H264" s="55"/>
      <c r="I264" s="53"/>
      <c r="J264" s="54"/>
      <c r="K264" s="55"/>
      <c r="L264" s="55"/>
      <c r="M264" s="55"/>
      <c r="N264" s="55"/>
      <c r="O264" s="54"/>
      <c r="P264" s="54"/>
      <c r="Q264" s="54"/>
      <c r="R264" s="55"/>
      <c r="S264" s="54"/>
      <c r="T264" s="117" t="s">
        <v>475</v>
      </c>
      <c r="U264" s="24" t="s">
        <v>99</v>
      </c>
      <c r="V264" s="22">
        <v>0.2</v>
      </c>
      <c r="W264" s="23">
        <v>44317</v>
      </c>
      <c r="X264" s="23">
        <v>44377</v>
      </c>
      <c r="Y264" s="28">
        <f t="shared" si="17"/>
        <v>60</v>
      </c>
      <c r="Z264" s="31"/>
      <c r="AA264" s="31"/>
      <c r="AB264" s="21"/>
      <c r="AC264" s="21"/>
    </row>
    <row r="265" spans="1:29" ht="120" x14ac:dyDescent="0.25">
      <c r="A265" s="54"/>
      <c r="B265" s="55"/>
      <c r="C265" s="55"/>
      <c r="D265" s="55"/>
      <c r="E265" s="58"/>
      <c r="F265" s="57"/>
      <c r="G265" s="55"/>
      <c r="H265" s="55"/>
      <c r="I265" s="53"/>
      <c r="J265" s="54"/>
      <c r="K265" s="55"/>
      <c r="L265" s="55"/>
      <c r="M265" s="55"/>
      <c r="N265" s="24"/>
      <c r="O265" s="26"/>
      <c r="P265" s="25"/>
      <c r="Q265" s="25"/>
      <c r="R265" s="25"/>
      <c r="S265" s="25"/>
      <c r="T265" s="117" t="s">
        <v>476</v>
      </c>
      <c r="U265" s="24" t="s">
        <v>99</v>
      </c>
      <c r="V265" s="22">
        <v>1</v>
      </c>
      <c r="W265" s="23">
        <v>44270</v>
      </c>
      <c r="X265" s="23">
        <v>44530</v>
      </c>
      <c r="Y265" s="28"/>
      <c r="Z265" s="31"/>
      <c r="AA265" s="31"/>
      <c r="AB265" s="21"/>
      <c r="AC265" s="21"/>
    </row>
    <row r="266" spans="1:29" ht="45" x14ac:dyDescent="0.25">
      <c r="A266" s="54"/>
      <c r="B266" s="55"/>
      <c r="C266" s="55"/>
      <c r="D266" s="55"/>
      <c r="E266" s="58"/>
      <c r="F266" s="57"/>
      <c r="G266" s="55"/>
      <c r="H266" s="55"/>
      <c r="I266" s="53"/>
      <c r="J266" s="54"/>
      <c r="K266" s="55"/>
      <c r="L266" s="55"/>
      <c r="M266" s="55"/>
      <c r="N266" s="55" t="s">
        <v>477</v>
      </c>
      <c r="O266" s="53">
        <v>0.2</v>
      </c>
      <c r="P266" s="56">
        <v>44211</v>
      </c>
      <c r="Q266" s="56">
        <v>44530</v>
      </c>
      <c r="R266" s="55" t="s">
        <v>478</v>
      </c>
      <c r="S266" s="54"/>
      <c r="T266" s="117" t="s">
        <v>479</v>
      </c>
      <c r="U266" s="24" t="s">
        <v>99</v>
      </c>
      <c r="V266" s="22">
        <v>0.5</v>
      </c>
      <c r="W266" s="23">
        <v>43845</v>
      </c>
      <c r="X266" s="23">
        <v>43981</v>
      </c>
      <c r="Y266" s="28">
        <f t="shared" ref="Y266:Y268" si="18">X266-W266</f>
        <v>136</v>
      </c>
      <c r="Z266" s="31"/>
      <c r="AA266" s="31"/>
      <c r="AB266" s="21"/>
      <c r="AC266" s="21"/>
    </row>
    <row r="267" spans="1:29" ht="45" x14ac:dyDescent="0.25">
      <c r="A267" s="54"/>
      <c r="B267" s="55"/>
      <c r="C267" s="55"/>
      <c r="D267" s="55"/>
      <c r="E267" s="58"/>
      <c r="F267" s="57"/>
      <c r="G267" s="55"/>
      <c r="H267" s="55"/>
      <c r="I267" s="53"/>
      <c r="J267" s="54"/>
      <c r="K267" s="55"/>
      <c r="L267" s="55"/>
      <c r="M267" s="55"/>
      <c r="N267" s="55"/>
      <c r="O267" s="54"/>
      <c r="P267" s="54"/>
      <c r="Q267" s="54"/>
      <c r="R267" s="55"/>
      <c r="S267" s="54"/>
      <c r="T267" s="117" t="s">
        <v>480</v>
      </c>
      <c r="U267" s="24" t="s">
        <v>99</v>
      </c>
      <c r="V267" s="22">
        <v>0.5</v>
      </c>
      <c r="W267" s="23">
        <v>43983</v>
      </c>
      <c r="X267" s="23">
        <v>44165</v>
      </c>
      <c r="Y267" s="28">
        <f t="shared" si="18"/>
        <v>182</v>
      </c>
      <c r="Z267" s="31"/>
      <c r="AA267" s="31"/>
      <c r="AB267" s="21"/>
      <c r="AC267" s="21"/>
    </row>
    <row r="268" spans="1:29" ht="75" x14ac:dyDescent="0.25">
      <c r="A268" s="54"/>
      <c r="B268" s="55"/>
      <c r="C268" s="55"/>
      <c r="D268" s="55"/>
      <c r="E268" s="58"/>
      <c r="F268" s="57"/>
      <c r="G268" s="55"/>
      <c r="H268" s="55"/>
      <c r="I268" s="53"/>
      <c r="J268" s="54"/>
      <c r="K268" s="55"/>
      <c r="L268" s="55"/>
      <c r="M268" s="55"/>
      <c r="N268" s="55" t="s">
        <v>481</v>
      </c>
      <c r="O268" s="53">
        <v>0.2</v>
      </c>
      <c r="P268" s="56">
        <v>44228</v>
      </c>
      <c r="Q268" s="56">
        <v>44530</v>
      </c>
      <c r="R268" s="55" t="s">
        <v>482</v>
      </c>
      <c r="S268" s="54"/>
      <c r="T268" s="117" t="s">
        <v>484</v>
      </c>
      <c r="U268" s="24" t="s">
        <v>92</v>
      </c>
      <c r="V268" s="22">
        <v>0.5</v>
      </c>
      <c r="W268" s="23">
        <v>44228</v>
      </c>
      <c r="X268" s="23">
        <v>44530</v>
      </c>
      <c r="Y268" s="28">
        <f t="shared" si="18"/>
        <v>302</v>
      </c>
      <c r="Z268" s="31"/>
      <c r="AA268" s="31"/>
      <c r="AB268" s="21"/>
      <c r="AC268" s="21"/>
    </row>
    <row r="269" spans="1:29" ht="75" x14ac:dyDescent="0.25">
      <c r="A269" s="54"/>
      <c r="B269" s="55"/>
      <c r="C269" s="55"/>
      <c r="D269" s="55"/>
      <c r="E269" s="58"/>
      <c r="F269" s="57"/>
      <c r="G269" s="55"/>
      <c r="H269" s="55"/>
      <c r="I269" s="53"/>
      <c r="J269" s="54"/>
      <c r="K269" s="55"/>
      <c r="L269" s="55"/>
      <c r="M269" s="55"/>
      <c r="N269" s="55"/>
      <c r="O269" s="53"/>
      <c r="P269" s="54"/>
      <c r="Q269" s="54"/>
      <c r="R269" s="55"/>
      <c r="S269" s="54"/>
      <c r="T269" s="117" t="s">
        <v>483</v>
      </c>
      <c r="U269" s="24" t="s">
        <v>92</v>
      </c>
      <c r="V269" s="22">
        <v>0.5</v>
      </c>
      <c r="W269" s="23">
        <v>44228</v>
      </c>
      <c r="X269" s="23">
        <v>44530</v>
      </c>
      <c r="Y269" s="28"/>
      <c r="Z269" s="31"/>
      <c r="AA269" s="31"/>
      <c r="AB269" s="21"/>
      <c r="AC269" s="21"/>
    </row>
    <row r="270" spans="1:29" ht="30" x14ac:dyDescent="0.25">
      <c r="A270" s="54">
        <v>9</v>
      </c>
      <c r="B270" s="55" t="s">
        <v>18</v>
      </c>
      <c r="C270" s="55" t="s">
        <v>30</v>
      </c>
      <c r="D270" s="55" t="s">
        <v>174</v>
      </c>
      <c r="E270" s="58" t="str">
        <f>VLOOKUP(D270,'[13]Vinculos '!$D$3:$E$8,2,FALSE)</f>
        <v xml:space="preserve">3. Diseñar e implementar una estrategia de innovación que permita hacer más eficiente la gestión de la Unidad.
</v>
      </c>
      <c r="F270" s="57"/>
      <c r="G270" s="55" t="s">
        <v>485</v>
      </c>
      <c r="H270" s="55" t="s">
        <v>165</v>
      </c>
      <c r="I270" s="53">
        <v>0.5</v>
      </c>
      <c r="J270" s="54"/>
      <c r="K270" s="55" t="s">
        <v>69</v>
      </c>
      <c r="L270" s="55" t="s">
        <v>39</v>
      </c>
      <c r="M270" s="55" t="s">
        <v>49</v>
      </c>
      <c r="N270" s="55" t="s">
        <v>486</v>
      </c>
      <c r="O270" s="53">
        <v>0.4</v>
      </c>
      <c r="P270" s="56">
        <v>44197</v>
      </c>
      <c r="Q270" s="56">
        <v>44500</v>
      </c>
      <c r="R270" s="55" t="s">
        <v>487</v>
      </c>
      <c r="S270" s="54"/>
      <c r="T270" s="32" t="s">
        <v>488</v>
      </c>
      <c r="U270" s="31" t="s">
        <v>96</v>
      </c>
      <c r="V270" s="22">
        <v>0.25</v>
      </c>
      <c r="W270" s="23">
        <v>44197</v>
      </c>
      <c r="X270" s="23">
        <v>44285</v>
      </c>
      <c r="Y270" s="28">
        <f t="shared" ref="Y270:Y274" si="19">X270-W270</f>
        <v>88</v>
      </c>
      <c r="Z270" s="31"/>
      <c r="AA270" s="31"/>
      <c r="AB270" s="31"/>
      <c r="AC270" s="31"/>
    </row>
    <row r="271" spans="1:29" ht="30" x14ac:dyDescent="0.25">
      <c r="A271" s="54"/>
      <c r="B271" s="55"/>
      <c r="C271" s="55"/>
      <c r="D271" s="55"/>
      <c r="E271" s="58"/>
      <c r="F271" s="57"/>
      <c r="G271" s="55"/>
      <c r="H271" s="55"/>
      <c r="I271" s="53"/>
      <c r="J271" s="54"/>
      <c r="K271" s="55"/>
      <c r="L271" s="55"/>
      <c r="M271" s="55"/>
      <c r="N271" s="55"/>
      <c r="O271" s="54"/>
      <c r="P271" s="54"/>
      <c r="Q271" s="54"/>
      <c r="R271" s="55"/>
      <c r="S271" s="54"/>
      <c r="T271" s="124" t="s">
        <v>489</v>
      </c>
      <c r="U271" s="31" t="s">
        <v>96</v>
      </c>
      <c r="V271" s="22">
        <v>0.25</v>
      </c>
      <c r="W271" s="23">
        <v>44197</v>
      </c>
      <c r="X271" s="23">
        <v>44285</v>
      </c>
      <c r="Y271" s="28">
        <f t="shared" si="19"/>
        <v>88</v>
      </c>
      <c r="Z271" s="31"/>
      <c r="AA271" s="31"/>
      <c r="AB271" s="31"/>
      <c r="AC271" s="31"/>
    </row>
    <row r="272" spans="1:29" ht="30" x14ac:dyDescent="0.25">
      <c r="A272" s="54"/>
      <c r="B272" s="55"/>
      <c r="C272" s="55"/>
      <c r="D272" s="55"/>
      <c r="E272" s="58"/>
      <c r="F272" s="57"/>
      <c r="G272" s="55"/>
      <c r="H272" s="55"/>
      <c r="I272" s="53"/>
      <c r="J272" s="54"/>
      <c r="K272" s="55"/>
      <c r="L272" s="55"/>
      <c r="M272" s="55"/>
      <c r="N272" s="55"/>
      <c r="O272" s="54"/>
      <c r="P272" s="54"/>
      <c r="Q272" s="54"/>
      <c r="R272" s="55"/>
      <c r="S272" s="54"/>
      <c r="T272" s="124" t="s">
        <v>490</v>
      </c>
      <c r="U272" s="31" t="s">
        <v>96</v>
      </c>
      <c r="V272" s="22">
        <v>0.25</v>
      </c>
      <c r="W272" s="23">
        <v>44197</v>
      </c>
      <c r="X272" s="23">
        <v>44377</v>
      </c>
      <c r="Y272" s="28">
        <f t="shared" si="19"/>
        <v>180</v>
      </c>
      <c r="Z272" s="31"/>
      <c r="AA272" s="31"/>
      <c r="AB272" s="31"/>
      <c r="AC272" s="31"/>
    </row>
    <row r="273" spans="1:29" ht="90" x14ac:dyDescent="0.25">
      <c r="A273" s="54"/>
      <c r="B273" s="55"/>
      <c r="C273" s="55"/>
      <c r="D273" s="55"/>
      <c r="E273" s="58"/>
      <c r="F273" s="57"/>
      <c r="G273" s="55"/>
      <c r="H273" s="55"/>
      <c r="I273" s="53"/>
      <c r="J273" s="54"/>
      <c r="K273" s="55"/>
      <c r="L273" s="55"/>
      <c r="M273" s="55"/>
      <c r="N273" s="55"/>
      <c r="O273" s="54"/>
      <c r="P273" s="54"/>
      <c r="Q273" s="54"/>
      <c r="R273" s="55"/>
      <c r="S273" s="54"/>
      <c r="T273" s="32" t="s">
        <v>491</v>
      </c>
      <c r="U273" s="31" t="s">
        <v>185</v>
      </c>
      <c r="V273" s="22">
        <v>0.25</v>
      </c>
      <c r="W273" s="23">
        <v>44197</v>
      </c>
      <c r="X273" s="23">
        <v>44500</v>
      </c>
      <c r="Y273" s="28">
        <f t="shared" si="19"/>
        <v>303</v>
      </c>
      <c r="Z273" s="31"/>
      <c r="AA273" s="31"/>
      <c r="AB273" s="31"/>
      <c r="AC273" s="31"/>
    </row>
    <row r="274" spans="1:29" ht="30" x14ac:dyDescent="0.25">
      <c r="A274" s="54"/>
      <c r="B274" s="55"/>
      <c r="C274" s="55"/>
      <c r="D274" s="55"/>
      <c r="E274" s="58"/>
      <c r="F274" s="57"/>
      <c r="G274" s="55" t="s">
        <v>492</v>
      </c>
      <c r="H274" s="55"/>
      <c r="I274" s="53"/>
      <c r="J274" s="54"/>
      <c r="K274" s="55"/>
      <c r="L274" s="55" t="s">
        <v>39</v>
      </c>
      <c r="M274" s="55" t="s">
        <v>49</v>
      </c>
      <c r="N274" s="55" t="s">
        <v>493</v>
      </c>
      <c r="O274" s="53">
        <v>0.4</v>
      </c>
      <c r="P274" s="56">
        <v>44197</v>
      </c>
      <c r="Q274" s="56">
        <v>44561</v>
      </c>
      <c r="R274" s="55" t="s">
        <v>494</v>
      </c>
      <c r="S274" s="54"/>
      <c r="T274" s="32" t="s">
        <v>495</v>
      </c>
      <c r="U274" s="31" t="s">
        <v>99</v>
      </c>
      <c r="V274" s="22">
        <v>0.15</v>
      </c>
      <c r="W274" s="23">
        <v>44197</v>
      </c>
      <c r="X274" s="23">
        <v>44285</v>
      </c>
      <c r="Y274" s="28">
        <f t="shared" si="19"/>
        <v>88</v>
      </c>
      <c r="Z274" s="31"/>
      <c r="AA274" s="31"/>
      <c r="AB274" s="31"/>
      <c r="AC274" s="31"/>
    </row>
    <row r="275" spans="1:29" ht="30" x14ac:dyDescent="0.25">
      <c r="A275" s="54"/>
      <c r="B275" s="55"/>
      <c r="C275" s="55"/>
      <c r="D275" s="55"/>
      <c r="E275" s="58"/>
      <c r="F275" s="57"/>
      <c r="G275" s="55"/>
      <c r="H275" s="55"/>
      <c r="I275" s="53"/>
      <c r="J275" s="54"/>
      <c r="K275" s="55"/>
      <c r="L275" s="55"/>
      <c r="M275" s="55"/>
      <c r="N275" s="55"/>
      <c r="O275" s="53"/>
      <c r="P275" s="56"/>
      <c r="Q275" s="56"/>
      <c r="R275" s="55"/>
      <c r="S275" s="54"/>
      <c r="T275" s="32" t="s">
        <v>496</v>
      </c>
      <c r="U275" s="31" t="s">
        <v>99</v>
      </c>
      <c r="V275" s="22">
        <v>0.15</v>
      </c>
      <c r="W275" s="23">
        <v>44197</v>
      </c>
      <c r="X275" s="23">
        <v>44377</v>
      </c>
      <c r="Y275" s="28"/>
      <c r="Z275" s="31"/>
      <c r="AA275" s="31"/>
      <c r="AB275" s="31"/>
      <c r="AC275" s="31"/>
    </row>
    <row r="276" spans="1:29" ht="30" x14ac:dyDescent="0.25">
      <c r="A276" s="54"/>
      <c r="B276" s="55"/>
      <c r="C276" s="55"/>
      <c r="D276" s="55"/>
      <c r="E276" s="58"/>
      <c r="F276" s="57"/>
      <c r="G276" s="55"/>
      <c r="H276" s="55"/>
      <c r="I276" s="53"/>
      <c r="J276" s="54"/>
      <c r="K276" s="55"/>
      <c r="L276" s="55"/>
      <c r="M276" s="55"/>
      <c r="N276" s="55"/>
      <c r="O276" s="53"/>
      <c r="P276" s="56"/>
      <c r="Q276" s="56"/>
      <c r="R276" s="55"/>
      <c r="S276" s="54"/>
      <c r="T276" s="32" t="s">
        <v>497</v>
      </c>
      <c r="U276" s="31" t="s">
        <v>99</v>
      </c>
      <c r="V276" s="22">
        <v>0.15</v>
      </c>
      <c r="W276" s="23">
        <v>44197</v>
      </c>
      <c r="X276" s="23">
        <v>44377</v>
      </c>
      <c r="Y276" s="28">
        <f>X275-W275</f>
        <v>180</v>
      </c>
      <c r="Z276" s="31"/>
      <c r="AA276" s="31"/>
      <c r="AB276" s="31"/>
      <c r="AC276" s="31"/>
    </row>
    <row r="277" spans="1:29" ht="30" x14ac:dyDescent="0.25">
      <c r="A277" s="54"/>
      <c r="B277" s="55"/>
      <c r="C277" s="55"/>
      <c r="D277" s="55"/>
      <c r="E277" s="58"/>
      <c r="F277" s="57"/>
      <c r="G277" s="55"/>
      <c r="H277" s="55"/>
      <c r="I277" s="53"/>
      <c r="J277" s="54"/>
      <c r="K277" s="55"/>
      <c r="L277" s="55"/>
      <c r="M277" s="55"/>
      <c r="N277" s="55"/>
      <c r="O277" s="53"/>
      <c r="P277" s="56"/>
      <c r="Q277" s="56"/>
      <c r="R277" s="55"/>
      <c r="S277" s="54"/>
      <c r="T277" s="32" t="s">
        <v>498</v>
      </c>
      <c r="U277" s="31" t="s">
        <v>99</v>
      </c>
      <c r="V277" s="22">
        <v>0.15</v>
      </c>
      <c r="W277" s="23">
        <v>44197</v>
      </c>
      <c r="X277" s="23">
        <v>44560</v>
      </c>
      <c r="Y277" s="28">
        <f t="shared" ref="Y277:Y295" si="20">X277-W277</f>
        <v>363</v>
      </c>
      <c r="Z277" s="31"/>
      <c r="AA277" s="31"/>
      <c r="AB277" s="31"/>
      <c r="AC277" s="31"/>
    </row>
    <row r="278" spans="1:29" ht="45" x14ac:dyDescent="0.25">
      <c r="A278" s="54"/>
      <c r="B278" s="55"/>
      <c r="C278" s="55"/>
      <c r="D278" s="55"/>
      <c r="E278" s="58"/>
      <c r="F278" s="57"/>
      <c r="G278" s="55"/>
      <c r="H278" s="55"/>
      <c r="I278" s="53"/>
      <c r="J278" s="54"/>
      <c r="K278" s="55"/>
      <c r="L278" s="55"/>
      <c r="M278" s="55"/>
      <c r="N278" s="55"/>
      <c r="O278" s="53"/>
      <c r="P278" s="56"/>
      <c r="Q278" s="56"/>
      <c r="R278" s="55"/>
      <c r="S278" s="54"/>
      <c r="T278" s="32" t="s">
        <v>499</v>
      </c>
      <c r="U278" s="31" t="s">
        <v>99</v>
      </c>
      <c r="V278" s="22">
        <v>0.15</v>
      </c>
      <c r="W278" s="23">
        <v>44197</v>
      </c>
      <c r="X278" s="23">
        <v>44560</v>
      </c>
      <c r="Y278" s="28" t="e">
        <f>#REF!-#REF!</f>
        <v>#REF!</v>
      </c>
      <c r="Z278" s="31"/>
      <c r="AA278" s="31"/>
      <c r="AB278" s="31"/>
      <c r="AC278" s="31"/>
    </row>
    <row r="279" spans="1:29" ht="45" x14ac:dyDescent="0.25">
      <c r="A279" s="54"/>
      <c r="B279" s="55"/>
      <c r="C279" s="55"/>
      <c r="D279" s="55"/>
      <c r="E279" s="58"/>
      <c r="F279" s="57"/>
      <c r="G279" s="55"/>
      <c r="H279" s="55"/>
      <c r="I279" s="53"/>
      <c r="J279" s="54"/>
      <c r="K279" s="55"/>
      <c r="L279" s="55"/>
      <c r="M279" s="55"/>
      <c r="N279" s="55"/>
      <c r="O279" s="53"/>
      <c r="P279" s="56"/>
      <c r="Q279" s="56"/>
      <c r="R279" s="55"/>
      <c r="S279" s="54"/>
      <c r="T279" s="32" t="s">
        <v>500</v>
      </c>
      <c r="U279" s="31" t="s">
        <v>99</v>
      </c>
      <c r="V279" s="22">
        <v>0.15</v>
      </c>
      <c r="W279" s="23">
        <v>44197</v>
      </c>
      <c r="X279" s="23">
        <v>44560</v>
      </c>
      <c r="Y279" s="28">
        <f t="shared" si="20"/>
        <v>363</v>
      </c>
      <c r="Z279" s="31"/>
      <c r="AA279" s="31"/>
      <c r="AB279" s="31"/>
      <c r="AC279" s="31"/>
    </row>
    <row r="280" spans="1:29" ht="45" x14ac:dyDescent="0.25">
      <c r="A280" s="54"/>
      <c r="B280" s="55"/>
      <c r="C280" s="55"/>
      <c r="D280" s="55"/>
      <c r="E280" s="58"/>
      <c r="F280" s="57"/>
      <c r="G280" s="55"/>
      <c r="H280" s="55"/>
      <c r="I280" s="53"/>
      <c r="J280" s="54"/>
      <c r="K280" s="55"/>
      <c r="L280" s="55"/>
      <c r="M280" s="55"/>
      <c r="N280" s="55"/>
      <c r="O280" s="53"/>
      <c r="P280" s="56"/>
      <c r="Q280" s="56"/>
      <c r="R280" s="55"/>
      <c r="S280" s="54"/>
      <c r="T280" s="32" t="s">
        <v>501</v>
      </c>
      <c r="U280" s="31" t="s">
        <v>99</v>
      </c>
      <c r="V280" s="22">
        <v>0.1</v>
      </c>
      <c r="W280" s="23">
        <v>44197</v>
      </c>
      <c r="X280" s="23">
        <v>44560</v>
      </c>
      <c r="Y280" s="28">
        <f t="shared" si="20"/>
        <v>363</v>
      </c>
      <c r="Z280" s="31"/>
      <c r="AA280" s="31"/>
      <c r="AB280" s="31"/>
      <c r="AC280" s="31"/>
    </row>
    <row r="281" spans="1:29" ht="60" x14ac:dyDescent="0.25">
      <c r="A281" s="54"/>
      <c r="B281" s="55"/>
      <c r="C281" s="55"/>
      <c r="D281" s="55"/>
      <c r="E281" s="58"/>
      <c r="F281" s="57"/>
      <c r="G281" s="55" t="s">
        <v>485</v>
      </c>
      <c r="H281" s="55"/>
      <c r="I281" s="53"/>
      <c r="J281" s="54"/>
      <c r="K281" s="55"/>
      <c r="L281" s="55" t="s">
        <v>39</v>
      </c>
      <c r="M281" s="55" t="s">
        <v>49</v>
      </c>
      <c r="N281" s="55" t="s">
        <v>502</v>
      </c>
      <c r="O281" s="53">
        <v>0.2</v>
      </c>
      <c r="P281" s="56">
        <v>44197</v>
      </c>
      <c r="Q281" s="56">
        <v>44560</v>
      </c>
      <c r="R281" s="55" t="s">
        <v>503</v>
      </c>
      <c r="S281" s="54"/>
      <c r="T281" s="33" t="s">
        <v>504</v>
      </c>
      <c r="U281" s="31" t="s">
        <v>106</v>
      </c>
      <c r="V281" s="125">
        <v>0.25</v>
      </c>
      <c r="W281" s="23">
        <v>44197</v>
      </c>
      <c r="X281" s="23">
        <v>44377</v>
      </c>
      <c r="Y281" s="28">
        <f t="shared" si="20"/>
        <v>180</v>
      </c>
      <c r="Z281" s="31"/>
      <c r="AA281" s="31"/>
      <c r="AB281" s="31"/>
      <c r="AC281" s="31"/>
    </row>
    <row r="282" spans="1:29" ht="60" x14ac:dyDescent="0.25">
      <c r="A282" s="54"/>
      <c r="B282" s="55"/>
      <c r="C282" s="55"/>
      <c r="D282" s="55"/>
      <c r="E282" s="58"/>
      <c r="F282" s="57"/>
      <c r="G282" s="55"/>
      <c r="H282" s="55"/>
      <c r="I282" s="53"/>
      <c r="J282" s="54"/>
      <c r="K282" s="55"/>
      <c r="L282" s="55"/>
      <c r="M282" s="55"/>
      <c r="N282" s="55"/>
      <c r="O282" s="54"/>
      <c r="P282" s="54"/>
      <c r="Q282" s="54"/>
      <c r="R282" s="55"/>
      <c r="S282" s="54"/>
      <c r="T282" s="117" t="s">
        <v>505</v>
      </c>
      <c r="U282" s="31" t="s">
        <v>106</v>
      </c>
      <c r="V282" s="125">
        <v>0.3</v>
      </c>
      <c r="W282" s="23">
        <v>44197</v>
      </c>
      <c r="X282" s="23">
        <v>44469</v>
      </c>
      <c r="Y282" s="28">
        <f t="shared" si="20"/>
        <v>272</v>
      </c>
      <c r="Z282" s="31"/>
      <c r="AA282" s="31"/>
      <c r="AB282" s="31"/>
      <c r="AC282" s="31"/>
    </row>
    <row r="283" spans="1:29" ht="60" x14ac:dyDescent="0.25">
      <c r="A283" s="54"/>
      <c r="B283" s="55"/>
      <c r="C283" s="55"/>
      <c r="D283" s="55"/>
      <c r="E283" s="58"/>
      <c r="F283" s="57"/>
      <c r="G283" s="55"/>
      <c r="H283" s="55"/>
      <c r="I283" s="53"/>
      <c r="J283" s="54"/>
      <c r="K283" s="55"/>
      <c r="L283" s="55"/>
      <c r="M283" s="55"/>
      <c r="N283" s="55"/>
      <c r="O283" s="54"/>
      <c r="P283" s="54"/>
      <c r="Q283" s="54"/>
      <c r="R283" s="55"/>
      <c r="S283" s="54"/>
      <c r="T283" s="117" t="s">
        <v>506</v>
      </c>
      <c r="U283" s="31" t="s">
        <v>106</v>
      </c>
      <c r="V283" s="125">
        <v>0.25</v>
      </c>
      <c r="W283" s="23">
        <v>44197</v>
      </c>
      <c r="X283" s="23">
        <v>44469</v>
      </c>
      <c r="Y283" s="28">
        <f t="shared" si="20"/>
        <v>272</v>
      </c>
      <c r="Z283" s="31"/>
      <c r="AA283" s="31"/>
      <c r="AB283" s="31"/>
      <c r="AC283" s="31"/>
    </row>
    <row r="284" spans="1:29" ht="45" x14ac:dyDescent="0.25">
      <c r="A284" s="54"/>
      <c r="B284" s="55"/>
      <c r="C284" s="55"/>
      <c r="D284" s="55"/>
      <c r="E284" s="58"/>
      <c r="F284" s="57"/>
      <c r="G284" s="55"/>
      <c r="H284" s="55"/>
      <c r="I284" s="53"/>
      <c r="J284" s="54"/>
      <c r="K284" s="55"/>
      <c r="L284" s="55"/>
      <c r="M284" s="55"/>
      <c r="N284" s="55"/>
      <c r="O284" s="54"/>
      <c r="P284" s="54"/>
      <c r="Q284" s="54"/>
      <c r="R284" s="55"/>
      <c r="S284" s="54"/>
      <c r="T284" s="124" t="s">
        <v>507</v>
      </c>
      <c r="U284" s="31" t="s">
        <v>96</v>
      </c>
      <c r="V284" s="125">
        <v>0.2</v>
      </c>
      <c r="W284" s="23">
        <v>44287</v>
      </c>
      <c r="X284" s="23">
        <v>44560</v>
      </c>
      <c r="Y284" s="28">
        <f t="shared" si="20"/>
        <v>273</v>
      </c>
      <c r="Z284" s="31"/>
      <c r="AA284" s="31"/>
      <c r="AB284" s="31"/>
      <c r="AC284" s="31"/>
    </row>
    <row r="285" spans="1:29" ht="60" x14ac:dyDescent="0.25">
      <c r="A285" s="54"/>
      <c r="B285" s="55"/>
      <c r="C285" s="55"/>
      <c r="D285" s="55" t="s">
        <v>174</v>
      </c>
      <c r="E285" s="58" t="str">
        <f>VLOOKUP(D285,'[13]Vinculos '!$D$3:$E$8,2,FALSE)</f>
        <v xml:space="preserve">3. Diseñar e implementar una estrategia de innovación que permita hacer más eficiente la gestión de la Unidad.
</v>
      </c>
      <c r="F285" s="57"/>
      <c r="G285" s="55" t="s">
        <v>492</v>
      </c>
      <c r="H285" s="55" t="s">
        <v>164</v>
      </c>
      <c r="I285" s="53">
        <v>0.5</v>
      </c>
      <c r="J285" s="54"/>
      <c r="K285" s="55" t="s">
        <v>69</v>
      </c>
      <c r="L285" s="55" t="s">
        <v>39</v>
      </c>
      <c r="M285" s="55" t="s">
        <v>49</v>
      </c>
      <c r="N285" s="55" t="s">
        <v>508</v>
      </c>
      <c r="O285" s="53">
        <v>0.2</v>
      </c>
      <c r="P285" s="56">
        <v>44197</v>
      </c>
      <c r="Q285" s="56">
        <v>44561</v>
      </c>
      <c r="R285" s="55" t="s">
        <v>509</v>
      </c>
      <c r="S285" s="54"/>
      <c r="T285" s="32" t="s">
        <v>510</v>
      </c>
      <c r="U285" s="31" t="s">
        <v>92</v>
      </c>
      <c r="V285" s="22">
        <v>0.3</v>
      </c>
      <c r="W285" s="23">
        <v>44197</v>
      </c>
      <c r="X285" s="23">
        <v>44285</v>
      </c>
      <c r="Y285" s="28">
        <f t="shared" si="20"/>
        <v>88</v>
      </c>
      <c r="Z285" s="31"/>
      <c r="AA285" s="31"/>
      <c r="AB285" s="31"/>
      <c r="AC285" s="31"/>
    </row>
    <row r="286" spans="1:29" ht="60" x14ac:dyDescent="0.25">
      <c r="A286" s="54"/>
      <c r="B286" s="55"/>
      <c r="C286" s="55"/>
      <c r="D286" s="55"/>
      <c r="E286" s="58"/>
      <c r="F286" s="55"/>
      <c r="G286" s="55"/>
      <c r="H286" s="55"/>
      <c r="I286" s="53"/>
      <c r="J286" s="54"/>
      <c r="K286" s="55"/>
      <c r="L286" s="55"/>
      <c r="M286" s="55"/>
      <c r="N286" s="55"/>
      <c r="O286" s="53"/>
      <c r="P286" s="56"/>
      <c r="Q286" s="56"/>
      <c r="R286" s="55"/>
      <c r="S286" s="54"/>
      <c r="T286" s="32" t="s">
        <v>511</v>
      </c>
      <c r="U286" s="31" t="s">
        <v>99</v>
      </c>
      <c r="V286" s="22">
        <v>0.3</v>
      </c>
      <c r="W286" s="23">
        <v>44197</v>
      </c>
      <c r="X286" s="23">
        <v>44285</v>
      </c>
      <c r="Y286" s="28">
        <f t="shared" si="20"/>
        <v>88</v>
      </c>
      <c r="Z286" s="31"/>
      <c r="AA286" s="31"/>
      <c r="AB286" s="31"/>
      <c r="AC286" s="31"/>
    </row>
    <row r="287" spans="1:29" ht="105" x14ac:dyDescent="0.25">
      <c r="A287" s="54"/>
      <c r="B287" s="55"/>
      <c r="C287" s="55"/>
      <c r="D287" s="55"/>
      <c r="E287" s="58"/>
      <c r="F287" s="55"/>
      <c r="G287" s="55"/>
      <c r="H287" s="55"/>
      <c r="I287" s="53"/>
      <c r="J287" s="54"/>
      <c r="K287" s="55"/>
      <c r="L287" s="55"/>
      <c r="M287" s="55"/>
      <c r="N287" s="55"/>
      <c r="O287" s="53"/>
      <c r="P287" s="56"/>
      <c r="Q287" s="56"/>
      <c r="R287" s="55"/>
      <c r="S287" s="54"/>
      <c r="T287" s="32" t="s">
        <v>512</v>
      </c>
      <c r="U287" s="31" t="s">
        <v>92</v>
      </c>
      <c r="V287" s="22">
        <v>0.1</v>
      </c>
      <c r="W287" s="23">
        <v>44197</v>
      </c>
      <c r="X287" s="23" t="s">
        <v>513</v>
      </c>
      <c r="Y287" s="28" t="e">
        <f t="shared" si="20"/>
        <v>#VALUE!</v>
      </c>
      <c r="Z287" s="31"/>
      <c r="AA287" s="31"/>
      <c r="AB287" s="31"/>
      <c r="AC287" s="31"/>
    </row>
    <row r="288" spans="1:29" ht="105" x14ac:dyDescent="0.25">
      <c r="A288" s="54"/>
      <c r="B288" s="55"/>
      <c r="C288" s="55"/>
      <c r="D288" s="55"/>
      <c r="E288" s="58"/>
      <c r="F288" s="55"/>
      <c r="G288" s="55"/>
      <c r="H288" s="55"/>
      <c r="I288" s="53"/>
      <c r="J288" s="54"/>
      <c r="K288" s="55"/>
      <c r="L288" s="55"/>
      <c r="M288" s="55"/>
      <c r="N288" s="55"/>
      <c r="O288" s="53"/>
      <c r="P288" s="56"/>
      <c r="Q288" s="56"/>
      <c r="R288" s="55"/>
      <c r="S288" s="54"/>
      <c r="T288" s="32" t="s">
        <v>514</v>
      </c>
      <c r="U288" s="31" t="s">
        <v>92</v>
      </c>
      <c r="V288" s="22">
        <v>0.1</v>
      </c>
      <c r="W288" s="23">
        <v>44378</v>
      </c>
      <c r="X288" s="23">
        <v>44561</v>
      </c>
      <c r="Y288" s="28">
        <f t="shared" si="20"/>
        <v>183</v>
      </c>
      <c r="Z288" s="31"/>
      <c r="AA288" s="31"/>
      <c r="AB288" s="31"/>
      <c r="AC288" s="31"/>
    </row>
    <row r="289" spans="1:29" ht="75" x14ac:dyDescent="0.25">
      <c r="A289" s="54"/>
      <c r="B289" s="55"/>
      <c r="C289" s="55"/>
      <c r="D289" s="55"/>
      <c r="E289" s="58"/>
      <c r="F289" s="55"/>
      <c r="G289" s="55"/>
      <c r="H289" s="55"/>
      <c r="I289" s="53"/>
      <c r="J289" s="54"/>
      <c r="K289" s="55"/>
      <c r="L289" s="55"/>
      <c r="M289" s="55"/>
      <c r="N289" s="55"/>
      <c r="O289" s="53"/>
      <c r="P289" s="56"/>
      <c r="Q289" s="56"/>
      <c r="R289" s="55"/>
      <c r="S289" s="54"/>
      <c r="T289" s="32" t="s">
        <v>515</v>
      </c>
      <c r="U289" s="31" t="s">
        <v>92</v>
      </c>
      <c r="V289" s="22">
        <v>0.1</v>
      </c>
      <c r="W289" s="23">
        <v>44197</v>
      </c>
      <c r="X289" s="23" t="s">
        <v>513</v>
      </c>
      <c r="Y289" s="28" t="e">
        <f t="shared" si="20"/>
        <v>#VALUE!</v>
      </c>
      <c r="Z289" s="31"/>
      <c r="AA289" s="31"/>
      <c r="AB289" s="31"/>
      <c r="AC289" s="31"/>
    </row>
    <row r="290" spans="1:29" ht="75" x14ac:dyDescent="0.25">
      <c r="A290" s="54"/>
      <c r="B290" s="55"/>
      <c r="C290" s="55"/>
      <c r="D290" s="55"/>
      <c r="E290" s="58"/>
      <c r="F290" s="55"/>
      <c r="G290" s="55"/>
      <c r="H290" s="55"/>
      <c r="I290" s="53"/>
      <c r="J290" s="54"/>
      <c r="K290" s="55"/>
      <c r="L290" s="55"/>
      <c r="M290" s="55"/>
      <c r="N290" s="55"/>
      <c r="O290" s="53"/>
      <c r="P290" s="56"/>
      <c r="Q290" s="56"/>
      <c r="R290" s="55"/>
      <c r="S290" s="54"/>
      <c r="T290" s="32" t="s">
        <v>516</v>
      </c>
      <c r="U290" s="31" t="s">
        <v>92</v>
      </c>
      <c r="V290" s="22">
        <v>0.1</v>
      </c>
      <c r="W290" s="23">
        <v>44378</v>
      </c>
      <c r="X290" s="23">
        <v>44561</v>
      </c>
      <c r="Y290" s="28">
        <f t="shared" si="20"/>
        <v>183</v>
      </c>
      <c r="Z290" s="31"/>
      <c r="AA290" s="31"/>
      <c r="AB290" s="31"/>
      <c r="AC290" s="31"/>
    </row>
    <row r="291" spans="1:29" ht="30" x14ac:dyDescent="0.25">
      <c r="A291" s="54"/>
      <c r="B291" s="55"/>
      <c r="C291" s="55"/>
      <c r="D291" s="55" t="s">
        <v>174</v>
      </c>
      <c r="E291" s="58"/>
      <c r="F291" s="57"/>
      <c r="G291" s="55" t="s">
        <v>492</v>
      </c>
      <c r="H291" s="55"/>
      <c r="I291" s="53"/>
      <c r="J291" s="54"/>
      <c r="K291" s="55"/>
      <c r="L291" s="55" t="s">
        <v>39</v>
      </c>
      <c r="M291" s="55" t="s">
        <v>49</v>
      </c>
      <c r="N291" s="55" t="s">
        <v>517</v>
      </c>
      <c r="O291" s="53">
        <v>0.2</v>
      </c>
      <c r="P291" s="56">
        <v>44197</v>
      </c>
      <c r="Q291" s="56">
        <v>44377</v>
      </c>
      <c r="R291" s="55" t="s">
        <v>518</v>
      </c>
      <c r="S291" s="54"/>
      <c r="T291" s="32" t="s">
        <v>519</v>
      </c>
      <c r="U291" s="31" t="s">
        <v>96</v>
      </c>
      <c r="V291" s="126">
        <v>0.25</v>
      </c>
      <c r="W291" s="23">
        <v>44197</v>
      </c>
      <c r="X291" s="23">
        <v>44377</v>
      </c>
      <c r="Y291" s="28">
        <f t="shared" si="20"/>
        <v>180</v>
      </c>
      <c r="Z291" s="31"/>
      <c r="AA291" s="31"/>
      <c r="AB291" s="31"/>
      <c r="AC291" s="31"/>
    </row>
    <row r="292" spans="1:29" ht="30" x14ac:dyDescent="0.25">
      <c r="A292" s="54"/>
      <c r="B292" s="55"/>
      <c r="C292" s="55"/>
      <c r="D292" s="55"/>
      <c r="E292" s="58"/>
      <c r="F292" s="55"/>
      <c r="G292" s="55"/>
      <c r="H292" s="55"/>
      <c r="I292" s="53"/>
      <c r="J292" s="54"/>
      <c r="K292" s="55"/>
      <c r="L292" s="55"/>
      <c r="M292" s="55"/>
      <c r="N292" s="55"/>
      <c r="O292" s="54"/>
      <c r="P292" s="54"/>
      <c r="Q292" s="54"/>
      <c r="R292" s="55"/>
      <c r="S292" s="54"/>
      <c r="T292" s="32" t="s">
        <v>520</v>
      </c>
      <c r="U292" s="31" t="s">
        <v>96</v>
      </c>
      <c r="V292" s="126">
        <v>0.25</v>
      </c>
      <c r="W292" s="23">
        <v>44197</v>
      </c>
      <c r="X292" s="23">
        <v>44285</v>
      </c>
      <c r="Y292" s="28">
        <f t="shared" si="20"/>
        <v>88</v>
      </c>
      <c r="Z292" s="31"/>
      <c r="AA292" s="31"/>
      <c r="AB292" s="31"/>
      <c r="AC292" s="31"/>
    </row>
    <row r="293" spans="1:29" ht="75" x14ac:dyDescent="0.25">
      <c r="A293" s="54"/>
      <c r="B293" s="55"/>
      <c r="C293" s="55"/>
      <c r="D293" s="55"/>
      <c r="E293" s="58"/>
      <c r="F293" s="55"/>
      <c r="G293" s="55"/>
      <c r="H293" s="55"/>
      <c r="I293" s="53"/>
      <c r="J293" s="54"/>
      <c r="K293" s="55"/>
      <c r="L293" s="55"/>
      <c r="M293" s="55"/>
      <c r="N293" s="55"/>
      <c r="O293" s="54"/>
      <c r="P293" s="54"/>
      <c r="Q293" s="54"/>
      <c r="R293" s="55"/>
      <c r="S293" s="54"/>
      <c r="T293" s="32" t="s">
        <v>521</v>
      </c>
      <c r="U293" s="31" t="s">
        <v>96</v>
      </c>
      <c r="V293" s="126">
        <v>0.25</v>
      </c>
      <c r="W293" s="23">
        <v>44197</v>
      </c>
      <c r="X293" s="23">
        <v>44377</v>
      </c>
      <c r="Y293" s="28">
        <f t="shared" si="20"/>
        <v>180</v>
      </c>
      <c r="Z293" s="31"/>
      <c r="AA293" s="31"/>
      <c r="AB293" s="31"/>
      <c r="AC293" s="31"/>
    </row>
    <row r="294" spans="1:29" ht="30" x14ac:dyDescent="0.25">
      <c r="A294" s="54"/>
      <c r="B294" s="55"/>
      <c r="C294" s="55"/>
      <c r="D294" s="55"/>
      <c r="E294" s="58"/>
      <c r="F294" s="55"/>
      <c r="G294" s="55"/>
      <c r="H294" s="55"/>
      <c r="I294" s="53"/>
      <c r="J294" s="54"/>
      <c r="K294" s="55"/>
      <c r="L294" s="55"/>
      <c r="M294" s="55"/>
      <c r="N294" s="55"/>
      <c r="O294" s="54"/>
      <c r="P294" s="54"/>
      <c r="Q294" s="54"/>
      <c r="R294" s="55"/>
      <c r="S294" s="54"/>
      <c r="T294" s="32" t="s">
        <v>522</v>
      </c>
      <c r="U294" s="31" t="s">
        <v>96</v>
      </c>
      <c r="V294" s="126">
        <v>0.25</v>
      </c>
      <c r="W294" s="23">
        <v>44197</v>
      </c>
      <c r="X294" s="23">
        <v>44377</v>
      </c>
      <c r="Y294" s="28">
        <f t="shared" si="20"/>
        <v>180</v>
      </c>
      <c r="Z294" s="31"/>
      <c r="AA294" s="31"/>
      <c r="AB294" s="31"/>
      <c r="AC294" s="31"/>
    </row>
    <row r="295" spans="1:29" ht="45" x14ac:dyDescent="0.25">
      <c r="A295" s="54"/>
      <c r="B295" s="55"/>
      <c r="C295" s="55"/>
      <c r="D295" s="55"/>
      <c r="E295" s="58"/>
      <c r="F295" s="55"/>
      <c r="G295" s="55"/>
      <c r="H295" s="55"/>
      <c r="I295" s="53"/>
      <c r="J295" s="54"/>
      <c r="K295" s="55"/>
      <c r="L295" s="55" t="s">
        <v>39</v>
      </c>
      <c r="M295" s="55" t="s">
        <v>49</v>
      </c>
      <c r="N295" s="55" t="s">
        <v>523</v>
      </c>
      <c r="O295" s="53">
        <v>0.2</v>
      </c>
      <c r="P295" s="56">
        <v>44197</v>
      </c>
      <c r="Q295" s="56">
        <v>44560</v>
      </c>
      <c r="R295" s="55" t="s">
        <v>524</v>
      </c>
      <c r="S295" s="54"/>
      <c r="T295" s="124" t="s">
        <v>525</v>
      </c>
      <c r="U295" s="31" t="s">
        <v>92</v>
      </c>
      <c r="V295" s="125">
        <v>0.25</v>
      </c>
      <c r="W295" s="23">
        <v>44197</v>
      </c>
      <c r="X295" s="23">
        <v>44560</v>
      </c>
      <c r="Y295" s="28">
        <f t="shared" si="20"/>
        <v>363</v>
      </c>
      <c r="Z295" s="31"/>
      <c r="AA295" s="31"/>
      <c r="AB295" s="31"/>
      <c r="AC295" s="31"/>
    </row>
    <row r="296" spans="1:29" ht="30" x14ac:dyDescent="0.25">
      <c r="A296" s="54"/>
      <c r="B296" s="55"/>
      <c r="C296" s="55"/>
      <c r="D296" s="55"/>
      <c r="E296" s="58"/>
      <c r="F296" s="55"/>
      <c r="G296" s="55"/>
      <c r="H296" s="55"/>
      <c r="I296" s="53"/>
      <c r="J296" s="54"/>
      <c r="K296" s="55"/>
      <c r="L296" s="55"/>
      <c r="M296" s="55"/>
      <c r="N296" s="55"/>
      <c r="O296" s="53"/>
      <c r="P296" s="54"/>
      <c r="Q296" s="54"/>
      <c r="R296" s="55"/>
      <c r="S296" s="54"/>
      <c r="T296" s="32" t="s">
        <v>526</v>
      </c>
      <c r="U296" s="31" t="s">
        <v>96</v>
      </c>
      <c r="V296" s="125">
        <v>0.25</v>
      </c>
      <c r="W296" s="23">
        <v>44197</v>
      </c>
      <c r="X296" s="23">
        <v>44285</v>
      </c>
      <c r="Y296" s="28"/>
      <c r="Z296" s="31"/>
      <c r="AA296" s="31"/>
      <c r="AB296" s="31"/>
      <c r="AC296" s="31"/>
    </row>
    <row r="297" spans="1:29" ht="45" x14ac:dyDescent="0.25">
      <c r="A297" s="54"/>
      <c r="B297" s="55"/>
      <c r="C297" s="55"/>
      <c r="D297" s="55"/>
      <c r="E297" s="58"/>
      <c r="F297" s="55"/>
      <c r="G297" s="55"/>
      <c r="H297" s="55"/>
      <c r="I297" s="53"/>
      <c r="J297" s="54"/>
      <c r="K297" s="55"/>
      <c r="L297" s="55"/>
      <c r="M297" s="55"/>
      <c r="N297" s="55"/>
      <c r="O297" s="54"/>
      <c r="P297" s="54"/>
      <c r="Q297" s="54"/>
      <c r="R297" s="55"/>
      <c r="S297" s="54"/>
      <c r="T297" s="32" t="s">
        <v>527</v>
      </c>
      <c r="U297" s="31" t="s">
        <v>96</v>
      </c>
      <c r="V297" s="127">
        <v>0.125</v>
      </c>
      <c r="W297" s="23">
        <v>44197</v>
      </c>
      <c r="X297" s="23">
        <v>44560</v>
      </c>
      <c r="Y297" s="28">
        <f t="shared" ref="Y297:Y303" si="21">X297-W297</f>
        <v>363</v>
      </c>
      <c r="Z297" s="31"/>
      <c r="AA297" s="31"/>
      <c r="AB297" s="31"/>
      <c r="AC297" s="31"/>
    </row>
    <row r="298" spans="1:29" ht="45" x14ac:dyDescent="0.25">
      <c r="A298" s="54"/>
      <c r="B298" s="55"/>
      <c r="C298" s="55"/>
      <c r="D298" s="55"/>
      <c r="E298" s="58"/>
      <c r="F298" s="55"/>
      <c r="G298" s="55"/>
      <c r="H298" s="55"/>
      <c r="I298" s="53"/>
      <c r="J298" s="54"/>
      <c r="K298" s="55"/>
      <c r="L298" s="55"/>
      <c r="M298" s="55"/>
      <c r="N298" s="55"/>
      <c r="O298" s="54"/>
      <c r="P298" s="54"/>
      <c r="Q298" s="54"/>
      <c r="R298" s="55"/>
      <c r="S298" s="54"/>
      <c r="T298" s="32" t="s">
        <v>528</v>
      </c>
      <c r="U298" s="31" t="s">
        <v>96</v>
      </c>
      <c r="V298" s="127">
        <v>0.125</v>
      </c>
      <c r="W298" s="23">
        <v>44197</v>
      </c>
      <c r="X298" s="23">
        <v>44560</v>
      </c>
      <c r="Y298" s="28">
        <f t="shared" si="21"/>
        <v>363</v>
      </c>
      <c r="Z298" s="31"/>
      <c r="AA298" s="31"/>
      <c r="AB298" s="31"/>
      <c r="AC298" s="31"/>
    </row>
    <row r="299" spans="1:29" ht="45" x14ac:dyDescent="0.25">
      <c r="A299" s="54"/>
      <c r="B299" s="55"/>
      <c r="C299" s="55"/>
      <c r="D299" s="55"/>
      <c r="E299" s="58"/>
      <c r="F299" s="55"/>
      <c r="G299" s="55"/>
      <c r="H299" s="55"/>
      <c r="I299" s="53"/>
      <c r="J299" s="54"/>
      <c r="K299" s="55"/>
      <c r="L299" s="55"/>
      <c r="M299" s="55"/>
      <c r="N299" s="55"/>
      <c r="O299" s="54"/>
      <c r="P299" s="54"/>
      <c r="Q299" s="54"/>
      <c r="R299" s="55"/>
      <c r="S299" s="54"/>
      <c r="T299" s="32" t="s">
        <v>529</v>
      </c>
      <c r="U299" s="31" t="s">
        <v>92</v>
      </c>
      <c r="V299" s="126">
        <v>0.25</v>
      </c>
      <c r="W299" s="23">
        <v>44197</v>
      </c>
      <c r="X299" s="23">
        <v>44377</v>
      </c>
      <c r="Y299" s="28">
        <f t="shared" si="21"/>
        <v>180</v>
      </c>
      <c r="Z299" s="31"/>
      <c r="AA299" s="31"/>
      <c r="AB299" s="31"/>
      <c r="AC299" s="31"/>
    </row>
    <row r="300" spans="1:29" ht="30" x14ac:dyDescent="0.25">
      <c r="A300" s="54"/>
      <c r="B300" s="55"/>
      <c r="C300" s="55"/>
      <c r="D300" s="55" t="s">
        <v>174</v>
      </c>
      <c r="E300" s="58"/>
      <c r="F300" s="57"/>
      <c r="G300" s="55" t="s">
        <v>485</v>
      </c>
      <c r="H300" s="55"/>
      <c r="I300" s="53"/>
      <c r="J300" s="54"/>
      <c r="K300" s="55"/>
      <c r="L300" s="55" t="s">
        <v>39</v>
      </c>
      <c r="M300" s="55" t="s">
        <v>49</v>
      </c>
      <c r="N300" s="55" t="s">
        <v>530</v>
      </c>
      <c r="O300" s="53">
        <v>0.1</v>
      </c>
      <c r="P300" s="56">
        <v>44197</v>
      </c>
      <c r="Q300" s="56">
        <v>44560</v>
      </c>
      <c r="R300" s="55" t="s">
        <v>531</v>
      </c>
      <c r="S300" s="54"/>
      <c r="T300" s="32" t="s">
        <v>532</v>
      </c>
      <c r="U300" s="31" t="s">
        <v>92</v>
      </c>
      <c r="V300" s="125">
        <v>0.5</v>
      </c>
      <c r="W300" s="23">
        <v>44197</v>
      </c>
      <c r="X300" s="23">
        <v>44377</v>
      </c>
      <c r="Y300" s="28">
        <f t="shared" si="21"/>
        <v>180</v>
      </c>
      <c r="Z300" s="31"/>
      <c r="AA300" s="31"/>
      <c r="AB300" s="31"/>
      <c r="AC300" s="31"/>
    </row>
    <row r="301" spans="1:29" ht="45" x14ac:dyDescent="0.25">
      <c r="A301" s="54"/>
      <c r="B301" s="55"/>
      <c r="C301" s="55"/>
      <c r="D301" s="55"/>
      <c r="E301" s="58"/>
      <c r="F301" s="55"/>
      <c r="G301" s="55"/>
      <c r="H301" s="55"/>
      <c r="I301" s="53"/>
      <c r="J301" s="54"/>
      <c r="K301" s="55"/>
      <c r="L301" s="55"/>
      <c r="M301" s="55"/>
      <c r="N301" s="55"/>
      <c r="O301" s="54"/>
      <c r="P301" s="54"/>
      <c r="Q301" s="54"/>
      <c r="R301" s="55"/>
      <c r="S301" s="54"/>
      <c r="T301" s="32" t="s">
        <v>533</v>
      </c>
      <c r="U301" s="31" t="s">
        <v>92</v>
      </c>
      <c r="V301" s="125">
        <v>0.3</v>
      </c>
      <c r="W301" s="23">
        <v>44287</v>
      </c>
      <c r="X301" s="23">
        <v>44560</v>
      </c>
      <c r="Y301" s="28">
        <f t="shared" si="21"/>
        <v>273</v>
      </c>
      <c r="Z301" s="31"/>
      <c r="AA301" s="31"/>
      <c r="AB301" s="31"/>
      <c r="AC301" s="31"/>
    </row>
    <row r="302" spans="1:29" ht="30" x14ac:dyDescent="0.25">
      <c r="A302" s="54"/>
      <c r="B302" s="55"/>
      <c r="C302" s="55"/>
      <c r="D302" s="55"/>
      <c r="E302" s="58"/>
      <c r="F302" s="55"/>
      <c r="G302" s="55"/>
      <c r="H302" s="55"/>
      <c r="I302" s="53"/>
      <c r="J302" s="54"/>
      <c r="K302" s="55"/>
      <c r="L302" s="55"/>
      <c r="M302" s="55"/>
      <c r="N302" s="55"/>
      <c r="O302" s="54"/>
      <c r="P302" s="54"/>
      <c r="Q302" s="54"/>
      <c r="R302" s="55"/>
      <c r="S302" s="54"/>
      <c r="T302" s="32" t="s">
        <v>534</v>
      </c>
      <c r="U302" s="31" t="s">
        <v>92</v>
      </c>
      <c r="V302" s="125">
        <v>0.2</v>
      </c>
      <c r="W302" s="23">
        <v>44348</v>
      </c>
      <c r="X302" s="23">
        <v>44560</v>
      </c>
      <c r="Y302" s="28">
        <f t="shared" si="21"/>
        <v>212</v>
      </c>
      <c r="Z302" s="31"/>
      <c r="AA302" s="31"/>
      <c r="AB302" s="31"/>
      <c r="AC302" s="31"/>
    </row>
    <row r="303" spans="1:29" ht="30" x14ac:dyDescent="0.25">
      <c r="A303" s="54"/>
      <c r="B303" s="55"/>
      <c r="C303" s="55"/>
      <c r="D303" s="55"/>
      <c r="E303" s="58"/>
      <c r="F303" s="55"/>
      <c r="G303" s="55"/>
      <c r="H303" s="55"/>
      <c r="I303" s="53"/>
      <c r="J303" s="54"/>
      <c r="K303" s="55"/>
      <c r="L303" s="55" t="s">
        <v>39</v>
      </c>
      <c r="M303" s="55" t="s">
        <v>49</v>
      </c>
      <c r="N303" s="55" t="s">
        <v>535</v>
      </c>
      <c r="O303" s="53">
        <v>0.2</v>
      </c>
      <c r="P303" s="56">
        <v>44197</v>
      </c>
      <c r="Q303" s="56">
        <v>44469</v>
      </c>
      <c r="R303" s="55" t="s">
        <v>536</v>
      </c>
      <c r="S303" s="54"/>
      <c r="T303" s="32" t="s">
        <v>537</v>
      </c>
      <c r="U303" s="31" t="s">
        <v>92</v>
      </c>
      <c r="V303" s="126">
        <v>0.4</v>
      </c>
      <c r="W303" s="23">
        <v>44197</v>
      </c>
      <c r="X303" s="23">
        <v>44377</v>
      </c>
      <c r="Y303" s="28">
        <f t="shared" si="21"/>
        <v>180</v>
      </c>
      <c r="Z303" s="31"/>
      <c r="AA303" s="31"/>
      <c r="AB303" s="31"/>
      <c r="AC303" s="31"/>
    </row>
    <row r="304" spans="1:29" ht="30" x14ac:dyDescent="0.25">
      <c r="A304" s="54"/>
      <c r="B304" s="55"/>
      <c r="C304" s="55"/>
      <c r="D304" s="55"/>
      <c r="E304" s="58"/>
      <c r="F304" s="55"/>
      <c r="G304" s="55"/>
      <c r="H304" s="55"/>
      <c r="I304" s="53"/>
      <c r="J304" s="54"/>
      <c r="K304" s="55"/>
      <c r="L304" s="55"/>
      <c r="M304" s="55"/>
      <c r="N304" s="55"/>
      <c r="O304" s="53"/>
      <c r="P304" s="54"/>
      <c r="Q304" s="54"/>
      <c r="R304" s="55"/>
      <c r="S304" s="54"/>
      <c r="T304" s="32" t="s">
        <v>538</v>
      </c>
      <c r="U304" s="31" t="s">
        <v>92</v>
      </c>
      <c r="V304" s="126">
        <v>0.4</v>
      </c>
      <c r="W304" s="23">
        <v>44197</v>
      </c>
      <c r="X304" s="23">
        <v>44469</v>
      </c>
      <c r="Y304" s="28"/>
      <c r="Z304" s="31"/>
      <c r="AA304" s="31"/>
      <c r="AB304" s="31"/>
      <c r="AC304" s="31"/>
    </row>
    <row r="305" spans="1:29" ht="30" x14ac:dyDescent="0.25">
      <c r="A305" s="54"/>
      <c r="B305" s="55"/>
      <c r="C305" s="55"/>
      <c r="D305" s="55"/>
      <c r="E305" s="58"/>
      <c r="F305" s="55"/>
      <c r="G305" s="55"/>
      <c r="H305" s="55"/>
      <c r="I305" s="53"/>
      <c r="J305" s="54"/>
      <c r="K305" s="55"/>
      <c r="L305" s="55"/>
      <c r="M305" s="55"/>
      <c r="N305" s="55"/>
      <c r="O305" s="54"/>
      <c r="P305" s="54"/>
      <c r="Q305" s="54"/>
      <c r="R305" s="55"/>
      <c r="S305" s="54"/>
      <c r="T305" s="32" t="s">
        <v>539</v>
      </c>
      <c r="U305" s="31" t="s">
        <v>92</v>
      </c>
      <c r="V305" s="126">
        <v>0.2</v>
      </c>
      <c r="W305" s="23">
        <v>44287</v>
      </c>
      <c r="X305" s="23">
        <v>44469</v>
      </c>
      <c r="Y305" s="28">
        <f t="shared" ref="Y305:Y314" si="22">X305-W305</f>
        <v>182</v>
      </c>
      <c r="Z305" s="31"/>
      <c r="AA305" s="31"/>
      <c r="AB305" s="31"/>
      <c r="AC305" s="31"/>
    </row>
    <row r="306" spans="1:29" ht="45" x14ac:dyDescent="0.25">
      <c r="A306" s="54"/>
      <c r="B306" s="55"/>
      <c r="C306" s="55"/>
      <c r="D306" s="55" t="s">
        <v>174</v>
      </c>
      <c r="E306" s="58"/>
      <c r="F306" s="57"/>
      <c r="G306" s="55" t="s">
        <v>492</v>
      </c>
      <c r="H306" s="55"/>
      <c r="I306" s="53"/>
      <c r="J306" s="54"/>
      <c r="K306" s="55"/>
      <c r="L306" s="55" t="s">
        <v>39</v>
      </c>
      <c r="M306" s="55" t="s">
        <v>49</v>
      </c>
      <c r="N306" s="55" t="s">
        <v>540</v>
      </c>
      <c r="O306" s="53">
        <v>0.1</v>
      </c>
      <c r="P306" s="56">
        <v>44197</v>
      </c>
      <c r="Q306" s="56">
        <v>44560</v>
      </c>
      <c r="R306" s="55" t="s">
        <v>541</v>
      </c>
      <c r="S306" s="54"/>
      <c r="T306" s="32" t="s">
        <v>542</v>
      </c>
      <c r="U306" s="31" t="s">
        <v>92</v>
      </c>
      <c r="V306" s="125">
        <v>0.2</v>
      </c>
      <c r="W306" s="23">
        <v>44197</v>
      </c>
      <c r="X306" s="23">
        <v>44285</v>
      </c>
      <c r="Y306" s="28">
        <f t="shared" si="22"/>
        <v>88</v>
      </c>
      <c r="Z306" s="31"/>
      <c r="AA306" s="31"/>
      <c r="AB306" s="31"/>
      <c r="AC306" s="31"/>
    </row>
    <row r="307" spans="1:29" ht="45" x14ac:dyDescent="0.25">
      <c r="A307" s="54"/>
      <c r="B307" s="55"/>
      <c r="C307" s="55"/>
      <c r="D307" s="55"/>
      <c r="E307" s="58"/>
      <c r="F307" s="55"/>
      <c r="G307" s="55"/>
      <c r="H307" s="55"/>
      <c r="I307" s="53"/>
      <c r="J307" s="54"/>
      <c r="K307" s="55"/>
      <c r="L307" s="55"/>
      <c r="M307" s="55"/>
      <c r="N307" s="55"/>
      <c r="O307" s="53"/>
      <c r="P307" s="56"/>
      <c r="Q307" s="56"/>
      <c r="R307" s="55"/>
      <c r="S307" s="54"/>
      <c r="T307" s="32" t="s">
        <v>543</v>
      </c>
      <c r="U307" s="31" t="s">
        <v>92</v>
      </c>
      <c r="V307" s="125">
        <v>0.2</v>
      </c>
      <c r="W307" s="23">
        <v>44287</v>
      </c>
      <c r="X307" s="23" t="s">
        <v>513</v>
      </c>
      <c r="Y307" s="28" t="e">
        <f t="shared" si="22"/>
        <v>#VALUE!</v>
      </c>
      <c r="Z307" s="31"/>
      <c r="AA307" s="31"/>
      <c r="AB307" s="31"/>
      <c r="AC307" s="31"/>
    </row>
    <row r="308" spans="1:29" ht="45" x14ac:dyDescent="0.25">
      <c r="A308" s="54"/>
      <c r="B308" s="55"/>
      <c r="C308" s="55"/>
      <c r="D308" s="55"/>
      <c r="E308" s="58"/>
      <c r="F308" s="55"/>
      <c r="G308" s="55"/>
      <c r="H308" s="55"/>
      <c r="I308" s="53"/>
      <c r="J308" s="54"/>
      <c r="K308" s="55"/>
      <c r="L308" s="55"/>
      <c r="M308" s="55"/>
      <c r="N308" s="55"/>
      <c r="O308" s="53"/>
      <c r="P308" s="56"/>
      <c r="Q308" s="56"/>
      <c r="R308" s="55"/>
      <c r="S308" s="54"/>
      <c r="T308" s="32" t="s">
        <v>544</v>
      </c>
      <c r="U308" s="31" t="s">
        <v>92</v>
      </c>
      <c r="V308" s="125">
        <v>0.2</v>
      </c>
      <c r="W308" s="23">
        <v>44378</v>
      </c>
      <c r="X308" s="23">
        <v>44469</v>
      </c>
      <c r="Y308" s="28">
        <f t="shared" si="22"/>
        <v>91</v>
      </c>
      <c r="Z308" s="31"/>
      <c r="AA308" s="31"/>
      <c r="AB308" s="31"/>
      <c r="AC308" s="31"/>
    </row>
    <row r="309" spans="1:29" ht="45" x14ac:dyDescent="0.25">
      <c r="A309" s="54"/>
      <c r="B309" s="55"/>
      <c r="C309" s="55"/>
      <c r="D309" s="55"/>
      <c r="E309" s="58"/>
      <c r="F309" s="55"/>
      <c r="G309" s="55"/>
      <c r="H309" s="55"/>
      <c r="I309" s="53"/>
      <c r="J309" s="54"/>
      <c r="K309" s="55"/>
      <c r="L309" s="55"/>
      <c r="M309" s="55"/>
      <c r="N309" s="55"/>
      <c r="O309" s="53"/>
      <c r="P309" s="56"/>
      <c r="Q309" s="56"/>
      <c r="R309" s="55"/>
      <c r="S309" s="54"/>
      <c r="T309" s="32" t="s">
        <v>545</v>
      </c>
      <c r="U309" s="31" t="s">
        <v>92</v>
      </c>
      <c r="V309" s="125">
        <v>0.2</v>
      </c>
      <c r="W309" s="23">
        <v>44470</v>
      </c>
      <c r="X309" s="23">
        <v>44560</v>
      </c>
      <c r="Y309" s="28">
        <f t="shared" si="22"/>
        <v>90</v>
      </c>
      <c r="Z309" s="31"/>
      <c r="AA309" s="31"/>
      <c r="AB309" s="31"/>
      <c r="AC309" s="31"/>
    </row>
    <row r="310" spans="1:29" ht="45" x14ac:dyDescent="0.25">
      <c r="A310" s="54"/>
      <c r="B310" s="55"/>
      <c r="C310" s="55"/>
      <c r="D310" s="55"/>
      <c r="E310" s="58"/>
      <c r="F310" s="55"/>
      <c r="G310" s="55"/>
      <c r="H310" s="55"/>
      <c r="I310" s="53"/>
      <c r="J310" s="54"/>
      <c r="K310" s="55"/>
      <c r="L310" s="55"/>
      <c r="M310" s="55"/>
      <c r="N310" s="55"/>
      <c r="O310" s="53"/>
      <c r="P310" s="56"/>
      <c r="Q310" s="56"/>
      <c r="R310" s="55"/>
      <c r="S310" s="54"/>
      <c r="T310" s="32" t="s">
        <v>546</v>
      </c>
      <c r="U310" s="31" t="s">
        <v>92</v>
      </c>
      <c r="V310" s="125">
        <v>0.1</v>
      </c>
      <c r="W310" s="23">
        <v>44197</v>
      </c>
      <c r="X310" s="23" t="s">
        <v>513</v>
      </c>
      <c r="Y310" s="28" t="e">
        <f t="shared" si="22"/>
        <v>#VALUE!</v>
      </c>
      <c r="Z310" s="31"/>
      <c r="AA310" s="31"/>
      <c r="AB310" s="31"/>
      <c r="AC310" s="31"/>
    </row>
    <row r="311" spans="1:29" ht="45" x14ac:dyDescent="0.25">
      <c r="A311" s="54"/>
      <c r="B311" s="55"/>
      <c r="C311" s="55"/>
      <c r="D311" s="55"/>
      <c r="E311" s="58"/>
      <c r="F311" s="55"/>
      <c r="G311" s="55"/>
      <c r="H311" s="55"/>
      <c r="I311" s="53"/>
      <c r="J311" s="54"/>
      <c r="K311" s="55"/>
      <c r="L311" s="55"/>
      <c r="M311" s="55"/>
      <c r="N311" s="55"/>
      <c r="O311" s="53"/>
      <c r="P311" s="56"/>
      <c r="Q311" s="56"/>
      <c r="R311" s="55"/>
      <c r="S311" s="54"/>
      <c r="T311" s="32" t="s">
        <v>547</v>
      </c>
      <c r="U311" s="31" t="s">
        <v>92</v>
      </c>
      <c r="V311" s="125">
        <v>0.1</v>
      </c>
      <c r="W311" s="23">
        <v>44378</v>
      </c>
      <c r="X311" s="23">
        <v>44560</v>
      </c>
      <c r="Y311" s="28">
        <f t="shared" si="22"/>
        <v>182</v>
      </c>
      <c r="Z311" s="31"/>
      <c r="AA311" s="31"/>
      <c r="AB311" s="31"/>
      <c r="AC311" s="31"/>
    </row>
    <row r="312" spans="1:29" ht="120" x14ac:dyDescent="0.25">
      <c r="A312" s="54">
        <v>10</v>
      </c>
      <c r="B312" s="55" t="s">
        <v>18</v>
      </c>
      <c r="C312" s="55" t="s">
        <v>31</v>
      </c>
      <c r="D312" s="55" t="s">
        <v>174</v>
      </c>
      <c r="E312" s="128" t="s">
        <v>152</v>
      </c>
      <c r="F312" s="57"/>
      <c r="G312" s="54"/>
      <c r="H312" s="55" t="s">
        <v>164</v>
      </c>
      <c r="I312" s="53">
        <v>0.9</v>
      </c>
      <c r="J312" s="54"/>
      <c r="K312" s="55" t="s">
        <v>63</v>
      </c>
      <c r="L312" s="55" t="s">
        <v>37</v>
      </c>
      <c r="M312" s="55" t="s">
        <v>46</v>
      </c>
      <c r="N312" s="55" t="s">
        <v>548</v>
      </c>
      <c r="O312" s="53">
        <v>0.4</v>
      </c>
      <c r="P312" s="56">
        <v>44197</v>
      </c>
      <c r="Q312" s="56">
        <v>44227</v>
      </c>
      <c r="R312" s="55"/>
      <c r="S312" s="54"/>
      <c r="T312" s="32" t="s">
        <v>549</v>
      </c>
      <c r="U312" s="31" t="s">
        <v>101</v>
      </c>
      <c r="V312" s="22">
        <v>0.7</v>
      </c>
      <c r="W312" s="23">
        <v>44197</v>
      </c>
      <c r="X312" s="23">
        <v>44227</v>
      </c>
      <c r="Y312" s="28">
        <f t="shared" si="22"/>
        <v>30</v>
      </c>
      <c r="Z312" s="31"/>
      <c r="AA312" s="31"/>
      <c r="AB312" s="21"/>
      <c r="AC312" s="21"/>
    </row>
    <row r="313" spans="1:29" ht="135" x14ac:dyDescent="0.25">
      <c r="A313" s="54"/>
      <c r="B313" s="55"/>
      <c r="C313" s="55"/>
      <c r="D313" s="55"/>
      <c r="E313" s="128"/>
      <c r="F313" s="55"/>
      <c r="G313" s="54"/>
      <c r="H313" s="55"/>
      <c r="I313" s="54"/>
      <c r="J313" s="54"/>
      <c r="K313" s="55"/>
      <c r="L313" s="55"/>
      <c r="M313" s="55"/>
      <c r="N313" s="55"/>
      <c r="O313" s="54"/>
      <c r="P313" s="54"/>
      <c r="Q313" s="54"/>
      <c r="R313" s="55"/>
      <c r="S313" s="54"/>
      <c r="T313" s="32" t="s">
        <v>550</v>
      </c>
      <c r="U313" s="31" t="s">
        <v>101</v>
      </c>
      <c r="V313" s="22">
        <v>0.3</v>
      </c>
      <c r="W313" s="23">
        <v>44211</v>
      </c>
      <c r="X313" s="23">
        <v>44227</v>
      </c>
      <c r="Y313" s="28"/>
      <c r="Z313" s="31"/>
      <c r="AA313" s="31"/>
      <c r="AB313" s="21"/>
      <c r="AC313" s="21"/>
    </row>
    <row r="314" spans="1:29" ht="60" x14ac:dyDescent="0.25">
      <c r="A314" s="54"/>
      <c r="B314" s="55"/>
      <c r="C314" s="55"/>
      <c r="D314" s="55"/>
      <c r="E314" s="128"/>
      <c r="F314" s="55"/>
      <c r="G314" s="54"/>
      <c r="H314" s="55"/>
      <c r="I314" s="54"/>
      <c r="J314" s="54"/>
      <c r="K314" s="55"/>
      <c r="L314" s="55" t="s">
        <v>37</v>
      </c>
      <c r="M314" s="55" t="s">
        <v>46</v>
      </c>
      <c r="N314" s="55" t="s">
        <v>551</v>
      </c>
      <c r="O314" s="53">
        <v>0.6</v>
      </c>
      <c r="P314" s="56">
        <v>44197</v>
      </c>
      <c r="Q314" s="56">
        <v>44561</v>
      </c>
      <c r="R314" s="54"/>
      <c r="S314" s="54"/>
      <c r="T314" s="32" t="s">
        <v>552</v>
      </c>
      <c r="U314" s="31" t="s">
        <v>101</v>
      </c>
      <c r="V314" s="22">
        <v>0.25</v>
      </c>
      <c r="W314" s="23">
        <v>44197</v>
      </c>
      <c r="X314" s="23">
        <v>44285</v>
      </c>
      <c r="Y314" s="28">
        <f t="shared" si="22"/>
        <v>88</v>
      </c>
      <c r="Z314" s="31"/>
      <c r="AA314" s="31"/>
      <c r="AB314" s="21"/>
      <c r="AC314" s="21"/>
    </row>
    <row r="315" spans="1:29" ht="60" x14ac:dyDescent="0.25">
      <c r="A315" s="54"/>
      <c r="B315" s="55"/>
      <c r="C315" s="55"/>
      <c r="D315" s="55"/>
      <c r="E315" s="128"/>
      <c r="F315" s="55"/>
      <c r="G315" s="54"/>
      <c r="H315" s="55"/>
      <c r="I315" s="54"/>
      <c r="J315" s="54"/>
      <c r="K315" s="55"/>
      <c r="L315" s="55"/>
      <c r="M315" s="55"/>
      <c r="N315" s="55"/>
      <c r="O315" s="53"/>
      <c r="P315" s="56"/>
      <c r="Q315" s="56"/>
      <c r="R315" s="54"/>
      <c r="S315" s="54"/>
      <c r="T315" s="32" t="s">
        <v>553</v>
      </c>
      <c r="U315" s="31" t="s">
        <v>101</v>
      </c>
      <c r="V315" s="22">
        <v>0.25</v>
      </c>
      <c r="W315" s="23">
        <v>44287</v>
      </c>
      <c r="X315" s="23">
        <v>44377</v>
      </c>
      <c r="Y315" s="28"/>
      <c r="Z315" s="31"/>
      <c r="AA315" s="31"/>
      <c r="AB315" s="21"/>
      <c r="AC315" s="21"/>
    </row>
    <row r="316" spans="1:29" ht="60" x14ac:dyDescent="0.25">
      <c r="A316" s="54"/>
      <c r="B316" s="55"/>
      <c r="C316" s="55"/>
      <c r="D316" s="55"/>
      <c r="E316" s="128"/>
      <c r="F316" s="55"/>
      <c r="G316" s="54"/>
      <c r="H316" s="55"/>
      <c r="I316" s="54"/>
      <c r="J316" s="54"/>
      <c r="K316" s="55"/>
      <c r="L316" s="55"/>
      <c r="M316" s="55"/>
      <c r="N316" s="55"/>
      <c r="O316" s="54"/>
      <c r="P316" s="56"/>
      <c r="Q316" s="56"/>
      <c r="R316" s="54"/>
      <c r="S316" s="54"/>
      <c r="T316" s="32" t="s">
        <v>579</v>
      </c>
      <c r="U316" s="31" t="s">
        <v>101</v>
      </c>
      <c r="V316" s="22">
        <v>0.25</v>
      </c>
      <c r="W316" s="23">
        <v>44378</v>
      </c>
      <c r="X316" s="23">
        <v>44469</v>
      </c>
      <c r="Y316" s="28">
        <f t="shared" ref="Y316:Y327" si="23">X316-W316</f>
        <v>91</v>
      </c>
      <c r="Z316" s="31"/>
      <c r="AA316" s="31"/>
      <c r="AB316" s="21"/>
      <c r="AC316" s="21"/>
    </row>
    <row r="317" spans="1:29" ht="60" x14ac:dyDescent="0.25">
      <c r="A317" s="54"/>
      <c r="B317" s="55"/>
      <c r="C317" s="55"/>
      <c r="D317" s="55"/>
      <c r="E317" s="128"/>
      <c r="F317" s="55"/>
      <c r="G317" s="54"/>
      <c r="H317" s="55"/>
      <c r="I317" s="54"/>
      <c r="J317" s="54"/>
      <c r="K317" s="55"/>
      <c r="L317" s="55"/>
      <c r="M317" s="55"/>
      <c r="N317" s="55"/>
      <c r="O317" s="54"/>
      <c r="P317" s="56"/>
      <c r="Q317" s="56"/>
      <c r="R317" s="54"/>
      <c r="S317" s="54"/>
      <c r="T317" s="32" t="s">
        <v>554</v>
      </c>
      <c r="U317" s="31" t="s">
        <v>101</v>
      </c>
      <c r="V317" s="22">
        <v>0.25</v>
      </c>
      <c r="W317" s="23">
        <v>44470</v>
      </c>
      <c r="X317" s="23">
        <v>44561</v>
      </c>
      <c r="Y317" s="28">
        <f t="shared" si="23"/>
        <v>91</v>
      </c>
      <c r="Z317" s="31"/>
      <c r="AA317" s="31"/>
      <c r="AB317" s="21"/>
      <c r="AC317" s="21"/>
    </row>
    <row r="318" spans="1:29" ht="30" customHeight="1" x14ac:dyDescent="0.25">
      <c r="A318" s="54"/>
      <c r="B318" s="55"/>
      <c r="C318" s="55"/>
      <c r="D318" s="55"/>
      <c r="E318" s="128"/>
      <c r="F318" s="57"/>
      <c r="G318" s="54"/>
      <c r="H318" s="55" t="s">
        <v>164</v>
      </c>
      <c r="I318" s="53">
        <v>0.1</v>
      </c>
      <c r="J318" s="54"/>
      <c r="K318" s="55" t="s">
        <v>76</v>
      </c>
      <c r="L318" s="55" t="s">
        <v>37</v>
      </c>
      <c r="M318" s="55" t="s">
        <v>46</v>
      </c>
      <c r="N318" s="55" t="s">
        <v>555</v>
      </c>
      <c r="O318" s="53">
        <v>1</v>
      </c>
      <c r="P318" s="56">
        <v>44197</v>
      </c>
      <c r="Q318" s="56">
        <v>44561</v>
      </c>
      <c r="R318" s="55"/>
      <c r="S318" s="54"/>
      <c r="T318" s="22" t="s">
        <v>556</v>
      </c>
      <c r="U318" s="22" t="s">
        <v>122</v>
      </c>
      <c r="V318" s="22">
        <v>0.2</v>
      </c>
      <c r="W318" s="23">
        <v>44197</v>
      </c>
      <c r="X318" s="23">
        <v>44285</v>
      </c>
      <c r="Y318" s="28">
        <f t="shared" si="23"/>
        <v>88</v>
      </c>
      <c r="Z318" s="31"/>
      <c r="AA318" s="31"/>
      <c r="AB318" s="21"/>
      <c r="AC318" s="21"/>
    </row>
    <row r="319" spans="1:29" ht="45" x14ac:dyDescent="0.25">
      <c r="A319" s="54"/>
      <c r="B319" s="55"/>
      <c r="C319" s="55"/>
      <c r="D319" s="55"/>
      <c r="E319" s="128"/>
      <c r="F319" s="55"/>
      <c r="G319" s="54"/>
      <c r="H319" s="55"/>
      <c r="I319" s="54"/>
      <c r="J319" s="54"/>
      <c r="K319" s="55"/>
      <c r="L319" s="55"/>
      <c r="M319" s="55"/>
      <c r="N319" s="55"/>
      <c r="O319" s="54"/>
      <c r="P319" s="54"/>
      <c r="Q319" s="54"/>
      <c r="R319" s="55"/>
      <c r="S319" s="54"/>
      <c r="T319" s="129" t="s">
        <v>557</v>
      </c>
      <c r="U319" s="129" t="s">
        <v>122</v>
      </c>
      <c r="V319" s="22">
        <v>0.2</v>
      </c>
      <c r="W319" s="23">
        <v>44287</v>
      </c>
      <c r="X319" s="23">
        <v>44377</v>
      </c>
      <c r="Y319" s="28">
        <f t="shared" si="23"/>
        <v>90</v>
      </c>
      <c r="Z319" s="31"/>
      <c r="AA319" s="31"/>
      <c r="AB319" s="21"/>
      <c r="AC319" s="21"/>
    </row>
    <row r="320" spans="1:29" ht="45" x14ac:dyDescent="0.25">
      <c r="A320" s="54"/>
      <c r="B320" s="55"/>
      <c r="C320" s="55"/>
      <c r="D320" s="55"/>
      <c r="E320" s="128"/>
      <c r="F320" s="55"/>
      <c r="G320" s="54"/>
      <c r="H320" s="55"/>
      <c r="I320" s="54"/>
      <c r="J320" s="54"/>
      <c r="K320" s="55"/>
      <c r="L320" s="55"/>
      <c r="M320" s="55"/>
      <c r="N320" s="55"/>
      <c r="O320" s="54"/>
      <c r="P320" s="54"/>
      <c r="Q320" s="54"/>
      <c r="R320" s="55"/>
      <c r="S320" s="54"/>
      <c r="T320" s="129" t="s">
        <v>558</v>
      </c>
      <c r="U320" s="129" t="s">
        <v>122</v>
      </c>
      <c r="V320" s="22">
        <v>0.2</v>
      </c>
      <c r="W320" s="23">
        <v>44378</v>
      </c>
      <c r="X320" s="23">
        <v>44469</v>
      </c>
      <c r="Y320" s="28">
        <f t="shared" si="23"/>
        <v>91</v>
      </c>
      <c r="Z320" s="31"/>
      <c r="AA320" s="31"/>
      <c r="AB320" s="21"/>
      <c r="AC320" s="21"/>
    </row>
    <row r="321" spans="1:29" ht="45" x14ac:dyDescent="0.25">
      <c r="A321" s="54"/>
      <c r="B321" s="55"/>
      <c r="C321" s="55"/>
      <c r="D321" s="55"/>
      <c r="E321" s="128"/>
      <c r="F321" s="55"/>
      <c r="G321" s="54"/>
      <c r="H321" s="55"/>
      <c r="I321" s="54"/>
      <c r="J321" s="54"/>
      <c r="K321" s="55"/>
      <c r="L321" s="55"/>
      <c r="M321" s="55"/>
      <c r="N321" s="55"/>
      <c r="O321" s="54"/>
      <c r="P321" s="54"/>
      <c r="Q321" s="54"/>
      <c r="R321" s="55"/>
      <c r="S321" s="54"/>
      <c r="T321" s="129" t="s">
        <v>559</v>
      </c>
      <c r="U321" s="129" t="s">
        <v>122</v>
      </c>
      <c r="V321" s="22">
        <v>0.2</v>
      </c>
      <c r="W321" s="23">
        <v>44470</v>
      </c>
      <c r="X321" s="23">
        <v>44561</v>
      </c>
      <c r="Y321" s="28">
        <f t="shared" si="23"/>
        <v>91</v>
      </c>
      <c r="Z321" s="31"/>
      <c r="AA321" s="31"/>
      <c r="AB321" s="21"/>
      <c r="AC321" s="21"/>
    </row>
    <row r="322" spans="1:29" ht="60" x14ac:dyDescent="0.25">
      <c r="A322" s="54">
        <v>11</v>
      </c>
      <c r="B322" s="55" t="s">
        <v>17</v>
      </c>
      <c r="C322" s="55" t="s">
        <v>131</v>
      </c>
      <c r="D322" s="55" t="s">
        <v>174</v>
      </c>
      <c r="E322" s="58" t="str">
        <f>VLOOKUP(D322,'[15]Vinculos '!$D$3:$E$8,2,FALSE)</f>
        <v xml:space="preserve">3. Diseñar e implementar una estrategia de innovación que permita hacer más eficiente la gestión de la Unidad.
</v>
      </c>
      <c r="F322" s="57"/>
      <c r="G322" s="55" t="s">
        <v>560</v>
      </c>
      <c r="H322" s="55" t="s">
        <v>164</v>
      </c>
      <c r="I322" s="53">
        <v>0.5</v>
      </c>
      <c r="J322" s="54"/>
      <c r="K322" s="55" t="s">
        <v>76</v>
      </c>
      <c r="L322" s="55" t="s">
        <v>39</v>
      </c>
      <c r="M322" s="55" t="s">
        <v>56</v>
      </c>
      <c r="N322" s="31" t="s">
        <v>580</v>
      </c>
      <c r="O322" s="26">
        <v>0.2</v>
      </c>
      <c r="P322" s="130">
        <v>44204</v>
      </c>
      <c r="Q322" s="130">
        <v>44285</v>
      </c>
      <c r="R322" s="31" t="s">
        <v>561</v>
      </c>
      <c r="S322" s="178"/>
      <c r="T322" s="31" t="s">
        <v>581</v>
      </c>
      <c r="U322" s="24" t="s">
        <v>92</v>
      </c>
      <c r="V322" s="26">
        <v>1</v>
      </c>
      <c r="W322" s="23">
        <v>43838</v>
      </c>
      <c r="X322" s="23">
        <v>44346</v>
      </c>
      <c r="Y322" s="28">
        <f t="shared" si="23"/>
        <v>508</v>
      </c>
      <c r="Z322" s="31"/>
      <c r="AA322" s="31"/>
      <c r="AB322" s="21"/>
      <c r="AC322" s="21"/>
    </row>
    <row r="323" spans="1:29" ht="45" x14ac:dyDescent="0.25">
      <c r="A323" s="54"/>
      <c r="B323" s="55"/>
      <c r="C323" s="55"/>
      <c r="D323" s="55"/>
      <c r="E323" s="58"/>
      <c r="F323" s="57"/>
      <c r="G323" s="55"/>
      <c r="H323" s="55"/>
      <c r="I323" s="53"/>
      <c r="J323" s="54"/>
      <c r="K323" s="55"/>
      <c r="L323" s="55"/>
      <c r="M323" s="55"/>
      <c r="N323" s="31" t="s">
        <v>562</v>
      </c>
      <c r="O323" s="26">
        <v>0.2</v>
      </c>
      <c r="P323" s="130">
        <v>44204</v>
      </c>
      <c r="Q323" s="130">
        <v>44285</v>
      </c>
      <c r="R323" s="31" t="s">
        <v>561</v>
      </c>
      <c r="S323" s="178"/>
      <c r="T323" s="31" t="s">
        <v>563</v>
      </c>
      <c r="U323" s="24" t="s">
        <v>92</v>
      </c>
      <c r="V323" s="26">
        <v>1</v>
      </c>
      <c r="W323" s="23">
        <v>43838</v>
      </c>
      <c r="X323" s="23">
        <v>44285</v>
      </c>
      <c r="Y323" s="28">
        <f t="shared" si="23"/>
        <v>447</v>
      </c>
      <c r="Z323" s="31"/>
      <c r="AA323" s="31"/>
      <c r="AB323" s="21"/>
      <c r="AC323" s="21"/>
    </row>
    <row r="324" spans="1:29" ht="45" x14ac:dyDescent="0.25">
      <c r="A324" s="54"/>
      <c r="B324" s="55"/>
      <c r="C324" s="55"/>
      <c r="D324" s="55"/>
      <c r="E324" s="58"/>
      <c r="F324" s="57"/>
      <c r="G324" s="55"/>
      <c r="H324" s="55"/>
      <c r="I324" s="53"/>
      <c r="J324" s="54"/>
      <c r="K324" s="55"/>
      <c r="L324" s="55"/>
      <c r="M324" s="55"/>
      <c r="N324" s="31" t="s">
        <v>564</v>
      </c>
      <c r="O324" s="26">
        <v>0.2</v>
      </c>
      <c r="P324" s="130">
        <v>44204</v>
      </c>
      <c r="Q324" s="130">
        <v>44285</v>
      </c>
      <c r="R324" s="31" t="s">
        <v>561</v>
      </c>
      <c r="S324" s="178"/>
      <c r="T324" s="31" t="s">
        <v>565</v>
      </c>
      <c r="U324" s="24" t="s">
        <v>92</v>
      </c>
      <c r="V324" s="26">
        <v>1</v>
      </c>
      <c r="W324" s="23">
        <v>43838</v>
      </c>
      <c r="X324" s="23">
        <v>44285</v>
      </c>
      <c r="Y324" s="28">
        <f t="shared" si="23"/>
        <v>447</v>
      </c>
      <c r="Z324" s="31"/>
      <c r="AA324" s="31"/>
      <c r="AB324" s="21"/>
      <c r="AC324" s="21"/>
    </row>
    <row r="325" spans="1:29" ht="30" x14ac:dyDescent="0.25">
      <c r="A325" s="54"/>
      <c r="B325" s="55"/>
      <c r="C325" s="55"/>
      <c r="D325" s="55"/>
      <c r="E325" s="58"/>
      <c r="F325" s="57"/>
      <c r="G325" s="55"/>
      <c r="H325" s="55"/>
      <c r="I325" s="53"/>
      <c r="J325" s="54"/>
      <c r="K325" s="55"/>
      <c r="L325" s="55"/>
      <c r="M325" s="55"/>
      <c r="N325" s="31" t="s">
        <v>566</v>
      </c>
      <c r="O325" s="26">
        <v>0.4</v>
      </c>
      <c r="P325" s="130">
        <v>44204</v>
      </c>
      <c r="Q325" s="130">
        <v>44346</v>
      </c>
      <c r="R325" s="31" t="s">
        <v>561</v>
      </c>
      <c r="S325" s="178"/>
      <c r="T325" s="31" t="s">
        <v>567</v>
      </c>
      <c r="U325" s="24" t="s">
        <v>92</v>
      </c>
      <c r="V325" s="26">
        <v>1</v>
      </c>
      <c r="W325" s="23">
        <v>43838</v>
      </c>
      <c r="X325" s="23">
        <v>44346</v>
      </c>
      <c r="Y325" s="28">
        <f t="shared" si="23"/>
        <v>508</v>
      </c>
      <c r="Z325" s="31"/>
      <c r="AA325" s="31"/>
      <c r="AB325" s="21"/>
      <c r="AC325" s="21"/>
    </row>
    <row r="326" spans="1:29" ht="45" x14ac:dyDescent="0.25">
      <c r="A326" s="54"/>
      <c r="B326" s="55"/>
      <c r="C326" s="55"/>
      <c r="D326" s="55"/>
      <c r="E326" s="58"/>
      <c r="F326" s="57"/>
      <c r="G326" s="55" t="s">
        <v>568</v>
      </c>
      <c r="H326" s="55"/>
      <c r="I326" s="53">
        <v>0.2</v>
      </c>
      <c r="J326" s="54"/>
      <c r="K326" s="55"/>
      <c r="L326" s="55"/>
      <c r="M326" s="55"/>
      <c r="N326" s="31" t="s">
        <v>569</v>
      </c>
      <c r="O326" s="26">
        <v>0.2</v>
      </c>
      <c r="P326" s="130">
        <v>44204</v>
      </c>
      <c r="Q326" s="130">
        <v>44499</v>
      </c>
      <c r="R326" s="31" t="s">
        <v>570</v>
      </c>
      <c r="S326" s="178"/>
      <c r="T326" s="31" t="s">
        <v>569</v>
      </c>
      <c r="U326" s="24" t="s">
        <v>92</v>
      </c>
      <c r="V326" s="26">
        <v>1</v>
      </c>
      <c r="W326" s="23">
        <v>43838</v>
      </c>
      <c r="X326" s="23">
        <v>44377</v>
      </c>
      <c r="Y326" s="28">
        <f t="shared" si="23"/>
        <v>539</v>
      </c>
      <c r="Z326" s="31"/>
      <c r="AA326" s="31"/>
      <c r="AB326" s="21"/>
      <c r="AC326" s="21"/>
    </row>
    <row r="327" spans="1:29" ht="60" x14ac:dyDescent="0.25">
      <c r="A327" s="54"/>
      <c r="B327" s="55"/>
      <c r="C327" s="55"/>
      <c r="D327" s="55"/>
      <c r="E327" s="58"/>
      <c r="F327" s="57"/>
      <c r="G327" s="55"/>
      <c r="H327" s="55"/>
      <c r="I327" s="53"/>
      <c r="J327" s="54"/>
      <c r="K327" s="55"/>
      <c r="L327" s="55"/>
      <c r="M327" s="55"/>
      <c r="N327" s="31" t="s">
        <v>571</v>
      </c>
      <c r="O327" s="26">
        <v>0.2</v>
      </c>
      <c r="P327" s="130">
        <v>44204</v>
      </c>
      <c r="Q327" s="130">
        <v>44499</v>
      </c>
      <c r="R327" s="31" t="s">
        <v>572</v>
      </c>
      <c r="S327" s="178"/>
      <c r="T327" s="31" t="s">
        <v>571</v>
      </c>
      <c r="U327" s="24" t="s">
        <v>92</v>
      </c>
      <c r="V327" s="26">
        <v>1</v>
      </c>
      <c r="W327" s="23">
        <v>43838</v>
      </c>
      <c r="X327" s="23">
        <v>44377</v>
      </c>
      <c r="Y327" s="28">
        <f t="shared" si="23"/>
        <v>539</v>
      </c>
      <c r="Z327" s="31"/>
      <c r="AA327" s="31"/>
      <c r="AB327" s="21"/>
      <c r="AC327" s="21"/>
    </row>
    <row r="328" spans="1:29" ht="75" x14ac:dyDescent="0.25">
      <c r="A328" s="54"/>
      <c r="B328" s="55"/>
      <c r="C328" s="55"/>
      <c r="D328" s="55"/>
      <c r="E328" s="58"/>
      <c r="F328" s="57"/>
      <c r="G328" s="31" t="s">
        <v>582</v>
      </c>
      <c r="H328" s="55"/>
      <c r="I328" s="26">
        <v>0.2</v>
      </c>
      <c r="J328" s="178"/>
      <c r="K328" s="55"/>
      <c r="L328" s="55"/>
      <c r="M328" s="55"/>
      <c r="N328" s="31" t="s">
        <v>573</v>
      </c>
      <c r="O328" s="26">
        <v>0.4</v>
      </c>
      <c r="P328" s="130">
        <v>44204</v>
      </c>
      <c r="Q328" s="130">
        <v>44377</v>
      </c>
      <c r="R328" s="24" t="s">
        <v>574</v>
      </c>
      <c r="S328" s="178"/>
      <c r="T328" s="31" t="s">
        <v>575</v>
      </c>
      <c r="U328" s="24" t="s">
        <v>122</v>
      </c>
      <c r="V328" s="26">
        <v>1</v>
      </c>
      <c r="W328" s="23">
        <v>43838</v>
      </c>
      <c r="X328" s="23">
        <v>44438</v>
      </c>
      <c r="Y328" s="28"/>
      <c r="Z328" s="31"/>
      <c r="AA328" s="31"/>
      <c r="AB328" s="21"/>
      <c r="AC328" s="21"/>
    </row>
    <row r="329" spans="1:29" ht="120" x14ac:dyDescent="0.25">
      <c r="A329" s="54"/>
      <c r="B329" s="55"/>
      <c r="C329" s="55"/>
      <c r="D329" s="55"/>
      <c r="E329" s="58"/>
      <c r="F329" s="57"/>
      <c r="G329" s="31" t="s">
        <v>576</v>
      </c>
      <c r="H329" s="55"/>
      <c r="I329" s="26">
        <v>0.1</v>
      </c>
      <c r="J329" s="178"/>
      <c r="K329" s="55"/>
      <c r="L329" s="55"/>
      <c r="M329" s="55"/>
      <c r="N329" s="31" t="s">
        <v>577</v>
      </c>
      <c r="O329" s="26">
        <v>0.2</v>
      </c>
      <c r="P329" s="130">
        <v>44204</v>
      </c>
      <c r="Q329" s="130">
        <v>44560</v>
      </c>
      <c r="R329" s="31" t="s">
        <v>578</v>
      </c>
      <c r="S329" s="178"/>
      <c r="T329" s="32" t="s">
        <v>583</v>
      </c>
      <c r="U329" s="24" t="s">
        <v>109</v>
      </c>
      <c r="V329" s="26">
        <v>1</v>
      </c>
      <c r="W329" s="23">
        <v>43838</v>
      </c>
      <c r="X329" s="23">
        <v>44560</v>
      </c>
      <c r="Y329" s="28">
        <f t="shared" ref="Y329:Y333" si="24">X329-W329</f>
        <v>722</v>
      </c>
      <c r="Z329" s="31"/>
      <c r="AA329" s="31"/>
      <c r="AB329" s="21"/>
      <c r="AC329" s="21"/>
    </row>
    <row r="330" spans="1:29" ht="45" x14ac:dyDescent="0.25">
      <c r="A330" s="46">
        <v>12</v>
      </c>
      <c r="B330" s="47" t="s">
        <v>22</v>
      </c>
      <c r="C330" s="47" t="s">
        <v>32</v>
      </c>
      <c r="D330" s="47" t="s">
        <v>173</v>
      </c>
      <c r="E330" s="50" t="str">
        <f>VLOOKUP(D330,'[16]Vinculos '!$D$3:$E$8,2,FALSE)</f>
        <v xml:space="preserve">2. Ofrecer y comercializar bienes y servicios relacionados con las competencias de la entidad, con altos estándares de calidad, ambientalmente amigables y competitivos en el mercado
</v>
      </c>
      <c r="F330" s="51"/>
      <c r="G330" s="47" t="s">
        <v>584</v>
      </c>
      <c r="H330" s="47" t="s">
        <v>160</v>
      </c>
      <c r="I330" s="114">
        <v>1</v>
      </c>
      <c r="J330" s="46"/>
      <c r="K330" s="47" t="s">
        <v>75</v>
      </c>
      <c r="L330" s="47" t="s">
        <v>39</v>
      </c>
      <c r="M330" s="47" t="s">
        <v>59</v>
      </c>
      <c r="N330" s="47" t="s">
        <v>585</v>
      </c>
      <c r="O330" s="114">
        <v>0.1</v>
      </c>
      <c r="P330" s="49">
        <v>44378</v>
      </c>
      <c r="Q330" s="49">
        <v>44469</v>
      </c>
      <c r="R330" s="47" t="s">
        <v>586</v>
      </c>
      <c r="S330" s="46"/>
      <c r="T330" s="129" t="s">
        <v>587</v>
      </c>
      <c r="U330" s="36" t="s">
        <v>92</v>
      </c>
      <c r="V330" s="37">
        <v>0.2</v>
      </c>
      <c r="W330" s="38">
        <v>44378</v>
      </c>
      <c r="X330" s="38">
        <v>44408</v>
      </c>
      <c r="Y330" s="39">
        <f t="shared" si="24"/>
        <v>30</v>
      </c>
      <c r="Z330" s="36"/>
      <c r="AA330" s="36"/>
      <c r="AB330" s="109"/>
      <c r="AC330" s="109"/>
    </row>
    <row r="331" spans="1:29" ht="45" x14ac:dyDescent="0.25">
      <c r="A331" s="46"/>
      <c r="B331" s="47"/>
      <c r="C331" s="47"/>
      <c r="D331" s="47"/>
      <c r="E331" s="50"/>
      <c r="F331" s="51"/>
      <c r="G331" s="47"/>
      <c r="H331" s="47"/>
      <c r="I331" s="114"/>
      <c r="J331" s="46"/>
      <c r="K331" s="47"/>
      <c r="L331" s="47"/>
      <c r="M331" s="47"/>
      <c r="N331" s="47"/>
      <c r="O331" s="46"/>
      <c r="P331" s="49"/>
      <c r="Q331" s="49"/>
      <c r="R331" s="47"/>
      <c r="S331" s="46"/>
      <c r="T331" s="129" t="s">
        <v>588</v>
      </c>
      <c r="U331" s="36" t="s">
        <v>92</v>
      </c>
      <c r="V331" s="37">
        <v>0.2</v>
      </c>
      <c r="W331" s="38">
        <v>44409</v>
      </c>
      <c r="X331" s="38">
        <v>44439</v>
      </c>
      <c r="Y331" s="39">
        <f t="shared" si="24"/>
        <v>30</v>
      </c>
      <c r="Z331" s="36"/>
      <c r="AA331" s="36"/>
      <c r="AB331" s="109"/>
      <c r="AC331" s="109"/>
    </row>
    <row r="332" spans="1:29" ht="45" x14ac:dyDescent="0.25">
      <c r="A332" s="46"/>
      <c r="B332" s="47"/>
      <c r="C332" s="47"/>
      <c r="D332" s="47"/>
      <c r="E332" s="50"/>
      <c r="F332" s="51"/>
      <c r="G332" s="47"/>
      <c r="H332" s="47"/>
      <c r="I332" s="114"/>
      <c r="J332" s="46"/>
      <c r="K332" s="47"/>
      <c r="L332" s="47"/>
      <c r="M332" s="47"/>
      <c r="N332" s="47"/>
      <c r="O332" s="46"/>
      <c r="P332" s="49"/>
      <c r="Q332" s="49"/>
      <c r="R332" s="47"/>
      <c r="S332" s="46"/>
      <c r="T332" s="129" t="s">
        <v>589</v>
      </c>
      <c r="U332" s="36" t="s">
        <v>92</v>
      </c>
      <c r="V332" s="37">
        <v>0.6</v>
      </c>
      <c r="W332" s="38">
        <v>44440</v>
      </c>
      <c r="X332" s="38">
        <v>44469</v>
      </c>
      <c r="Y332" s="39">
        <f t="shared" si="24"/>
        <v>29</v>
      </c>
      <c r="Z332" s="36"/>
      <c r="AA332" s="36"/>
      <c r="AB332" s="109"/>
      <c r="AC332" s="109"/>
    </row>
    <row r="333" spans="1:29" ht="45" x14ac:dyDescent="0.25">
      <c r="A333" s="46"/>
      <c r="B333" s="47"/>
      <c r="C333" s="47"/>
      <c r="D333" s="47"/>
      <c r="E333" s="50"/>
      <c r="F333" s="51"/>
      <c r="G333" s="47"/>
      <c r="H333" s="47"/>
      <c r="I333" s="114"/>
      <c r="J333" s="46"/>
      <c r="K333" s="47"/>
      <c r="L333" s="47"/>
      <c r="M333" s="47"/>
      <c r="N333" s="47" t="s">
        <v>590</v>
      </c>
      <c r="O333" s="114">
        <v>0.15</v>
      </c>
      <c r="P333" s="49">
        <v>44409</v>
      </c>
      <c r="Q333" s="49">
        <v>44561</v>
      </c>
      <c r="R333" s="47" t="s">
        <v>591</v>
      </c>
      <c r="S333" s="46"/>
      <c r="T333" s="129" t="s">
        <v>592</v>
      </c>
      <c r="U333" s="36" t="s">
        <v>92</v>
      </c>
      <c r="V333" s="37">
        <v>0.3</v>
      </c>
      <c r="W333" s="38">
        <v>44409</v>
      </c>
      <c r="X333" s="38" t="s">
        <v>593</v>
      </c>
      <c r="Y333" s="39" t="e">
        <f t="shared" si="24"/>
        <v>#VALUE!</v>
      </c>
      <c r="Z333" s="36"/>
      <c r="AA333" s="36"/>
      <c r="AB333" s="109"/>
      <c r="AC333" s="109"/>
    </row>
    <row r="334" spans="1:29" ht="60" x14ac:dyDescent="0.25">
      <c r="A334" s="46"/>
      <c r="B334" s="47"/>
      <c r="C334" s="47"/>
      <c r="D334" s="47"/>
      <c r="E334" s="50"/>
      <c r="F334" s="51"/>
      <c r="G334" s="47"/>
      <c r="H334" s="47"/>
      <c r="I334" s="114"/>
      <c r="J334" s="46"/>
      <c r="K334" s="47"/>
      <c r="L334" s="47"/>
      <c r="M334" s="47"/>
      <c r="N334" s="47"/>
      <c r="O334" s="114"/>
      <c r="P334" s="46"/>
      <c r="Q334" s="46"/>
      <c r="R334" s="47"/>
      <c r="S334" s="46"/>
      <c r="T334" s="129" t="s">
        <v>594</v>
      </c>
      <c r="U334" s="36" t="s">
        <v>92</v>
      </c>
      <c r="V334" s="37">
        <v>0.7</v>
      </c>
      <c r="W334" s="38">
        <v>44440</v>
      </c>
      <c r="X334" s="38">
        <v>44560</v>
      </c>
      <c r="Y334" s="39"/>
      <c r="Z334" s="36"/>
      <c r="AA334" s="36"/>
      <c r="AB334" s="109"/>
      <c r="AC334" s="109"/>
    </row>
    <row r="335" spans="1:29" ht="30" x14ac:dyDescent="0.25">
      <c r="A335" s="46"/>
      <c r="B335" s="47"/>
      <c r="C335" s="47"/>
      <c r="D335" s="47"/>
      <c r="E335" s="50"/>
      <c r="F335" s="51"/>
      <c r="G335" s="47" t="s">
        <v>584</v>
      </c>
      <c r="H335" s="47"/>
      <c r="I335" s="114"/>
      <c r="J335" s="46"/>
      <c r="K335" s="47" t="s">
        <v>75</v>
      </c>
      <c r="L335" s="47" t="s">
        <v>39</v>
      </c>
      <c r="M335" s="47" t="s">
        <v>59</v>
      </c>
      <c r="N335" s="47" t="s">
        <v>595</v>
      </c>
      <c r="O335" s="114">
        <v>0.1</v>
      </c>
      <c r="P335" s="49">
        <v>44242</v>
      </c>
      <c r="Q335" s="49">
        <v>44561</v>
      </c>
      <c r="R335" s="47" t="s">
        <v>596</v>
      </c>
      <c r="S335" s="46"/>
      <c r="T335" s="129" t="s">
        <v>597</v>
      </c>
      <c r="U335" s="36" t="s">
        <v>92</v>
      </c>
      <c r="V335" s="37">
        <v>0.11</v>
      </c>
      <c r="W335" s="38">
        <v>44242</v>
      </c>
      <c r="X335" s="38">
        <v>44252</v>
      </c>
      <c r="Y335" s="39">
        <f t="shared" ref="Y335:Y340" si="25">X335-W335</f>
        <v>10</v>
      </c>
      <c r="Z335" s="36"/>
      <c r="AA335" s="36"/>
      <c r="AB335" s="109"/>
      <c r="AC335" s="109"/>
    </row>
    <row r="336" spans="1:29" ht="75" x14ac:dyDescent="0.25">
      <c r="A336" s="46"/>
      <c r="B336" s="47"/>
      <c r="C336" s="47"/>
      <c r="D336" s="47"/>
      <c r="E336" s="50"/>
      <c r="F336" s="51"/>
      <c r="G336" s="47"/>
      <c r="H336" s="47"/>
      <c r="I336" s="114"/>
      <c r="J336" s="46"/>
      <c r="K336" s="47"/>
      <c r="L336" s="47"/>
      <c r="M336" s="47"/>
      <c r="N336" s="47"/>
      <c r="O336" s="114"/>
      <c r="P336" s="49"/>
      <c r="Q336" s="49"/>
      <c r="R336" s="47"/>
      <c r="S336" s="46"/>
      <c r="T336" s="129" t="s">
        <v>598</v>
      </c>
      <c r="U336" s="36" t="s">
        <v>92</v>
      </c>
      <c r="V336" s="37">
        <v>0.05</v>
      </c>
      <c r="W336" s="38">
        <v>44253</v>
      </c>
      <c r="X336" s="38" t="s">
        <v>599</v>
      </c>
      <c r="Y336" s="39" t="e">
        <f t="shared" si="25"/>
        <v>#VALUE!</v>
      </c>
      <c r="Z336" s="36"/>
      <c r="AA336" s="36"/>
      <c r="AB336" s="109"/>
      <c r="AC336" s="109"/>
    </row>
    <row r="337" spans="1:29" ht="30" x14ac:dyDescent="0.25">
      <c r="A337" s="46"/>
      <c r="B337" s="47"/>
      <c r="C337" s="47"/>
      <c r="D337" s="47"/>
      <c r="E337" s="50"/>
      <c r="F337" s="51"/>
      <c r="G337" s="47"/>
      <c r="H337" s="47"/>
      <c r="I337" s="114"/>
      <c r="J337" s="46"/>
      <c r="K337" s="47"/>
      <c r="L337" s="47"/>
      <c r="M337" s="47"/>
      <c r="N337" s="47"/>
      <c r="O337" s="114"/>
      <c r="P337" s="49"/>
      <c r="Q337" s="49"/>
      <c r="R337" s="47"/>
      <c r="S337" s="46"/>
      <c r="T337" s="129" t="s">
        <v>600</v>
      </c>
      <c r="U337" s="36"/>
      <c r="V337" s="37">
        <v>0.11</v>
      </c>
      <c r="W337" s="38">
        <v>44301</v>
      </c>
      <c r="X337" s="38">
        <v>44311</v>
      </c>
      <c r="Y337" s="39">
        <f t="shared" si="25"/>
        <v>10</v>
      </c>
      <c r="Z337" s="36"/>
      <c r="AA337" s="36"/>
      <c r="AB337" s="109"/>
      <c r="AC337" s="109"/>
    </row>
    <row r="338" spans="1:29" ht="75" x14ac:dyDescent="0.25">
      <c r="A338" s="46"/>
      <c r="B338" s="47"/>
      <c r="C338" s="47"/>
      <c r="D338" s="47"/>
      <c r="E338" s="50"/>
      <c r="F338" s="51"/>
      <c r="G338" s="47"/>
      <c r="H338" s="47"/>
      <c r="I338" s="114"/>
      <c r="J338" s="46"/>
      <c r="K338" s="47"/>
      <c r="L338" s="47"/>
      <c r="M338" s="47"/>
      <c r="N338" s="47"/>
      <c r="O338" s="114"/>
      <c r="P338" s="49"/>
      <c r="Q338" s="49"/>
      <c r="R338" s="47"/>
      <c r="S338" s="46"/>
      <c r="T338" s="129" t="s">
        <v>601</v>
      </c>
      <c r="U338" s="36"/>
      <c r="V338" s="37">
        <v>0.06</v>
      </c>
      <c r="W338" s="38">
        <v>44312</v>
      </c>
      <c r="X338" s="38">
        <v>44316</v>
      </c>
      <c r="Y338" s="39">
        <f t="shared" si="25"/>
        <v>4</v>
      </c>
      <c r="Z338" s="36"/>
      <c r="AA338" s="36"/>
      <c r="AB338" s="109"/>
      <c r="AC338" s="109"/>
    </row>
    <row r="339" spans="1:29" ht="30" x14ac:dyDescent="0.25">
      <c r="A339" s="46"/>
      <c r="B339" s="47"/>
      <c r="C339" s="47"/>
      <c r="D339" s="47"/>
      <c r="E339" s="50"/>
      <c r="F339" s="51"/>
      <c r="G339" s="47"/>
      <c r="H339" s="47"/>
      <c r="I339" s="114"/>
      <c r="J339" s="46"/>
      <c r="K339" s="47"/>
      <c r="L339" s="47"/>
      <c r="M339" s="47"/>
      <c r="N339" s="47"/>
      <c r="O339" s="114"/>
      <c r="P339" s="49"/>
      <c r="Q339" s="49"/>
      <c r="R339" s="47"/>
      <c r="S339" s="46"/>
      <c r="T339" s="129" t="s">
        <v>602</v>
      </c>
      <c r="U339" s="36"/>
      <c r="V339" s="37">
        <v>0.11</v>
      </c>
      <c r="W339" s="38">
        <v>44362</v>
      </c>
      <c r="X339" s="38">
        <v>44372</v>
      </c>
      <c r="Y339" s="39">
        <f t="shared" si="25"/>
        <v>10</v>
      </c>
      <c r="Z339" s="36"/>
      <c r="AA339" s="36"/>
      <c r="AB339" s="109"/>
      <c r="AC339" s="109"/>
    </row>
    <row r="340" spans="1:29" ht="75" x14ac:dyDescent="0.25">
      <c r="A340" s="46"/>
      <c r="B340" s="47"/>
      <c r="C340" s="47"/>
      <c r="D340" s="47"/>
      <c r="E340" s="50"/>
      <c r="F340" s="51"/>
      <c r="G340" s="47"/>
      <c r="H340" s="47"/>
      <c r="I340" s="114"/>
      <c r="J340" s="46"/>
      <c r="K340" s="47"/>
      <c r="L340" s="47"/>
      <c r="M340" s="47"/>
      <c r="N340" s="47"/>
      <c r="O340" s="114"/>
      <c r="P340" s="49"/>
      <c r="Q340" s="49"/>
      <c r="R340" s="47"/>
      <c r="S340" s="46"/>
      <c r="T340" s="129" t="s">
        <v>603</v>
      </c>
      <c r="U340" s="36"/>
      <c r="V340" s="37">
        <v>0.06</v>
      </c>
      <c r="W340" s="38">
        <v>44373</v>
      </c>
      <c r="X340" s="38">
        <v>44377</v>
      </c>
      <c r="Y340" s="39">
        <f t="shared" si="25"/>
        <v>4</v>
      </c>
      <c r="Z340" s="36"/>
      <c r="AA340" s="36"/>
      <c r="AB340" s="109"/>
      <c r="AC340" s="109"/>
    </row>
    <row r="341" spans="1:29" ht="30" x14ac:dyDescent="0.25">
      <c r="A341" s="46"/>
      <c r="B341" s="47"/>
      <c r="C341" s="47"/>
      <c r="D341" s="47"/>
      <c r="E341" s="50"/>
      <c r="F341" s="51"/>
      <c r="G341" s="47"/>
      <c r="H341" s="47"/>
      <c r="I341" s="114"/>
      <c r="J341" s="46"/>
      <c r="K341" s="47"/>
      <c r="L341" s="47"/>
      <c r="M341" s="47"/>
      <c r="N341" s="47"/>
      <c r="O341" s="114"/>
      <c r="P341" s="49"/>
      <c r="Q341" s="49"/>
      <c r="R341" s="47"/>
      <c r="S341" s="46"/>
      <c r="T341" s="129" t="s">
        <v>604</v>
      </c>
      <c r="U341" s="36"/>
      <c r="V341" s="37">
        <v>0.11</v>
      </c>
      <c r="W341" s="38">
        <v>44423</v>
      </c>
      <c r="X341" s="38">
        <v>44433</v>
      </c>
      <c r="Y341" s="39"/>
      <c r="Z341" s="36"/>
      <c r="AA341" s="36"/>
      <c r="AB341" s="109"/>
      <c r="AC341" s="109"/>
    </row>
    <row r="342" spans="1:29" ht="75" x14ac:dyDescent="0.25">
      <c r="A342" s="46"/>
      <c r="B342" s="47"/>
      <c r="C342" s="47"/>
      <c r="D342" s="47"/>
      <c r="E342" s="50"/>
      <c r="F342" s="51"/>
      <c r="G342" s="47"/>
      <c r="H342" s="47"/>
      <c r="I342" s="114"/>
      <c r="J342" s="46"/>
      <c r="K342" s="47"/>
      <c r="L342" s="47"/>
      <c r="M342" s="47"/>
      <c r="N342" s="47"/>
      <c r="O342" s="114"/>
      <c r="P342" s="49"/>
      <c r="Q342" s="49"/>
      <c r="R342" s="47"/>
      <c r="S342" s="46"/>
      <c r="T342" s="129" t="s">
        <v>605</v>
      </c>
      <c r="U342" s="36"/>
      <c r="V342" s="37">
        <v>0.06</v>
      </c>
      <c r="W342" s="38">
        <v>44434</v>
      </c>
      <c r="X342" s="38">
        <v>44439</v>
      </c>
      <c r="Y342" s="39">
        <f t="shared" ref="Y342:Y355" si="26">X342-W342</f>
        <v>5</v>
      </c>
      <c r="Z342" s="36"/>
      <c r="AA342" s="36"/>
      <c r="AB342" s="109"/>
      <c r="AC342" s="109"/>
    </row>
    <row r="343" spans="1:29" ht="30" x14ac:dyDescent="0.25">
      <c r="A343" s="46"/>
      <c r="B343" s="47"/>
      <c r="C343" s="47"/>
      <c r="D343" s="47"/>
      <c r="E343" s="50"/>
      <c r="F343" s="51"/>
      <c r="G343" s="47"/>
      <c r="H343" s="47"/>
      <c r="I343" s="114"/>
      <c r="J343" s="46"/>
      <c r="K343" s="47"/>
      <c r="L343" s="47"/>
      <c r="M343" s="47"/>
      <c r="N343" s="47"/>
      <c r="O343" s="114"/>
      <c r="P343" s="49"/>
      <c r="Q343" s="49"/>
      <c r="R343" s="47"/>
      <c r="S343" s="46"/>
      <c r="T343" s="129" t="s">
        <v>606</v>
      </c>
      <c r="U343" s="36"/>
      <c r="V343" s="37">
        <v>0.11</v>
      </c>
      <c r="W343" s="38">
        <v>44484</v>
      </c>
      <c r="X343" s="38">
        <v>44494</v>
      </c>
      <c r="Y343" s="39">
        <f t="shared" si="26"/>
        <v>10</v>
      </c>
      <c r="Z343" s="36"/>
      <c r="AA343" s="36"/>
      <c r="AB343" s="109"/>
      <c r="AC343" s="109"/>
    </row>
    <row r="344" spans="1:29" ht="75" x14ac:dyDescent="0.25">
      <c r="A344" s="46"/>
      <c r="B344" s="47"/>
      <c r="C344" s="47"/>
      <c r="D344" s="47"/>
      <c r="E344" s="50"/>
      <c r="F344" s="51"/>
      <c r="G344" s="47"/>
      <c r="H344" s="47"/>
      <c r="I344" s="114"/>
      <c r="J344" s="46"/>
      <c r="K344" s="47"/>
      <c r="L344" s="47"/>
      <c r="M344" s="47"/>
      <c r="N344" s="47"/>
      <c r="O344" s="114"/>
      <c r="P344" s="49"/>
      <c r="Q344" s="49"/>
      <c r="R344" s="47"/>
      <c r="S344" s="46"/>
      <c r="T344" s="129" t="s">
        <v>607</v>
      </c>
      <c r="U344" s="36"/>
      <c r="V344" s="37">
        <v>0.06</v>
      </c>
      <c r="W344" s="38">
        <v>44495</v>
      </c>
      <c r="X344" s="38">
        <v>44500</v>
      </c>
      <c r="Y344" s="39">
        <f t="shared" si="26"/>
        <v>5</v>
      </c>
      <c r="Z344" s="36"/>
      <c r="AA344" s="36"/>
      <c r="AB344" s="109"/>
      <c r="AC344" s="109"/>
    </row>
    <row r="345" spans="1:29" ht="30" x14ac:dyDescent="0.25">
      <c r="A345" s="46"/>
      <c r="B345" s="47"/>
      <c r="C345" s="47"/>
      <c r="D345" s="47"/>
      <c r="E345" s="50"/>
      <c r="F345" s="51"/>
      <c r="G345" s="47"/>
      <c r="H345" s="47"/>
      <c r="I345" s="114"/>
      <c r="J345" s="46"/>
      <c r="K345" s="47"/>
      <c r="L345" s="47"/>
      <c r="M345" s="47"/>
      <c r="N345" s="47"/>
      <c r="O345" s="114"/>
      <c r="P345" s="49"/>
      <c r="Q345" s="49"/>
      <c r="R345" s="47"/>
      <c r="S345" s="46"/>
      <c r="T345" s="129" t="s">
        <v>608</v>
      </c>
      <c r="U345" s="36"/>
      <c r="V345" s="37">
        <v>0.11</v>
      </c>
      <c r="W345" s="38">
        <v>44545</v>
      </c>
      <c r="X345" s="38">
        <v>44555</v>
      </c>
      <c r="Y345" s="39">
        <f t="shared" si="26"/>
        <v>10</v>
      </c>
      <c r="Z345" s="36"/>
      <c r="AA345" s="36"/>
      <c r="AB345" s="109"/>
      <c r="AC345" s="109"/>
    </row>
    <row r="346" spans="1:29" ht="75" x14ac:dyDescent="0.25">
      <c r="A346" s="46"/>
      <c r="B346" s="47"/>
      <c r="C346" s="47"/>
      <c r="D346" s="47"/>
      <c r="E346" s="50"/>
      <c r="F346" s="51"/>
      <c r="G346" s="47"/>
      <c r="H346" s="47"/>
      <c r="I346" s="114"/>
      <c r="J346" s="46"/>
      <c r="K346" s="47"/>
      <c r="L346" s="47"/>
      <c r="M346" s="47"/>
      <c r="N346" s="47"/>
      <c r="O346" s="114"/>
      <c r="P346" s="49"/>
      <c r="Q346" s="49"/>
      <c r="R346" s="47"/>
      <c r="S346" s="46"/>
      <c r="T346" s="129" t="s">
        <v>609</v>
      </c>
      <c r="U346" s="36"/>
      <c r="V346" s="37">
        <v>0.05</v>
      </c>
      <c r="W346" s="38">
        <v>44556</v>
      </c>
      <c r="X346" s="38">
        <v>44561</v>
      </c>
      <c r="Y346" s="39">
        <f t="shared" si="26"/>
        <v>5</v>
      </c>
      <c r="Z346" s="36"/>
      <c r="AA346" s="36"/>
      <c r="AB346" s="109"/>
      <c r="AC346" s="109"/>
    </row>
    <row r="347" spans="1:29" ht="60" x14ac:dyDescent="0.25">
      <c r="A347" s="46"/>
      <c r="B347" s="47"/>
      <c r="C347" s="47"/>
      <c r="D347" s="47"/>
      <c r="E347" s="50"/>
      <c r="F347" s="51"/>
      <c r="G347" s="47" t="s">
        <v>584</v>
      </c>
      <c r="H347" s="47"/>
      <c r="I347" s="114"/>
      <c r="J347" s="46"/>
      <c r="K347" s="47" t="s">
        <v>75</v>
      </c>
      <c r="L347" s="47" t="s">
        <v>39</v>
      </c>
      <c r="M347" s="47" t="s">
        <v>59</v>
      </c>
      <c r="N347" s="47" t="s">
        <v>610</v>
      </c>
      <c r="O347" s="114">
        <v>0.25</v>
      </c>
      <c r="P347" s="49">
        <v>44197</v>
      </c>
      <c r="Q347" s="49">
        <v>44515</v>
      </c>
      <c r="R347" s="47" t="s">
        <v>611</v>
      </c>
      <c r="S347" s="46"/>
      <c r="T347" s="129" t="s">
        <v>612</v>
      </c>
      <c r="U347" s="36"/>
      <c r="V347" s="37">
        <v>0.2</v>
      </c>
      <c r="W347" s="38">
        <v>44197</v>
      </c>
      <c r="X347" s="38">
        <v>44377</v>
      </c>
      <c r="Y347" s="39">
        <f t="shared" si="26"/>
        <v>180</v>
      </c>
      <c r="Z347" s="36"/>
      <c r="AA347" s="36"/>
      <c r="AB347" s="109"/>
      <c r="AC347" s="109"/>
    </row>
    <row r="348" spans="1:29" ht="135" x14ac:dyDescent="0.25">
      <c r="A348" s="46"/>
      <c r="B348" s="47"/>
      <c r="C348" s="47"/>
      <c r="D348" s="47"/>
      <c r="E348" s="50"/>
      <c r="F348" s="51"/>
      <c r="G348" s="47"/>
      <c r="H348" s="47"/>
      <c r="I348" s="114"/>
      <c r="J348" s="46"/>
      <c r="K348" s="47"/>
      <c r="L348" s="47"/>
      <c r="M348" s="47"/>
      <c r="N348" s="47"/>
      <c r="O348" s="46"/>
      <c r="P348" s="46"/>
      <c r="Q348" s="46"/>
      <c r="R348" s="47"/>
      <c r="S348" s="46"/>
      <c r="T348" s="129" t="s">
        <v>613</v>
      </c>
      <c r="U348" s="36"/>
      <c r="V348" s="37">
        <v>0.6</v>
      </c>
      <c r="W348" s="38">
        <v>44378</v>
      </c>
      <c r="X348" s="38">
        <v>44408</v>
      </c>
      <c r="Y348" s="39">
        <f t="shared" si="26"/>
        <v>30</v>
      </c>
      <c r="Z348" s="36"/>
      <c r="AA348" s="36"/>
      <c r="AB348" s="109"/>
      <c r="AC348" s="109"/>
    </row>
    <row r="349" spans="1:29" ht="120" x14ac:dyDescent="0.25">
      <c r="A349" s="46"/>
      <c r="B349" s="47"/>
      <c r="C349" s="47"/>
      <c r="D349" s="47"/>
      <c r="E349" s="50"/>
      <c r="F349" s="51"/>
      <c r="G349" s="47"/>
      <c r="H349" s="47"/>
      <c r="I349" s="114"/>
      <c r="J349" s="46"/>
      <c r="K349" s="47"/>
      <c r="L349" s="47"/>
      <c r="M349" s="47"/>
      <c r="N349" s="47"/>
      <c r="O349" s="46"/>
      <c r="P349" s="46"/>
      <c r="Q349" s="46"/>
      <c r="R349" s="47"/>
      <c r="S349" s="46"/>
      <c r="T349" s="129" t="s">
        <v>614</v>
      </c>
      <c r="U349" s="36"/>
      <c r="V349" s="37">
        <v>0.2</v>
      </c>
      <c r="W349" s="38">
        <v>44501</v>
      </c>
      <c r="X349" s="38">
        <v>44515</v>
      </c>
      <c r="Y349" s="39">
        <f t="shared" si="26"/>
        <v>14</v>
      </c>
      <c r="Z349" s="36"/>
      <c r="AA349" s="36"/>
      <c r="AB349" s="109"/>
      <c r="AC349" s="109"/>
    </row>
    <row r="350" spans="1:29" ht="38.25" x14ac:dyDescent="0.25">
      <c r="A350" s="46"/>
      <c r="B350" s="47"/>
      <c r="C350" s="47"/>
      <c r="D350" s="47"/>
      <c r="E350" s="50"/>
      <c r="F350" s="51"/>
      <c r="G350" s="47" t="s">
        <v>584</v>
      </c>
      <c r="H350" s="47"/>
      <c r="I350" s="114"/>
      <c r="J350" s="46"/>
      <c r="K350" s="47" t="s">
        <v>73</v>
      </c>
      <c r="L350" s="47" t="s">
        <v>39</v>
      </c>
      <c r="M350" s="47" t="s">
        <v>59</v>
      </c>
      <c r="N350" s="47" t="s">
        <v>615</v>
      </c>
      <c r="O350" s="114">
        <v>0.1</v>
      </c>
      <c r="P350" s="49">
        <v>44197</v>
      </c>
      <c r="Q350" s="49">
        <v>44454</v>
      </c>
      <c r="R350" s="47" t="s">
        <v>616</v>
      </c>
      <c r="S350" s="46"/>
      <c r="T350" s="131" t="s">
        <v>617</v>
      </c>
      <c r="U350" s="34" t="s">
        <v>92</v>
      </c>
      <c r="V350" s="37">
        <v>0.05</v>
      </c>
      <c r="W350" s="38">
        <v>44197</v>
      </c>
      <c r="X350" s="38">
        <v>44204</v>
      </c>
      <c r="Y350" s="39">
        <f t="shared" si="26"/>
        <v>7</v>
      </c>
      <c r="Z350" s="36"/>
      <c r="AA350" s="36"/>
      <c r="AB350" s="109"/>
      <c r="AC350" s="109"/>
    </row>
    <row r="351" spans="1:29" ht="25.5" x14ac:dyDescent="0.25">
      <c r="A351" s="46"/>
      <c r="B351" s="47"/>
      <c r="C351" s="47"/>
      <c r="D351" s="47"/>
      <c r="E351" s="50"/>
      <c r="F351" s="51"/>
      <c r="G351" s="47"/>
      <c r="H351" s="47"/>
      <c r="I351" s="114"/>
      <c r="J351" s="46"/>
      <c r="K351" s="47"/>
      <c r="L351" s="47"/>
      <c r="M351" s="47"/>
      <c r="N351" s="47"/>
      <c r="O351" s="114"/>
      <c r="P351" s="49"/>
      <c r="Q351" s="49"/>
      <c r="R351" s="47"/>
      <c r="S351" s="46"/>
      <c r="T351" s="131" t="s">
        <v>618</v>
      </c>
      <c r="U351" s="34" t="s">
        <v>92</v>
      </c>
      <c r="V351" s="37">
        <v>0.15</v>
      </c>
      <c r="W351" s="38">
        <v>44205</v>
      </c>
      <c r="X351" s="38">
        <v>44227</v>
      </c>
      <c r="Y351" s="39">
        <f t="shared" si="26"/>
        <v>22</v>
      </c>
      <c r="Z351" s="36"/>
      <c r="AA351" s="36"/>
      <c r="AB351" s="109"/>
      <c r="AC351" s="109"/>
    </row>
    <row r="352" spans="1:29" ht="25.5" x14ac:dyDescent="0.25">
      <c r="A352" s="46"/>
      <c r="B352" s="47"/>
      <c r="C352" s="47"/>
      <c r="D352" s="47"/>
      <c r="E352" s="50"/>
      <c r="F352" s="51"/>
      <c r="G352" s="47"/>
      <c r="H352" s="47"/>
      <c r="I352" s="114"/>
      <c r="J352" s="46"/>
      <c r="K352" s="47"/>
      <c r="L352" s="47"/>
      <c r="M352" s="47"/>
      <c r="N352" s="47"/>
      <c r="O352" s="114"/>
      <c r="P352" s="49"/>
      <c r="Q352" s="49"/>
      <c r="R352" s="47"/>
      <c r="S352" s="46"/>
      <c r="T352" s="131" t="s">
        <v>619</v>
      </c>
      <c r="U352" s="34" t="s">
        <v>92</v>
      </c>
      <c r="V352" s="37">
        <v>0.15</v>
      </c>
      <c r="W352" s="38">
        <v>43862</v>
      </c>
      <c r="X352" s="38">
        <v>44255</v>
      </c>
      <c r="Y352" s="39">
        <f t="shared" si="26"/>
        <v>393</v>
      </c>
      <c r="Z352" s="36"/>
      <c r="AA352" s="36"/>
      <c r="AB352" s="109"/>
      <c r="AC352" s="109"/>
    </row>
    <row r="353" spans="1:29" ht="38.25" x14ac:dyDescent="0.25">
      <c r="A353" s="46"/>
      <c r="B353" s="47"/>
      <c r="C353" s="47"/>
      <c r="D353" s="47"/>
      <c r="E353" s="50"/>
      <c r="F353" s="51"/>
      <c r="G353" s="47"/>
      <c r="H353" s="47"/>
      <c r="I353" s="114"/>
      <c r="J353" s="46"/>
      <c r="K353" s="47"/>
      <c r="L353" s="47"/>
      <c r="M353" s="47"/>
      <c r="N353" s="47"/>
      <c r="O353" s="114"/>
      <c r="P353" s="49"/>
      <c r="Q353" s="49"/>
      <c r="R353" s="47"/>
      <c r="S353" s="46"/>
      <c r="T353" s="131" t="s">
        <v>620</v>
      </c>
      <c r="U353" s="34" t="s">
        <v>92</v>
      </c>
      <c r="V353" s="37">
        <v>0.15</v>
      </c>
      <c r="W353" s="38">
        <v>44256</v>
      </c>
      <c r="X353" s="38">
        <v>44270</v>
      </c>
      <c r="Y353" s="39">
        <f t="shared" si="26"/>
        <v>14</v>
      </c>
      <c r="Z353" s="36"/>
      <c r="AA353" s="36"/>
      <c r="AB353" s="109"/>
      <c r="AC353" s="109"/>
    </row>
    <row r="354" spans="1:29" ht="38.25" x14ac:dyDescent="0.25">
      <c r="A354" s="46"/>
      <c r="B354" s="47"/>
      <c r="C354" s="47"/>
      <c r="D354" s="47"/>
      <c r="E354" s="50"/>
      <c r="F354" s="51"/>
      <c r="G354" s="47"/>
      <c r="H354" s="47"/>
      <c r="I354" s="114"/>
      <c r="J354" s="46"/>
      <c r="K354" s="47"/>
      <c r="L354" s="47"/>
      <c r="M354" s="47"/>
      <c r="N354" s="47"/>
      <c r="O354" s="114"/>
      <c r="P354" s="49"/>
      <c r="Q354" s="49"/>
      <c r="R354" s="47"/>
      <c r="S354" s="46"/>
      <c r="T354" s="131" t="s">
        <v>621</v>
      </c>
      <c r="U354" s="34" t="s">
        <v>92</v>
      </c>
      <c r="V354" s="37">
        <v>0.05</v>
      </c>
      <c r="W354" s="38" t="s">
        <v>622</v>
      </c>
      <c r="X354" s="38">
        <v>44385</v>
      </c>
      <c r="Y354" s="39" t="e">
        <f t="shared" si="26"/>
        <v>#VALUE!</v>
      </c>
      <c r="Z354" s="36"/>
      <c r="AA354" s="36"/>
      <c r="AB354" s="109"/>
      <c r="AC354" s="109"/>
    </row>
    <row r="355" spans="1:29" ht="25.5" x14ac:dyDescent="0.25">
      <c r="A355" s="46"/>
      <c r="B355" s="47"/>
      <c r="C355" s="47"/>
      <c r="D355" s="47"/>
      <c r="E355" s="50"/>
      <c r="F355" s="51"/>
      <c r="G355" s="47"/>
      <c r="H355" s="47"/>
      <c r="I355" s="114"/>
      <c r="J355" s="46"/>
      <c r="K355" s="47"/>
      <c r="L355" s="47"/>
      <c r="M355" s="47"/>
      <c r="N355" s="47"/>
      <c r="O355" s="114"/>
      <c r="P355" s="49"/>
      <c r="Q355" s="49"/>
      <c r="R355" s="47"/>
      <c r="S355" s="46"/>
      <c r="T355" s="131" t="s">
        <v>623</v>
      </c>
      <c r="U355" s="34" t="s">
        <v>92</v>
      </c>
      <c r="V355" s="37">
        <v>0.15</v>
      </c>
      <c r="W355" s="38">
        <v>44386</v>
      </c>
      <c r="X355" s="38">
        <v>44408</v>
      </c>
      <c r="Y355" s="39">
        <f t="shared" si="26"/>
        <v>22</v>
      </c>
      <c r="Z355" s="36"/>
      <c r="AA355" s="36"/>
      <c r="AB355" s="109"/>
      <c r="AC355" s="109"/>
    </row>
    <row r="356" spans="1:29" x14ac:dyDescent="0.25">
      <c r="A356" s="46"/>
      <c r="B356" s="47"/>
      <c r="C356" s="47"/>
      <c r="D356" s="47"/>
      <c r="E356" s="50"/>
      <c r="F356" s="51"/>
      <c r="G356" s="47"/>
      <c r="H356" s="47"/>
      <c r="I356" s="114"/>
      <c r="J356" s="46"/>
      <c r="K356" s="47"/>
      <c r="L356" s="47"/>
      <c r="M356" s="47"/>
      <c r="N356" s="47"/>
      <c r="O356" s="114"/>
      <c r="P356" s="49"/>
      <c r="Q356" s="49"/>
      <c r="R356" s="47"/>
      <c r="S356" s="46"/>
      <c r="T356" s="131" t="s">
        <v>624</v>
      </c>
      <c r="U356" s="34" t="s">
        <v>92</v>
      </c>
      <c r="V356" s="37">
        <v>0.15</v>
      </c>
      <c r="W356" s="38">
        <v>44044</v>
      </c>
      <c r="X356" s="38">
        <v>44436</v>
      </c>
      <c r="Y356" s="39"/>
      <c r="Z356" s="36"/>
      <c r="AA356" s="36"/>
      <c r="AB356" s="109"/>
      <c r="AC356" s="109"/>
    </row>
    <row r="357" spans="1:29" ht="38.25" x14ac:dyDescent="0.25">
      <c r="A357" s="46"/>
      <c r="B357" s="47"/>
      <c r="C357" s="47"/>
      <c r="D357" s="47"/>
      <c r="E357" s="50"/>
      <c r="F357" s="51"/>
      <c r="G357" s="47"/>
      <c r="H357" s="47"/>
      <c r="I357" s="114"/>
      <c r="J357" s="46"/>
      <c r="K357" s="47"/>
      <c r="L357" s="47"/>
      <c r="M357" s="47"/>
      <c r="N357" s="47"/>
      <c r="O357" s="114"/>
      <c r="P357" s="49"/>
      <c r="Q357" s="49"/>
      <c r="R357" s="47"/>
      <c r="S357" s="46"/>
      <c r="T357" s="131" t="s">
        <v>625</v>
      </c>
      <c r="U357" s="34" t="s">
        <v>92</v>
      </c>
      <c r="V357" s="37">
        <v>0.15</v>
      </c>
      <c r="W357" s="38">
        <v>44440</v>
      </c>
      <c r="X357" s="38">
        <v>44454</v>
      </c>
      <c r="Y357" s="39">
        <f t="shared" ref="Y357:Y362" si="27">X357-W357</f>
        <v>14</v>
      </c>
      <c r="Z357" s="36"/>
      <c r="AA357" s="36"/>
      <c r="AB357" s="109"/>
      <c r="AC357" s="109"/>
    </row>
    <row r="358" spans="1:29" ht="38.25" x14ac:dyDescent="0.25">
      <c r="A358" s="46"/>
      <c r="B358" s="47"/>
      <c r="C358" s="47"/>
      <c r="D358" s="47"/>
      <c r="E358" s="50"/>
      <c r="F358" s="51"/>
      <c r="G358" s="47" t="s">
        <v>584</v>
      </c>
      <c r="H358" s="47"/>
      <c r="I358" s="114"/>
      <c r="J358" s="46"/>
      <c r="K358" s="47" t="s">
        <v>73</v>
      </c>
      <c r="L358" s="47" t="s">
        <v>39</v>
      </c>
      <c r="M358" s="47" t="s">
        <v>59</v>
      </c>
      <c r="N358" s="47" t="s">
        <v>626</v>
      </c>
      <c r="O358" s="114">
        <v>0.1</v>
      </c>
      <c r="P358" s="49">
        <v>44454</v>
      </c>
      <c r="Q358" s="49">
        <v>44500</v>
      </c>
      <c r="R358" s="47" t="s">
        <v>627</v>
      </c>
      <c r="S358" s="46"/>
      <c r="T358" s="131" t="s">
        <v>628</v>
      </c>
      <c r="U358" s="34" t="s">
        <v>92</v>
      </c>
      <c r="V358" s="37">
        <v>0.3</v>
      </c>
      <c r="W358" s="38">
        <v>44454</v>
      </c>
      <c r="X358" s="38">
        <v>44469</v>
      </c>
      <c r="Y358" s="39">
        <f t="shared" si="27"/>
        <v>15</v>
      </c>
      <c r="Z358" s="36"/>
      <c r="AA358" s="36"/>
      <c r="AB358" s="109"/>
      <c r="AC358" s="109"/>
    </row>
    <row r="359" spans="1:29" ht="51" x14ac:dyDescent="0.25">
      <c r="A359" s="46"/>
      <c r="B359" s="47"/>
      <c r="C359" s="47"/>
      <c r="D359" s="47"/>
      <c r="E359" s="50"/>
      <c r="F359" s="51"/>
      <c r="G359" s="47"/>
      <c r="H359" s="47"/>
      <c r="I359" s="114"/>
      <c r="J359" s="46"/>
      <c r="K359" s="47"/>
      <c r="L359" s="47"/>
      <c r="M359" s="47"/>
      <c r="N359" s="47"/>
      <c r="O359" s="46"/>
      <c r="P359" s="46"/>
      <c r="Q359" s="46"/>
      <c r="R359" s="47"/>
      <c r="S359" s="46"/>
      <c r="T359" s="131" t="s">
        <v>629</v>
      </c>
      <c r="U359" s="34" t="s">
        <v>92</v>
      </c>
      <c r="V359" s="37">
        <v>0.7</v>
      </c>
      <c r="W359" s="38">
        <v>44470</v>
      </c>
      <c r="X359" s="38">
        <v>44500</v>
      </c>
      <c r="Y359" s="39">
        <f t="shared" si="27"/>
        <v>30</v>
      </c>
      <c r="Z359" s="36"/>
      <c r="AA359" s="36"/>
      <c r="AB359" s="109"/>
      <c r="AC359" s="109"/>
    </row>
    <row r="360" spans="1:29" ht="51" x14ac:dyDescent="0.25">
      <c r="A360" s="46"/>
      <c r="B360" s="47"/>
      <c r="C360" s="47"/>
      <c r="D360" s="47"/>
      <c r="E360" s="50"/>
      <c r="F360" s="51"/>
      <c r="G360" s="47" t="s">
        <v>584</v>
      </c>
      <c r="H360" s="47"/>
      <c r="I360" s="114"/>
      <c r="J360" s="46"/>
      <c r="K360" s="47" t="s">
        <v>73</v>
      </c>
      <c r="L360" s="47" t="s">
        <v>39</v>
      </c>
      <c r="M360" s="47" t="s">
        <v>59</v>
      </c>
      <c r="N360" s="47" t="s">
        <v>630</v>
      </c>
      <c r="O360" s="114">
        <v>0.2</v>
      </c>
      <c r="P360" s="49">
        <v>40422</v>
      </c>
      <c r="Q360" s="49">
        <v>44165</v>
      </c>
      <c r="R360" s="47" t="s">
        <v>627</v>
      </c>
      <c r="S360" s="46"/>
      <c r="T360" s="131" t="s">
        <v>631</v>
      </c>
      <c r="U360" s="34" t="s">
        <v>92</v>
      </c>
      <c r="V360" s="37">
        <v>0.15</v>
      </c>
      <c r="W360" s="38">
        <v>44440</v>
      </c>
      <c r="X360" s="38">
        <v>44469</v>
      </c>
      <c r="Y360" s="39">
        <f t="shared" si="27"/>
        <v>29</v>
      </c>
      <c r="Z360" s="36"/>
      <c r="AA360" s="36"/>
      <c r="AB360" s="109"/>
      <c r="AC360" s="109"/>
    </row>
    <row r="361" spans="1:29" ht="25.5" x14ac:dyDescent="0.25">
      <c r="A361" s="46"/>
      <c r="B361" s="47"/>
      <c r="C361" s="47"/>
      <c r="D361" s="47"/>
      <c r="E361" s="50"/>
      <c r="F361" s="51"/>
      <c r="G361" s="47"/>
      <c r="H361" s="47"/>
      <c r="I361" s="114"/>
      <c r="J361" s="46"/>
      <c r="K361" s="47"/>
      <c r="L361" s="47"/>
      <c r="M361" s="47"/>
      <c r="N361" s="47"/>
      <c r="O361" s="46"/>
      <c r="P361" s="46"/>
      <c r="Q361" s="46"/>
      <c r="R361" s="47"/>
      <c r="S361" s="46"/>
      <c r="T361" s="131" t="s">
        <v>632</v>
      </c>
      <c r="U361" s="34" t="s">
        <v>92</v>
      </c>
      <c r="V361" s="37">
        <v>0.25</v>
      </c>
      <c r="W361" s="38">
        <v>44470</v>
      </c>
      <c r="X361" s="38">
        <v>44500</v>
      </c>
      <c r="Y361" s="39">
        <f t="shared" si="27"/>
        <v>30</v>
      </c>
      <c r="Z361" s="36"/>
      <c r="AA361" s="36"/>
      <c r="AB361" s="109"/>
      <c r="AC361" s="109"/>
    </row>
    <row r="362" spans="1:29" ht="25.5" x14ac:dyDescent="0.25">
      <c r="A362" s="46"/>
      <c r="B362" s="47"/>
      <c r="C362" s="47"/>
      <c r="D362" s="47"/>
      <c r="E362" s="50"/>
      <c r="F362" s="51"/>
      <c r="G362" s="47"/>
      <c r="H362" s="47"/>
      <c r="I362" s="114"/>
      <c r="J362" s="46"/>
      <c r="K362" s="47"/>
      <c r="L362" s="47"/>
      <c r="M362" s="47"/>
      <c r="N362" s="47"/>
      <c r="O362" s="46"/>
      <c r="P362" s="46"/>
      <c r="Q362" s="46"/>
      <c r="R362" s="47"/>
      <c r="S362" s="46"/>
      <c r="T362" s="131" t="s">
        <v>633</v>
      </c>
      <c r="U362" s="34" t="s">
        <v>92</v>
      </c>
      <c r="V362" s="37">
        <v>0.6</v>
      </c>
      <c r="W362" s="38">
        <v>44501</v>
      </c>
      <c r="X362" s="38">
        <v>44530</v>
      </c>
      <c r="Y362" s="39">
        <f t="shared" si="27"/>
        <v>29</v>
      </c>
      <c r="Z362" s="36"/>
      <c r="AA362" s="36"/>
      <c r="AB362" s="109"/>
      <c r="AC362" s="109"/>
    </row>
    <row r="363" spans="1:29" ht="60" x14ac:dyDescent="0.25">
      <c r="A363" s="54">
        <v>13</v>
      </c>
      <c r="B363" s="55" t="s">
        <v>18</v>
      </c>
      <c r="C363" s="55" t="s">
        <v>33</v>
      </c>
      <c r="D363" s="55" t="s">
        <v>174</v>
      </c>
      <c r="E363" s="58" t="str">
        <f>VLOOKUP(D363,'[17]Vinculos '!$D$3:$E$8,2,FALSE)</f>
        <v xml:space="preserve">3. Diseñar e implementar una estrategia de innovación que permita hacer más eficiente la gestión de la Unidad.
</v>
      </c>
      <c r="F363" s="57"/>
      <c r="G363" s="55" t="s">
        <v>715</v>
      </c>
      <c r="H363" s="55" t="s">
        <v>164</v>
      </c>
      <c r="I363" s="53">
        <v>1</v>
      </c>
      <c r="J363" s="54"/>
      <c r="K363" s="55" t="s">
        <v>76</v>
      </c>
      <c r="L363" s="55" t="s">
        <v>38</v>
      </c>
      <c r="M363" s="55" t="s">
        <v>45</v>
      </c>
      <c r="N363" s="55" t="s">
        <v>634</v>
      </c>
      <c r="O363" s="53">
        <v>0.5</v>
      </c>
      <c r="P363" s="56">
        <v>44197</v>
      </c>
      <c r="Q363" s="56">
        <v>44561</v>
      </c>
      <c r="R363" s="55" t="s">
        <v>635</v>
      </c>
      <c r="S363" s="54"/>
      <c r="T363" s="179" t="s">
        <v>636</v>
      </c>
      <c r="U363" s="31" t="s">
        <v>113</v>
      </c>
      <c r="V363" s="132">
        <v>0.2</v>
      </c>
      <c r="W363" s="180">
        <v>44197</v>
      </c>
      <c r="X363" s="180">
        <v>44561</v>
      </c>
      <c r="Y363" s="28"/>
      <c r="Z363" s="31"/>
      <c r="AA363" s="31"/>
      <c r="AB363" s="21"/>
      <c r="AC363" s="21"/>
    </row>
    <row r="364" spans="1:29" ht="60" x14ac:dyDescent="0.25">
      <c r="A364" s="54"/>
      <c r="B364" s="55"/>
      <c r="C364" s="55"/>
      <c r="D364" s="55"/>
      <c r="E364" s="58"/>
      <c r="F364" s="55"/>
      <c r="G364" s="55"/>
      <c r="H364" s="55"/>
      <c r="I364" s="54"/>
      <c r="J364" s="54"/>
      <c r="K364" s="55"/>
      <c r="L364" s="55"/>
      <c r="M364" s="55"/>
      <c r="N364" s="55"/>
      <c r="O364" s="54"/>
      <c r="P364" s="54"/>
      <c r="Q364" s="54"/>
      <c r="R364" s="55"/>
      <c r="S364" s="54"/>
      <c r="T364" s="179" t="s">
        <v>637</v>
      </c>
      <c r="U364" s="31" t="s">
        <v>113</v>
      </c>
      <c r="V364" s="132">
        <v>0.3</v>
      </c>
      <c r="W364" s="180">
        <v>44197</v>
      </c>
      <c r="X364" s="180">
        <v>44561</v>
      </c>
      <c r="Y364" s="28"/>
      <c r="Z364" s="31"/>
      <c r="AA364" s="31"/>
      <c r="AB364" s="21"/>
      <c r="AC364" s="21"/>
    </row>
    <row r="365" spans="1:29" ht="60" x14ac:dyDescent="0.25">
      <c r="A365" s="54"/>
      <c r="B365" s="55"/>
      <c r="C365" s="55"/>
      <c r="D365" s="55"/>
      <c r="E365" s="58"/>
      <c r="F365" s="55"/>
      <c r="G365" s="55"/>
      <c r="H365" s="55"/>
      <c r="I365" s="54"/>
      <c r="J365" s="54"/>
      <c r="K365" s="55"/>
      <c r="L365" s="55"/>
      <c r="M365" s="55"/>
      <c r="N365" s="55"/>
      <c r="O365" s="54"/>
      <c r="P365" s="54"/>
      <c r="Q365" s="54"/>
      <c r="R365" s="55"/>
      <c r="S365" s="54"/>
      <c r="T365" s="179" t="s">
        <v>638</v>
      </c>
      <c r="U365" s="31" t="s">
        <v>113</v>
      </c>
      <c r="V365" s="132">
        <v>0.5</v>
      </c>
      <c r="W365" s="180">
        <v>44197</v>
      </c>
      <c r="X365" s="180">
        <v>44561</v>
      </c>
      <c r="Y365" s="28"/>
      <c r="Z365" s="31"/>
      <c r="AA365" s="31"/>
      <c r="AB365" s="21"/>
      <c r="AC365" s="21"/>
    </row>
    <row r="366" spans="1:29" ht="30" x14ac:dyDescent="0.25">
      <c r="A366" s="54"/>
      <c r="B366" s="55"/>
      <c r="C366" s="55"/>
      <c r="D366" s="55"/>
      <c r="E366" s="58"/>
      <c r="F366" s="55"/>
      <c r="G366" s="55"/>
      <c r="H366" s="55"/>
      <c r="I366" s="54"/>
      <c r="J366" s="54"/>
      <c r="K366" s="55"/>
      <c r="L366" s="55" t="s">
        <v>38</v>
      </c>
      <c r="M366" s="55" t="s">
        <v>45</v>
      </c>
      <c r="N366" s="55" t="s">
        <v>639</v>
      </c>
      <c r="O366" s="53">
        <v>0.5</v>
      </c>
      <c r="P366" s="56">
        <v>44197</v>
      </c>
      <c r="Q366" s="56">
        <v>44551</v>
      </c>
      <c r="R366" s="54" t="s">
        <v>640</v>
      </c>
      <c r="S366" s="54"/>
      <c r="T366" s="179" t="s">
        <v>641</v>
      </c>
      <c r="U366" s="31" t="s">
        <v>100</v>
      </c>
      <c r="V366" s="132">
        <v>0.15</v>
      </c>
      <c r="W366" s="180">
        <v>44197</v>
      </c>
      <c r="X366" s="180">
        <v>44561</v>
      </c>
      <c r="Y366" s="28">
        <f t="shared" ref="Y366" si="28">X366-W366</f>
        <v>364</v>
      </c>
      <c r="Z366" s="31"/>
      <c r="AA366" s="31"/>
      <c r="AB366" s="21"/>
      <c r="AC366" s="21"/>
    </row>
    <row r="367" spans="1:29" ht="30" x14ac:dyDescent="0.25">
      <c r="A367" s="54"/>
      <c r="B367" s="55"/>
      <c r="C367" s="55"/>
      <c r="D367" s="55"/>
      <c r="E367" s="58"/>
      <c r="F367" s="55"/>
      <c r="G367" s="55"/>
      <c r="H367" s="55"/>
      <c r="I367" s="54"/>
      <c r="J367" s="54"/>
      <c r="K367" s="55"/>
      <c r="L367" s="55"/>
      <c r="M367" s="55"/>
      <c r="N367" s="55"/>
      <c r="O367" s="53"/>
      <c r="P367" s="54"/>
      <c r="Q367" s="54"/>
      <c r="R367" s="54"/>
      <c r="S367" s="54"/>
      <c r="T367" s="179" t="s">
        <v>642</v>
      </c>
      <c r="U367" s="31" t="s">
        <v>100</v>
      </c>
      <c r="V367" s="132">
        <v>0.15</v>
      </c>
      <c r="W367" s="180">
        <v>44197</v>
      </c>
      <c r="X367" s="180">
        <v>44561</v>
      </c>
      <c r="Y367" s="28"/>
      <c r="Z367" s="31"/>
      <c r="AA367" s="31"/>
      <c r="AB367" s="21"/>
      <c r="AC367" s="21"/>
    </row>
    <row r="368" spans="1:29" ht="30" x14ac:dyDescent="0.25">
      <c r="A368" s="54"/>
      <c r="B368" s="55"/>
      <c r="C368" s="55"/>
      <c r="D368" s="55"/>
      <c r="E368" s="58"/>
      <c r="F368" s="55"/>
      <c r="G368" s="55"/>
      <c r="H368" s="55"/>
      <c r="I368" s="54"/>
      <c r="J368" s="54"/>
      <c r="K368" s="55"/>
      <c r="L368" s="55"/>
      <c r="M368" s="55"/>
      <c r="N368" s="55"/>
      <c r="O368" s="54"/>
      <c r="P368" s="54"/>
      <c r="Q368" s="54"/>
      <c r="R368" s="54"/>
      <c r="S368" s="54"/>
      <c r="T368" s="179" t="s">
        <v>643</v>
      </c>
      <c r="U368" s="31" t="s">
        <v>100</v>
      </c>
      <c r="V368" s="132">
        <v>0.15</v>
      </c>
      <c r="W368" s="180">
        <v>44197</v>
      </c>
      <c r="X368" s="180">
        <v>44561</v>
      </c>
      <c r="Y368" s="28">
        <f t="shared" ref="Y368:Y373" si="29">X368-W368</f>
        <v>364</v>
      </c>
      <c r="Z368" s="31"/>
      <c r="AA368" s="31"/>
      <c r="AB368" s="21"/>
      <c r="AC368" s="21"/>
    </row>
    <row r="369" spans="1:30" ht="30" x14ac:dyDescent="0.25">
      <c r="A369" s="54"/>
      <c r="B369" s="55"/>
      <c r="C369" s="55"/>
      <c r="D369" s="55"/>
      <c r="E369" s="58"/>
      <c r="F369" s="55"/>
      <c r="G369" s="55"/>
      <c r="H369" s="55"/>
      <c r="I369" s="54"/>
      <c r="J369" s="54"/>
      <c r="K369" s="55"/>
      <c r="L369" s="55"/>
      <c r="M369" s="55"/>
      <c r="N369" s="55"/>
      <c r="O369" s="54"/>
      <c r="P369" s="54"/>
      <c r="Q369" s="54"/>
      <c r="R369" s="54"/>
      <c r="S369" s="54"/>
      <c r="T369" s="179" t="s">
        <v>644</v>
      </c>
      <c r="U369" s="31" t="s">
        <v>110</v>
      </c>
      <c r="V369" s="132">
        <v>0.55000000000000004</v>
      </c>
      <c r="W369" s="180">
        <v>44197</v>
      </c>
      <c r="X369" s="180">
        <v>44561</v>
      </c>
      <c r="Y369" s="28">
        <f t="shared" si="29"/>
        <v>364</v>
      </c>
      <c r="Z369" s="31"/>
      <c r="AA369" s="31"/>
      <c r="AB369" s="21"/>
      <c r="AC369" s="21"/>
    </row>
    <row r="370" spans="1:30" ht="30" x14ac:dyDescent="0.25">
      <c r="A370" s="54">
        <v>14</v>
      </c>
      <c r="B370" s="55" t="s">
        <v>18</v>
      </c>
      <c r="C370" s="55" t="s">
        <v>132</v>
      </c>
      <c r="D370" s="55" t="s">
        <v>176</v>
      </c>
      <c r="E370" s="58" t="str">
        <f>VLOOKUP(D370,'[18]Vinculos '!$D$3:$E$8,2,FALSE)</f>
        <v xml:space="preserve">5. Mejorar las condiciones de Infraestructura que permitan el uso y disfrute del espacio público en Bogotá D.C. 
</v>
      </c>
      <c r="F370" s="57"/>
      <c r="G370" s="54"/>
      <c r="H370" s="55" t="s">
        <v>179</v>
      </c>
      <c r="I370" s="53">
        <v>1</v>
      </c>
      <c r="J370" s="54"/>
      <c r="K370" s="55" t="s">
        <v>76</v>
      </c>
      <c r="L370" s="55" t="s">
        <v>39</v>
      </c>
      <c r="M370" s="55" t="s">
        <v>48</v>
      </c>
      <c r="N370" s="55" t="s">
        <v>645</v>
      </c>
      <c r="O370" s="53">
        <v>0.8</v>
      </c>
      <c r="P370" s="56">
        <v>44228</v>
      </c>
      <c r="Q370" s="56">
        <v>44561</v>
      </c>
      <c r="R370" s="55" t="s">
        <v>646</v>
      </c>
      <c r="S370" s="54">
        <v>50</v>
      </c>
      <c r="T370" s="175" t="s">
        <v>647</v>
      </c>
      <c r="U370" s="31" t="s">
        <v>100</v>
      </c>
      <c r="V370" s="133">
        <v>0.25</v>
      </c>
      <c r="W370" s="137">
        <v>44287</v>
      </c>
      <c r="X370" s="137">
        <v>44301</v>
      </c>
      <c r="Y370" s="28">
        <f t="shared" si="29"/>
        <v>14</v>
      </c>
      <c r="Z370" s="31"/>
      <c r="AA370" s="31"/>
      <c r="AB370" s="21"/>
      <c r="AC370" s="21"/>
      <c r="AD370" s="20"/>
    </row>
    <row r="371" spans="1:30" ht="30" x14ac:dyDescent="0.25">
      <c r="A371" s="54"/>
      <c r="B371" s="55"/>
      <c r="C371" s="55"/>
      <c r="D371" s="55"/>
      <c r="E371" s="58"/>
      <c r="F371" s="57"/>
      <c r="G371" s="54"/>
      <c r="H371" s="55"/>
      <c r="I371" s="53"/>
      <c r="J371" s="54"/>
      <c r="K371" s="55"/>
      <c r="L371" s="55"/>
      <c r="M371" s="55"/>
      <c r="N371" s="55"/>
      <c r="O371" s="53"/>
      <c r="P371" s="56"/>
      <c r="Q371" s="56"/>
      <c r="R371" s="55"/>
      <c r="S371" s="54"/>
      <c r="T371" s="176" t="s">
        <v>648</v>
      </c>
      <c r="U371" s="31" t="s">
        <v>100</v>
      </c>
      <c r="V371" s="133">
        <v>0.25</v>
      </c>
      <c r="W371" s="134">
        <v>44378</v>
      </c>
      <c r="X371" s="134">
        <v>44392</v>
      </c>
      <c r="Y371" s="28">
        <f t="shared" si="29"/>
        <v>14</v>
      </c>
      <c r="Z371" s="31"/>
      <c r="AA371" s="31"/>
      <c r="AB371" s="21"/>
      <c r="AC371" s="21"/>
      <c r="AD371" s="20"/>
    </row>
    <row r="372" spans="1:30" ht="30" x14ac:dyDescent="0.25">
      <c r="A372" s="54"/>
      <c r="B372" s="55"/>
      <c r="C372" s="55"/>
      <c r="D372" s="55"/>
      <c r="E372" s="58"/>
      <c r="F372" s="57"/>
      <c r="G372" s="54"/>
      <c r="H372" s="55"/>
      <c r="I372" s="53"/>
      <c r="J372" s="54"/>
      <c r="K372" s="55"/>
      <c r="L372" s="55"/>
      <c r="M372" s="55"/>
      <c r="N372" s="55"/>
      <c r="O372" s="53"/>
      <c r="P372" s="56"/>
      <c r="Q372" s="56"/>
      <c r="R372" s="55"/>
      <c r="S372" s="54"/>
      <c r="T372" s="176" t="s">
        <v>649</v>
      </c>
      <c r="U372" s="31" t="s">
        <v>100</v>
      </c>
      <c r="V372" s="133">
        <v>0.25</v>
      </c>
      <c r="W372" s="134">
        <v>44470</v>
      </c>
      <c r="X372" s="134">
        <v>44484</v>
      </c>
      <c r="Y372" s="28">
        <f t="shared" si="29"/>
        <v>14</v>
      </c>
      <c r="Z372" s="31"/>
      <c r="AA372" s="31"/>
      <c r="AB372" s="21"/>
      <c r="AC372" s="21"/>
      <c r="AD372" s="20"/>
    </row>
    <row r="373" spans="1:30" ht="30" x14ac:dyDescent="0.25">
      <c r="A373" s="54"/>
      <c r="B373" s="55"/>
      <c r="C373" s="55"/>
      <c r="D373" s="55"/>
      <c r="E373" s="58"/>
      <c r="F373" s="57"/>
      <c r="G373" s="54"/>
      <c r="H373" s="55"/>
      <c r="I373" s="53"/>
      <c r="J373" s="54"/>
      <c r="K373" s="55"/>
      <c r="L373" s="55"/>
      <c r="M373" s="55"/>
      <c r="N373" s="55"/>
      <c r="O373" s="53"/>
      <c r="P373" s="56"/>
      <c r="Q373" s="56"/>
      <c r="R373" s="55"/>
      <c r="S373" s="54"/>
      <c r="T373" s="176" t="s">
        <v>650</v>
      </c>
      <c r="U373" s="31" t="s">
        <v>100</v>
      </c>
      <c r="V373" s="133">
        <v>0.25</v>
      </c>
      <c r="W373" s="134">
        <v>44562</v>
      </c>
      <c r="X373" s="134">
        <v>44576</v>
      </c>
      <c r="Y373" s="28">
        <f t="shared" si="29"/>
        <v>14</v>
      </c>
      <c r="Z373" s="31"/>
      <c r="AA373" s="31"/>
      <c r="AB373" s="21"/>
      <c r="AC373" s="21"/>
      <c r="AD373" s="20"/>
    </row>
    <row r="374" spans="1:30" ht="60" x14ac:dyDescent="0.25">
      <c r="A374" s="54"/>
      <c r="B374" s="55"/>
      <c r="C374" s="55"/>
      <c r="D374" s="55"/>
      <c r="E374" s="58"/>
      <c r="F374" s="57"/>
      <c r="G374" s="54"/>
      <c r="H374" s="55"/>
      <c r="I374" s="53"/>
      <c r="J374" s="54"/>
      <c r="K374" s="55"/>
      <c r="L374" s="55"/>
      <c r="M374" s="55"/>
      <c r="N374" s="55"/>
      <c r="O374" s="53"/>
      <c r="P374" s="56"/>
      <c r="Q374" s="56"/>
      <c r="R374" s="55"/>
      <c r="S374" s="54">
        <v>50</v>
      </c>
      <c r="T374" s="117" t="s">
        <v>651</v>
      </c>
      <c r="U374" s="31" t="s">
        <v>100</v>
      </c>
      <c r="V374" s="133">
        <v>0.25</v>
      </c>
      <c r="W374" s="137">
        <v>44301</v>
      </c>
      <c r="X374" s="137">
        <v>44331</v>
      </c>
      <c r="Y374" s="28"/>
      <c r="Z374" s="31"/>
      <c r="AA374" s="31"/>
      <c r="AB374" s="21"/>
      <c r="AC374" s="21"/>
    </row>
    <row r="375" spans="1:30" ht="60" x14ac:dyDescent="0.25">
      <c r="A375" s="54"/>
      <c r="B375" s="55"/>
      <c r="C375" s="55"/>
      <c r="D375" s="55"/>
      <c r="E375" s="58"/>
      <c r="F375" s="57"/>
      <c r="G375" s="54"/>
      <c r="H375" s="55"/>
      <c r="I375" s="53"/>
      <c r="J375" s="54"/>
      <c r="K375" s="55"/>
      <c r="L375" s="55"/>
      <c r="M375" s="55"/>
      <c r="N375" s="55"/>
      <c r="O375" s="53"/>
      <c r="P375" s="56"/>
      <c r="Q375" s="56"/>
      <c r="R375" s="55"/>
      <c r="S375" s="54"/>
      <c r="T375" s="117" t="s">
        <v>651</v>
      </c>
      <c r="U375" s="31" t="s">
        <v>100</v>
      </c>
      <c r="V375" s="133">
        <v>0.25</v>
      </c>
      <c r="W375" s="134">
        <v>44392</v>
      </c>
      <c r="X375" s="134">
        <v>44423</v>
      </c>
      <c r="Y375" s="28">
        <f t="shared" ref="Y375:Y380" si="30">X375-W375</f>
        <v>31</v>
      </c>
      <c r="Z375" s="31"/>
      <c r="AA375" s="31"/>
      <c r="AB375" s="21"/>
      <c r="AC375" s="21"/>
    </row>
    <row r="376" spans="1:30" ht="60" x14ac:dyDescent="0.25">
      <c r="A376" s="54"/>
      <c r="B376" s="55"/>
      <c r="C376" s="55"/>
      <c r="D376" s="55"/>
      <c r="E376" s="58"/>
      <c r="F376" s="57"/>
      <c r="G376" s="54"/>
      <c r="H376" s="55"/>
      <c r="I376" s="53"/>
      <c r="J376" s="54"/>
      <c r="K376" s="55"/>
      <c r="L376" s="55"/>
      <c r="M376" s="55"/>
      <c r="N376" s="55"/>
      <c r="O376" s="53"/>
      <c r="P376" s="56"/>
      <c r="Q376" s="56"/>
      <c r="R376" s="55"/>
      <c r="S376" s="54"/>
      <c r="T376" s="117" t="s">
        <v>651</v>
      </c>
      <c r="U376" s="31" t="s">
        <v>100</v>
      </c>
      <c r="V376" s="133">
        <v>0.25</v>
      </c>
      <c r="W376" s="134">
        <v>44484</v>
      </c>
      <c r="X376" s="134">
        <v>44515</v>
      </c>
      <c r="Y376" s="28">
        <f t="shared" si="30"/>
        <v>31</v>
      </c>
      <c r="Z376" s="31"/>
      <c r="AA376" s="31"/>
      <c r="AB376" s="21"/>
      <c r="AC376" s="21"/>
    </row>
    <row r="377" spans="1:30" ht="60" x14ac:dyDescent="0.25">
      <c r="A377" s="54"/>
      <c r="B377" s="55"/>
      <c r="C377" s="55"/>
      <c r="D377" s="55"/>
      <c r="E377" s="58"/>
      <c r="F377" s="57"/>
      <c r="G377" s="54"/>
      <c r="H377" s="55"/>
      <c r="I377" s="53"/>
      <c r="J377" s="54"/>
      <c r="K377" s="55"/>
      <c r="L377" s="55"/>
      <c r="M377" s="55"/>
      <c r="N377" s="55"/>
      <c r="O377" s="53"/>
      <c r="P377" s="56"/>
      <c r="Q377" s="56"/>
      <c r="R377" s="55"/>
      <c r="S377" s="54"/>
      <c r="T377" s="117" t="s">
        <v>651</v>
      </c>
      <c r="U377" s="31" t="s">
        <v>100</v>
      </c>
      <c r="V377" s="133">
        <v>0.25</v>
      </c>
      <c r="W377" s="134">
        <v>44567</v>
      </c>
      <c r="X377" s="134">
        <v>44591</v>
      </c>
      <c r="Y377" s="28">
        <f t="shared" si="30"/>
        <v>24</v>
      </c>
      <c r="Z377" s="31"/>
      <c r="AA377" s="31"/>
      <c r="AB377" s="21"/>
      <c r="AC377" s="21"/>
    </row>
    <row r="378" spans="1:30" ht="75" x14ac:dyDescent="0.25">
      <c r="A378" s="54"/>
      <c r="B378" s="55"/>
      <c r="C378" s="55"/>
      <c r="D378" s="55"/>
      <c r="E378" s="58"/>
      <c r="F378" s="57"/>
      <c r="G378" s="54"/>
      <c r="H378" s="55"/>
      <c r="I378" s="53"/>
      <c r="J378" s="54"/>
      <c r="K378" s="55" t="s">
        <v>76</v>
      </c>
      <c r="L378" s="55" t="s">
        <v>39</v>
      </c>
      <c r="M378" s="55" t="s">
        <v>48</v>
      </c>
      <c r="N378" s="55" t="s">
        <v>652</v>
      </c>
      <c r="O378" s="53">
        <v>0.2</v>
      </c>
      <c r="P378" s="56">
        <v>44228</v>
      </c>
      <c r="Q378" s="56">
        <v>44316</v>
      </c>
      <c r="R378" s="55" t="s">
        <v>653</v>
      </c>
      <c r="S378" s="54">
        <v>10</v>
      </c>
      <c r="T378" s="175" t="s">
        <v>654</v>
      </c>
      <c r="U378" s="135" t="s">
        <v>96</v>
      </c>
      <c r="V378" s="136">
        <v>0.33</v>
      </c>
      <c r="W378" s="137">
        <v>44228</v>
      </c>
      <c r="X378" s="137">
        <v>44316</v>
      </c>
      <c r="Y378" s="28">
        <f t="shared" si="30"/>
        <v>88</v>
      </c>
      <c r="Z378" s="31"/>
      <c r="AA378" s="31"/>
      <c r="AB378" s="21"/>
      <c r="AC378" s="21"/>
    </row>
    <row r="379" spans="1:30" ht="75" x14ac:dyDescent="0.25">
      <c r="A379" s="54"/>
      <c r="B379" s="55"/>
      <c r="C379" s="55"/>
      <c r="D379" s="55"/>
      <c r="E379" s="58"/>
      <c r="F379" s="57"/>
      <c r="G379" s="54"/>
      <c r="H379" s="55"/>
      <c r="I379" s="53"/>
      <c r="J379" s="54"/>
      <c r="K379" s="55"/>
      <c r="L379" s="55"/>
      <c r="M379" s="55"/>
      <c r="N379" s="55"/>
      <c r="O379" s="53"/>
      <c r="P379" s="56"/>
      <c r="Q379" s="56"/>
      <c r="R379" s="55"/>
      <c r="S379" s="54"/>
      <c r="T379" s="175" t="s">
        <v>654</v>
      </c>
      <c r="U379" s="135" t="s">
        <v>96</v>
      </c>
      <c r="V379" s="136">
        <v>0.34</v>
      </c>
      <c r="W379" s="137">
        <v>44317</v>
      </c>
      <c r="X379" s="137">
        <v>44408</v>
      </c>
      <c r="Y379" s="28">
        <f t="shared" si="30"/>
        <v>91</v>
      </c>
      <c r="Z379" s="31"/>
      <c r="AA379" s="31"/>
      <c r="AB379" s="21"/>
      <c r="AC379" s="21"/>
    </row>
    <row r="380" spans="1:30" ht="75" x14ac:dyDescent="0.25">
      <c r="A380" s="54"/>
      <c r="B380" s="55"/>
      <c r="C380" s="55"/>
      <c r="D380" s="55"/>
      <c r="E380" s="58"/>
      <c r="F380" s="57"/>
      <c r="G380" s="54"/>
      <c r="H380" s="55"/>
      <c r="I380" s="53"/>
      <c r="J380" s="54"/>
      <c r="K380" s="55"/>
      <c r="L380" s="55"/>
      <c r="M380" s="55"/>
      <c r="N380" s="55"/>
      <c r="O380" s="53"/>
      <c r="P380" s="56"/>
      <c r="Q380" s="56"/>
      <c r="R380" s="55"/>
      <c r="S380" s="54"/>
      <c r="T380" s="175" t="s">
        <v>654</v>
      </c>
      <c r="U380" s="135" t="s">
        <v>96</v>
      </c>
      <c r="V380" s="136">
        <v>0.33</v>
      </c>
      <c r="W380" s="137">
        <v>44409</v>
      </c>
      <c r="X380" s="137">
        <v>44530</v>
      </c>
      <c r="Y380" s="28">
        <f t="shared" si="30"/>
        <v>121</v>
      </c>
      <c r="Z380" s="31"/>
      <c r="AA380" s="31"/>
      <c r="AB380" s="21"/>
      <c r="AC380" s="21"/>
    </row>
    <row r="381" spans="1:30" ht="30" x14ac:dyDescent="0.25">
      <c r="A381" s="54"/>
      <c r="B381" s="55"/>
      <c r="C381" s="55"/>
      <c r="D381" s="55"/>
      <c r="E381" s="58"/>
      <c r="F381" s="57"/>
      <c r="G381" s="54"/>
      <c r="H381" s="55"/>
      <c r="I381" s="53"/>
      <c r="J381" s="54"/>
      <c r="K381" s="55"/>
      <c r="L381" s="55"/>
      <c r="M381" s="55"/>
      <c r="N381" s="55"/>
      <c r="O381" s="53"/>
      <c r="P381" s="56">
        <v>44197</v>
      </c>
      <c r="Q381" s="138">
        <v>44530</v>
      </c>
      <c r="R381" s="55"/>
      <c r="S381" s="54">
        <v>10</v>
      </c>
      <c r="T381" s="175" t="s">
        <v>655</v>
      </c>
      <c r="U381" s="177" t="s">
        <v>96</v>
      </c>
      <c r="V381" s="136">
        <v>0.5</v>
      </c>
      <c r="W381" s="137">
        <v>44197</v>
      </c>
      <c r="X381" s="137">
        <v>44377</v>
      </c>
      <c r="Y381" s="135" t="s">
        <v>97</v>
      </c>
      <c r="Z381" s="31"/>
      <c r="AA381" s="31"/>
      <c r="AB381" s="31"/>
      <c r="AC381" s="31"/>
    </row>
    <row r="382" spans="1:30" ht="30" x14ac:dyDescent="0.25">
      <c r="A382" s="54"/>
      <c r="B382" s="55"/>
      <c r="C382" s="55"/>
      <c r="D382" s="55"/>
      <c r="E382" s="58"/>
      <c r="F382" s="57"/>
      <c r="G382" s="54"/>
      <c r="H382" s="55"/>
      <c r="I382" s="53"/>
      <c r="J382" s="54"/>
      <c r="K382" s="55"/>
      <c r="L382" s="55"/>
      <c r="M382" s="55"/>
      <c r="N382" s="55"/>
      <c r="O382" s="53"/>
      <c r="P382" s="56"/>
      <c r="Q382" s="138"/>
      <c r="R382" s="55"/>
      <c r="S382" s="54"/>
      <c r="T382" s="175" t="s">
        <v>655</v>
      </c>
      <c r="U382" s="177" t="s">
        <v>96</v>
      </c>
      <c r="V382" s="136">
        <v>0.5</v>
      </c>
      <c r="W382" s="137">
        <v>44378</v>
      </c>
      <c r="X382" s="137">
        <v>44530</v>
      </c>
      <c r="Y382" s="135" t="s">
        <v>97</v>
      </c>
      <c r="Z382" s="31"/>
      <c r="AA382" s="31"/>
      <c r="AB382" s="31"/>
      <c r="AC382" s="31"/>
    </row>
    <row r="383" spans="1:30" ht="45" x14ac:dyDescent="0.25">
      <c r="A383" s="54">
        <v>15</v>
      </c>
      <c r="B383" s="55" t="s">
        <v>21</v>
      </c>
      <c r="C383" s="55" t="s">
        <v>34</v>
      </c>
      <c r="D383" s="55" t="s">
        <v>175</v>
      </c>
      <c r="E383" s="58" t="str">
        <f>VLOOKUP(D383,'[19]Vinculos '!$D$3:$E$8,2,FALSE)</f>
        <v xml:space="preserve">4. Mejorar el estado de la malla vial local, intermedia, rural, y de la ciclo-infraestructura de Bogotá D.C., a través de la formulación e implementación de un modelo de conservación.
</v>
      </c>
      <c r="F383" s="57"/>
      <c r="G383" s="55" t="s">
        <v>656</v>
      </c>
      <c r="H383" s="55" t="s">
        <v>716</v>
      </c>
      <c r="I383" s="53">
        <v>0.5</v>
      </c>
      <c r="J383" s="54"/>
      <c r="K383" s="55" t="s">
        <v>64</v>
      </c>
      <c r="L383" s="55" t="s">
        <v>40</v>
      </c>
      <c r="M383" s="55" t="s">
        <v>57</v>
      </c>
      <c r="N383" s="55" t="s">
        <v>717</v>
      </c>
      <c r="O383" s="53">
        <v>0.5</v>
      </c>
      <c r="P383" s="56">
        <v>44197</v>
      </c>
      <c r="Q383" s="56">
        <v>44378</v>
      </c>
      <c r="R383" s="55" t="s">
        <v>658</v>
      </c>
      <c r="S383" s="54"/>
      <c r="T383" s="181" t="s">
        <v>659</v>
      </c>
      <c r="U383" s="31" t="s">
        <v>92</v>
      </c>
      <c r="V383" s="22">
        <v>0.2</v>
      </c>
      <c r="W383" s="23">
        <f>+P383</f>
        <v>44197</v>
      </c>
      <c r="X383" s="23">
        <f>W383+60</f>
        <v>44257</v>
      </c>
      <c r="Y383" s="28">
        <f t="shared" ref="Y383:Y386" si="31">X383-W383</f>
        <v>60</v>
      </c>
      <c r="Z383" s="31"/>
      <c r="AA383" s="31"/>
      <c r="AB383" s="21"/>
      <c r="AC383" s="21"/>
    </row>
    <row r="384" spans="1:30" ht="30" x14ac:dyDescent="0.25">
      <c r="A384" s="54"/>
      <c r="B384" s="55"/>
      <c r="C384" s="55"/>
      <c r="D384" s="55"/>
      <c r="E384" s="58"/>
      <c r="F384" s="57"/>
      <c r="G384" s="55"/>
      <c r="H384" s="55"/>
      <c r="I384" s="53"/>
      <c r="J384" s="54"/>
      <c r="K384" s="55"/>
      <c r="L384" s="55"/>
      <c r="M384" s="55"/>
      <c r="N384" s="55"/>
      <c r="O384" s="54"/>
      <c r="P384" s="54"/>
      <c r="Q384" s="54"/>
      <c r="R384" s="55"/>
      <c r="S384" s="54"/>
      <c r="T384" s="181" t="s">
        <v>660</v>
      </c>
      <c r="U384" s="31" t="s">
        <v>92</v>
      </c>
      <c r="V384" s="22">
        <v>0.1</v>
      </c>
      <c r="W384" s="23">
        <f>+X383</f>
        <v>44257</v>
      </c>
      <c r="X384" s="23">
        <f>+W384+15</f>
        <v>44272</v>
      </c>
      <c r="Y384" s="28">
        <f t="shared" si="31"/>
        <v>15</v>
      </c>
      <c r="Z384" s="31"/>
      <c r="AA384" s="31"/>
      <c r="AB384" s="21"/>
      <c r="AC384" s="21"/>
    </row>
    <row r="385" spans="1:29" ht="30" x14ac:dyDescent="0.25">
      <c r="A385" s="54"/>
      <c r="B385" s="55"/>
      <c r="C385" s="55"/>
      <c r="D385" s="55"/>
      <c r="E385" s="58"/>
      <c r="F385" s="57"/>
      <c r="G385" s="55"/>
      <c r="H385" s="55"/>
      <c r="I385" s="53"/>
      <c r="J385" s="54"/>
      <c r="K385" s="55"/>
      <c r="L385" s="55"/>
      <c r="M385" s="55"/>
      <c r="N385" s="55"/>
      <c r="O385" s="54"/>
      <c r="P385" s="54"/>
      <c r="Q385" s="54"/>
      <c r="R385" s="55"/>
      <c r="S385" s="54"/>
      <c r="T385" s="181" t="s">
        <v>661</v>
      </c>
      <c r="U385" s="31" t="s">
        <v>92</v>
      </c>
      <c r="V385" s="22">
        <v>0.1</v>
      </c>
      <c r="W385" s="23">
        <f>+X384</f>
        <v>44272</v>
      </c>
      <c r="X385" s="23">
        <f>+W385+15</f>
        <v>44287</v>
      </c>
      <c r="Y385" s="28">
        <f t="shared" si="31"/>
        <v>15</v>
      </c>
      <c r="Z385" s="31"/>
      <c r="AA385" s="31"/>
      <c r="AB385" s="21"/>
      <c r="AC385" s="21"/>
    </row>
    <row r="386" spans="1:29" ht="30" x14ac:dyDescent="0.25">
      <c r="A386" s="54"/>
      <c r="B386" s="55"/>
      <c r="C386" s="55"/>
      <c r="D386" s="55"/>
      <c r="E386" s="58"/>
      <c r="F386" s="57"/>
      <c r="G386" s="55"/>
      <c r="H386" s="55"/>
      <c r="I386" s="53"/>
      <c r="J386" s="54"/>
      <c r="K386" s="55"/>
      <c r="L386" s="55"/>
      <c r="M386" s="55"/>
      <c r="N386" s="55"/>
      <c r="O386" s="54"/>
      <c r="P386" s="54"/>
      <c r="Q386" s="54"/>
      <c r="R386" s="55"/>
      <c r="S386" s="54"/>
      <c r="T386" s="181" t="s">
        <v>718</v>
      </c>
      <c r="U386" s="31" t="s">
        <v>92</v>
      </c>
      <c r="V386" s="22">
        <v>0.15</v>
      </c>
      <c r="W386" s="23">
        <f>+X385</f>
        <v>44287</v>
      </c>
      <c r="X386" s="23">
        <f>+W386+20</f>
        <v>44307</v>
      </c>
      <c r="Y386" s="28">
        <f t="shared" si="31"/>
        <v>20</v>
      </c>
      <c r="Z386" s="31"/>
      <c r="AA386" s="31"/>
      <c r="AB386" s="21"/>
      <c r="AC386" s="21"/>
    </row>
    <row r="387" spans="1:29" ht="30" x14ac:dyDescent="0.25">
      <c r="A387" s="54"/>
      <c r="B387" s="55"/>
      <c r="C387" s="55"/>
      <c r="D387" s="55"/>
      <c r="E387" s="58"/>
      <c r="F387" s="57"/>
      <c r="G387" s="55"/>
      <c r="H387" s="55"/>
      <c r="I387" s="53"/>
      <c r="J387" s="54"/>
      <c r="K387" s="55"/>
      <c r="L387" s="55"/>
      <c r="M387" s="55"/>
      <c r="N387" s="55"/>
      <c r="O387" s="54"/>
      <c r="P387" s="54"/>
      <c r="Q387" s="54"/>
      <c r="R387" s="55"/>
      <c r="S387" s="54"/>
      <c r="T387" s="181" t="s">
        <v>719</v>
      </c>
      <c r="U387" s="31" t="s">
        <v>92</v>
      </c>
      <c r="V387" s="22">
        <v>0.15</v>
      </c>
      <c r="W387" s="23">
        <f>+X386</f>
        <v>44307</v>
      </c>
      <c r="X387" s="23">
        <f>+W387+20</f>
        <v>44327</v>
      </c>
      <c r="Y387" s="28"/>
      <c r="Z387" s="31"/>
      <c r="AA387" s="31"/>
      <c r="AB387" s="21"/>
      <c r="AC387" s="21"/>
    </row>
    <row r="388" spans="1:29" x14ac:dyDescent="0.25">
      <c r="A388" s="54"/>
      <c r="B388" s="55"/>
      <c r="C388" s="55"/>
      <c r="D388" s="55"/>
      <c r="E388" s="58"/>
      <c r="F388" s="57"/>
      <c r="G388" s="55"/>
      <c r="H388" s="55"/>
      <c r="I388" s="53"/>
      <c r="J388" s="54"/>
      <c r="K388" s="55"/>
      <c r="L388" s="55"/>
      <c r="M388" s="55"/>
      <c r="N388" s="55"/>
      <c r="O388" s="54"/>
      <c r="P388" s="54"/>
      <c r="Q388" s="54"/>
      <c r="R388" s="55"/>
      <c r="S388" s="54"/>
      <c r="T388" s="181" t="s">
        <v>662</v>
      </c>
      <c r="U388" s="31" t="s">
        <v>92</v>
      </c>
      <c r="V388" s="22">
        <v>0.3</v>
      </c>
      <c r="W388" s="23">
        <f>+X387</f>
        <v>44327</v>
      </c>
      <c r="X388" s="23">
        <f>+Q383</f>
        <v>44378</v>
      </c>
      <c r="Y388" s="28">
        <f>X387-W387</f>
        <v>20</v>
      </c>
      <c r="Z388" s="31"/>
      <c r="AA388" s="31"/>
      <c r="AB388" s="21"/>
      <c r="AC388" s="21"/>
    </row>
    <row r="389" spans="1:29" ht="45" x14ac:dyDescent="0.25">
      <c r="A389" s="54"/>
      <c r="B389" s="55"/>
      <c r="C389" s="55"/>
      <c r="D389" s="55"/>
      <c r="E389" s="58"/>
      <c r="F389" s="57"/>
      <c r="G389" s="55"/>
      <c r="H389" s="55"/>
      <c r="I389" s="53"/>
      <c r="J389" s="54"/>
      <c r="K389" s="55"/>
      <c r="L389" s="55"/>
      <c r="M389" s="55"/>
      <c r="N389" s="55" t="s">
        <v>657</v>
      </c>
      <c r="O389" s="53">
        <v>0.5</v>
      </c>
      <c r="P389" s="56">
        <v>44378</v>
      </c>
      <c r="Q389" s="56">
        <v>44531</v>
      </c>
      <c r="R389" s="55" t="s">
        <v>658</v>
      </c>
      <c r="S389" s="54"/>
      <c r="T389" s="181" t="s">
        <v>659</v>
      </c>
      <c r="U389" s="31" t="s">
        <v>92</v>
      </c>
      <c r="V389" s="22">
        <v>0.2</v>
      </c>
      <c r="W389" s="23">
        <f>+P389</f>
        <v>44378</v>
      </c>
      <c r="X389" s="23">
        <f>W389+60</f>
        <v>44438</v>
      </c>
      <c r="Y389" s="28">
        <f t="shared" ref="Y389:Y392" si="32">X389-W389</f>
        <v>60</v>
      </c>
      <c r="Z389" s="31"/>
      <c r="AA389" s="31"/>
      <c r="AB389" s="21"/>
      <c r="AC389" s="21"/>
    </row>
    <row r="390" spans="1:29" ht="30" x14ac:dyDescent="0.25">
      <c r="A390" s="54"/>
      <c r="B390" s="55"/>
      <c r="C390" s="55"/>
      <c r="D390" s="55"/>
      <c r="E390" s="58"/>
      <c r="F390" s="57"/>
      <c r="G390" s="55"/>
      <c r="H390" s="55"/>
      <c r="I390" s="53"/>
      <c r="J390" s="54"/>
      <c r="K390" s="55"/>
      <c r="L390" s="55"/>
      <c r="M390" s="55"/>
      <c r="N390" s="55"/>
      <c r="O390" s="54"/>
      <c r="P390" s="54"/>
      <c r="Q390" s="54"/>
      <c r="R390" s="55"/>
      <c r="S390" s="54"/>
      <c r="T390" s="181" t="s">
        <v>660</v>
      </c>
      <c r="U390" s="31" t="s">
        <v>92</v>
      </c>
      <c r="V390" s="22">
        <v>0.1</v>
      </c>
      <c r="W390" s="23">
        <f>+X389</f>
        <v>44438</v>
      </c>
      <c r="X390" s="23">
        <f>+W390+15</f>
        <v>44453</v>
      </c>
      <c r="Y390" s="28">
        <f t="shared" si="32"/>
        <v>15</v>
      </c>
      <c r="Z390" s="31"/>
      <c r="AA390" s="31"/>
      <c r="AB390" s="21"/>
      <c r="AC390" s="21"/>
    </row>
    <row r="391" spans="1:29" ht="30" x14ac:dyDescent="0.25">
      <c r="A391" s="54"/>
      <c r="B391" s="55"/>
      <c r="C391" s="55"/>
      <c r="D391" s="55"/>
      <c r="E391" s="58"/>
      <c r="F391" s="57"/>
      <c r="G391" s="55"/>
      <c r="H391" s="55"/>
      <c r="I391" s="53"/>
      <c r="J391" s="54"/>
      <c r="K391" s="55"/>
      <c r="L391" s="55"/>
      <c r="M391" s="55"/>
      <c r="N391" s="55"/>
      <c r="O391" s="54"/>
      <c r="P391" s="54"/>
      <c r="Q391" s="54"/>
      <c r="R391" s="55"/>
      <c r="S391" s="54"/>
      <c r="T391" s="181" t="s">
        <v>661</v>
      </c>
      <c r="U391" s="31" t="s">
        <v>92</v>
      </c>
      <c r="V391" s="22">
        <v>0.1</v>
      </c>
      <c r="W391" s="23">
        <f>+X390</f>
        <v>44453</v>
      </c>
      <c r="X391" s="23">
        <f>+W391+15</f>
        <v>44468</v>
      </c>
      <c r="Y391" s="28">
        <f t="shared" si="32"/>
        <v>15</v>
      </c>
      <c r="Z391" s="31"/>
      <c r="AA391" s="31"/>
      <c r="AB391" s="21"/>
      <c r="AC391" s="21"/>
    </row>
    <row r="392" spans="1:29" ht="30" x14ac:dyDescent="0.25">
      <c r="A392" s="54"/>
      <c r="B392" s="55"/>
      <c r="C392" s="55"/>
      <c r="D392" s="55"/>
      <c r="E392" s="58"/>
      <c r="F392" s="57"/>
      <c r="G392" s="55"/>
      <c r="H392" s="55"/>
      <c r="I392" s="53"/>
      <c r="J392" s="54"/>
      <c r="K392" s="55"/>
      <c r="L392" s="55"/>
      <c r="M392" s="55"/>
      <c r="N392" s="55"/>
      <c r="O392" s="54"/>
      <c r="P392" s="54"/>
      <c r="Q392" s="54"/>
      <c r="R392" s="55"/>
      <c r="S392" s="54"/>
      <c r="T392" s="181" t="s">
        <v>718</v>
      </c>
      <c r="U392" s="31" t="s">
        <v>92</v>
      </c>
      <c r="V392" s="22">
        <v>0.15</v>
      </c>
      <c r="W392" s="23">
        <f>+X391</f>
        <v>44468</v>
      </c>
      <c r="X392" s="23">
        <f>+W392+20</f>
        <v>44488</v>
      </c>
      <c r="Y392" s="28">
        <f t="shared" si="32"/>
        <v>20</v>
      </c>
      <c r="Z392" s="31"/>
      <c r="AA392" s="31"/>
      <c r="AB392" s="21"/>
      <c r="AC392" s="21"/>
    </row>
    <row r="393" spans="1:29" ht="30" x14ac:dyDescent="0.25">
      <c r="A393" s="54"/>
      <c r="B393" s="55"/>
      <c r="C393" s="55"/>
      <c r="D393" s="55"/>
      <c r="E393" s="58"/>
      <c r="F393" s="57"/>
      <c r="G393" s="55"/>
      <c r="H393" s="55"/>
      <c r="I393" s="53"/>
      <c r="J393" s="54"/>
      <c r="K393" s="55"/>
      <c r="L393" s="55"/>
      <c r="M393" s="55"/>
      <c r="N393" s="55"/>
      <c r="O393" s="54"/>
      <c r="P393" s="54"/>
      <c r="Q393" s="54"/>
      <c r="R393" s="55"/>
      <c r="S393" s="54"/>
      <c r="T393" s="181" t="s">
        <v>719</v>
      </c>
      <c r="U393" s="31" t="s">
        <v>92</v>
      </c>
      <c r="V393" s="22">
        <v>0.15</v>
      </c>
      <c r="W393" s="23">
        <f>+X392</f>
        <v>44488</v>
      </c>
      <c r="X393" s="23">
        <f>+W393+20</f>
        <v>44508</v>
      </c>
      <c r="Y393" s="28"/>
      <c r="Z393" s="31"/>
      <c r="AA393" s="31"/>
      <c r="AB393" s="21"/>
      <c r="AC393" s="21"/>
    </row>
    <row r="394" spans="1:29" x14ac:dyDescent="0.25">
      <c r="A394" s="54"/>
      <c r="B394" s="55"/>
      <c r="C394" s="55"/>
      <c r="D394" s="55"/>
      <c r="E394" s="58"/>
      <c r="F394" s="57"/>
      <c r="G394" s="55"/>
      <c r="H394" s="55"/>
      <c r="I394" s="53"/>
      <c r="J394" s="54"/>
      <c r="K394" s="55"/>
      <c r="L394" s="55"/>
      <c r="M394" s="55"/>
      <c r="N394" s="55"/>
      <c r="O394" s="54"/>
      <c r="P394" s="54"/>
      <c r="Q394" s="54"/>
      <c r="R394" s="55"/>
      <c r="S394" s="54"/>
      <c r="T394" s="181" t="s">
        <v>662</v>
      </c>
      <c r="U394" s="31" t="s">
        <v>92</v>
      </c>
      <c r="V394" s="22">
        <v>0.3</v>
      </c>
      <c r="W394" s="23">
        <f>+X393</f>
        <v>44508</v>
      </c>
      <c r="X394" s="23">
        <f>+Q389</f>
        <v>44531</v>
      </c>
      <c r="Y394" s="28">
        <f>X393-W393</f>
        <v>20</v>
      </c>
      <c r="Z394" s="31"/>
      <c r="AA394" s="31"/>
      <c r="AB394" s="21"/>
      <c r="AC394" s="21"/>
    </row>
    <row r="395" spans="1:29" ht="60" x14ac:dyDescent="0.25">
      <c r="A395" s="54">
        <v>16</v>
      </c>
      <c r="B395" s="55" t="s">
        <v>18</v>
      </c>
      <c r="C395" s="55" t="s">
        <v>35</v>
      </c>
      <c r="D395" s="55" t="s">
        <v>174</v>
      </c>
      <c r="E395" s="128" t="s">
        <v>152</v>
      </c>
      <c r="F395" s="57"/>
      <c r="G395" s="55" t="s">
        <v>663</v>
      </c>
      <c r="H395" s="55" t="s">
        <v>164</v>
      </c>
      <c r="I395" s="53">
        <v>1</v>
      </c>
      <c r="J395" s="54"/>
      <c r="K395" s="55" t="s">
        <v>76</v>
      </c>
      <c r="L395" s="55" t="s">
        <v>37</v>
      </c>
      <c r="M395" s="55" t="s">
        <v>46</v>
      </c>
      <c r="N395" s="55" t="s">
        <v>664</v>
      </c>
      <c r="O395" s="53">
        <v>0.7</v>
      </c>
      <c r="P395" s="56">
        <v>44197</v>
      </c>
      <c r="Q395" s="56" t="s">
        <v>665</v>
      </c>
      <c r="R395" s="55" t="s">
        <v>666</v>
      </c>
      <c r="S395" s="54"/>
      <c r="T395" s="32" t="s">
        <v>667</v>
      </c>
      <c r="U395" s="31" t="s">
        <v>92</v>
      </c>
      <c r="V395" s="22">
        <v>0.25</v>
      </c>
      <c r="W395" s="23">
        <v>80721</v>
      </c>
      <c r="X395" s="23">
        <v>44285</v>
      </c>
      <c r="Y395" s="28">
        <f t="shared" ref="Y395:Y410" si="33">X395-W395</f>
        <v>-36436</v>
      </c>
      <c r="Z395" s="31"/>
      <c r="AA395" s="31"/>
      <c r="AB395" s="21"/>
      <c r="AC395" s="21"/>
    </row>
    <row r="396" spans="1:29" ht="60" x14ac:dyDescent="0.25">
      <c r="A396" s="54"/>
      <c r="B396" s="55"/>
      <c r="C396" s="55"/>
      <c r="D396" s="55"/>
      <c r="E396" s="128"/>
      <c r="F396" s="55"/>
      <c r="G396" s="55"/>
      <c r="H396" s="55"/>
      <c r="I396" s="54"/>
      <c r="J396" s="54"/>
      <c r="K396" s="55"/>
      <c r="L396" s="55"/>
      <c r="M396" s="55"/>
      <c r="N396" s="55"/>
      <c r="O396" s="54"/>
      <c r="P396" s="54"/>
      <c r="Q396" s="54"/>
      <c r="R396" s="55"/>
      <c r="S396" s="54"/>
      <c r="T396" s="32" t="s">
        <v>668</v>
      </c>
      <c r="U396" s="31" t="s">
        <v>92</v>
      </c>
      <c r="V396" s="22">
        <v>0.25</v>
      </c>
      <c r="W396" s="23">
        <v>44287</v>
      </c>
      <c r="X396" s="23">
        <v>44377</v>
      </c>
      <c r="Y396" s="28">
        <f t="shared" si="33"/>
        <v>90</v>
      </c>
      <c r="Z396" s="31"/>
      <c r="AA396" s="31"/>
      <c r="AB396" s="21"/>
      <c r="AC396" s="21"/>
    </row>
    <row r="397" spans="1:29" ht="60" x14ac:dyDescent="0.25">
      <c r="A397" s="54"/>
      <c r="B397" s="55"/>
      <c r="C397" s="55"/>
      <c r="D397" s="55"/>
      <c r="E397" s="128"/>
      <c r="F397" s="55"/>
      <c r="G397" s="55"/>
      <c r="H397" s="55"/>
      <c r="I397" s="54"/>
      <c r="J397" s="54"/>
      <c r="K397" s="55"/>
      <c r="L397" s="55"/>
      <c r="M397" s="55"/>
      <c r="N397" s="55"/>
      <c r="O397" s="54"/>
      <c r="P397" s="54"/>
      <c r="Q397" s="54"/>
      <c r="R397" s="55"/>
      <c r="S397" s="54"/>
      <c r="T397" s="32" t="s">
        <v>669</v>
      </c>
      <c r="U397" s="31" t="s">
        <v>92</v>
      </c>
      <c r="V397" s="22">
        <v>0.25</v>
      </c>
      <c r="W397" s="23">
        <v>44378</v>
      </c>
      <c r="X397" s="23">
        <v>44469</v>
      </c>
      <c r="Y397" s="28">
        <f t="shared" si="33"/>
        <v>91</v>
      </c>
      <c r="Z397" s="31"/>
      <c r="AA397" s="31"/>
      <c r="AB397" s="21"/>
      <c r="AC397" s="21"/>
    </row>
    <row r="398" spans="1:29" ht="60" x14ac:dyDescent="0.25">
      <c r="A398" s="54"/>
      <c r="B398" s="55"/>
      <c r="C398" s="55"/>
      <c r="D398" s="55"/>
      <c r="E398" s="128"/>
      <c r="F398" s="55"/>
      <c r="G398" s="55"/>
      <c r="H398" s="55"/>
      <c r="I398" s="54"/>
      <c r="J398" s="54"/>
      <c r="K398" s="55"/>
      <c r="L398" s="55"/>
      <c r="M398" s="55"/>
      <c r="N398" s="55"/>
      <c r="O398" s="54"/>
      <c r="P398" s="54"/>
      <c r="Q398" s="54"/>
      <c r="R398" s="55"/>
      <c r="S398" s="54"/>
      <c r="T398" s="32" t="s">
        <v>670</v>
      </c>
      <c r="U398" s="31" t="s">
        <v>92</v>
      </c>
      <c r="V398" s="22">
        <v>0.25</v>
      </c>
      <c r="W398" s="23">
        <v>44470</v>
      </c>
      <c r="X398" s="23">
        <v>44560</v>
      </c>
      <c r="Y398" s="28">
        <f t="shared" si="33"/>
        <v>90</v>
      </c>
      <c r="Z398" s="31"/>
      <c r="AA398" s="31"/>
      <c r="AB398" s="21"/>
      <c r="AC398" s="21"/>
    </row>
    <row r="399" spans="1:29" ht="60" x14ac:dyDescent="0.25">
      <c r="A399" s="54"/>
      <c r="B399" s="55"/>
      <c r="C399" s="55"/>
      <c r="D399" s="55"/>
      <c r="E399" s="128"/>
      <c r="F399" s="55"/>
      <c r="G399" s="55"/>
      <c r="H399" s="55"/>
      <c r="I399" s="54"/>
      <c r="J399" s="54"/>
      <c r="K399" s="55"/>
      <c r="L399" s="55" t="s">
        <v>37</v>
      </c>
      <c r="M399" s="55" t="s">
        <v>46</v>
      </c>
      <c r="N399" s="55" t="s">
        <v>671</v>
      </c>
      <c r="O399" s="53">
        <v>0.3</v>
      </c>
      <c r="P399" s="139">
        <v>44197</v>
      </c>
      <c r="Q399" s="139">
        <v>44561</v>
      </c>
      <c r="R399" s="55" t="s">
        <v>672</v>
      </c>
      <c r="S399" s="54"/>
      <c r="T399" s="32" t="s">
        <v>673</v>
      </c>
      <c r="U399" s="31" t="s">
        <v>92</v>
      </c>
      <c r="V399" s="22">
        <v>0.4</v>
      </c>
      <c r="W399" s="23">
        <v>44197</v>
      </c>
      <c r="X399" s="23">
        <v>44377</v>
      </c>
      <c r="Y399" s="28">
        <f t="shared" si="33"/>
        <v>180</v>
      </c>
      <c r="Z399" s="31"/>
      <c r="AA399" s="31"/>
      <c r="AB399" s="21"/>
      <c r="AC399" s="21"/>
    </row>
    <row r="400" spans="1:29" ht="45" x14ac:dyDescent="0.25">
      <c r="A400" s="54"/>
      <c r="B400" s="55"/>
      <c r="C400" s="55"/>
      <c r="D400" s="55"/>
      <c r="E400" s="128"/>
      <c r="F400" s="55"/>
      <c r="G400" s="55"/>
      <c r="H400" s="55"/>
      <c r="I400" s="54"/>
      <c r="J400" s="54"/>
      <c r="K400" s="55"/>
      <c r="L400" s="55"/>
      <c r="M400" s="55"/>
      <c r="N400" s="55"/>
      <c r="O400" s="53"/>
      <c r="P400" s="55"/>
      <c r="Q400" s="55"/>
      <c r="R400" s="55"/>
      <c r="S400" s="54"/>
      <c r="T400" s="32" t="s">
        <v>674</v>
      </c>
      <c r="U400" s="31" t="s">
        <v>92</v>
      </c>
      <c r="V400" s="22">
        <v>0.2</v>
      </c>
      <c r="W400" s="23">
        <v>44197</v>
      </c>
      <c r="X400" s="23">
        <v>44377</v>
      </c>
      <c r="Y400" s="28">
        <f t="shared" si="33"/>
        <v>180</v>
      </c>
      <c r="Z400" s="31"/>
      <c r="AA400" s="31"/>
      <c r="AB400" s="21"/>
      <c r="AC400" s="21"/>
    </row>
    <row r="401" spans="1:29" ht="45" x14ac:dyDescent="0.25">
      <c r="A401" s="54"/>
      <c r="B401" s="55"/>
      <c r="C401" s="55"/>
      <c r="D401" s="55"/>
      <c r="E401" s="128"/>
      <c r="F401" s="55"/>
      <c r="G401" s="55"/>
      <c r="H401" s="55"/>
      <c r="I401" s="54"/>
      <c r="J401" s="54"/>
      <c r="K401" s="55"/>
      <c r="L401" s="55"/>
      <c r="M401" s="55"/>
      <c r="N401" s="55"/>
      <c r="O401" s="54"/>
      <c r="P401" s="55"/>
      <c r="Q401" s="55"/>
      <c r="R401" s="55"/>
      <c r="S401" s="54"/>
      <c r="T401" s="32" t="s">
        <v>675</v>
      </c>
      <c r="U401" s="31" t="s">
        <v>92</v>
      </c>
      <c r="V401" s="22">
        <v>0.2</v>
      </c>
      <c r="W401" s="23">
        <v>44378</v>
      </c>
      <c r="X401" s="23">
        <v>44561</v>
      </c>
      <c r="Y401" s="28">
        <f t="shared" si="33"/>
        <v>183</v>
      </c>
      <c r="Z401" s="31"/>
      <c r="AA401" s="31"/>
      <c r="AB401" s="21"/>
      <c r="AC401" s="21"/>
    </row>
    <row r="402" spans="1:29" ht="30" x14ac:dyDescent="0.25">
      <c r="A402" s="54"/>
      <c r="B402" s="55"/>
      <c r="C402" s="55"/>
      <c r="D402" s="55"/>
      <c r="E402" s="128"/>
      <c r="F402" s="55"/>
      <c r="G402" s="55"/>
      <c r="H402" s="55"/>
      <c r="I402" s="54"/>
      <c r="J402" s="54"/>
      <c r="K402" s="55"/>
      <c r="L402" s="55"/>
      <c r="M402" s="55"/>
      <c r="N402" s="55"/>
      <c r="O402" s="54"/>
      <c r="P402" s="55"/>
      <c r="Q402" s="55"/>
      <c r="R402" s="55"/>
      <c r="S402" s="54"/>
      <c r="T402" s="32" t="s">
        <v>676</v>
      </c>
      <c r="U402" s="31" t="s">
        <v>92</v>
      </c>
      <c r="V402" s="22">
        <v>0.05</v>
      </c>
      <c r="W402" s="23">
        <v>80721</v>
      </c>
      <c r="X402" s="23">
        <v>44285</v>
      </c>
      <c r="Y402" s="28">
        <f t="shared" si="33"/>
        <v>-36436</v>
      </c>
      <c r="Z402" s="31"/>
      <c r="AA402" s="31"/>
      <c r="AB402" s="21"/>
      <c r="AC402" s="21"/>
    </row>
    <row r="403" spans="1:29" ht="30" x14ac:dyDescent="0.25">
      <c r="A403" s="54"/>
      <c r="B403" s="55"/>
      <c r="C403" s="55"/>
      <c r="D403" s="55"/>
      <c r="E403" s="128"/>
      <c r="F403" s="55"/>
      <c r="G403" s="55"/>
      <c r="H403" s="55"/>
      <c r="I403" s="54"/>
      <c r="J403" s="54"/>
      <c r="K403" s="55"/>
      <c r="L403" s="55"/>
      <c r="M403" s="55"/>
      <c r="N403" s="55"/>
      <c r="O403" s="54"/>
      <c r="P403" s="55"/>
      <c r="Q403" s="55"/>
      <c r="R403" s="55"/>
      <c r="S403" s="54"/>
      <c r="T403" s="32" t="s">
        <v>677</v>
      </c>
      <c r="U403" s="31" t="s">
        <v>92</v>
      </c>
      <c r="V403" s="22">
        <v>0.05</v>
      </c>
      <c r="W403" s="23">
        <v>44287</v>
      </c>
      <c r="X403" s="23">
        <v>44377</v>
      </c>
      <c r="Y403" s="28">
        <f t="shared" si="33"/>
        <v>90</v>
      </c>
      <c r="Z403" s="31"/>
      <c r="AA403" s="31"/>
      <c r="AB403" s="21"/>
      <c r="AC403" s="21"/>
    </row>
    <row r="404" spans="1:29" ht="30" x14ac:dyDescent="0.25">
      <c r="A404" s="54"/>
      <c r="B404" s="55"/>
      <c r="C404" s="55"/>
      <c r="D404" s="55"/>
      <c r="E404" s="128"/>
      <c r="F404" s="55"/>
      <c r="G404" s="55"/>
      <c r="H404" s="55"/>
      <c r="I404" s="54"/>
      <c r="J404" s="54"/>
      <c r="K404" s="55"/>
      <c r="L404" s="55"/>
      <c r="M404" s="55"/>
      <c r="N404" s="55"/>
      <c r="O404" s="54"/>
      <c r="P404" s="55"/>
      <c r="Q404" s="55"/>
      <c r="R404" s="55"/>
      <c r="S404" s="54"/>
      <c r="T404" s="32" t="s">
        <v>678</v>
      </c>
      <c r="U404" s="31" t="s">
        <v>92</v>
      </c>
      <c r="V404" s="22">
        <v>0.05</v>
      </c>
      <c r="W404" s="23">
        <v>44378</v>
      </c>
      <c r="X404" s="23">
        <v>44469</v>
      </c>
      <c r="Y404" s="28">
        <f t="shared" si="33"/>
        <v>91</v>
      </c>
      <c r="Z404" s="31"/>
      <c r="AA404" s="31"/>
      <c r="AB404" s="21"/>
      <c r="AC404" s="21"/>
    </row>
    <row r="405" spans="1:29" ht="30" x14ac:dyDescent="0.25">
      <c r="A405" s="54"/>
      <c r="B405" s="55"/>
      <c r="C405" s="55"/>
      <c r="D405" s="55"/>
      <c r="E405" s="128"/>
      <c r="F405" s="55"/>
      <c r="G405" s="55"/>
      <c r="H405" s="55"/>
      <c r="I405" s="54"/>
      <c r="J405" s="54"/>
      <c r="K405" s="55"/>
      <c r="L405" s="55"/>
      <c r="M405" s="55"/>
      <c r="N405" s="55"/>
      <c r="O405" s="54"/>
      <c r="P405" s="55"/>
      <c r="Q405" s="55"/>
      <c r="R405" s="55"/>
      <c r="S405" s="54"/>
      <c r="T405" s="32" t="s">
        <v>679</v>
      </c>
      <c r="U405" s="31" t="s">
        <v>92</v>
      </c>
      <c r="V405" s="22">
        <v>0.05</v>
      </c>
      <c r="W405" s="23">
        <v>44470</v>
      </c>
      <c r="X405" s="23">
        <v>44560</v>
      </c>
      <c r="Y405" s="28">
        <f t="shared" si="33"/>
        <v>90</v>
      </c>
      <c r="Z405" s="31"/>
      <c r="AA405" s="31"/>
      <c r="AB405" s="21"/>
      <c r="AC405" s="21"/>
    </row>
    <row r="406" spans="1:29" x14ac:dyDescent="0.25">
      <c r="A406" s="54">
        <v>17</v>
      </c>
      <c r="B406" s="55" t="s">
        <v>15</v>
      </c>
      <c r="C406" s="55" t="s">
        <v>36</v>
      </c>
      <c r="D406" s="55" t="s">
        <v>174</v>
      </c>
      <c r="E406" s="58" t="str">
        <f>VLOOKUP(D406,'[21]Vinculos '!$D$3:$E$8,2,FALSE)</f>
        <v xml:space="preserve">3. Diseñar e implementar una estrategia de innovación que permita hacer más eficiente la gestión de la Unidad.
</v>
      </c>
      <c r="F406" s="57"/>
      <c r="G406" s="140" t="s">
        <v>680</v>
      </c>
      <c r="H406" s="55" t="s">
        <v>164</v>
      </c>
      <c r="I406" s="53">
        <v>1</v>
      </c>
      <c r="J406" s="54"/>
      <c r="K406" s="55" t="s">
        <v>77</v>
      </c>
      <c r="L406" s="55" t="s">
        <v>43</v>
      </c>
      <c r="M406" s="55" t="s">
        <v>58</v>
      </c>
      <c r="N406" s="141" t="s">
        <v>681</v>
      </c>
      <c r="O406" s="53">
        <v>0.15</v>
      </c>
      <c r="P406" s="56">
        <v>44197</v>
      </c>
      <c r="Q406" s="56">
        <v>44560</v>
      </c>
      <c r="R406" s="55" t="s">
        <v>682</v>
      </c>
      <c r="S406" s="54"/>
      <c r="T406" s="32" t="s">
        <v>683</v>
      </c>
      <c r="U406" s="31" t="s">
        <v>94</v>
      </c>
      <c r="V406" s="22">
        <v>0.2</v>
      </c>
      <c r="W406" s="23">
        <v>80721</v>
      </c>
      <c r="X406" s="23">
        <v>44255</v>
      </c>
      <c r="Y406" s="28">
        <f t="shared" si="33"/>
        <v>-36466</v>
      </c>
      <c r="Z406" s="31"/>
      <c r="AA406" s="31"/>
      <c r="AB406" s="21"/>
      <c r="AC406" s="21"/>
    </row>
    <row r="407" spans="1:29" x14ac:dyDescent="0.25">
      <c r="A407" s="54"/>
      <c r="B407" s="55"/>
      <c r="C407" s="55"/>
      <c r="D407" s="55"/>
      <c r="E407" s="58"/>
      <c r="F407" s="57"/>
      <c r="G407" s="140"/>
      <c r="H407" s="55"/>
      <c r="I407" s="53"/>
      <c r="J407" s="54"/>
      <c r="K407" s="55"/>
      <c r="L407" s="55"/>
      <c r="M407" s="55"/>
      <c r="N407" s="141"/>
      <c r="O407" s="54"/>
      <c r="P407" s="54"/>
      <c r="Q407" s="54"/>
      <c r="R407" s="55"/>
      <c r="S407" s="54"/>
      <c r="T407" s="32" t="s">
        <v>684</v>
      </c>
      <c r="U407" s="31" t="s">
        <v>94</v>
      </c>
      <c r="V407" s="22">
        <v>0.2</v>
      </c>
      <c r="W407" s="23">
        <v>44211</v>
      </c>
      <c r="X407" s="23">
        <v>44227</v>
      </c>
      <c r="Y407" s="28">
        <f t="shared" si="33"/>
        <v>16</v>
      </c>
      <c r="Z407" s="31"/>
      <c r="AA407" s="31"/>
      <c r="AB407" s="21"/>
      <c r="AC407" s="21"/>
    </row>
    <row r="408" spans="1:29" x14ac:dyDescent="0.25">
      <c r="A408" s="54"/>
      <c r="B408" s="55"/>
      <c r="C408" s="55"/>
      <c r="D408" s="55"/>
      <c r="E408" s="58"/>
      <c r="F408" s="57"/>
      <c r="G408" s="140"/>
      <c r="H408" s="55"/>
      <c r="I408" s="53"/>
      <c r="J408" s="54"/>
      <c r="K408" s="55"/>
      <c r="L408" s="55"/>
      <c r="M408" s="55"/>
      <c r="N408" s="141"/>
      <c r="O408" s="54"/>
      <c r="P408" s="54"/>
      <c r="Q408" s="54"/>
      <c r="R408" s="55"/>
      <c r="S408" s="54"/>
      <c r="T408" s="32" t="s">
        <v>685</v>
      </c>
      <c r="U408" s="31" t="s">
        <v>94</v>
      </c>
      <c r="V408" s="22">
        <v>0.2</v>
      </c>
      <c r="W408" s="23">
        <v>44256</v>
      </c>
      <c r="X408" s="23">
        <v>44285</v>
      </c>
      <c r="Y408" s="28">
        <f t="shared" si="33"/>
        <v>29</v>
      </c>
      <c r="Z408" s="31"/>
      <c r="AA408" s="31"/>
      <c r="AB408" s="21"/>
      <c r="AC408" s="21"/>
    </row>
    <row r="409" spans="1:29" ht="30" x14ac:dyDescent="0.25">
      <c r="A409" s="54"/>
      <c r="B409" s="55"/>
      <c r="C409" s="55"/>
      <c r="D409" s="55"/>
      <c r="E409" s="58"/>
      <c r="F409" s="57"/>
      <c r="G409" s="140"/>
      <c r="H409" s="55"/>
      <c r="I409" s="53"/>
      <c r="J409" s="54"/>
      <c r="K409" s="55"/>
      <c r="L409" s="55"/>
      <c r="M409" s="55"/>
      <c r="N409" s="141"/>
      <c r="O409" s="54"/>
      <c r="P409" s="54"/>
      <c r="Q409" s="54"/>
      <c r="R409" s="55"/>
      <c r="S409" s="54"/>
      <c r="T409" s="32" t="s">
        <v>686</v>
      </c>
      <c r="U409" s="31" t="s">
        <v>94</v>
      </c>
      <c r="V409" s="22">
        <v>0.2</v>
      </c>
      <c r="W409" s="23">
        <v>44287</v>
      </c>
      <c r="X409" s="23">
        <v>44377</v>
      </c>
      <c r="Y409" s="28">
        <f t="shared" si="33"/>
        <v>90</v>
      </c>
      <c r="Z409" s="31"/>
      <c r="AA409" s="31"/>
      <c r="AB409" s="21"/>
      <c r="AC409" s="21"/>
    </row>
    <row r="410" spans="1:29" x14ac:dyDescent="0.25">
      <c r="A410" s="54"/>
      <c r="B410" s="55"/>
      <c r="C410" s="55"/>
      <c r="D410" s="55"/>
      <c r="E410" s="58"/>
      <c r="F410" s="57"/>
      <c r="G410" s="140"/>
      <c r="H410" s="55"/>
      <c r="I410" s="53"/>
      <c r="J410" s="54"/>
      <c r="K410" s="55"/>
      <c r="L410" s="55"/>
      <c r="M410" s="55"/>
      <c r="N410" s="141"/>
      <c r="O410" s="54"/>
      <c r="P410" s="54"/>
      <c r="Q410" s="54"/>
      <c r="R410" s="55"/>
      <c r="S410" s="54"/>
      <c r="T410" s="33" t="s">
        <v>687</v>
      </c>
      <c r="U410" s="31" t="s">
        <v>94</v>
      </c>
      <c r="V410" s="22">
        <v>0.2</v>
      </c>
      <c r="W410" s="23">
        <v>44378</v>
      </c>
      <c r="X410" s="23">
        <v>44560</v>
      </c>
      <c r="Y410" s="28">
        <f t="shared" si="33"/>
        <v>182</v>
      </c>
      <c r="Z410" s="31"/>
      <c r="AA410" s="31"/>
      <c r="AB410" s="21"/>
      <c r="AC410" s="21"/>
    </row>
    <row r="411" spans="1:29" ht="60" x14ac:dyDescent="0.25">
      <c r="A411" s="54"/>
      <c r="B411" s="55"/>
      <c r="C411" s="55"/>
      <c r="D411" s="55"/>
      <c r="E411" s="58"/>
      <c r="F411" s="57"/>
      <c r="G411" s="140" t="s">
        <v>688</v>
      </c>
      <c r="H411" s="55"/>
      <c r="I411" s="53"/>
      <c r="J411" s="54"/>
      <c r="K411" s="55"/>
      <c r="L411" s="55" t="s">
        <v>43</v>
      </c>
      <c r="M411" s="55" t="s">
        <v>48</v>
      </c>
      <c r="N411" s="141" t="s">
        <v>720</v>
      </c>
      <c r="O411" s="53">
        <v>0.05</v>
      </c>
      <c r="P411" s="23">
        <v>80721</v>
      </c>
      <c r="Q411" s="23">
        <v>44226</v>
      </c>
      <c r="R411" s="142" t="s">
        <v>689</v>
      </c>
      <c r="S411" s="54"/>
      <c r="T411" s="32" t="s">
        <v>690</v>
      </c>
      <c r="U411" s="31" t="s">
        <v>96</v>
      </c>
      <c r="V411" s="22">
        <v>0.25</v>
      </c>
      <c r="W411" s="23">
        <v>80721</v>
      </c>
      <c r="X411" s="23">
        <v>44226</v>
      </c>
      <c r="Y411" s="28"/>
      <c r="Z411" s="31"/>
      <c r="AA411" s="31"/>
      <c r="AB411" s="21"/>
      <c r="AC411" s="21"/>
    </row>
    <row r="412" spans="1:29" ht="60" x14ac:dyDescent="0.25">
      <c r="A412" s="54"/>
      <c r="B412" s="55"/>
      <c r="C412" s="55"/>
      <c r="D412" s="55"/>
      <c r="E412" s="58"/>
      <c r="F412" s="57"/>
      <c r="G412" s="140"/>
      <c r="H412" s="55"/>
      <c r="I412" s="53"/>
      <c r="J412" s="54"/>
      <c r="K412" s="55"/>
      <c r="L412" s="55"/>
      <c r="M412" s="55"/>
      <c r="N412" s="141"/>
      <c r="O412" s="54"/>
      <c r="P412" s="23">
        <v>44317</v>
      </c>
      <c r="Q412" s="23">
        <v>44346</v>
      </c>
      <c r="R412" s="142" t="s">
        <v>691</v>
      </c>
      <c r="S412" s="54"/>
      <c r="T412" s="32" t="s">
        <v>692</v>
      </c>
      <c r="U412" s="31" t="s">
        <v>96</v>
      </c>
      <c r="V412" s="22">
        <v>0.25</v>
      </c>
      <c r="W412" s="23">
        <v>44317</v>
      </c>
      <c r="X412" s="23">
        <v>44346</v>
      </c>
      <c r="Y412" s="28"/>
      <c r="Z412" s="31"/>
      <c r="AA412" s="31"/>
      <c r="AB412" s="21"/>
      <c r="AC412" s="21"/>
    </row>
    <row r="413" spans="1:29" ht="60" x14ac:dyDescent="0.25">
      <c r="A413" s="54"/>
      <c r="B413" s="55"/>
      <c r="C413" s="55"/>
      <c r="D413" s="55"/>
      <c r="E413" s="58"/>
      <c r="F413" s="57"/>
      <c r="G413" s="140"/>
      <c r="H413" s="55"/>
      <c r="I413" s="53"/>
      <c r="J413" s="54"/>
      <c r="K413" s="55"/>
      <c r="L413" s="55"/>
      <c r="M413" s="55"/>
      <c r="N413" s="141"/>
      <c r="O413" s="54"/>
      <c r="P413" s="27">
        <v>44378</v>
      </c>
      <c r="Q413" s="27">
        <v>44407</v>
      </c>
      <c r="R413" s="142" t="s">
        <v>689</v>
      </c>
      <c r="S413" s="54"/>
      <c r="T413" s="143" t="s">
        <v>693</v>
      </c>
      <c r="U413" s="31" t="s">
        <v>96</v>
      </c>
      <c r="V413" s="22">
        <v>0.25</v>
      </c>
      <c r="W413" s="27">
        <v>44378</v>
      </c>
      <c r="X413" s="27">
        <v>44407</v>
      </c>
      <c r="Y413" s="28"/>
      <c r="Z413" s="31"/>
      <c r="AA413" s="31"/>
      <c r="AB413" s="21"/>
      <c r="AC413" s="21"/>
    </row>
    <row r="414" spans="1:29" ht="60" x14ac:dyDescent="0.25">
      <c r="A414" s="54"/>
      <c r="B414" s="55"/>
      <c r="C414" s="55"/>
      <c r="D414" s="55"/>
      <c r="E414" s="58"/>
      <c r="F414" s="57"/>
      <c r="G414" s="140"/>
      <c r="H414" s="55"/>
      <c r="I414" s="53"/>
      <c r="J414" s="54"/>
      <c r="K414" s="55"/>
      <c r="L414" s="55"/>
      <c r="M414" s="55"/>
      <c r="N414" s="141"/>
      <c r="O414" s="54"/>
      <c r="P414" s="27">
        <v>44531</v>
      </c>
      <c r="Q414" s="27">
        <v>44561</v>
      </c>
      <c r="R414" s="142" t="s">
        <v>691</v>
      </c>
      <c r="S414" s="54"/>
      <c r="T414" s="143" t="s">
        <v>694</v>
      </c>
      <c r="U414" s="31" t="s">
        <v>96</v>
      </c>
      <c r="V414" s="22">
        <v>0.25</v>
      </c>
      <c r="W414" s="27">
        <v>44531</v>
      </c>
      <c r="X414" s="27">
        <v>44561</v>
      </c>
      <c r="Y414" s="28"/>
      <c r="Z414" s="31"/>
      <c r="AA414" s="31"/>
      <c r="AB414" s="21"/>
      <c r="AC414" s="21"/>
    </row>
    <row r="415" spans="1:29" ht="30" x14ac:dyDescent="0.25">
      <c r="A415" s="54"/>
      <c r="B415" s="55"/>
      <c r="C415" s="55"/>
      <c r="D415" s="55"/>
      <c r="E415" s="58"/>
      <c r="F415" s="57"/>
      <c r="G415" s="140" t="s">
        <v>695</v>
      </c>
      <c r="H415" s="55"/>
      <c r="I415" s="53"/>
      <c r="J415" s="54"/>
      <c r="K415" s="55"/>
      <c r="L415" s="55" t="s">
        <v>43</v>
      </c>
      <c r="M415" s="55" t="s">
        <v>58</v>
      </c>
      <c r="N415" s="55" t="s">
        <v>696</v>
      </c>
      <c r="O415" s="53">
        <v>0.5</v>
      </c>
      <c r="P415" s="56">
        <v>44197</v>
      </c>
      <c r="Q415" s="56">
        <v>44561</v>
      </c>
      <c r="R415" s="55" t="s">
        <v>697</v>
      </c>
      <c r="S415" s="54"/>
      <c r="T415" s="32" t="s">
        <v>698</v>
      </c>
      <c r="U415" s="31" t="s">
        <v>94</v>
      </c>
      <c r="V415" s="22">
        <v>0.25</v>
      </c>
      <c r="W415" s="23">
        <v>44197</v>
      </c>
      <c r="X415" s="23">
        <v>44285</v>
      </c>
      <c r="Y415" s="28">
        <f t="shared" ref="Y415:Y420" si="34">X415-W415</f>
        <v>88</v>
      </c>
      <c r="Z415" s="31"/>
      <c r="AA415" s="31"/>
      <c r="AB415" s="21"/>
      <c r="AC415" s="21"/>
    </row>
    <row r="416" spans="1:29" ht="45" x14ac:dyDescent="0.25">
      <c r="A416" s="54"/>
      <c r="B416" s="55"/>
      <c r="C416" s="55"/>
      <c r="D416" s="55"/>
      <c r="E416" s="58"/>
      <c r="F416" s="57"/>
      <c r="G416" s="140"/>
      <c r="H416" s="55"/>
      <c r="I416" s="53"/>
      <c r="J416" s="54"/>
      <c r="K416" s="55"/>
      <c r="L416" s="55"/>
      <c r="M416" s="55"/>
      <c r="N416" s="55"/>
      <c r="O416" s="54"/>
      <c r="P416" s="56"/>
      <c r="Q416" s="56"/>
      <c r="R416" s="55"/>
      <c r="S416" s="54"/>
      <c r="T416" s="32" t="s">
        <v>699</v>
      </c>
      <c r="U416" s="31" t="s">
        <v>94</v>
      </c>
      <c r="V416" s="22">
        <v>0.25</v>
      </c>
      <c r="W416" s="23">
        <v>44287</v>
      </c>
      <c r="X416" s="23">
        <v>44377</v>
      </c>
      <c r="Y416" s="28">
        <f t="shared" si="34"/>
        <v>90</v>
      </c>
      <c r="Z416" s="31"/>
      <c r="AA416" s="31"/>
      <c r="AB416" s="21"/>
      <c r="AC416" s="21"/>
    </row>
    <row r="417" spans="1:29" ht="30" x14ac:dyDescent="0.25">
      <c r="A417" s="54"/>
      <c r="B417" s="55"/>
      <c r="C417" s="55"/>
      <c r="D417" s="55"/>
      <c r="E417" s="58"/>
      <c r="F417" s="57"/>
      <c r="G417" s="140"/>
      <c r="H417" s="55"/>
      <c r="I417" s="53"/>
      <c r="J417" s="54"/>
      <c r="K417" s="55"/>
      <c r="L417" s="55"/>
      <c r="M417" s="55"/>
      <c r="N417" s="55"/>
      <c r="O417" s="54"/>
      <c r="P417" s="56"/>
      <c r="Q417" s="56"/>
      <c r="R417" s="55"/>
      <c r="S417" s="54"/>
      <c r="T417" s="32" t="s">
        <v>700</v>
      </c>
      <c r="U417" s="31" t="s">
        <v>94</v>
      </c>
      <c r="V417" s="22">
        <v>0.25</v>
      </c>
      <c r="W417" s="23">
        <v>44378</v>
      </c>
      <c r="X417" s="23">
        <v>44469</v>
      </c>
      <c r="Y417" s="28">
        <f t="shared" si="34"/>
        <v>91</v>
      </c>
      <c r="Z417" s="31"/>
      <c r="AA417" s="31"/>
      <c r="AB417" s="21"/>
      <c r="AC417" s="21"/>
    </row>
    <row r="418" spans="1:29" ht="30" x14ac:dyDescent="0.25">
      <c r="A418" s="54"/>
      <c r="B418" s="55"/>
      <c r="C418" s="55"/>
      <c r="D418" s="55"/>
      <c r="E418" s="58"/>
      <c r="F418" s="57"/>
      <c r="G418" s="140"/>
      <c r="H418" s="55"/>
      <c r="I418" s="53"/>
      <c r="J418" s="54"/>
      <c r="K418" s="55"/>
      <c r="L418" s="55"/>
      <c r="M418" s="55"/>
      <c r="N418" s="55"/>
      <c r="O418" s="54"/>
      <c r="P418" s="56"/>
      <c r="Q418" s="56"/>
      <c r="R418" s="55"/>
      <c r="S418" s="54"/>
      <c r="T418" s="32" t="s">
        <v>701</v>
      </c>
      <c r="U418" s="31" t="s">
        <v>94</v>
      </c>
      <c r="V418" s="22">
        <v>0.25</v>
      </c>
      <c r="W418" s="23">
        <v>44470</v>
      </c>
      <c r="X418" s="23">
        <v>44561</v>
      </c>
      <c r="Y418" s="28">
        <f t="shared" si="34"/>
        <v>91</v>
      </c>
      <c r="Z418" s="31"/>
      <c r="AA418" s="31"/>
      <c r="AB418" s="21"/>
      <c r="AC418" s="21"/>
    </row>
    <row r="419" spans="1:29" ht="30" x14ac:dyDescent="0.25">
      <c r="A419" s="54"/>
      <c r="B419" s="55"/>
      <c r="C419" s="55"/>
      <c r="D419" s="55"/>
      <c r="E419" s="58"/>
      <c r="F419" s="57"/>
      <c r="G419" s="140"/>
      <c r="H419" s="55"/>
      <c r="I419" s="53"/>
      <c r="J419" s="54"/>
      <c r="K419" s="55"/>
      <c r="L419" s="55" t="s">
        <v>43</v>
      </c>
      <c r="M419" s="55" t="s">
        <v>58</v>
      </c>
      <c r="N419" s="55" t="s">
        <v>721</v>
      </c>
      <c r="O419" s="53">
        <v>0.15</v>
      </c>
      <c r="P419" s="56">
        <v>44197</v>
      </c>
      <c r="Q419" s="56">
        <v>44561</v>
      </c>
      <c r="R419" s="55" t="s">
        <v>722</v>
      </c>
      <c r="S419" s="54"/>
      <c r="T419" s="32" t="s">
        <v>702</v>
      </c>
      <c r="U419" s="31" t="s">
        <v>94</v>
      </c>
      <c r="V419" s="22">
        <v>0.5</v>
      </c>
      <c r="W419" s="23">
        <v>44197</v>
      </c>
      <c r="X419" s="23">
        <v>44377</v>
      </c>
      <c r="Y419" s="28">
        <f t="shared" si="34"/>
        <v>180</v>
      </c>
      <c r="Z419" s="31"/>
      <c r="AA419" s="31"/>
      <c r="AB419" s="21"/>
      <c r="AC419" s="21"/>
    </row>
    <row r="420" spans="1:29" ht="30" x14ac:dyDescent="0.25">
      <c r="A420" s="54"/>
      <c r="B420" s="55"/>
      <c r="C420" s="55"/>
      <c r="D420" s="55"/>
      <c r="E420" s="58"/>
      <c r="F420" s="57"/>
      <c r="G420" s="140"/>
      <c r="H420" s="55"/>
      <c r="I420" s="53"/>
      <c r="J420" s="54"/>
      <c r="K420" s="55"/>
      <c r="L420" s="55"/>
      <c r="M420" s="55"/>
      <c r="N420" s="55"/>
      <c r="O420" s="54"/>
      <c r="P420" s="56"/>
      <c r="Q420" s="56"/>
      <c r="R420" s="55"/>
      <c r="S420" s="54"/>
      <c r="T420" s="32" t="s">
        <v>703</v>
      </c>
      <c r="U420" s="31" t="s">
        <v>94</v>
      </c>
      <c r="V420" s="22">
        <v>0.5</v>
      </c>
      <c r="W420" s="23">
        <v>44378</v>
      </c>
      <c r="X420" s="23">
        <v>44561</v>
      </c>
      <c r="Y420" s="28">
        <f t="shared" si="34"/>
        <v>183</v>
      </c>
      <c r="Z420" s="31"/>
      <c r="AA420" s="31"/>
      <c r="AB420" s="21"/>
      <c r="AC420" s="21"/>
    </row>
    <row r="421" spans="1:29" ht="30" x14ac:dyDescent="0.25">
      <c r="A421" s="54"/>
      <c r="B421" s="55"/>
      <c r="C421" s="55"/>
      <c r="D421" s="55"/>
      <c r="E421" s="58"/>
      <c r="F421" s="57"/>
      <c r="G421" s="140"/>
      <c r="H421" s="55"/>
      <c r="I421" s="53"/>
      <c r="J421" s="54"/>
      <c r="K421" s="55"/>
      <c r="L421" s="55" t="s">
        <v>43</v>
      </c>
      <c r="M421" s="55" t="s">
        <v>58</v>
      </c>
      <c r="N421" s="144" t="s">
        <v>723</v>
      </c>
      <c r="O421" s="53">
        <v>0.05</v>
      </c>
      <c r="P421" s="130">
        <v>44197</v>
      </c>
      <c r="Q421" s="130">
        <v>44316</v>
      </c>
      <c r="R421" s="31" t="s">
        <v>704</v>
      </c>
      <c r="S421" s="54"/>
      <c r="T421" s="32" t="s">
        <v>705</v>
      </c>
      <c r="U421" s="31" t="s">
        <v>92</v>
      </c>
      <c r="V421" s="22">
        <v>0.34</v>
      </c>
      <c r="W421" s="23">
        <v>44228</v>
      </c>
      <c r="X421" s="23">
        <v>44316</v>
      </c>
      <c r="Y421" s="28"/>
      <c r="Z421" s="31"/>
      <c r="AA421" s="31"/>
      <c r="AB421" s="21"/>
      <c r="AC421" s="21"/>
    </row>
    <row r="422" spans="1:29" ht="30" x14ac:dyDescent="0.25">
      <c r="A422" s="54"/>
      <c r="B422" s="55"/>
      <c r="C422" s="55"/>
      <c r="D422" s="55"/>
      <c r="E422" s="58"/>
      <c r="F422" s="57"/>
      <c r="G422" s="140"/>
      <c r="H422" s="55"/>
      <c r="I422" s="53"/>
      <c r="J422" s="54"/>
      <c r="K422" s="55"/>
      <c r="L422" s="55"/>
      <c r="M422" s="55"/>
      <c r="N422" s="144"/>
      <c r="O422" s="53"/>
      <c r="P422" s="130">
        <v>44317</v>
      </c>
      <c r="Q422" s="130">
        <v>44438</v>
      </c>
      <c r="R422" s="31" t="s">
        <v>704</v>
      </c>
      <c r="S422" s="54"/>
      <c r="T422" s="32" t="s">
        <v>706</v>
      </c>
      <c r="U422" s="31" t="s">
        <v>92</v>
      </c>
      <c r="V422" s="22">
        <v>0.33</v>
      </c>
      <c r="W422" s="23">
        <v>44317</v>
      </c>
      <c r="X422" s="23">
        <v>44438</v>
      </c>
      <c r="Y422" s="28"/>
      <c r="Z422" s="31"/>
      <c r="AA422" s="31"/>
      <c r="AB422" s="21"/>
      <c r="AC422" s="21"/>
    </row>
    <row r="423" spans="1:29" ht="30" x14ac:dyDescent="0.25">
      <c r="A423" s="54"/>
      <c r="B423" s="55"/>
      <c r="C423" s="55"/>
      <c r="D423" s="55"/>
      <c r="E423" s="58"/>
      <c r="F423" s="57"/>
      <c r="G423" s="140"/>
      <c r="H423" s="55"/>
      <c r="I423" s="53"/>
      <c r="J423" s="54"/>
      <c r="K423" s="55"/>
      <c r="L423" s="55"/>
      <c r="M423" s="55"/>
      <c r="N423" s="144"/>
      <c r="O423" s="53"/>
      <c r="P423" s="130">
        <v>44440</v>
      </c>
      <c r="Q423" s="130">
        <v>44561</v>
      </c>
      <c r="R423" s="31" t="s">
        <v>704</v>
      </c>
      <c r="S423" s="54"/>
      <c r="T423" s="32" t="s">
        <v>707</v>
      </c>
      <c r="U423" s="31" t="s">
        <v>92</v>
      </c>
      <c r="V423" s="22">
        <v>0.33</v>
      </c>
      <c r="W423" s="23">
        <v>44440</v>
      </c>
      <c r="X423" s="23">
        <v>44560</v>
      </c>
      <c r="Y423" s="28">
        <f t="shared" ref="Y423:Y426" si="35">X423-W423</f>
        <v>120</v>
      </c>
      <c r="Z423" s="31"/>
      <c r="AA423" s="31"/>
      <c r="AB423" s="21"/>
      <c r="AC423" s="21"/>
    </row>
    <row r="424" spans="1:29" ht="45" x14ac:dyDescent="0.25">
      <c r="A424" s="54"/>
      <c r="B424" s="55"/>
      <c r="C424" s="55"/>
      <c r="D424" s="55"/>
      <c r="E424" s="58"/>
      <c r="F424" s="57"/>
      <c r="G424" s="140"/>
      <c r="H424" s="55"/>
      <c r="I424" s="53"/>
      <c r="J424" s="54"/>
      <c r="K424" s="55"/>
      <c r="L424" s="55" t="s">
        <v>43</v>
      </c>
      <c r="M424" s="55" t="s">
        <v>58</v>
      </c>
      <c r="N424" s="144" t="s">
        <v>708</v>
      </c>
      <c r="O424" s="53">
        <v>0.05</v>
      </c>
      <c r="P424" s="145">
        <v>44228</v>
      </c>
      <c r="Q424" s="145">
        <v>44407</v>
      </c>
      <c r="R424" s="55" t="s">
        <v>709</v>
      </c>
      <c r="S424" s="54"/>
      <c r="T424" s="32" t="s">
        <v>710</v>
      </c>
      <c r="U424" s="31" t="s">
        <v>92</v>
      </c>
      <c r="V424" s="22">
        <v>0.5</v>
      </c>
      <c r="W424" s="23">
        <v>44228</v>
      </c>
      <c r="X424" s="23">
        <v>44407</v>
      </c>
      <c r="Y424" s="28"/>
      <c r="Z424" s="31"/>
      <c r="AA424" s="31"/>
      <c r="AB424" s="21"/>
      <c r="AC424" s="21"/>
    </row>
    <row r="425" spans="1:29" ht="45" x14ac:dyDescent="0.25">
      <c r="A425" s="54"/>
      <c r="B425" s="55"/>
      <c r="C425" s="55"/>
      <c r="D425" s="55"/>
      <c r="E425" s="58"/>
      <c r="F425" s="57"/>
      <c r="G425" s="140"/>
      <c r="H425" s="55"/>
      <c r="I425" s="53"/>
      <c r="J425" s="54"/>
      <c r="K425" s="55"/>
      <c r="L425" s="55"/>
      <c r="M425" s="55"/>
      <c r="N425" s="144"/>
      <c r="O425" s="53"/>
      <c r="P425" s="145"/>
      <c r="Q425" s="145"/>
      <c r="R425" s="55"/>
      <c r="S425" s="54"/>
      <c r="T425" s="32" t="s">
        <v>711</v>
      </c>
      <c r="U425" s="31" t="s">
        <v>92</v>
      </c>
      <c r="V425" s="22">
        <v>0.5</v>
      </c>
      <c r="W425" s="23">
        <v>44228</v>
      </c>
      <c r="X425" s="23">
        <v>44407</v>
      </c>
      <c r="Y425" s="28">
        <f t="shared" si="35"/>
        <v>179</v>
      </c>
      <c r="Z425" s="31"/>
      <c r="AA425" s="31"/>
      <c r="AB425" s="21"/>
      <c r="AC425" s="21"/>
    </row>
    <row r="426" spans="1:29" ht="60" x14ac:dyDescent="0.25">
      <c r="A426" s="54"/>
      <c r="B426" s="55"/>
      <c r="C426" s="55"/>
      <c r="D426" s="55"/>
      <c r="E426" s="58"/>
      <c r="F426" s="57"/>
      <c r="G426" s="140"/>
      <c r="H426" s="55"/>
      <c r="I426" s="53"/>
      <c r="J426" s="54"/>
      <c r="K426" s="55"/>
      <c r="L426" s="31" t="s">
        <v>43</v>
      </c>
      <c r="M426" s="31" t="s">
        <v>58</v>
      </c>
      <c r="N426" s="32" t="s">
        <v>712</v>
      </c>
      <c r="O426" s="26">
        <v>0.05</v>
      </c>
      <c r="P426" s="130">
        <v>44197</v>
      </c>
      <c r="Q426" s="130">
        <v>44226</v>
      </c>
      <c r="R426" s="31" t="s">
        <v>713</v>
      </c>
      <c r="S426" s="54"/>
      <c r="T426" s="32" t="s">
        <v>714</v>
      </c>
      <c r="U426" s="31" t="s">
        <v>92</v>
      </c>
      <c r="V426" s="22">
        <v>1</v>
      </c>
      <c r="W426" s="23">
        <v>44197</v>
      </c>
      <c r="X426" s="23">
        <v>44226</v>
      </c>
      <c r="Y426" s="28">
        <f t="shared" si="35"/>
        <v>29</v>
      </c>
      <c r="Z426" s="31"/>
      <c r="AA426" s="31"/>
      <c r="AB426" s="21"/>
      <c r="AC426" s="21"/>
    </row>
    <row r="427" spans="1:29" x14ac:dyDescent="0.25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3"/>
      <c r="U427" s="182"/>
      <c r="V427" s="182"/>
      <c r="W427" s="182"/>
      <c r="X427" s="182"/>
      <c r="Y427" s="182"/>
      <c r="Z427" s="182"/>
      <c r="AA427" s="182"/>
    </row>
    <row r="428" spans="1:29" x14ac:dyDescent="0.25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3"/>
      <c r="U428" s="182"/>
      <c r="V428" s="182"/>
      <c r="W428" s="182"/>
      <c r="X428" s="182"/>
      <c r="Y428" s="182"/>
      <c r="Z428" s="182"/>
      <c r="AA428" s="182"/>
    </row>
    <row r="429" spans="1:29" x14ac:dyDescent="0.25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3"/>
      <c r="U429" s="182"/>
      <c r="V429" s="182"/>
      <c r="W429" s="182"/>
      <c r="X429" s="182"/>
      <c r="Y429" s="182"/>
      <c r="Z429" s="182"/>
      <c r="AA429" s="182"/>
    </row>
    <row r="430" spans="1:29" x14ac:dyDescent="0.25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3"/>
      <c r="U430" s="182"/>
      <c r="V430" s="182"/>
      <c r="W430" s="182"/>
      <c r="X430" s="182"/>
      <c r="Y430" s="182"/>
      <c r="Z430" s="182"/>
      <c r="AA430" s="182"/>
    </row>
    <row r="431" spans="1:29" x14ac:dyDescent="0.25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3"/>
      <c r="U431" s="182"/>
      <c r="V431" s="182"/>
      <c r="W431" s="182"/>
      <c r="X431" s="182"/>
      <c r="Y431" s="182"/>
      <c r="Z431" s="182"/>
      <c r="AA431" s="182"/>
    </row>
    <row r="432" spans="1:29" x14ac:dyDescent="0.25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3"/>
      <c r="U432" s="182"/>
      <c r="V432" s="182"/>
      <c r="W432" s="182"/>
      <c r="X432" s="182"/>
      <c r="Y432" s="182"/>
      <c r="Z432" s="182"/>
      <c r="AA432" s="182"/>
    </row>
    <row r="433" spans="1:27" x14ac:dyDescent="0.25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3"/>
      <c r="U433" s="182"/>
      <c r="V433" s="182"/>
      <c r="W433" s="182"/>
      <c r="X433" s="182"/>
      <c r="Y433" s="182"/>
      <c r="Z433" s="182"/>
      <c r="AA433" s="182"/>
    </row>
    <row r="434" spans="1:27" x14ac:dyDescent="0.25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3"/>
      <c r="U434" s="182"/>
      <c r="V434" s="182"/>
      <c r="W434" s="182"/>
      <c r="X434" s="182"/>
      <c r="Y434" s="182"/>
      <c r="Z434" s="182"/>
      <c r="AA434" s="182"/>
    </row>
    <row r="435" spans="1:27" x14ac:dyDescent="0.25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3"/>
      <c r="U435" s="182"/>
      <c r="V435" s="182"/>
      <c r="W435" s="182"/>
      <c r="X435" s="182"/>
      <c r="Y435" s="182"/>
      <c r="Z435" s="182"/>
      <c r="AA435" s="182"/>
    </row>
    <row r="436" spans="1:27" x14ac:dyDescent="0.25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3"/>
      <c r="U436" s="182"/>
      <c r="V436" s="182"/>
      <c r="W436" s="182"/>
      <c r="X436" s="182"/>
      <c r="Y436" s="182"/>
      <c r="Z436" s="182"/>
      <c r="AA436" s="182"/>
    </row>
    <row r="437" spans="1:27" x14ac:dyDescent="0.25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3"/>
      <c r="U437" s="182"/>
      <c r="V437" s="182"/>
      <c r="W437" s="182"/>
      <c r="X437" s="182"/>
      <c r="Y437" s="182"/>
      <c r="Z437" s="182"/>
      <c r="AA437" s="182"/>
    </row>
    <row r="438" spans="1:27" x14ac:dyDescent="0.25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3"/>
      <c r="U438" s="182"/>
      <c r="V438" s="182"/>
      <c r="W438" s="182"/>
      <c r="X438" s="182"/>
      <c r="Y438" s="182"/>
      <c r="Z438" s="182"/>
      <c r="AA438" s="182"/>
    </row>
    <row r="439" spans="1:27" x14ac:dyDescent="0.25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3"/>
      <c r="U439" s="182"/>
      <c r="V439" s="182"/>
      <c r="W439" s="182"/>
      <c r="X439" s="182"/>
      <c r="Y439" s="182"/>
      <c r="Z439" s="182"/>
      <c r="AA439" s="182"/>
    </row>
  </sheetData>
  <sheetProtection formatRows="0" insertRows="0" deleteRows="0" selectLockedCells="1" autoFilter="0"/>
  <dataConsolidate/>
  <mergeCells count="922">
    <mergeCell ref="S421:S423"/>
    <mergeCell ref="L424:L425"/>
    <mergeCell ref="M424:M425"/>
    <mergeCell ref="N424:N425"/>
    <mergeCell ref="O424:O425"/>
    <mergeCell ref="P424:P425"/>
    <mergeCell ref="Q424:Q425"/>
    <mergeCell ref="R424:R425"/>
    <mergeCell ref="S424:S426"/>
    <mergeCell ref="S406:S410"/>
    <mergeCell ref="G411:G414"/>
    <mergeCell ref="L411:L414"/>
    <mergeCell ref="M411:M414"/>
    <mergeCell ref="N411:N414"/>
    <mergeCell ref="O411:O414"/>
    <mergeCell ref="S411:S414"/>
    <mergeCell ref="G415:G426"/>
    <mergeCell ref="L415:L418"/>
    <mergeCell ref="M415:M418"/>
    <mergeCell ref="N415:N418"/>
    <mergeCell ref="O415:O418"/>
    <mergeCell ref="P415:P418"/>
    <mergeCell ref="Q415:Q418"/>
    <mergeCell ref="R415:R418"/>
    <mergeCell ref="S415:S418"/>
    <mergeCell ref="L419:L420"/>
    <mergeCell ref="M419:M420"/>
    <mergeCell ref="N419:N420"/>
    <mergeCell ref="O419:O420"/>
    <mergeCell ref="P419:P420"/>
    <mergeCell ref="Q419:Q420"/>
    <mergeCell ref="R419:R420"/>
    <mergeCell ref="S419:S420"/>
    <mergeCell ref="J406:J426"/>
    <mergeCell ref="K406:K426"/>
    <mergeCell ref="L406:L410"/>
    <mergeCell ref="M406:M410"/>
    <mergeCell ref="N406:N410"/>
    <mergeCell ref="O406:O410"/>
    <mergeCell ref="P406:P410"/>
    <mergeCell ref="Q406:Q410"/>
    <mergeCell ref="R406:R410"/>
    <mergeCell ref="L421:L423"/>
    <mergeCell ref="M421:M423"/>
    <mergeCell ref="N421:N423"/>
    <mergeCell ref="O421:O423"/>
    <mergeCell ref="A406:A426"/>
    <mergeCell ref="B406:B426"/>
    <mergeCell ref="C406:C426"/>
    <mergeCell ref="D406:D426"/>
    <mergeCell ref="E406:E426"/>
    <mergeCell ref="F406:F426"/>
    <mergeCell ref="G406:G410"/>
    <mergeCell ref="H406:H426"/>
    <mergeCell ref="I406:I426"/>
    <mergeCell ref="Q395:Q398"/>
    <mergeCell ref="R395:R398"/>
    <mergeCell ref="S395:S398"/>
    <mergeCell ref="L399:L405"/>
    <mergeCell ref="M399:M405"/>
    <mergeCell ref="N399:N405"/>
    <mergeCell ref="O399:O405"/>
    <mergeCell ref="P399:P405"/>
    <mergeCell ref="Q399:Q405"/>
    <mergeCell ref="R399:R405"/>
    <mergeCell ref="S399:S405"/>
    <mergeCell ref="S383:S388"/>
    <mergeCell ref="N389:N394"/>
    <mergeCell ref="O389:O394"/>
    <mergeCell ref="P389:P394"/>
    <mergeCell ref="Q389:Q394"/>
    <mergeCell ref="R389:R394"/>
    <mergeCell ref="S389:S394"/>
    <mergeCell ref="A395:A405"/>
    <mergeCell ref="B395:B405"/>
    <mergeCell ref="C395:C405"/>
    <mergeCell ref="D395:D405"/>
    <mergeCell ref="E395:E405"/>
    <mergeCell ref="F395:F405"/>
    <mergeCell ref="G395:G405"/>
    <mergeCell ref="H395:H405"/>
    <mergeCell ref="I395:I405"/>
    <mergeCell ref="J395:J405"/>
    <mergeCell ref="K395:K405"/>
    <mergeCell ref="L395:L398"/>
    <mergeCell ref="M395:M398"/>
    <mergeCell ref="N395:N398"/>
    <mergeCell ref="O395:O398"/>
    <mergeCell ref="P395:P398"/>
    <mergeCell ref="K383:K394"/>
    <mergeCell ref="L383:L394"/>
    <mergeCell ref="M383:M394"/>
    <mergeCell ref="N383:N388"/>
    <mergeCell ref="O383:O388"/>
    <mergeCell ref="P383:P388"/>
    <mergeCell ref="Q383:Q388"/>
    <mergeCell ref="R383:R388"/>
    <mergeCell ref="J383:J394"/>
    <mergeCell ref="A383:A394"/>
    <mergeCell ref="B383:B394"/>
    <mergeCell ref="C383:C394"/>
    <mergeCell ref="D383:D394"/>
    <mergeCell ref="E383:E394"/>
    <mergeCell ref="F383:F394"/>
    <mergeCell ref="G383:G394"/>
    <mergeCell ref="H383:H394"/>
    <mergeCell ref="I383:I394"/>
    <mergeCell ref="S370:S373"/>
    <mergeCell ref="S374:S377"/>
    <mergeCell ref="J378:J382"/>
    <mergeCell ref="K378:K382"/>
    <mergeCell ref="L378:L382"/>
    <mergeCell ref="M378:M382"/>
    <mergeCell ref="N378:N382"/>
    <mergeCell ref="O378:O382"/>
    <mergeCell ref="P378:P380"/>
    <mergeCell ref="Q378:Q380"/>
    <mergeCell ref="R378:R382"/>
    <mergeCell ref="S378:S380"/>
    <mergeCell ref="P381:P382"/>
    <mergeCell ref="Q381:Q382"/>
    <mergeCell ref="S381:S382"/>
    <mergeCell ref="J370:J377"/>
    <mergeCell ref="K370:K377"/>
    <mergeCell ref="L370:L377"/>
    <mergeCell ref="M370:M377"/>
    <mergeCell ref="N370:N377"/>
    <mergeCell ref="O370:O377"/>
    <mergeCell ref="P370:P377"/>
    <mergeCell ref="Q370:Q377"/>
    <mergeCell ref="R370:R377"/>
    <mergeCell ref="A370:A382"/>
    <mergeCell ref="B370:B382"/>
    <mergeCell ref="C370:C382"/>
    <mergeCell ref="D370:D382"/>
    <mergeCell ref="E370:E382"/>
    <mergeCell ref="F370:F382"/>
    <mergeCell ref="G370:G382"/>
    <mergeCell ref="H370:H382"/>
    <mergeCell ref="I370:I382"/>
    <mergeCell ref="S363:S365"/>
    <mergeCell ref="L366:L369"/>
    <mergeCell ref="M366:M369"/>
    <mergeCell ref="N366:N369"/>
    <mergeCell ref="O366:O369"/>
    <mergeCell ref="P366:P369"/>
    <mergeCell ref="Q366:Q369"/>
    <mergeCell ref="R366:R369"/>
    <mergeCell ref="S366:S369"/>
    <mergeCell ref="J363:J369"/>
    <mergeCell ref="K363:K369"/>
    <mergeCell ref="L363:L365"/>
    <mergeCell ref="M363:M365"/>
    <mergeCell ref="N363:N365"/>
    <mergeCell ref="O363:O365"/>
    <mergeCell ref="P363:P365"/>
    <mergeCell ref="Q363:Q365"/>
    <mergeCell ref="R363:R365"/>
    <mergeCell ref="A363:A369"/>
    <mergeCell ref="B363:B369"/>
    <mergeCell ref="C363:C369"/>
    <mergeCell ref="D363:D369"/>
    <mergeCell ref="E363:E369"/>
    <mergeCell ref="F363:F369"/>
    <mergeCell ref="G363:G369"/>
    <mergeCell ref="H363:H369"/>
    <mergeCell ref="I363:I369"/>
    <mergeCell ref="S358:S359"/>
    <mergeCell ref="G360:G362"/>
    <mergeCell ref="J360:J362"/>
    <mergeCell ref="K360:K362"/>
    <mergeCell ref="L360:L362"/>
    <mergeCell ref="M360:M362"/>
    <mergeCell ref="N360:N362"/>
    <mergeCell ref="O360:O362"/>
    <mergeCell ref="P360:P362"/>
    <mergeCell ref="Q360:Q362"/>
    <mergeCell ref="R360:R362"/>
    <mergeCell ref="S360:S362"/>
    <mergeCell ref="F330:F362"/>
    <mergeCell ref="J358:J359"/>
    <mergeCell ref="K358:K359"/>
    <mergeCell ref="L358:L359"/>
    <mergeCell ref="M358:M359"/>
    <mergeCell ref="N358:N359"/>
    <mergeCell ref="O358:O359"/>
    <mergeCell ref="P358:P359"/>
    <mergeCell ref="Q358:Q359"/>
    <mergeCell ref="R358:R359"/>
    <mergeCell ref="S347:S349"/>
    <mergeCell ref="G350:G357"/>
    <mergeCell ref="J350:J357"/>
    <mergeCell ref="K350:K357"/>
    <mergeCell ref="L350:L357"/>
    <mergeCell ref="M350:M357"/>
    <mergeCell ref="N350:N357"/>
    <mergeCell ref="O350:O357"/>
    <mergeCell ref="P350:P357"/>
    <mergeCell ref="Q350:Q357"/>
    <mergeCell ref="R350:R357"/>
    <mergeCell ref="S350:S357"/>
    <mergeCell ref="J347:J349"/>
    <mergeCell ref="K347:K349"/>
    <mergeCell ref="L347:L349"/>
    <mergeCell ref="M347:M349"/>
    <mergeCell ref="N347:N349"/>
    <mergeCell ref="O347:O349"/>
    <mergeCell ref="P347:P349"/>
    <mergeCell ref="Q347:Q349"/>
    <mergeCell ref="R347:R349"/>
    <mergeCell ref="S330:S332"/>
    <mergeCell ref="N333:N334"/>
    <mergeCell ref="O333:O334"/>
    <mergeCell ref="P333:P334"/>
    <mergeCell ref="Q333:Q334"/>
    <mergeCell ref="R333:R334"/>
    <mergeCell ref="S333:S334"/>
    <mergeCell ref="G335:G346"/>
    <mergeCell ref="J335:J346"/>
    <mergeCell ref="K335:K346"/>
    <mergeCell ref="L335:L346"/>
    <mergeCell ref="M335:M346"/>
    <mergeCell ref="N335:N346"/>
    <mergeCell ref="O335:O346"/>
    <mergeCell ref="P335:P346"/>
    <mergeCell ref="Q335:Q346"/>
    <mergeCell ref="R335:R346"/>
    <mergeCell ref="S335:S346"/>
    <mergeCell ref="J330:J334"/>
    <mergeCell ref="K330:K334"/>
    <mergeCell ref="L330:L334"/>
    <mergeCell ref="M330:M334"/>
    <mergeCell ref="N330:N332"/>
    <mergeCell ref="O330:O332"/>
    <mergeCell ref="P330:P332"/>
    <mergeCell ref="Q330:Q332"/>
    <mergeCell ref="R330:R332"/>
    <mergeCell ref="A330:A362"/>
    <mergeCell ref="B330:B362"/>
    <mergeCell ref="C330:C362"/>
    <mergeCell ref="D330:D362"/>
    <mergeCell ref="E330:E362"/>
    <mergeCell ref="G330:G334"/>
    <mergeCell ref="H330:H362"/>
    <mergeCell ref="I330:I362"/>
    <mergeCell ref="G347:G349"/>
    <mergeCell ref="G358:G359"/>
    <mergeCell ref="S318:S321"/>
    <mergeCell ref="A322:A329"/>
    <mergeCell ref="B322:B329"/>
    <mergeCell ref="C322:C329"/>
    <mergeCell ref="D322:D329"/>
    <mergeCell ref="E322:E329"/>
    <mergeCell ref="F322:F329"/>
    <mergeCell ref="G322:G325"/>
    <mergeCell ref="H322:H329"/>
    <mergeCell ref="I322:I325"/>
    <mergeCell ref="J322:J325"/>
    <mergeCell ref="K322:K329"/>
    <mergeCell ref="L322:L329"/>
    <mergeCell ref="M322:M329"/>
    <mergeCell ref="G326:G327"/>
    <mergeCell ref="I326:I327"/>
    <mergeCell ref="J326:J327"/>
    <mergeCell ref="J318:J321"/>
    <mergeCell ref="K318:K321"/>
    <mergeCell ref="L318:L321"/>
    <mergeCell ref="M318:M321"/>
    <mergeCell ref="N318:N321"/>
    <mergeCell ref="O318:O321"/>
    <mergeCell ref="P318:P321"/>
    <mergeCell ref="Q318:Q321"/>
    <mergeCell ref="R318:R321"/>
    <mergeCell ref="S312:S313"/>
    <mergeCell ref="L314:L317"/>
    <mergeCell ref="M314:M317"/>
    <mergeCell ref="N314:N317"/>
    <mergeCell ref="O314:O317"/>
    <mergeCell ref="P314:P317"/>
    <mergeCell ref="Q314:Q317"/>
    <mergeCell ref="R314:R317"/>
    <mergeCell ref="S314:S317"/>
    <mergeCell ref="J312:J317"/>
    <mergeCell ref="K312:K317"/>
    <mergeCell ref="L312:L313"/>
    <mergeCell ref="M312:M313"/>
    <mergeCell ref="N312:N313"/>
    <mergeCell ref="O312:O313"/>
    <mergeCell ref="P312:P313"/>
    <mergeCell ref="Q312:Q313"/>
    <mergeCell ref="R312:R313"/>
    <mergeCell ref="A312:A321"/>
    <mergeCell ref="B312:B321"/>
    <mergeCell ref="C312:C321"/>
    <mergeCell ref="D312:D321"/>
    <mergeCell ref="E312:E321"/>
    <mergeCell ref="F312:F317"/>
    <mergeCell ref="G312:G321"/>
    <mergeCell ref="H312:H317"/>
    <mergeCell ref="I312:I317"/>
    <mergeCell ref="F318:F321"/>
    <mergeCell ref="H318:H321"/>
    <mergeCell ref="I318:I321"/>
    <mergeCell ref="J306:J311"/>
    <mergeCell ref="L306:L311"/>
    <mergeCell ref="M306:M311"/>
    <mergeCell ref="N306:N311"/>
    <mergeCell ref="O306:O311"/>
    <mergeCell ref="P306:P311"/>
    <mergeCell ref="Q306:Q311"/>
    <mergeCell ref="R306:R311"/>
    <mergeCell ref="S306:S311"/>
    <mergeCell ref="J300:J305"/>
    <mergeCell ref="L300:L302"/>
    <mergeCell ref="M300:M302"/>
    <mergeCell ref="N300:N302"/>
    <mergeCell ref="O300:O302"/>
    <mergeCell ref="P300:P302"/>
    <mergeCell ref="Q300:Q302"/>
    <mergeCell ref="R300:R302"/>
    <mergeCell ref="S300:S302"/>
    <mergeCell ref="L303:L305"/>
    <mergeCell ref="M303:M305"/>
    <mergeCell ref="N303:N305"/>
    <mergeCell ref="O303:O305"/>
    <mergeCell ref="P303:P305"/>
    <mergeCell ref="Q303:Q305"/>
    <mergeCell ref="R303:R305"/>
    <mergeCell ref="S303:S305"/>
    <mergeCell ref="O291:O294"/>
    <mergeCell ref="P291:P294"/>
    <mergeCell ref="Q291:Q294"/>
    <mergeCell ref="R291:R294"/>
    <mergeCell ref="S291:S294"/>
    <mergeCell ref="L295:L299"/>
    <mergeCell ref="M295:M299"/>
    <mergeCell ref="N295:N299"/>
    <mergeCell ref="O295:O299"/>
    <mergeCell ref="P295:P299"/>
    <mergeCell ref="Q295:Q299"/>
    <mergeCell ref="R295:R299"/>
    <mergeCell ref="S295:S299"/>
    <mergeCell ref="S281:S284"/>
    <mergeCell ref="D285:D290"/>
    <mergeCell ref="E285:E311"/>
    <mergeCell ref="F285:F290"/>
    <mergeCell ref="G285:G290"/>
    <mergeCell ref="H285:H311"/>
    <mergeCell ref="I285:I311"/>
    <mergeCell ref="J285:J290"/>
    <mergeCell ref="K285:K311"/>
    <mergeCell ref="L285:L290"/>
    <mergeCell ref="M285:M290"/>
    <mergeCell ref="N285:N290"/>
    <mergeCell ref="O285:O290"/>
    <mergeCell ref="P285:P290"/>
    <mergeCell ref="Q285:Q290"/>
    <mergeCell ref="R285:R290"/>
    <mergeCell ref="S285:S290"/>
    <mergeCell ref="D291:D299"/>
    <mergeCell ref="F291:F299"/>
    <mergeCell ref="G291:G299"/>
    <mergeCell ref="J291:J299"/>
    <mergeCell ref="L291:L294"/>
    <mergeCell ref="M291:M294"/>
    <mergeCell ref="N291:N294"/>
    <mergeCell ref="S270:S273"/>
    <mergeCell ref="G274:G280"/>
    <mergeCell ref="L274:L280"/>
    <mergeCell ref="M274:M280"/>
    <mergeCell ref="N274:N280"/>
    <mergeCell ref="O274:O280"/>
    <mergeCell ref="P274:P280"/>
    <mergeCell ref="Q274:Q280"/>
    <mergeCell ref="R274:R280"/>
    <mergeCell ref="S274:S280"/>
    <mergeCell ref="J270:J284"/>
    <mergeCell ref="K270:K284"/>
    <mergeCell ref="L270:L273"/>
    <mergeCell ref="M270:M273"/>
    <mergeCell ref="N270:N273"/>
    <mergeCell ref="O270:O273"/>
    <mergeCell ref="P270:P273"/>
    <mergeCell ref="Q270:Q273"/>
    <mergeCell ref="R270:R273"/>
    <mergeCell ref="L281:L284"/>
    <mergeCell ref="M281:M284"/>
    <mergeCell ref="N281:N284"/>
    <mergeCell ref="O281:O284"/>
    <mergeCell ref="P281:P284"/>
    <mergeCell ref="Q281:Q284"/>
    <mergeCell ref="R281:R284"/>
    <mergeCell ref="A270:A311"/>
    <mergeCell ref="B270:B311"/>
    <mergeCell ref="C270:C311"/>
    <mergeCell ref="D270:D284"/>
    <mergeCell ref="E270:E284"/>
    <mergeCell ref="F270:F284"/>
    <mergeCell ref="G270:G273"/>
    <mergeCell ref="H270:H284"/>
    <mergeCell ref="I270:I284"/>
    <mergeCell ref="G281:G284"/>
    <mergeCell ref="D300:D305"/>
    <mergeCell ref="F300:F305"/>
    <mergeCell ref="G300:G305"/>
    <mergeCell ref="D306:D311"/>
    <mergeCell ref="F306:F311"/>
    <mergeCell ref="G306:G311"/>
    <mergeCell ref="R260:R264"/>
    <mergeCell ref="S260:S264"/>
    <mergeCell ref="N266:N267"/>
    <mergeCell ref="O266:O267"/>
    <mergeCell ref="P266:P267"/>
    <mergeCell ref="Q266:Q267"/>
    <mergeCell ref="R266:R267"/>
    <mergeCell ref="S266:S267"/>
    <mergeCell ref="N268:N269"/>
    <mergeCell ref="O268:O269"/>
    <mergeCell ref="P268:P269"/>
    <mergeCell ref="Q268:Q269"/>
    <mergeCell ref="R268:R269"/>
    <mergeCell ref="S268:S269"/>
    <mergeCell ref="S236:S253"/>
    <mergeCell ref="A254:A269"/>
    <mergeCell ref="B254:B269"/>
    <mergeCell ref="C254:C269"/>
    <mergeCell ref="D254:D269"/>
    <mergeCell ref="E254:E269"/>
    <mergeCell ref="F254:F269"/>
    <mergeCell ref="G254:G269"/>
    <mergeCell ref="H254:H269"/>
    <mergeCell ref="I254:I269"/>
    <mergeCell ref="J254:J269"/>
    <mergeCell ref="K254:K269"/>
    <mergeCell ref="L254:L269"/>
    <mergeCell ref="M254:M269"/>
    <mergeCell ref="N254:N259"/>
    <mergeCell ref="O254:O259"/>
    <mergeCell ref="P254:P259"/>
    <mergeCell ref="Q254:Q259"/>
    <mergeCell ref="R254:R259"/>
    <mergeCell ref="S254:S259"/>
    <mergeCell ref="N260:N264"/>
    <mergeCell ref="O260:O264"/>
    <mergeCell ref="P260:P264"/>
    <mergeCell ref="Q260:Q264"/>
    <mergeCell ref="J236:J253"/>
    <mergeCell ref="K236:K253"/>
    <mergeCell ref="L236:L253"/>
    <mergeCell ref="M236:M253"/>
    <mergeCell ref="N236:N253"/>
    <mergeCell ref="O236:O253"/>
    <mergeCell ref="P236:P253"/>
    <mergeCell ref="Q236:Q253"/>
    <mergeCell ref="R236:R253"/>
    <mergeCell ref="A236:A253"/>
    <mergeCell ref="B236:B253"/>
    <mergeCell ref="C236:C253"/>
    <mergeCell ref="D236:D253"/>
    <mergeCell ref="E236:E253"/>
    <mergeCell ref="F236:F253"/>
    <mergeCell ref="G236:G253"/>
    <mergeCell ref="H236:H253"/>
    <mergeCell ref="I236:I253"/>
    <mergeCell ref="P227:P231"/>
    <mergeCell ref="Q227:Q231"/>
    <mergeCell ref="R227:R231"/>
    <mergeCell ref="S227:S231"/>
    <mergeCell ref="K232:K235"/>
    <mergeCell ref="L232:L235"/>
    <mergeCell ref="M232:M235"/>
    <mergeCell ref="N232:N235"/>
    <mergeCell ref="O232:O235"/>
    <mergeCell ref="P232:P235"/>
    <mergeCell ref="Q232:Q235"/>
    <mergeCell ref="R232:R235"/>
    <mergeCell ref="S232:S235"/>
    <mergeCell ref="S213:S220"/>
    <mergeCell ref="B221:B235"/>
    <mergeCell ref="C221:C235"/>
    <mergeCell ref="D221:D235"/>
    <mergeCell ref="E221:E235"/>
    <mergeCell ref="F221:F235"/>
    <mergeCell ref="G221:G235"/>
    <mergeCell ref="H221:H235"/>
    <mergeCell ref="I221:I235"/>
    <mergeCell ref="J221:J235"/>
    <mergeCell ref="K221:K226"/>
    <mergeCell ref="L221:L226"/>
    <mergeCell ref="M221:M226"/>
    <mergeCell ref="N221:N226"/>
    <mergeCell ref="O221:O226"/>
    <mergeCell ref="P221:P226"/>
    <mergeCell ref="Q221:Q226"/>
    <mergeCell ref="R221:R226"/>
    <mergeCell ref="S221:S226"/>
    <mergeCell ref="K227:K231"/>
    <mergeCell ref="L227:L231"/>
    <mergeCell ref="M227:M231"/>
    <mergeCell ref="N227:N231"/>
    <mergeCell ref="O227:O231"/>
    <mergeCell ref="S205:S208"/>
    <mergeCell ref="L209:L212"/>
    <mergeCell ref="M209:M212"/>
    <mergeCell ref="N209:N212"/>
    <mergeCell ref="O209:O212"/>
    <mergeCell ref="P209:P212"/>
    <mergeCell ref="Q209:Q212"/>
    <mergeCell ref="R209:R212"/>
    <mergeCell ref="S209:S212"/>
    <mergeCell ref="J205:J220"/>
    <mergeCell ref="K205:K220"/>
    <mergeCell ref="L205:L208"/>
    <mergeCell ref="M205:M208"/>
    <mergeCell ref="N205:N208"/>
    <mergeCell ref="O205:O208"/>
    <mergeCell ref="P205:P208"/>
    <mergeCell ref="Q205:Q208"/>
    <mergeCell ref="R205:R208"/>
    <mergeCell ref="L213:L220"/>
    <mergeCell ref="M213:M220"/>
    <mergeCell ref="N213:N220"/>
    <mergeCell ref="O213:O220"/>
    <mergeCell ref="P213:P220"/>
    <mergeCell ref="Q213:Q220"/>
    <mergeCell ref="R213:R220"/>
    <mergeCell ref="S197:S200"/>
    <mergeCell ref="L201:L204"/>
    <mergeCell ref="M201:M204"/>
    <mergeCell ref="N201:N204"/>
    <mergeCell ref="O201:O204"/>
    <mergeCell ref="P201:P204"/>
    <mergeCell ref="Q201:Q204"/>
    <mergeCell ref="R201:R204"/>
    <mergeCell ref="S201:S204"/>
    <mergeCell ref="J197:J204"/>
    <mergeCell ref="K197:K204"/>
    <mergeCell ref="L197:L200"/>
    <mergeCell ref="M197:M200"/>
    <mergeCell ref="N197:N200"/>
    <mergeCell ref="O197:O200"/>
    <mergeCell ref="P197:P200"/>
    <mergeCell ref="Q197:Q200"/>
    <mergeCell ref="R197:R200"/>
    <mergeCell ref="A197:A235"/>
    <mergeCell ref="B197:B204"/>
    <mergeCell ref="C197:C204"/>
    <mergeCell ref="D197:D204"/>
    <mergeCell ref="E197:E204"/>
    <mergeCell ref="F197:F204"/>
    <mergeCell ref="G197:G204"/>
    <mergeCell ref="H197:H204"/>
    <mergeCell ref="I197:I204"/>
    <mergeCell ref="B205:B220"/>
    <mergeCell ref="C205:C220"/>
    <mergeCell ref="D205:D220"/>
    <mergeCell ref="E205:E220"/>
    <mergeCell ref="F205:F220"/>
    <mergeCell ref="G205:G220"/>
    <mergeCell ref="H205:H220"/>
    <mergeCell ref="I205:I220"/>
    <mergeCell ref="N178:N193"/>
    <mergeCell ref="O178:O193"/>
    <mergeCell ref="P178:P193"/>
    <mergeCell ref="Q178:Q193"/>
    <mergeCell ref="R178:R193"/>
    <mergeCell ref="S178:S193"/>
    <mergeCell ref="B194:B196"/>
    <mergeCell ref="C194:C196"/>
    <mergeCell ref="D194:D196"/>
    <mergeCell ref="E194:E196"/>
    <mergeCell ref="F194:F196"/>
    <mergeCell ref="G194:G196"/>
    <mergeCell ref="H194:H196"/>
    <mergeCell ref="I194:I196"/>
    <mergeCell ref="J194:J196"/>
    <mergeCell ref="K194:K196"/>
    <mergeCell ref="L194:L196"/>
    <mergeCell ref="M194:M196"/>
    <mergeCell ref="N194:N196"/>
    <mergeCell ref="O194:O196"/>
    <mergeCell ref="P194:P196"/>
    <mergeCell ref="Q194:Q196"/>
    <mergeCell ref="R194:R196"/>
    <mergeCell ref="S194:S196"/>
    <mergeCell ref="E178:E193"/>
    <mergeCell ref="F178:F193"/>
    <mergeCell ref="G178:G193"/>
    <mergeCell ref="H178:H193"/>
    <mergeCell ref="I178:I193"/>
    <mergeCell ref="J178:J193"/>
    <mergeCell ref="K178:K193"/>
    <mergeCell ref="L178:L193"/>
    <mergeCell ref="M178:M193"/>
    <mergeCell ref="R170:R171"/>
    <mergeCell ref="S170:S171"/>
    <mergeCell ref="A172:A196"/>
    <mergeCell ref="B172:B177"/>
    <mergeCell ref="C172:C177"/>
    <mergeCell ref="D172:D177"/>
    <mergeCell ref="E172:E177"/>
    <mergeCell ref="F172:F177"/>
    <mergeCell ref="G172:G177"/>
    <mergeCell ref="H172:H177"/>
    <mergeCell ref="I172:I177"/>
    <mergeCell ref="J172:J177"/>
    <mergeCell ref="K172:K177"/>
    <mergeCell ref="L172:L177"/>
    <mergeCell ref="M172:M177"/>
    <mergeCell ref="N172:N177"/>
    <mergeCell ref="O172:O177"/>
    <mergeCell ref="P172:P177"/>
    <mergeCell ref="Q172:Q177"/>
    <mergeCell ref="R172:R177"/>
    <mergeCell ref="S172:S177"/>
    <mergeCell ref="B178:B193"/>
    <mergeCell ref="C178:C193"/>
    <mergeCell ref="D178:D193"/>
    <mergeCell ref="I170:I171"/>
    <mergeCell ref="J170:J171"/>
    <mergeCell ref="K170:K171"/>
    <mergeCell ref="L170:L171"/>
    <mergeCell ref="M170:M171"/>
    <mergeCell ref="N170:N171"/>
    <mergeCell ref="O170:O171"/>
    <mergeCell ref="P170:P171"/>
    <mergeCell ref="Q170:Q171"/>
    <mergeCell ref="S142:S166"/>
    <mergeCell ref="B167:B169"/>
    <mergeCell ref="C167:C169"/>
    <mergeCell ref="D167:D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O167:O169"/>
    <mergeCell ref="P167:P169"/>
    <mergeCell ref="Q167:Q169"/>
    <mergeCell ref="R167:R169"/>
    <mergeCell ref="S167:S169"/>
    <mergeCell ref="J142:J166"/>
    <mergeCell ref="K142:K166"/>
    <mergeCell ref="L142:L166"/>
    <mergeCell ref="M142:M166"/>
    <mergeCell ref="N142:N166"/>
    <mergeCell ref="O142:O166"/>
    <mergeCell ref="P142:P166"/>
    <mergeCell ref="Q142:Q166"/>
    <mergeCell ref="R142:R166"/>
    <mergeCell ref="S124:S130"/>
    <mergeCell ref="N131:N137"/>
    <mergeCell ref="O131:O137"/>
    <mergeCell ref="P131:P137"/>
    <mergeCell ref="Q131:Q137"/>
    <mergeCell ref="R131:R137"/>
    <mergeCell ref="S131:S137"/>
    <mergeCell ref="N138:N141"/>
    <mergeCell ref="O138:O141"/>
    <mergeCell ref="P138:P141"/>
    <mergeCell ref="Q138:Q141"/>
    <mergeCell ref="R138:R141"/>
    <mergeCell ref="S138:S141"/>
    <mergeCell ref="J124:J141"/>
    <mergeCell ref="K124:K141"/>
    <mergeCell ref="L124:L141"/>
    <mergeCell ref="M124:M141"/>
    <mergeCell ref="N124:N130"/>
    <mergeCell ref="O124:O130"/>
    <mergeCell ref="P124:P130"/>
    <mergeCell ref="Q124:Q130"/>
    <mergeCell ref="R124:R130"/>
    <mergeCell ref="A124:A171"/>
    <mergeCell ref="B124:B141"/>
    <mergeCell ref="C124:C141"/>
    <mergeCell ref="D124:D141"/>
    <mergeCell ref="E124:E141"/>
    <mergeCell ref="F124:F141"/>
    <mergeCell ref="G124:G141"/>
    <mergeCell ref="H124:H141"/>
    <mergeCell ref="I124:I141"/>
    <mergeCell ref="B142:B166"/>
    <mergeCell ref="C142:C166"/>
    <mergeCell ref="D142:D166"/>
    <mergeCell ref="E142:E166"/>
    <mergeCell ref="F142:F166"/>
    <mergeCell ref="G142:G166"/>
    <mergeCell ref="H142:H166"/>
    <mergeCell ref="I142:I166"/>
    <mergeCell ref="B170:B171"/>
    <mergeCell ref="C170:C171"/>
    <mergeCell ref="D170:D171"/>
    <mergeCell ref="E170:E171"/>
    <mergeCell ref="F170:F171"/>
    <mergeCell ref="G170:G171"/>
    <mergeCell ref="H170:H171"/>
    <mergeCell ref="Q100:Q109"/>
    <mergeCell ref="R100:R109"/>
    <mergeCell ref="S100:S109"/>
    <mergeCell ref="F110:F123"/>
    <mergeCell ref="G110:G123"/>
    <mergeCell ref="H110:H123"/>
    <mergeCell ref="I110:I123"/>
    <mergeCell ref="J110:J123"/>
    <mergeCell ref="K110:K123"/>
    <mergeCell ref="L110:L123"/>
    <mergeCell ref="M110:M123"/>
    <mergeCell ref="N110:N123"/>
    <mergeCell ref="O110:O123"/>
    <mergeCell ref="P110:P123"/>
    <mergeCell ref="Q110:Q123"/>
    <mergeCell ref="R110:R123"/>
    <mergeCell ref="S110:S123"/>
    <mergeCell ref="K76:K87"/>
    <mergeCell ref="L76:L80"/>
    <mergeCell ref="M76:M80"/>
    <mergeCell ref="N76:N80"/>
    <mergeCell ref="O76:O80"/>
    <mergeCell ref="P76:P80"/>
    <mergeCell ref="L86:L87"/>
    <mergeCell ref="A100:A123"/>
    <mergeCell ref="B100:B123"/>
    <mergeCell ref="C100:C123"/>
    <mergeCell ref="D100:D123"/>
    <mergeCell ref="E100:E123"/>
    <mergeCell ref="F100:F109"/>
    <mergeCell ref="G100:G109"/>
    <mergeCell ref="H100:H109"/>
    <mergeCell ref="I100:I109"/>
    <mergeCell ref="J100:J109"/>
    <mergeCell ref="K100:K109"/>
    <mergeCell ref="L100:L109"/>
    <mergeCell ref="M100:M109"/>
    <mergeCell ref="N100:N109"/>
    <mergeCell ref="O100:O109"/>
    <mergeCell ref="P100:P109"/>
    <mergeCell ref="L40:L51"/>
    <mergeCell ref="M40:M51"/>
    <mergeCell ref="N40:N51"/>
    <mergeCell ref="O40:O51"/>
    <mergeCell ref="P40:P51"/>
    <mergeCell ref="Q40:Q51"/>
    <mergeCell ref="R40:R51"/>
    <mergeCell ref="S40:S51"/>
    <mergeCell ref="L52:L63"/>
    <mergeCell ref="M52:M63"/>
    <mergeCell ref="N52:N63"/>
    <mergeCell ref="O52:O63"/>
    <mergeCell ref="R25:R27"/>
    <mergeCell ref="S25:S27"/>
    <mergeCell ref="L28:L39"/>
    <mergeCell ref="M28:M39"/>
    <mergeCell ref="N28:N39"/>
    <mergeCell ref="O28:O39"/>
    <mergeCell ref="A8:A27"/>
    <mergeCell ref="B8:B27"/>
    <mergeCell ref="C8:C27"/>
    <mergeCell ref="D25:D27"/>
    <mergeCell ref="E25:E27"/>
    <mergeCell ref="F25:F27"/>
    <mergeCell ref="G25:G27"/>
    <mergeCell ref="H25:H27"/>
    <mergeCell ref="P28:P39"/>
    <mergeCell ref="Q28:Q39"/>
    <mergeCell ref="R28:R39"/>
    <mergeCell ref="S28:S39"/>
    <mergeCell ref="A28:A99"/>
    <mergeCell ref="B28:B75"/>
    <mergeCell ref="D7:E7"/>
    <mergeCell ref="B2:C4"/>
    <mergeCell ref="E2:AC2"/>
    <mergeCell ref="E3:R3"/>
    <mergeCell ref="S3:AC3"/>
    <mergeCell ref="E4:AC4"/>
    <mergeCell ref="A6:A7"/>
    <mergeCell ref="B6:G6"/>
    <mergeCell ref="H6:K6"/>
    <mergeCell ref="L6:S6"/>
    <mergeCell ref="T6:X6"/>
    <mergeCell ref="AA6:AA7"/>
    <mergeCell ref="Z6:Z7"/>
    <mergeCell ref="AB6:AC6"/>
    <mergeCell ref="O8:O12"/>
    <mergeCell ref="P8:P12"/>
    <mergeCell ref="S8:S12"/>
    <mergeCell ref="Q8:Q12"/>
    <mergeCell ref="N8:N12"/>
    <mergeCell ref="R8:R12"/>
    <mergeCell ref="H8:H14"/>
    <mergeCell ref="I8:I14"/>
    <mergeCell ref="M8:M14"/>
    <mergeCell ref="N13:N14"/>
    <mergeCell ref="O13:O14"/>
    <mergeCell ref="P13:P14"/>
    <mergeCell ref="Q13:Q14"/>
    <mergeCell ref="R13:R14"/>
    <mergeCell ref="S13:S14"/>
    <mergeCell ref="H15:H17"/>
    <mergeCell ref="I15:I17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S15:S17"/>
    <mergeCell ref="J8:J14"/>
    <mergeCell ref="K8:K14"/>
    <mergeCell ref="L8:L14"/>
    <mergeCell ref="D8:D24"/>
    <mergeCell ref="E8:E24"/>
    <mergeCell ref="F8:F20"/>
    <mergeCell ref="G8:G20"/>
    <mergeCell ref="H18:H20"/>
    <mergeCell ref="I18:I20"/>
    <mergeCell ref="J18:J20"/>
    <mergeCell ref="K18:K20"/>
    <mergeCell ref="L18:L20"/>
    <mergeCell ref="S18:S20"/>
    <mergeCell ref="F21:F24"/>
    <mergeCell ref="G21:G24"/>
    <mergeCell ref="H21:H24"/>
    <mergeCell ref="I21:I24"/>
    <mergeCell ref="J21:J24"/>
    <mergeCell ref="K21:K24"/>
    <mergeCell ref="L21:L24"/>
    <mergeCell ref="M21:M24"/>
    <mergeCell ref="N21:N24"/>
    <mergeCell ref="O21:O24"/>
    <mergeCell ref="P21:P24"/>
    <mergeCell ref="Q21:Q24"/>
    <mergeCell ref="R21:R24"/>
    <mergeCell ref="S21:S24"/>
    <mergeCell ref="M18:M20"/>
    <mergeCell ref="N18:N20"/>
    <mergeCell ref="O18:O20"/>
    <mergeCell ref="P18:P20"/>
    <mergeCell ref="Q18:Q20"/>
    <mergeCell ref="R18:R20"/>
    <mergeCell ref="I25:I27"/>
    <mergeCell ref="J25:J27"/>
    <mergeCell ref="K25:K27"/>
    <mergeCell ref="L25:L27"/>
    <mergeCell ref="M25:M27"/>
    <mergeCell ref="N25:N27"/>
    <mergeCell ref="O25:O27"/>
    <mergeCell ref="P25:P27"/>
    <mergeCell ref="Q25:Q27"/>
    <mergeCell ref="C28:C75"/>
    <mergeCell ref="D28:D75"/>
    <mergeCell ref="E28:E75"/>
    <mergeCell ref="F28:F75"/>
    <mergeCell ref="G28:G75"/>
    <mergeCell ref="H28:H75"/>
    <mergeCell ref="I28:I75"/>
    <mergeCell ref="J28:J75"/>
    <mergeCell ref="K28:K75"/>
    <mergeCell ref="P52:P63"/>
    <mergeCell ref="Q52:Q63"/>
    <mergeCell ref="R52:R63"/>
    <mergeCell ref="S52:S63"/>
    <mergeCell ref="L64:L75"/>
    <mergeCell ref="M64:M75"/>
    <mergeCell ref="N64:N75"/>
    <mergeCell ref="O64:O75"/>
    <mergeCell ref="P64:P75"/>
    <mergeCell ref="Q64:Q75"/>
    <mergeCell ref="R64:R75"/>
    <mergeCell ref="S64:S75"/>
    <mergeCell ref="B76:B87"/>
    <mergeCell ref="C76:C87"/>
    <mergeCell ref="D76:D87"/>
    <mergeCell ref="E76:E87"/>
    <mergeCell ref="F76:F87"/>
    <mergeCell ref="G76:G87"/>
    <mergeCell ref="H76:H87"/>
    <mergeCell ref="I76:I87"/>
    <mergeCell ref="J76:J87"/>
    <mergeCell ref="R88:R99"/>
    <mergeCell ref="Q76:Q80"/>
    <mergeCell ref="R76:R80"/>
    <mergeCell ref="S76:S80"/>
    <mergeCell ref="L81:L85"/>
    <mergeCell ref="M81:M85"/>
    <mergeCell ref="N81:N85"/>
    <mergeCell ref="O81:O85"/>
    <mergeCell ref="P81:P85"/>
    <mergeCell ref="Q81:Q85"/>
    <mergeCell ref="R81:R85"/>
    <mergeCell ref="S81:S85"/>
    <mergeCell ref="S88:S99"/>
    <mergeCell ref="M86:M87"/>
    <mergeCell ref="N86:N87"/>
    <mergeCell ref="O86:O87"/>
    <mergeCell ref="P86:P87"/>
    <mergeCell ref="Q86:Q87"/>
    <mergeCell ref="R86:R87"/>
    <mergeCell ref="S86:S87"/>
    <mergeCell ref="B88:B99"/>
    <mergeCell ref="C88:C99"/>
    <mergeCell ref="D88:D99"/>
    <mergeCell ref="E88:E99"/>
    <mergeCell ref="F88:F99"/>
    <mergeCell ref="G88:G99"/>
    <mergeCell ref="H88:H99"/>
    <mergeCell ref="I88:I99"/>
    <mergeCell ref="J88:J99"/>
    <mergeCell ref="K88:K99"/>
    <mergeCell ref="L88:L99"/>
    <mergeCell ref="M88:M99"/>
    <mergeCell ref="N88:N99"/>
    <mergeCell ref="O88:O99"/>
    <mergeCell ref="P88:P99"/>
    <mergeCell ref="Q88:Q99"/>
  </mergeCells>
  <dataValidations count="13">
    <dataValidation type="list" allowBlank="1" showInputMessage="1" showErrorMessage="1" sqref="H25:H28 H8:H16 H18 H88:H109 H124:H141 H172 H197:H204 H236:H254 H270 H312:H317 H322 H330 H363:H370 H383 H395:H406">
      <formula1>INDIRECT($D$8)</formula1>
    </dataValidation>
    <dataValidation type="list" allowBlank="1" showInputMessage="1" showErrorMessage="1" sqref="F8 F21:F28 F76 F88:F122 F124:F171 F197:F221 F254 F270 F285:F322 F330 F363:F370 F383 F395:F406">
      <formula1>INDIRECT(CONCATENATE("_",MID(REPLACE(E8,3,1,"_"),1,6)))</formula1>
    </dataValidation>
    <dataValidation type="list" allowBlank="1" showInputMessage="1" showErrorMessage="1" sqref="H21:H24 H76 H110:H123 H142:H171 H178 H194 H205:H221 H285 H318:H321">
      <formula1>INDIRECT($D21)</formula1>
    </dataValidation>
    <dataValidation type="custom" showInputMessage="1" showErrorMessage="1" errorTitle="Atención" error="Las actividades se deben crear en orden estricto para que se genere el número de actividad" sqref="T121">
      <formula1>T110&lt;&gt;""</formula1>
    </dataValidation>
    <dataValidation type="textLength" allowBlank="1" showInputMessage="1" showErrorMessage="1" sqref="T110:T120">
      <formula1>20</formula1>
      <formula2>500</formula2>
    </dataValidation>
    <dataValidation type="custom" showInputMessage="1" showErrorMessage="1" errorTitle="Atención" error="Las actividades se deben crear en orden estricto para que se genere el número de actividad" sqref="T122 T248:T249">
      <formula1>T121&lt;&gt;""</formula1>
    </dataValidation>
    <dataValidation type="list" allowBlank="1" showInputMessage="1" showErrorMessage="1" sqref="L213:L220 L274:L280 L303:L305 L295:L299">
      <formula1>$I$4:$I$10</formula1>
    </dataValidation>
    <dataValidation type="list" allowBlank="1" showInputMessage="1" showErrorMessage="1" sqref="M213:M220">
      <formula1>$J$4:$J$15</formula1>
    </dataValidation>
    <dataValidation type="list" allowBlank="1" showInputMessage="1" showErrorMessage="1" sqref="M303:M305 M274:M280 M295:M299">
      <formula1>$J$4:$J$18</formula1>
    </dataValidation>
    <dataValidation type="list" allowBlank="1" showInputMessage="1" showErrorMessage="1" sqref="L314:L317">
      <formula1>$I$4:$I$8</formula1>
    </dataValidation>
    <dataValidation type="list" allowBlank="1" showInputMessage="1" showErrorMessage="1" sqref="M314:M317">
      <formula1>$J$4:$J$12</formula1>
    </dataValidation>
    <dataValidation type="list" allowBlank="1" showInputMessage="1" showErrorMessage="1" sqref="M366:M369">
      <formula1>$J$4:$J$13</formula1>
    </dataValidation>
    <dataValidation type="list" allowBlank="1" showInputMessage="1" showErrorMessage="1" sqref="L366:L369">
      <formula1>$I$4:$I$9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4">
        <x14:dataValidation type="list" allowBlank="1" showInputMessage="1" showErrorMessage="1">
          <x14:formula1>
            <xm:f>'C:\Users\alexander.perea\Downloads\[DESI-FM-005-V11_Formato_Plan_De_Accion 2021 Dimensión 6_V2 (2).xlsx]Vinculos '!#REF!</xm:f>
          </x14:formula1>
          <xm:sqref>Z18:Z20 U18:U20 K18 L18:M20</xm:sqref>
        </x14:dataValidation>
        <x14:dataValidation type="list" allowBlank="1" showInputMessage="1" showErrorMessage="1">
          <x14:formula1>
            <xm:f>'C:\Users\alexander.perea\Downloads\[Actividades grupo proyectos.xlsx]Vinculos '!#REF!</xm:f>
          </x14:formula1>
          <xm:sqref>D25:D27 K25 L25:M27 Z25:Z27 U25:U27</xm:sqref>
        </x14:dataValidation>
        <x14:dataValidation type="list" allowBlank="1" showInputMessage="1" showErrorMessage="1">
          <x14:formula1>
            <xm:f>'C:\Users\alexander.perea\Downloads\[DESI-FM-005-V11_Formato_Formulacion_y_Seguimiento_del_Plan_De_Accion 2021 (8).xlsx]Vinculos '!#REF!</xm:f>
          </x14:formula1>
          <xm:sqref>B8:D8 Z21:Z24 Z8:Z17 U21:U24 L8 U8:U14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L21:L24 L15:L17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M21:M24 M8:M17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K21:K24 K8:K16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U15:U17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U28:U87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Z28:Z87</xm:sqref>
        </x14:dataValidation>
        <x14:dataValidation type="list" allowBlank="1" showInputMessage="1" showErrorMessage="1">
          <x14:formula1>
            <xm:f>'D:\cto 366 2020\PRODUCTOS\APIC PA\PLANES 2021\[APIC 2021 PA 08012021.xlsx]Vinculos '!#REF!</xm:f>
          </x14:formula1>
          <xm:sqref>K88:M88 Z88:Z99 U88:U99 B88:D99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D28 D76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M81 M28 M52 M40 M64 M76 M86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L81 L28 L52 L40 L64 L76 L86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B28 B76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C28 C76</xm:sqref>
        </x14:dataValidation>
        <x14:dataValidation type="list" allowBlank="1" showInputMessage="1" showErrorMessage="1">
          <x14:formula1>
            <xm:f>'D:\umv\OneDrive - uaermv\Carpeta UMV curentena\PA 2021\[Plan de Acción APIC consolidado.xlsx]Vinculos '!#REF!</xm:f>
          </x14:formula1>
          <xm:sqref>K28 K76</xm:sqref>
        </x14:dataValidation>
        <x14:dataValidation type="list" allowBlank="1" showInputMessage="1" showErrorMessage="1">
          <x14:formula1>
            <xm:f>'D:\umv\OneDrive - uaermv\Carpeta UMV curentena\PA 2021\[DESI-FM-005-V12_EGTI.xlsx]Vinculos '!#REF!</xm:f>
          </x14:formula1>
          <xm:sqref>K100 K110:K122 B100:D100 L100:M123 Z100:Z123 U100:U123</xm:sqref>
        </x14:dataValidation>
        <x14:dataValidation type="list" allowBlank="1" showInputMessage="1" showErrorMessage="1">
          <x14:formula1>
            <xm:f>'C:\Users\alexander.perea\Downloads\[DESI-FM-005-V11_Formato_Formulacion_y_Seguimiento_del_Plan_De_Accion 2021 (6).xlsx]Vinculos '!#REF!</xm:f>
          </x14:formula1>
          <xm:sqref>K124:M124 K142 K167 K170 L142:M171 Z124:Z171 U124:U171 B124:C171</xm:sqref>
        </x14:dataValidation>
        <x14:dataValidation type="list" allowBlank="1" showInputMessage="1" showErrorMessage="1">
          <x14:formula1>
            <xm:f>'C:\Users\alexander.perea\Downloads\[DESI-FM-005-V11_Formato_Formulacion_y_Seguimiento_del_Plan_De_Accion 2021 (6).xlsx]Vinculos '!#REF!</xm:f>
          </x14:formula1>
          <xm:sqref>D124:D171</xm:sqref>
        </x14:dataValidation>
        <x14:dataValidation type="list" allowBlank="1" showInputMessage="1" showErrorMessage="1">
          <x14:formula1>
            <xm:f>'D:\umv\OneDrive - uaermv\Carpeta UMV curentena\PA 2021\[DESI-FM-005-V12_Plan_De_Accion PPMQ 2021 (2).xlsx]Vinculos '!#REF!</xm:f>
          </x14:formula1>
          <xm:sqref>Z172:Z196 U172:U196 K172:M172 K178:M178 B172:D172 B178:D178 B194:D194</xm:sqref>
        </x14:dataValidation>
        <x14:dataValidation type="list" allowBlank="1" showInputMessage="1" showErrorMessage="1">
          <x14:formula1>
            <xm:f>'D:\umv\OneDrive - uaermv\Carpeta UMV curentena\PA 2021\[Copia de DESI-FM-005-V11_Plan Accion IMVI 2021_08-01-2021(9654).xlsx]Vinculos '!#REF!</xm:f>
          </x14:formula1>
          <xm:sqref>K197 K205 K227:M227 K232:M232 K221:M221 L197:M212 U197:U235 B197:D221 Z197:Z235</xm:sqref>
        </x14:dataValidation>
        <x14:dataValidation type="list" allowBlank="1" showInputMessage="1" showErrorMessage="1">
          <x14:formula1>
            <xm:f>'D:\umv\OneDrive - uaermv\Carpeta UMV curentena\PA 2021\[DESI-FM-005-V12_GSIT.xlsx]Vinculos '!#REF!</xm:f>
          </x14:formula1>
          <xm:sqref>K236 Z236:Z253 U236:U253 B236:D253 L236:M253</xm:sqref>
        </x14:dataValidation>
        <x14:dataValidation type="list" allowBlank="1" showInputMessage="1" showErrorMessage="1">
          <x14:formula1>
            <xm:f>'D:\umv\OneDrive - uaermv\Carpeta UMV curentena\PA 2021\[DESI-FM-005-V12_GDOC.xlsx]Vinculos '!#REF!</xm:f>
          </x14:formula1>
          <xm:sqref>B254:D254 K254:M254 U254:U269 Z254:Z269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U277:U311 U270:U275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K270 K285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L270:L273 L281:L285 L291:L294 L300:L302 L306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M270:M273 M281:M285 M291:M294 M300:M302 M306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Z270:Z311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C270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B270</xm:sqref>
        </x14:dataValidation>
        <x14:dataValidation type="list" allowBlank="1" showInputMessage="1" showErrorMessage="1">
          <x14:formula1>
            <xm:f>'C:\Users\alexander.perea\Downloads\[DESI-FM-005-V12_Formulacion_y_Seguimiento_Plan_De_Accion 2021 GREF.xlsx]Vinculos '!#REF!</xm:f>
          </x14:formula1>
          <xm:sqref>D270 D285:D311</xm:sqref>
        </x14:dataValidation>
        <x14:dataValidation type="list" allowBlank="1" showInputMessage="1" showErrorMessage="1">
          <x14:formula1>
            <xm:f>'C:\Users\alexander.perea\Downloads\[DESI-FM-005-V12_GTHU1.xlsx]Vinculos '!#REF!</xm:f>
          </x14:formula1>
          <xm:sqref>K312 K318 L312:M313 L318:M321 Z312:Z321 U312:U321 B312:D312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E312:E321 E395:E405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U322:U327 U383:U394</xm:sqref>
        </x14:dataValidation>
        <x14:dataValidation type="list" allowBlank="1" showInputMessage="1" showErrorMessage="1">
          <x14:formula1>
            <xm:f>'C:\Users\alexander.perea\Downloads\[Formato_Formulacion_y_Seguimiento_del_Plan_De_Accion 2021_1 (1).xlsx]Vinculos '!#REF!</xm:f>
          </x14:formula1>
          <xm:sqref>K322:M322 B322:D322 Z322:Z329 U328:U329</xm:sqref>
        </x14:dataValidation>
        <x14:dataValidation type="list" allowBlank="1" showInputMessage="1" showErrorMessage="1">
          <x14:formula1>
            <xm:f>'D:\umv\OneDrive - uaermv\Carpeta UMV curentena\PA 2021\[DESI-FM-005-V12_GAM Formulacion_Plan_De_Accion 2021 Luz adriana.xlsx]Vinculos '!#REF!</xm:f>
          </x14:formula1>
          <xm:sqref>K330:M330 K335:M335 K347 K350 K358 K360 L358:M362 L347:M350 Z330:Z362 U330:U362 B330:D330</xm:sqref>
        </x14:dataValidation>
        <x14:dataValidation type="list" allowBlank="1" showInputMessage="1" showErrorMessage="1">
          <x14:formula1>
            <xm:f>'D:\umv\OneDrive - uaermv\Carpeta UMV curentena\PA 2021\[DESI-FM-005-V12_GEFI.xlsx]Vinculos '!#REF!</xm:f>
          </x14:formula1>
          <xm:sqref>Z363:Z369 U363:U369 B363:D369 K363 L363:M365</xm:sqref>
        </x14:dataValidation>
        <x14:dataValidation type="list" allowBlank="1" showInputMessage="1" showErrorMessage="1">
          <x14:formula1>
            <xm:f>'D:\umv\OneDrive - uaermv\Carpeta UMV curentena\PA 2021\[DESI-FM-005-V12_GCON.xlsx]Vinculos '!#REF!</xm:f>
          </x14:formula1>
          <xm:sqref>K370:M370 K378:M378 Z370:Z382 U370:U377 B370:D370</xm:sqref>
        </x14:dataValidation>
        <x14:dataValidation type="list" allowBlank="1" showInputMessage="1" showErrorMessage="1">
          <x14:formula1>
            <xm:f>'D:\umv\OneDrive - uaermv\Carpeta UMV curentena\PA 2021\[DESI-FM-005-V11_GLAB.xlsx]Vinculos '!#REF!</xm:f>
          </x14:formula1>
          <xm:sqref>K383:M383 Z383:Z394 B383:C383</xm:sqref>
        </x14:dataValidation>
        <x14:dataValidation type="list" allowBlank="1" showInputMessage="1" showErrorMessage="1">
          <x14:formula1>
            <xm:f>'D:\umv\OneDrive - uaermv\Carpeta UMV curentena\PA 2021\[DESI-FM-005-V11_GLAB.xlsx]Vinculos '!#REF!</xm:f>
          </x14:formula1>
          <xm:sqref>D383</xm:sqref>
        </x14:dataValidation>
        <x14:dataValidation type="list" allowBlank="1" showInputMessage="1" showErrorMessage="1">
          <x14:formula1>
            <xm:f>'D:\umv\OneDrive - uaermv\Carpeta UMV curentena\PA 2021\[DESI-FM-005-V12_CODI.xlsx]Vinculos '!#REF!</xm:f>
          </x14:formula1>
          <xm:sqref>B395:C405 D395 Z395:Z405 U395:U405 K395 M395:M398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L395:L405</xm:sqref>
        </x14:dataValidation>
        <x14:dataValidation type="list" allowBlank="1" showInputMessage="1" showErrorMessage="1">
          <x14:formula1>
            <xm:f>'[DESI-FM-005-V12_Formato_Formulacion_y_Seguimiento_del_Plan_De_Accion 2021.xlsx]Vinculos '!#REF!</xm:f>
          </x14:formula1>
          <xm:sqref>M399:M405</xm:sqref>
        </x14:dataValidation>
        <x14:dataValidation type="list" allowBlank="1" showInputMessage="1" showErrorMessage="1">
          <x14:formula1>
            <xm:f>'D:\umv\OneDrive - uaermv\Carpeta UMV curentena\PA 2021\[DESI-FM-005-V11_Formato_Formulacion_y_Seguimiento_del_Plan_De_Accion 2021CEM.xlsx]Vinculos '!#REF!</xm:f>
          </x14:formula1>
          <xm:sqref>K406 L406:M411 L415:M419 L421:M421 L424:M424 L426:M426 Z406:Z426 U406:U426 B406:D406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W35"/>
  <sheetViews>
    <sheetView topLeftCell="A27" zoomScale="60" zoomScaleNormal="60" workbookViewId="0">
      <selection activeCell="J29" sqref="J29"/>
    </sheetView>
  </sheetViews>
  <sheetFormatPr baseColWidth="10" defaultColWidth="11.5703125" defaultRowHeight="15" x14ac:dyDescent="0.25"/>
  <cols>
    <col min="1" max="1" width="5.5703125" style="1" bestFit="1" customWidth="1"/>
    <col min="2" max="2" width="22.5703125" style="1" customWidth="1"/>
    <col min="3" max="3" width="18.42578125" style="1" customWidth="1"/>
    <col min="4" max="4" width="13.140625" style="1" customWidth="1"/>
    <col min="5" max="7" width="21.140625" style="1" customWidth="1"/>
    <col min="8" max="10" width="19.42578125" style="1" customWidth="1"/>
    <col min="11" max="11" width="80" style="1" customWidth="1"/>
    <col min="12" max="13" width="21.140625" style="1" customWidth="1"/>
    <col min="14" max="14" width="19.7109375" style="1" customWidth="1"/>
    <col min="15" max="15" width="24.28515625" style="1" bestFit="1" customWidth="1"/>
    <col min="16" max="16" width="24.28515625" style="1" customWidth="1"/>
    <col min="17" max="17" width="23.5703125" style="1" customWidth="1"/>
    <col min="18" max="18" width="23.85546875" style="1" customWidth="1"/>
    <col min="19" max="19" width="20.28515625" style="1" customWidth="1"/>
    <col min="20" max="20" width="19" style="1" customWidth="1"/>
    <col min="21" max="21" width="21.5703125" style="1" customWidth="1"/>
    <col min="22" max="22" width="21" style="1" customWidth="1"/>
    <col min="23" max="23" width="26.7109375" style="1" customWidth="1"/>
    <col min="24" max="16384" width="11.5703125" style="1"/>
  </cols>
  <sheetData>
    <row r="2" spans="1:23" ht="21" x14ac:dyDescent="0.25">
      <c r="A2" s="89" t="s">
        <v>1</v>
      </c>
      <c r="B2" s="90" t="s">
        <v>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2"/>
      <c r="N2" s="93" t="s">
        <v>83</v>
      </c>
      <c r="O2" s="93"/>
      <c r="P2" s="93"/>
      <c r="Q2" s="93"/>
      <c r="R2" s="93"/>
      <c r="S2" s="2"/>
      <c r="T2" s="94" t="s">
        <v>84</v>
      </c>
      <c r="U2" s="3"/>
      <c r="V2" s="94" t="s">
        <v>85</v>
      </c>
      <c r="W2" s="94"/>
    </row>
    <row r="3" spans="1:23" ht="75" x14ac:dyDescent="0.25">
      <c r="A3" s="89"/>
      <c r="B3" s="4" t="s">
        <v>3</v>
      </c>
      <c r="C3" s="4" t="s">
        <v>4</v>
      </c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5</v>
      </c>
      <c r="J3" s="4" t="s">
        <v>6</v>
      </c>
      <c r="K3" s="4" t="s">
        <v>13</v>
      </c>
      <c r="L3" s="4" t="s">
        <v>11</v>
      </c>
      <c r="M3" s="4" t="s">
        <v>12</v>
      </c>
      <c r="N3" s="5" t="s">
        <v>86</v>
      </c>
      <c r="O3" s="5" t="s">
        <v>87</v>
      </c>
      <c r="P3" s="5" t="s">
        <v>11</v>
      </c>
      <c r="Q3" s="5" t="s">
        <v>88</v>
      </c>
      <c r="R3" s="5" t="s">
        <v>89</v>
      </c>
      <c r="S3" s="6"/>
      <c r="T3" s="94"/>
      <c r="U3" s="7" t="s">
        <v>12</v>
      </c>
      <c r="V3" s="7" t="s">
        <v>135</v>
      </c>
      <c r="W3" s="7" t="s">
        <v>91</v>
      </c>
    </row>
    <row r="4" spans="1:23" ht="195" x14ac:dyDescent="0.25">
      <c r="B4" s="8" t="s">
        <v>14</v>
      </c>
      <c r="C4" s="8" t="s">
        <v>23</v>
      </c>
      <c r="D4" s="8" t="s">
        <v>177</v>
      </c>
      <c r="E4" s="8" t="s">
        <v>150</v>
      </c>
      <c r="F4" s="8" t="s">
        <v>134</v>
      </c>
      <c r="G4" s="8"/>
      <c r="H4" s="8"/>
      <c r="I4" s="8" t="s">
        <v>37</v>
      </c>
      <c r="J4" s="8" t="s">
        <v>44</v>
      </c>
      <c r="K4" s="8" t="s">
        <v>61</v>
      </c>
      <c r="L4" s="8"/>
      <c r="M4" s="8"/>
      <c r="N4" s="8"/>
      <c r="O4" s="8" t="s">
        <v>92</v>
      </c>
      <c r="P4" s="8"/>
      <c r="Q4" s="8"/>
      <c r="R4" s="8"/>
      <c r="S4" s="8"/>
      <c r="T4" s="8"/>
      <c r="U4" s="8"/>
      <c r="V4" s="8"/>
      <c r="W4" s="8"/>
    </row>
    <row r="5" spans="1:23" ht="180" x14ac:dyDescent="0.25">
      <c r="B5" s="8" t="s">
        <v>15</v>
      </c>
      <c r="C5" s="8" t="s">
        <v>129</v>
      </c>
      <c r="D5" s="8" t="s">
        <v>173</v>
      </c>
      <c r="E5" s="8" t="s">
        <v>151</v>
      </c>
      <c r="F5" s="8" t="s">
        <v>136</v>
      </c>
      <c r="G5" s="8"/>
      <c r="H5" s="8"/>
      <c r="I5" s="8" t="s">
        <v>38</v>
      </c>
      <c r="J5" s="8" t="s">
        <v>45</v>
      </c>
      <c r="K5" s="8" t="s">
        <v>62</v>
      </c>
      <c r="L5" s="8"/>
      <c r="M5" s="8"/>
      <c r="N5" s="8"/>
      <c r="O5" s="8" t="s">
        <v>94</v>
      </c>
      <c r="P5" s="8"/>
      <c r="Q5" s="8"/>
      <c r="R5" s="8"/>
      <c r="S5" s="8"/>
      <c r="T5" s="8" t="s">
        <v>93</v>
      </c>
      <c r="U5" s="8"/>
      <c r="V5" s="8"/>
      <c r="W5" s="8"/>
    </row>
    <row r="6" spans="1:23" ht="30" customHeight="1" x14ac:dyDescent="0.25">
      <c r="B6" s="8" t="s">
        <v>16</v>
      </c>
      <c r="C6" s="8" t="s">
        <v>24</v>
      </c>
      <c r="D6" s="8" t="s">
        <v>174</v>
      </c>
      <c r="E6" s="8" t="s">
        <v>152</v>
      </c>
      <c r="F6" s="8"/>
      <c r="G6" s="8"/>
      <c r="H6" s="8"/>
      <c r="I6" s="8" t="s">
        <v>39</v>
      </c>
      <c r="J6" s="8" t="s">
        <v>46</v>
      </c>
      <c r="K6" s="8" t="s">
        <v>63</v>
      </c>
      <c r="L6" s="8"/>
      <c r="M6" s="8"/>
      <c r="N6" s="8"/>
      <c r="O6" s="8" t="s">
        <v>96</v>
      </c>
      <c r="P6" s="8"/>
      <c r="Q6" s="8"/>
      <c r="R6" s="8"/>
      <c r="S6" s="8"/>
      <c r="T6" s="8" t="s">
        <v>95</v>
      </c>
      <c r="U6" s="8"/>
      <c r="V6" s="8"/>
      <c r="W6" s="8"/>
    </row>
    <row r="7" spans="1:23" ht="165" x14ac:dyDescent="0.25">
      <c r="B7" s="8" t="s">
        <v>17</v>
      </c>
      <c r="C7" s="8" t="s">
        <v>25</v>
      </c>
      <c r="D7" s="8" t="s">
        <v>175</v>
      </c>
      <c r="E7" s="8" t="s">
        <v>153</v>
      </c>
      <c r="F7" s="8" t="s">
        <v>137</v>
      </c>
      <c r="G7" s="8"/>
      <c r="H7" s="8"/>
      <c r="I7" s="8" t="s">
        <v>40</v>
      </c>
      <c r="J7" s="8" t="s">
        <v>47</v>
      </c>
      <c r="K7" s="8" t="s">
        <v>64</v>
      </c>
      <c r="L7" s="8"/>
      <c r="M7" s="8"/>
      <c r="N7" s="8"/>
      <c r="O7" s="8" t="s">
        <v>98</v>
      </c>
      <c r="P7" s="8"/>
      <c r="Q7" s="8"/>
      <c r="R7" s="8"/>
      <c r="S7" s="8"/>
      <c r="T7" s="8" t="s">
        <v>97</v>
      </c>
      <c r="U7" s="8"/>
      <c r="V7" s="8"/>
      <c r="W7" s="8"/>
    </row>
    <row r="8" spans="1:23" ht="120" x14ac:dyDescent="0.25">
      <c r="B8" s="8" t="s">
        <v>18</v>
      </c>
      <c r="C8" s="8" t="s">
        <v>26</v>
      </c>
      <c r="D8" s="8" t="s">
        <v>176</v>
      </c>
      <c r="E8" s="8" t="s">
        <v>154</v>
      </c>
      <c r="F8" s="8" t="s">
        <v>138</v>
      </c>
      <c r="G8" s="8"/>
      <c r="H8" s="8"/>
      <c r="I8" s="8" t="s">
        <v>41</v>
      </c>
      <c r="J8" s="8" t="s">
        <v>48</v>
      </c>
      <c r="K8" s="8" t="s">
        <v>65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20" x14ac:dyDescent="0.25">
      <c r="B9" s="8" t="s">
        <v>19</v>
      </c>
      <c r="C9" s="8" t="s">
        <v>27</v>
      </c>
      <c r="D9" s="8"/>
      <c r="E9" s="8"/>
      <c r="F9" s="8" t="s">
        <v>139</v>
      </c>
      <c r="G9" s="8"/>
      <c r="H9" s="8"/>
      <c r="I9" s="8" t="s">
        <v>42</v>
      </c>
      <c r="J9" s="8" t="s">
        <v>49</v>
      </c>
      <c r="K9" s="8" t="s">
        <v>66</v>
      </c>
      <c r="L9" s="8"/>
      <c r="M9" s="8"/>
      <c r="N9" s="8"/>
      <c r="O9" s="8" t="s">
        <v>99</v>
      </c>
      <c r="P9" s="8"/>
      <c r="Q9" s="8"/>
      <c r="R9" s="8"/>
      <c r="S9" s="8"/>
      <c r="T9" s="8"/>
      <c r="U9" s="8"/>
      <c r="V9" s="8"/>
      <c r="W9" s="8"/>
    </row>
    <row r="10" spans="1:23" ht="60" customHeight="1" x14ac:dyDescent="0.25">
      <c r="B10" s="8" t="s">
        <v>20</v>
      </c>
      <c r="C10" s="8" t="s">
        <v>28</v>
      </c>
      <c r="D10" s="8"/>
      <c r="E10" s="8"/>
      <c r="F10" s="8" t="s">
        <v>140</v>
      </c>
      <c r="G10" s="8"/>
      <c r="H10" s="8"/>
      <c r="I10" s="8" t="s">
        <v>43</v>
      </c>
      <c r="J10" s="8" t="s">
        <v>50</v>
      </c>
      <c r="K10" s="8" t="s">
        <v>67</v>
      </c>
      <c r="L10" s="8"/>
      <c r="M10" s="8"/>
      <c r="N10" s="8"/>
      <c r="O10" s="8" t="s">
        <v>100</v>
      </c>
      <c r="P10" s="8"/>
      <c r="Q10" s="8"/>
      <c r="R10" s="8"/>
      <c r="S10" s="8"/>
      <c r="T10" s="8"/>
      <c r="U10" s="8"/>
      <c r="V10" s="8"/>
      <c r="W10" s="8"/>
    </row>
    <row r="11" spans="1:23" ht="75" x14ac:dyDescent="0.25">
      <c r="B11" s="8" t="s">
        <v>21</v>
      </c>
      <c r="C11" s="8" t="s">
        <v>29</v>
      </c>
      <c r="D11" s="8"/>
      <c r="E11" s="8"/>
      <c r="F11" s="8" t="s">
        <v>141</v>
      </c>
      <c r="G11" s="8"/>
      <c r="H11" s="8"/>
      <c r="I11" s="8"/>
      <c r="J11" s="8" t="s">
        <v>51</v>
      </c>
      <c r="K11" s="8" t="s">
        <v>68</v>
      </c>
      <c r="L11" s="8"/>
      <c r="M11" s="8"/>
      <c r="N11" s="8"/>
      <c r="O11" s="8" t="s">
        <v>101</v>
      </c>
      <c r="P11" s="8"/>
      <c r="Q11" s="8"/>
      <c r="R11" s="8"/>
      <c r="S11" s="8"/>
      <c r="T11" s="8"/>
      <c r="U11" s="8"/>
      <c r="V11" s="8"/>
      <c r="W11" s="8"/>
    </row>
    <row r="12" spans="1:23" ht="60" x14ac:dyDescent="0.25">
      <c r="B12" s="8" t="s">
        <v>22</v>
      </c>
      <c r="C12" s="8" t="s">
        <v>30</v>
      </c>
      <c r="D12" s="8"/>
      <c r="E12" s="8"/>
      <c r="F12" s="8"/>
      <c r="G12" s="8"/>
      <c r="H12" s="8"/>
      <c r="I12" s="8"/>
      <c r="J12" s="8" t="s">
        <v>52</v>
      </c>
      <c r="K12" s="8" t="s">
        <v>69</v>
      </c>
      <c r="L12" s="8"/>
      <c r="M12" s="8"/>
      <c r="N12" s="8"/>
      <c r="O12" s="8" t="s">
        <v>102</v>
      </c>
      <c r="P12" s="8"/>
      <c r="Q12" s="8"/>
      <c r="R12" s="8"/>
      <c r="S12" s="8"/>
      <c r="T12" s="8"/>
      <c r="U12" s="8"/>
      <c r="V12" s="8"/>
      <c r="W12" s="8"/>
    </row>
    <row r="13" spans="1:23" ht="105" x14ac:dyDescent="0.25">
      <c r="B13" s="8"/>
      <c r="C13" s="8" t="s">
        <v>31</v>
      </c>
      <c r="D13" s="8"/>
      <c r="E13" s="8"/>
      <c r="F13" s="8" t="s">
        <v>142</v>
      </c>
      <c r="G13" s="8"/>
      <c r="H13" s="8"/>
      <c r="I13" s="8"/>
      <c r="J13" s="8" t="s">
        <v>53</v>
      </c>
      <c r="K13" s="8" t="s">
        <v>70</v>
      </c>
      <c r="L13" s="8"/>
      <c r="M13" s="8"/>
      <c r="N13" s="8"/>
      <c r="O13" s="8" t="s">
        <v>130</v>
      </c>
      <c r="P13" s="8"/>
      <c r="Q13" s="8"/>
      <c r="R13" s="8"/>
      <c r="S13" s="8"/>
      <c r="T13" s="8"/>
      <c r="U13" s="8"/>
      <c r="V13" s="8"/>
      <c r="W13" s="8"/>
    </row>
    <row r="14" spans="1:23" ht="90" x14ac:dyDescent="0.25">
      <c r="B14" s="8"/>
      <c r="C14" s="8" t="s">
        <v>131</v>
      </c>
      <c r="D14" s="8"/>
      <c r="E14" s="8"/>
      <c r="F14" s="8" t="s">
        <v>143</v>
      </c>
      <c r="G14" s="8"/>
      <c r="H14" s="8"/>
      <c r="I14" s="8"/>
      <c r="J14" s="8" t="s">
        <v>54</v>
      </c>
      <c r="K14" s="8" t="s">
        <v>71</v>
      </c>
      <c r="L14" s="8"/>
      <c r="M14" s="8"/>
      <c r="N14" s="8"/>
      <c r="O14" s="8" t="s">
        <v>103</v>
      </c>
      <c r="P14" s="8"/>
      <c r="Q14" s="8"/>
      <c r="R14" s="8"/>
      <c r="S14" s="8"/>
      <c r="T14" s="8"/>
      <c r="U14" s="8"/>
      <c r="V14" s="8"/>
      <c r="W14" s="8"/>
    </row>
    <row r="15" spans="1:23" ht="90" customHeight="1" x14ac:dyDescent="0.25">
      <c r="B15" s="8"/>
      <c r="C15" s="8" t="s">
        <v>32</v>
      </c>
      <c r="D15" s="8"/>
      <c r="E15" s="8"/>
      <c r="F15" s="8" t="s">
        <v>144</v>
      </c>
      <c r="G15" s="8"/>
      <c r="H15" s="8"/>
      <c r="I15" s="8"/>
      <c r="J15" s="8" t="s">
        <v>55</v>
      </c>
      <c r="K15" s="8" t="s">
        <v>72</v>
      </c>
      <c r="L15" s="8"/>
      <c r="M15" s="8"/>
      <c r="N15" s="8"/>
      <c r="O15" s="8" t="s">
        <v>104</v>
      </c>
      <c r="P15" s="8"/>
      <c r="Q15" s="8"/>
      <c r="R15" s="8"/>
      <c r="S15" s="8"/>
      <c r="T15" s="8"/>
      <c r="U15" s="8"/>
      <c r="V15" s="8"/>
      <c r="W15" s="8"/>
    </row>
    <row r="16" spans="1:23" ht="105" x14ac:dyDescent="0.25">
      <c r="B16" s="8"/>
      <c r="C16" s="8" t="s">
        <v>33</v>
      </c>
      <c r="D16" s="8"/>
      <c r="E16" s="8"/>
      <c r="F16" s="8" t="s">
        <v>145</v>
      </c>
      <c r="G16" s="8"/>
      <c r="H16" s="8"/>
      <c r="I16" s="8"/>
      <c r="J16" s="8" t="s">
        <v>56</v>
      </c>
      <c r="K16" s="8" t="s">
        <v>73</v>
      </c>
      <c r="L16" s="8"/>
      <c r="M16" s="8"/>
      <c r="N16" s="8"/>
      <c r="O16" s="8" t="s">
        <v>105</v>
      </c>
      <c r="P16" s="8"/>
      <c r="Q16" s="8"/>
      <c r="R16" s="8"/>
      <c r="S16" s="8"/>
      <c r="T16" s="8"/>
      <c r="U16" s="8"/>
      <c r="V16" s="8"/>
      <c r="W16" s="8"/>
    </row>
    <row r="17" spans="2:23" ht="180" x14ac:dyDescent="0.25">
      <c r="B17" s="8"/>
      <c r="C17" s="8" t="s">
        <v>132</v>
      </c>
      <c r="D17" s="8"/>
      <c r="E17" s="8"/>
      <c r="F17" s="8" t="s">
        <v>146</v>
      </c>
      <c r="G17" s="8"/>
      <c r="H17" s="8"/>
      <c r="I17" s="8"/>
      <c r="J17" s="8" t="s">
        <v>57</v>
      </c>
      <c r="K17" s="8" t="s">
        <v>74</v>
      </c>
      <c r="L17" s="8"/>
      <c r="M17" s="8"/>
      <c r="N17" s="8"/>
      <c r="O17" s="8" t="s">
        <v>106</v>
      </c>
      <c r="P17" s="8"/>
      <c r="Q17" s="8"/>
      <c r="R17" s="8"/>
      <c r="S17" s="8"/>
      <c r="T17" s="8"/>
      <c r="U17" s="8"/>
      <c r="V17" s="8"/>
      <c r="W17" s="8"/>
    </row>
    <row r="18" spans="2:23" ht="60" x14ac:dyDescent="0.25">
      <c r="B18" s="8"/>
      <c r="C18" s="8" t="s">
        <v>34</v>
      </c>
      <c r="D18" s="8"/>
      <c r="E18" s="8"/>
      <c r="F18" s="8" t="s">
        <v>147</v>
      </c>
      <c r="G18" s="8"/>
      <c r="H18" s="8"/>
      <c r="I18" s="8"/>
      <c r="J18" s="8" t="s">
        <v>58</v>
      </c>
      <c r="K18" s="8" t="s">
        <v>75</v>
      </c>
      <c r="L18" s="8"/>
      <c r="M18" s="8"/>
      <c r="N18" s="8"/>
      <c r="O18" s="8" t="s">
        <v>107</v>
      </c>
      <c r="P18" s="8"/>
      <c r="Q18" s="8"/>
      <c r="R18" s="8"/>
      <c r="S18" s="8"/>
      <c r="T18" s="8"/>
      <c r="U18" s="8"/>
      <c r="V18" s="8"/>
      <c r="W18" s="8"/>
    </row>
    <row r="19" spans="2:23" ht="60" customHeight="1" x14ac:dyDescent="0.25">
      <c r="B19" s="8"/>
      <c r="C19" s="8" t="s">
        <v>35</v>
      </c>
      <c r="D19" s="8"/>
      <c r="E19" s="8"/>
      <c r="F19" s="8"/>
      <c r="G19" s="8"/>
      <c r="H19" s="8"/>
      <c r="I19" s="8"/>
      <c r="J19" s="8" t="s">
        <v>59</v>
      </c>
      <c r="K19" s="8" t="s">
        <v>76</v>
      </c>
      <c r="L19" s="8"/>
      <c r="M19" s="8"/>
      <c r="N19" s="8"/>
      <c r="O19" s="8" t="s">
        <v>108</v>
      </c>
      <c r="P19" s="8"/>
      <c r="Q19" s="8"/>
      <c r="R19" s="8"/>
      <c r="S19" s="8"/>
      <c r="T19" s="8"/>
      <c r="U19" s="8"/>
      <c r="V19" s="8"/>
      <c r="W19" s="8"/>
    </row>
    <row r="20" spans="2:23" ht="90" x14ac:dyDescent="0.25">
      <c r="B20" s="8"/>
      <c r="C20" s="8" t="s">
        <v>36</v>
      </c>
      <c r="D20" s="8"/>
      <c r="E20" s="8"/>
      <c r="F20" s="8" t="s">
        <v>148</v>
      </c>
      <c r="G20" s="8"/>
      <c r="H20" s="8"/>
      <c r="I20" s="8"/>
      <c r="J20" s="8" t="s">
        <v>60</v>
      </c>
      <c r="K20" s="8" t="s">
        <v>77</v>
      </c>
      <c r="L20" s="8"/>
      <c r="M20" s="8"/>
      <c r="N20" s="8"/>
      <c r="O20" s="8" t="s">
        <v>109</v>
      </c>
      <c r="P20" s="8"/>
      <c r="Q20" s="8"/>
      <c r="R20" s="8"/>
      <c r="S20" s="8"/>
      <c r="T20" s="8"/>
      <c r="U20" s="8"/>
      <c r="V20" s="8"/>
      <c r="W20" s="8"/>
    </row>
    <row r="21" spans="2:23" ht="60" x14ac:dyDescent="0.25">
      <c r="B21" s="8"/>
      <c r="C21" s="8"/>
      <c r="D21" s="8"/>
      <c r="E21" s="8"/>
      <c r="F21" s="8" t="s">
        <v>149</v>
      </c>
      <c r="G21" s="8"/>
      <c r="H21" s="8"/>
      <c r="I21" s="8"/>
      <c r="J21" s="8"/>
      <c r="K21" s="8"/>
      <c r="L21" s="8"/>
      <c r="M21" s="8"/>
      <c r="N21" s="8"/>
      <c r="O21" s="8" t="s">
        <v>110</v>
      </c>
      <c r="P21" s="8"/>
      <c r="Q21" s="8"/>
      <c r="R21" s="8"/>
      <c r="S21" s="8"/>
      <c r="T21" s="8"/>
      <c r="U21" s="8"/>
      <c r="V21" s="8"/>
      <c r="W21" s="8"/>
    </row>
    <row r="22" spans="2:23" ht="45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 t="s">
        <v>111</v>
      </c>
      <c r="P22" s="8"/>
      <c r="Q22" s="8"/>
      <c r="R22" s="8"/>
      <c r="S22" s="8"/>
      <c r="T22" s="8"/>
      <c r="U22" s="8"/>
      <c r="V22" s="8"/>
      <c r="W22" s="8"/>
    </row>
    <row r="23" spans="2:23" ht="45" x14ac:dyDescent="0.25">
      <c r="B23" s="8"/>
      <c r="C23" s="8"/>
      <c r="D23" s="8"/>
      <c r="E23" s="8"/>
      <c r="F23" s="8" t="s">
        <v>133</v>
      </c>
      <c r="G23" s="8"/>
      <c r="H23" s="8"/>
      <c r="I23" s="8"/>
      <c r="J23" s="8"/>
      <c r="K23" s="8"/>
      <c r="L23" s="8"/>
      <c r="M23" s="8"/>
      <c r="N23" s="8"/>
      <c r="O23" s="8" t="s">
        <v>112</v>
      </c>
      <c r="P23" s="8"/>
      <c r="Q23" s="8"/>
      <c r="R23" s="8"/>
      <c r="S23" s="8"/>
      <c r="T23" s="8"/>
      <c r="U23" s="8"/>
      <c r="V23" s="8"/>
      <c r="W23" s="8"/>
    </row>
    <row r="24" spans="2:23" ht="75" x14ac:dyDescent="0.25">
      <c r="B24" s="8"/>
      <c r="C24" s="8"/>
      <c r="D24" s="8"/>
      <c r="E24" s="8"/>
      <c r="F24" s="8" t="s">
        <v>127</v>
      </c>
      <c r="G24" s="8"/>
      <c r="H24" s="8"/>
      <c r="I24" s="8"/>
      <c r="J24" s="8"/>
      <c r="K24" s="8"/>
      <c r="L24" s="8"/>
      <c r="M24" s="8"/>
      <c r="N24" s="8"/>
      <c r="O24" s="8" t="s">
        <v>113</v>
      </c>
      <c r="P24" s="8"/>
      <c r="Q24" s="8"/>
      <c r="R24" s="8"/>
      <c r="S24" s="8"/>
      <c r="T24" s="8"/>
      <c r="U24" s="8"/>
      <c r="V24" s="8"/>
      <c r="W24" s="8"/>
    </row>
    <row r="25" spans="2:23" ht="105" x14ac:dyDescent="0.25">
      <c r="B25" s="8"/>
      <c r="C25" s="8"/>
      <c r="D25" s="8"/>
      <c r="E25" s="8"/>
      <c r="F25" s="8" t="s">
        <v>128</v>
      </c>
      <c r="G25" s="8"/>
      <c r="H25" s="8"/>
      <c r="I25" s="8"/>
      <c r="J25" s="8"/>
      <c r="K25" s="8"/>
      <c r="L25" s="8"/>
      <c r="M25" s="8"/>
      <c r="N25" s="8"/>
      <c r="O25" s="8" t="s">
        <v>114</v>
      </c>
      <c r="P25" s="8"/>
      <c r="Q25" s="8"/>
      <c r="R25" s="8"/>
      <c r="S25" s="8"/>
      <c r="T25" s="8"/>
      <c r="U25" s="8"/>
      <c r="V25" s="8"/>
      <c r="W25" s="8"/>
    </row>
    <row r="26" spans="2:23" ht="45" x14ac:dyDescent="0.25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 t="s">
        <v>111</v>
      </c>
      <c r="P26" s="8"/>
      <c r="Q26" s="8"/>
      <c r="R26" s="8"/>
      <c r="S26" s="8"/>
      <c r="T26" s="8"/>
      <c r="U26" s="8"/>
      <c r="V26" s="8"/>
      <c r="W26" s="8"/>
    </row>
    <row r="27" spans="2:23" ht="45" x14ac:dyDescent="0.25">
      <c r="B27" s="8"/>
      <c r="C27" s="8"/>
      <c r="D27" s="8"/>
      <c r="E27" s="8" t="s">
        <v>172</v>
      </c>
      <c r="F27" s="8" t="s">
        <v>173</v>
      </c>
      <c r="G27" s="8" t="s">
        <v>174</v>
      </c>
      <c r="H27" s="8" t="s">
        <v>175</v>
      </c>
      <c r="I27" s="8" t="s">
        <v>176</v>
      </c>
      <c r="J27" s="8"/>
      <c r="K27" s="8"/>
      <c r="L27" s="8"/>
      <c r="M27" s="8"/>
      <c r="N27" s="8"/>
      <c r="O27" s="8" t="s">
        <v>115</v>
      </c>
      <c r="P27" s="8"/>
      <c r="Q27" s="8"/>
      <c r="R27" s="8"/>
      <c r="S27" s="8"/>
      <c r="T27" s="8"/>
      <c r="U27" s="8"/>
      <c r="V27" s="8"/>
      <c r="W27" s="8"/>
    </row>
    <row r="28" spans="2:23" ht="114" x14ac:dyDescent="0.25">
      <c r="B28" s="8"/>
      <c r="C28" s="8"/>
      <c r="D28" s="8"/>
      <c r="E28" s="9" t="s">
        <v>155</v>
      </c>
      <c r="F28" s="9" t="s">
        <v>157</v>
      </c>
      <c r="G28" s="10" t="s">
        <v>161</v>
      </c>
      <c r="H28" s="9" t="s">
        <v>166</v>
      </c>
      <c r="I28" s="9" t="s">
        <v>179</v>
      </c>
      <c r="J28" s="8"/>
      <c r="K28" s="8"/>
      <c r="L28" s="8"/>
      <c r="M28" s="8"/>
      <c r="N28" s="8"/>
      <c r="O28" s="8" t="s">
        <v>116</v>
      </c>
      <c r="P28" s="8"/>
      <c r="Q28" s="8"/>
      <c r="R28" s="8"/>
      <c r="S28" s="8"/>
      <c r="T28" s="8"/>
      <c r="U28" s="8"/>
      <c r="V28" s="8"/>
      <c r="W28" s="8"/>
    </row>
    <row r="29" spans="2:23" ht="114" x14ac:dyDescent="0.25">
      <c r="B29" s="8"/>
      <c r="C29" s="8"/>
      <c r="D29" s="8"/>
      <c r="E29" s="9" t="s">
        <v>156</v>
      </c>
      <c r="F29" s="9" t="s">
        <v>158</v>
      </c>
      <c r="G29" s="11" t="s">
        <v>162</v>
      </c>
      <c r="H29" s="9" t="s">
        <v>167</v>
      </c>
      <c r="I29" s="9" t="s">
        <v>170</v>
      </c>
      <c r="J29" s="8"/>
      <c r="K29" s="8"/>
      <c r="L29" s="8"/>
      <c r="M29" s="8"/>
      <c r="N29" s="8"/>
      <c r="O29" s="8" t="s">
        <v>117</v>
      </c>
      <c r="P29" s="8"/>
      <c r="Q29" s="8"/>
      <c r="R29" s="8"/>
      <c r="S29" s="8"/>
      <c r="T29" s="8"/>
      <c r="U29" s="8"/>
      <c r="V29" s="8"/>
      <c r="W29" s="8"/>
    </row>
    <row r="30" spans="2:23" ht="85.5" x14ac:dyDescent="0.25">
      <c r="B30" s="8"/>
      <c r="C30" s="8"/>
      <c r="D30" s="8"/>
      <c r="E30" s="8"/>
      <c r="F30" s="9" t="s">
        <v>159</v>
      </c>
      <c r="G30" s="11" t="s">
        <v>163</v>
      </c>
      <c r="H30" s="9" t="s">
        <v>168</v>
      </c>
      <c r="I30" s="9" t="s">
        <v>171</v>
      </c>
      <c r="J30" s="8"/>
      <c r="K30" s="8"/>
      <c r="L30" s="8"/>
      <c r="M30" s="8"/>
      <c r="N30" s="8"/>
      <c r="O30" s="8" t="s">
        <v>118</v>
      </c>
      <c r="P30" s="8"/>
      <c r="Q30" s="8"/>
      <c r="R30" s="8"/>
      <c r="S30" s="8"/>
      <c r="T30" s="8"/>
      <c r="U30" s="8"/>
      <c r="V30" s="8"/>
      <c r="W30" s="8"/>
    </row>
    <row r="31" spans="2:23" ht="99.75" x14ac:dyDescent="0.25">
      <c r="B31" s="8"/>
      <c r="C31" s="8"/>
      <c r="D31" s="8"/>
      <c r="E31" s="8"/>
      <c r="F31" s="9" t="s">
        <v>160</v>
      </c>
      <c r="G31" s="11" t="s">
        <v>164</v>
      </c>
      <c r="H31" s="11" t="s">
        <v>169</v>
      </c>
      <c r="I31" s="8"/>
      <c r="J31" s="8"/>
      <c r="K31" s="8"/>
      <c r="L31" s="8"/>
      <c r="M31" s="8"/>
      <c r="N31" s="8"/>
      <c r="O31" s="8" t="s">
        <v>119</v>
      </c>
      <c r="P31" s="8"/>
      <c r="Q31" s="8"/>
      <c r="R31" s="8"/>
      <c r="S31" s="8"/>
      <c r="T31" s="8"/>
      <c r="U31" s="8"/>
      <c r="V31" s="8"/>
      <c r="W31" s="8"/>
    </row>
    <row r="32" spans="2:23" ht="85.5" x14ac:dyDescent="0.25">
      <c r="B32" s="8"/>
      <c r="C32" s="8"/>
      <c r="D32" s="8"/>
      <c r="E32" s="8"/>
      <c r="F32" s="8"/>
      <c r="G32" s="11" t="s">
        <v>165</v>
      </c>
      <c r="H32" s="8"/>
      <c r="I32" s="8"/>
      <c r="J32" s="8"/>
      <c r="K32" s="8"/>
      <c r="L32" s="8"/>
      <c r="M32" s="8"/>
      <c r="N32" s="8"/>
      <c r="O32" s="8" t="s">
        <v>120</v>
      </c>
      <c r="P32" s="8"/>
      <c r="Q32" s="8"/>
      <c r="R32" s="8"/>
      <c r="S32" s="8"/>
      <c r="T32" s="8"/>
      <c r="U32" s="8"/>
      <c r="V32" s="8"/>
      <c r="W32" s="8"/>
    </row>
    <row r="33" spans="2:23" ht="45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 t="s">
        <v>121</v>
      </c>
      <c r="P33" s="8"/>
      <c r="Q33" s="8"/>
      <c r="R33" s="8"/>
      <c r="S33" s="8"/>
      <c r="T33" s="8"/>
      <c r="U33" s="8"/>
      <c r="V33" s="8"/>
      <c r="W33" s="8"/>
    </row>
    <row r="34" spans="2:23" ht="30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122</v>
      </c>
      <c r="P34" s="8"/>
      <c r="Q34" s="8"/>
      <c r="R34" s="8"/>
      <c r="S34" s="8"/>
      <c r="T34" s="8"/>
      <c r="U34" s="8"/>
      <c r="V34" s="8"/>
      <c r="W34" s="8"/>
    </row>
    <row r="35" spans="2:23" ht="45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123</v>
      </c>
      <c r="P35" s="8"/>
      <c r="Q35" s="8"/>
      <c r="R35" s="8"/>
      <c r="S35" s="8"/>
      <c r="T35" s="8"/>
      <c r="U35" s="8"/>
      <c r="V35" s="8"/>
      <c r="W35" s="8"/>
    </row>
  </sheetData>
  <mergeCells count="5">
    <mergeCell ref="A2:A3"/>
    <mergeCell ref="B2:M2"/>
    <mergeCell ref="N2:R2"/>
    <mergeCell ref="T2:T3"/>
    <mergeCell ref="V2:W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7b8cc3b4c5faf3be2493630c7aa6a1c1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9c3c92363dfb90a8f0864234aec3e885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B9082B-2778-46C5-9CB6-AF84D36028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2D888-D8C6-464D-8F65-60B6A2358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E3391B-5BA2-4725-B9B0-360F09EB6715}">
  <ds:schemaRefs>
    <ds:schemaRef ds:uri="http://schemas.microsoft.com/office/infopath/2007/PartnerControls"/>
    <ds:schemaRef ds:uri="http://schemas.microsoft.com/office/2006/metadata/properties"/>
    <ds:schemaRef ds:uri="1d5d787f-d619-4ed2-ae72-20f7b97ca2d2"/>
    <ds:schemaRef ds:uri="http://purl.org/dc/elements/1.1/"/>
    <ds:schemaRef ds:uri="http://www.w3.org/XML/1998/namespace"/>
    <ds:schemaRef ds:uri="http://schemas.openxmlformats.org/package/2006/metadata/core-properties"/>
    <ds:schemaRef ds:uri="7a094bdd-a36f-422c-aad8-60d4e7e2607b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 DESI-FM-005</vt:lpstr>
      <vt:lpstr>Vinculos </vt:lpstr>
      <vt:lpstr>_1._Lid</vt:lpstr>
      <vt:lpstr>_2._Mej</vt:lpstr>
      <vt:lpstr>_3._Opt</vt:lpstr>
      <vt:lpstr>_4._Mej</vt:lpstr>
      <vt:lpstr>_5._Des</vt:lpstr>
      <vt:lpstr>Objetivo_1</vt:lpstr>
      <vt:lpstr>Objetivo_2</vt:lpstr>
      <vt:lpstr>Objetivo_3</vt:lpstr>
      <vt:lpstr>Objetivo_4</vt:lpstr>
      <vt:lpstr>Objetivo_5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Duque P.</dc:creator>
  <cp:lastModifiedBy>Alexander Perea Mena</cp:lastModifiedBy>
  <dcterms:created xsi:type="dcterms:W3CDTF">2020-07-07T23:06:32Z</dcterms:created>
  <dcterms:modified xsi:type="dcterms:W3CDTF">2021-01-15T23:54:49Z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