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ina Guzman\OneDrive - uaermv\Carpeta UMV curentena\PA Modificacion\Plan de Accion 2020-2\"/>
    </mc:Choice>
  </mc:AlternateContent>
  <bookViews>
    <workbookView xWindow="0" yWindow="0" windowWidth="20490" windowHeight="7455" firstSheet="1" activeTab="11"/>
  </bookViews>
  <sheets>
    <sheet name="PA 2020-2" sheetId="1" r:id="rId1"/>
    <sheet name="DESI" sheetId="2" r:id="rId2"/>
    <sheet name="APIC" sheetId="3" r:id="rId3"/>
    <sheet name="EGTI" sheetId="4" r:id="rId4"/>
    <sheet name="PIV" sheetId="5" r:id="rId5"/>
    <sheet name="PPMQ" sheetId="6" r:id="rId6"/>
    <sheet name="IMVI" sheetId="7" r:id="rId7"/>
    <sheet name="GSIT" sheetId="8" r:id="rId8"/>
    <sheet name="GDOC" sheetId="10" r:id="rId9"/>
    <sheet name="GREF" sheetId="9" r:id="rId10"/>
    <sheet name="GTHU" sheetId="11" r:id="rId11"/>
    <sheet name="GJUR" sheetId="12" r:id="rId12"/>
    <sheet name="GAM" sheetId="13" r:id="rId13"/>
    <sheet name="GFIN" sheetId="14" r:id="rId14"/>
    <sheet name="GCON" sheetId="15" r:id="rId15"/>
    <sheet name="GLAB" sheetId="16" r:id="rId16"/>
    <sheet name="CODI" sheetId="17" r:id="rId17"/>
    <sheet name="CEM" sheetId="18"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1._Agr">#REF!</definedName>
    <definedName name="_2._Com">#REF!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207" i="1" l="1"/>
  <c r="X207" i="1"/>
  <c r="Z206" i="1"/>
  <c r="X206" i="1"/>
  <c r="Z205" i="1"/>
  <c r="X205" i="1"/>
  <c r="Z204" i="1"/>
  <c r="X204" i="1"/>
  <c r="Z203" i="1"/>
  <c r="X203" i="1"/>
  <c r="Z202" i="1"/>
  <c r="X202" i="1"/>
  <c r="Z201" i="1"/>
  <c r="X201" i="1"/>
  <c r="Z200" i="1"/>
  <c r="X200" i="1"/>
  <c r="Z199" i="1"/>
  <c r="X199" i="1"/>
  <c r="Z198" i="1"/>
  <c r="X198" i="1"/>
  <c r="Z197" i="1"/>
  <c r="X197" i="1"/>
  <c r="Z196" i="1"/>
  <c r="X196" i="1"/>
  <c r="Z195" i="1"/>
  <c r="X195" i="1"/>
  <c r="Z194" i="1"/>
  <c r="X194" i="1"/>
  <c r="Z193" i="1"/>
  <c r="X193" i="1"/>
  <c r="Z192" i="1"/>
  <c r="X192" i="1"/>
  <c r="Z191" i="1"/>
  <c r="X191" i="1"/>
  <c r="Z190" i="1"/>
  <c r="X190" i="1"/>
  <c r="Z189" i="1"/>
  <c r="X189" i="1"/>
  <c r="Z188" i="1"/>
  <c r="X188" i="1"/>
  <c r="Z187" i="1"/>
  <c r="X187" i="1"/>
  <c r="Z186" i="1"/>
  <c r="X186" i="1"/>
  <c r="Z185" i="1"/>
  <c r="X185" i="1"/>
  <c r="Z184" i="1"/>
  <c r="X184" i="1"/>
  <c r="Z183" i="1"/>
  <c r="X183" i="1"/>
  <c r="Z182" i="1"/>
  <c r="X182" i="1"/>
  <c r="Z181" i="1"/>
  <c r="X181" i="1"/>
  <c r="Z180" i="1"/>
  <c r="X180" i="1"/>
  <c r="Z179" i="1"/>
  <c r="X179" i="1"/>
  <c r="Z178" i="1"/>
  <c r="X178" i="1"/>
  <c r="Z177" i="1"/>
  <c r="X177" i="1"/>
  <c r="Z175" i="1"/>
  <c r="X175" i="1"/>
  <c r="Z174" i="1"/>
  <c r="X174" i="1"/>
  <c r="Z173" i="1"/>
  <c r="X173" i="1"/>
  <c r="Z172" i="1"/>
  <c r="X172" i="1"/>
  <c r="Z171" i="1"/>
  <c r="X171" i="1"/>
  <c r="Z170" i="1"/>
  <c r="X170" i="1"/>
  <c r="Z45" i="12"/>
  <c r="X45" i="12"/>
  <c r="Z44" i="12"/>
  <c r="X44" i="12"/>
  <c r="Z43" i="12"/>
  <c r="X43" i="12"/>
  <c r="Z42" i="12"/>
  <c r="X42" i="12"/>
  <c r="Z41" i="12"/>
  <c r="X41" i="12"/>
  <c r="Z40" i="12"/>
  <c r="X40" i="12"/>
  <c r="Z39" i="12"/>
  <c r="X39" i="12"/>
  <c r="Z38" i="12"/>
  <c r="X38" i="12"/>
  <c r="Z37" i="12"/>
  <c r="X37" i="12"/>
  <c r="Z36" i="12"/>
  <c r="X36" i="12"/>
  <c r="Z35" i="12"/>
  <c r="X35" i="12"/>
  <c r="Z34" i="12"/>
  <c r="X34" i="12"/>
  <c r="Z33" i="12"/>
  <c r="X33" i="12"/>
  <c r="Z32" i="12"/>
  <c r="X32" i="12"/>
  <c r="Z31" i="12"/>
  <c r="X31" i="12"/>
  <c r="Z30" i="12"/>
  <c r="X30" i="12"/>
  <c r="Z29" i="12"/>
  <c r="X29" i="12"/>
  <c r="Z28" i="12"/>
  <c r="X28" i="12"/>
  <c r="Z27" i="12"/>
  <c r="X27" i="12"/>
  <c r="Z26" i="12"/>
  <c r="X26" i="12"/>
  <c r="Z25" i="12"/>
  <c r="X25" i="12"/>
  <c r="Z24" i="12"/>
  <c r="X24" i="12"/>
  <c r="Z23" i="12"/>
  <c r="X23" i="12"/>
  <c r="Z22" i="12"/>
  <c r="X22" i="12"/>
  <c r="Z21" i="12"/>
  <c r="X21" i="12"/>
  <c r="Z20" i="12"/>
  <c r="X20" i="12"/>
  <c r="Z19" i="12"/>
  <c r="X19" i="12"/>
  <c r="Z18" i="12"/>
  <c r="X18" i="12"/>
  <c r="Z17" i="12"/>
  <c r="X17" i="12"/>
  <c r="Z16" i="12"/>
  <c r="X16" i="12"/>
  <c r="Z15" i="12"/>
  <c r="X15" i="12"/>
  <c r="Z13" i="12"/>
  <c r="X13" i="12"/>
  <c r="Z12" i="12"/>
  <c r="X12" i="12"/>
  <c r="Z11" i="12"/>
  <c r="X11" i="12"/>
  <c r="Z10" i="12"/>
  <c r="X10" i="12"/>
  <c r="Z9" i="12"/>
  <c r="X9" i="12"/>
  <c r="Z8" i="12"/>
  <c r="X8" i="12"/>
  <c r="Z119" i="1" l="1"/>
  <c r="X119" i="1"/>
  <c r="Z118" i="1"/>
  <c r="X118" i="1"/>
  <c r="Z117" i="1"/>
  <c r="X117" i="1"/>
  <c r="Z116" i="1"/>
  <c r="Z115" i="1"/>
  <c r="X115" i="1"/>
  <c r="Z114" i="1"/>
  <c r="Z113" i="1"/>
  <c r="X113" i="1"/>
  <c r="Z112" i="1"/>
  <c r="X112" i="1"/>
  <c r="Z111" i="1"/>
  <c r="X111" i="1"/>
  <c r="Z110" i="1"/>
  <c r="X110" i="1"/>
  <c r="Z17" i="8"/>
  <c r="X17" i="8"/>
  <c r="Z16" i="8"/>
  <c r="X16" i="8"/>
  <c r="Z15" i="8"/>
  <c r="X15" i="8"/>
  <c r="Z14" i="8"/>
  <c r="Z13" i="8"/>
  <c r="X13" i="8"/>
  <c r="Z12" i="8"/>
  <c r="Z11" i="8"/>
  <c r="X11" i="8"/>
  <c r="Z10" i="8"/>
  <c r="X10" i="8"/>
  <c r="Z9" i="8"/>
  <c r="X9" i="8"/>
  <c r="Z8" i="8"/>
  <c r="X8" i="8"/>
  <c r="Z54" i="1" l="1"/>
  <c r="X54" i="1"/>
  <c r="Z53" i="1"/>
  <c r="W53" i="1"/>
  <c r="X53" i="1" s="1"/>
  <c r="Z52" i="1"/>
  <c r="X52" i="1"/>
  <c r="Z51" i="1"/>
  <c r="X51" i="1"/>
  <c r="Z50" i="1"/>
  <c r="X50" i="1"/>
  <c r="Z49" i="1"/>
  <c r="X49" i="1"/>
  <c r="Z48" i="1"/>
  <c r="X48" i="1"/>
  <c r="Z47" i="1"/>
  <c r="X47" i="1"/>
  <c r="Z15" i="4"/>
  <c r="X15" i="4"/>
  <c r="Z14" i="4"/>
  <c r="X14" i="4"/>
  <c r="W14" i="4"/>
  <c r="Z13" i="4"/>
  <c r="X13" i="4"/>
  <c r="Z12" i="4"/>
  <c r="X12" i="4"/>
  <c r="Z11" i="4"/>
  <c r="X11" i="4"/>
  <c r="Z10" i="4"/>
  <c r="X10" i="4"/>
  <c r="Z9" i="4"/>
  <c r="X9" i="4"/>
  <c r="Z8" i="4"/>
  <c r="X8" i="4"/>
  <c r="Z24" i="6" l="1"/>
  <c r="X24" i="6"/>
  <c r="Z23" i="6"/>
  <c r="X23" i="6"/>
  <c r="Z22" i="6"/>
  <c r="X22" i="6"/>
  <c r="Z21" i="6"/>
  <c r="X21" i="6"/>
  <c r="Z20" i="6"/>
  <c r="X20" i="6"/>
  <c r="Z19" i="6"/>
  <c r="Z18" i="6"/>
  <c r="X18" i="6"/>
  <c r="Z17" i="6"/>
  <c r="X17" i="6"/>
  <c r="Z16" i="6"/>
  <c r="X16" i="6"/>
  <c r="Z14" i="6"/>
  <c r="X14" i="6"/>
  <c r="Z13" i="6"/>
  <c r="X13" i="6"/>
  <c r="Z12" i="6"/>
  <c r="X12" i="6"/>
  <c r="Z11" i="6"/>
  <c r="X11" i="6"/>
  <c r="Z10" i="6"/>
  <c r="X10" i="6"/>
  <c r="Z9" i="6"/>
  <c r="X9" i="6"/>
  <c r="Z8" i="6"/>
  <c r="X8" i="6"/>
  <c r="Z260" i="1" l="1"/>
  <c r="X260" i="1"/>
  <c r="Z259" i="1"/>
  <c r="X259" i="1"/>
  <c r="Z258" i="1"/>
  <c r="X258" i="1"/>
  <c r="Z257" i="1"/>
  <c r="X257" i="1"/>
  <c r="U257" i="1"/>
  <c r="Z256" i="1"/>
  <c r="U256" i="1"/>
  <c r="Z255" i="1"/>
  <c r="Z254" i="1"/>
  <c r="X254" i="1"/>
  <c r="Z253" i="1"/>
  <c r="X253" i="1"/>
  <c r="Z252" i="1"/>
  <c r="X252" i="1"/>
  <c r="Z251" i="1"/>
  <c r="X251" i="1"/>
  <c r="Z250" i="1"/>
  <c r="X250" i="1"/>
  <c r="Z18" i="18"/>
  <c r="X18" i="18"/>
  <c r="Z17" i="18"/>
  <c r="X17" i="18"/>
  <c r="Z16" i="18"/>
  <c r="X16" i="18"/>
  <c r="Z15" i="18"/>
  <c r="X15" i="18"/>
  <c r="U15" i="18"/>
  <c r="Z14" i="18"/>
  <c r="U14" i="18"/>
  <c r="Z13" i="18"/>
  <c r="Z12" i="18"/>
  <c r="X12" i="18"/>
  <c r="Z11" i="18"/>
  <c r="X11" i="18"/>
  <c r="Z10" i="18"/>
  <c r="X10" i="18"/>
  <c r="Z9" i="18"/>
  <c r="X9" i="18"/>
  <c r="Z8" i="18"/>
  <c r="X8" i="18"/>
  <c r="Z89" i="17" l="1"/>
  <c r="X89" i="17"/>
  <c r="Z88" i="17"/>
  <c r="X88" i="17"/>
  <c r="Z87" i="17"/>
  <c r="X87" i="17"/>
  <c r="Z86" i="17"/>
  <c r="X86" i="17"/>
  <c r="Z85" i="17"/>
  <c r="X85" i="17"/>
  <c r="Z84" i="17"/>
  <c r="X84" i="17"/>
  <c r="Z83" i="17"/>
  <c r="X83" i="17"/>
  <c r="Z82" i="17"/>
  <c r="X82" i="17"/>
  <c r="Z81" i="17"/>
  <c r="X81" i="17"/>
  <c r="Z80" i="17"/>
  <c r="X80" i="17"/>
  <c r="Z79" i="17"/>
  <c r="X79" i="17"/>
  <c r="Z78" i="17"/>
  <c r="X78" i="17"/>
  <c r="Z77" i="17"/>
  <c r="X77" i="17"/>
  <c r="Z76" i="17"/>
  <c r="X76" i="17"/>
  <c r="Z75" i="17"/>
  <c r="X75" i="17"/>
  <c r="Z74" i="17"/>
  <c r="X74" i="17"/>
  <c r="Z73" i="17"/>
  <c r="X73" i="17"/>
  <c r="Z72" i="17"/>
  <c r="X72" i="17"/>
  <c r="Z71" i="17"/>
  <c r="X71" i="17"/>
  <c r="Z70" i="17"/>
  <c r="X70" i="17"/>
  <c r="Z69" i="17"/>
  <c r="X69" i="17"/>
  <c r="Z68" i="17"/>
  <c r="X68" i="17"/>
  <c r="Z67" i="17"/>
  <c r="X67" i="17"/>
  <c r="Z66" i="17"/>
  <c r="X66" i="17"/>
  <c r="Z65" i="17"/>
  <c r="X65" i="17"/>
  <c r="Z64" i="17"/>
  <c r="X64" i="17"/>
  <c r="Z63" i="17"/>
  <c r="X63" i="17"/>
  <c r="Z62" i="17"/>
  <c r="X62" i="17"/>
  <c r="Z61" i="17"/>
  <c r="X61" i="17"/>
  <c r="Z60" i="17"/>
  <c r="X60" i="17"/>
  <c r="Z59" i="17"/>
  <c r="X59" i="17"/>
  <c r="Z58" i="17"/>
  <c r="X58" i="17"/>
  <c r="Z57" i="17"/>
  <c r="X57" i="17"/>
  <c r="Z56" i="17"/>
  <c r="X56" i="17"/>
  <c r="Z55" i="17"/>
  <c r="X55" i="17"/>
  <c r="Z54" i="17"/>
  <c r="X54" i="17"/>
  <c r="Z53" i="17"/>
  <c r="X53" i="17"/>
  <c r="Z52" i="17"/>
  <c r="X52" i="17"/>
  <c r="Z51" i="17"/>
  <c r="X51" i="17"/>
  <c r="Z50" i="17"/>
  <c r="X50" i="17"/>
  <c r="Z49" i="17"/>
  <c r="X49" i="17"/>
  <c r="Z48" i="17"/>
  <c r="X48" i="17"/>
  <c r="Z47" i="17"/>
  <c r="X47" i="17"/>
  <c r="Z46" i="17"/>
  <c r="X46" i="17"/>
  <c r="Z45" i="17"/>
  <c r="X45" i="17"/>
  <c r="Z44" i="17"/>
  <c r="X44" i="17"/>
  <c r="Z43" i="17"/>
  <c r="X43" i="17"/>
  <c r="Z42" i="17"/>
  <c r="X42" i="17"/>
  <c r="Z41" i="17"/>
  <c r="X41" i="17"/>
  <c r="Z40" i="17"/>
  <c r="X40" i="17"/>
  <c r="Z39" i="17"/>
  <c r="X39" i="17"/>
  <c r="Z38" i="17"/>
  <c r="X38" i="17"/>
  <c r="Z37" i="17"/>
  <c r="X37" i="17"/>
  <c r="Z36" i="17"/>
  <c r="X36" i="17"/>
  <c r="Z35" i="17"/>
  <c r="X35" i="17"/>
  <c r="Z34" i="17"/>
  <c r="X34" i="17"/>
  <c r="Z33" i="17"/>
  <c r="X33" i="17"/>
  <c r="Z32" i="17"/>
  <c r="X32" i="17"/>
  <c r="Z31" i="17"/>
  <c r="X31" i="17"/>
  <c r="Z30" i="17"/>
  <c r="X30" i="17"/>
  <c r="Z29" i="17"/>
  <c r="X29" i="17"/>
  <c r="Z28" i="17"/>
  <c r="X28" i="17"/>
  <c r="Z27" i="17"/>
  <c r="X27" i="17"/>
  <c r="Z26" i="17"/>
  <c r="X26" i="17"/>
  <c r="Z25" i="17"/>
  <c r="X25" i="17"/>
  <c r="Z24" i="17"/>
  <c r="X24" i="17"/>
  <c r="Z23" i="17"/>
  <c r="X23" i="17"/>
  <c r="Z22" i="17"/>
  <c r="X22" i="17"/>
  <c r="Z21" i="17"/>
  <c r="X21" i="17"/>
  <c r="Z20" i="17"/>
  <c r="X20" i="17"/>
  <c r="Z19" i="17"/>
  <c r="X19" i="17"/>
  <c r="Z18" i="17"/>
  <c r="X18" i="17"/>
  <c r="Z17" i="17"/>
  <c r="X17" i="17"/>
  <c r="Z16" i="17"/>
  <c r="X16" i="17"/>
  <c r="Z15" i="17"/>
  <c r="X15" i="17"/>
  <c r="Z14" i="17"/>
  <c r="X14" i="17"/>
  <c r="Z13" i="17"/>
  <c r="X13" i="17"/>
  <c r="Z12" i="17"/>
  <c r="X12" i="17"/>
  <c r="Z10" i="17"/>
  <c r="X10" i="17"/>
  <c r="Z9" i="17"/>
  <c r="X9" i="17"/>
  <c r="Z8" i="17"/>
  <c r="X8" i="17"/>
  <c r="Z249" i="1"/>
  <c r="X249" i="1"/>
  <c r="Z247" i="1"/>
  <c r="X247" i="1"/>
  <c r="Z246" i="1"/>
  <c r="X246" i="1"/>
  <c r="Z245" i="1"/>
  <c r="X245" i="1"/>
  <c r="Z13" i="16" l="1"/>
  <c r="W13" i="16"/>
  <c r="Z12" i="16"/>
  <c r="Z11" i="16"/>
  <c r="Z8" i="16"/>
  <c r="V8" i="16"/>
  <c r="W8" i="16" s="1"/>
  <c r="Z244" i="1"/>
  <c r="W244" i="1"/>
  <c r="Z243" i="1"/>
  <c r="Z242" i="1"/>
  <c r="Z239" i="1"/>
  <c r="V239" i="1"/>
  <c r="W239" i="1" s="1"/>
  <c r="X8" i="16" l="1"/>
  <c r="V9" i="16"/>
  <c r="W9" i="16" s="1"/>
  <c r="V10" i="16" s="1"/>
  <c r="W10" i="16" s="1"/>
  <c r="V11" i="16" s="1"/>
  <c r="W11" i="16" s="1"/>
  <c r="V240" i="1"/>
  <c r="W240" i="1" s="1"/>
  <c r="V241" i="1" s="1"/>
  <c r="W241" i="1" s="1"/>
  <c r="V242" i="1" s="1"/>
  <c r="W242" i="1" s="1"/>
  <c r="X239" i="1"/>
  <c r="X11" i="16" l="1"/>
  <c r="V12" i="16"/>
  <c r="W12" i="16" s="1"/>
  <c r="X242" i="1"/>
  <c r="V243" i="1"/>
  <c r="W243" i="1" s="1"/>
  <c r="X12" i="16" l="1"/>
  <c r="V13" i="16"/>
  <c r="X13" i="16" s="1"/>
  <c r="X243" i="1"/>
  <c r="V244" i="1"/>
  <c r="X244" i="1" s="1"/>
  <c r="Z238" i="1"/>
  <c r="X238" i="1"/>
  <c r="Z237" i="1"/>
  <c r="X237" i="1"/>
  <c r="Z236" i="1"/>
  <c r="X236" i="1"/>
  <c r="Z235" i="1"/>
  <c r="X235" i="1"/>
  <c r="Z234" i="1"/>
  <c r="X234" i="1"/>
  <c r="Z233" i="1"/>
  <c r="X233" i="1"/>
  <c r="Z13" i="15"/>
  <c r="X13" i="15"/>
  <c r="Z12" i="15"/>
  <c r="X12" i="15"/>
  <c r="Z11" i="15"/>
  <c r="X11" i="15"/>
  <c r="Z10" i="15"/>
  <c r="X10" i="15"/>
  <c r="Z9" i="15"/>
  <c r="X9" i="15"/>
  <c r="Z8" i="15"/>
  <c r="X8" i="15"/>
  <c r="Z14" i="14" l="1"/>
  <c r="X14" i="14"/>
  <c r="Z13" i="14"/>
  <c r="X13" i="14"/>
  <c r="Z11" i="14"/>
  <c r="X11" i="14"/>
  <c r="Z10" i="14"/>
  <c r="X10" i="14"/>
  <c r="Z9" i="14"/>
  <c r="X9" i="14"/>
  <c r="Z8" i="14"/>
  <c r="X8" i="14"/>
  <c r="Z232" i="1"/>
  <c r="X232" i="1"/>
  <c r="Z231" i="1"/>
  <c r="X231" i="1"/>
  <c r="Z229" i="1"/>
  <c r="X229" i="1"/>
  <c r="Z228" i="1"/>
  <c r="X228" i="1"/>
  <c r="Z227" i="1"/>
  <c r="X227" i="1"/>
  <c r="Z226" i="1"/>
  <c r="X226" i="1"/>
  <c r="Z225" i="1" l="1"/>
  <c r="X225" i="1"/>
  <c r="Z224" i="1"/>
  <c r="X224" i="1"/>
  <c r="Z223" i="1"/>
  <c r="X223" i="1"/>
  <c r="Z222" i="1"/>
  <c r="X222" i="1"/>
  <c r="Z221" i="1"/>
  <c r="X221" i="1"/>
  <c r="Z220" i="1"/>
  <c r="X220" i="1"/>
  <c r="Z219" i="1"/>
  <c r="X219" i="1"/>
  <c r="Z218" i="1"/>
  <c r="X218" i="1"/>
  <c r="Z217" i="1"/>
  <c r="X217" i="1"/>
  <c r="Z216" i="1"/>
  <c r="X216" i="1"/>
  <c r="Z210" i="1"/>
  <c r="X210" i="1"/>
  <c r="Z209" i="1"/>
  <c r="X209" i="1"/>
  <c r="Z208" i="1"/>
  <c r="X208" i="1"/>
  <c r="Z25" i="13"/>
  <c r="X25" i="13"/>
  <c r="Z24" i="13"/>
  <c r="X24" i="13"/>
  <c r="Z23" i="13"/>
  <c r="X23" i="13"/>
  <c r="Z22" i="13"/>
  <c r="X22" i="13"/>
  <c r="Z21" i="13"/>
  <c r="X21" i="13"/>
  <c r="Z20" i="13"/>
  <c r="X20" i="13"/>
  <c r="Z19" i="13"/>
  <c r="X19" i="13"/>
  <c r="Z18" i="13"/>
  <c r="X18" i="13"/>
  <c r="Z17" i="13"/>
  <c r="X17" i="13"/>
  <c r="Z16" i="13"/>
  <c r="X16" i="13"/>
  <c r="Z10" i="13"/>
  <c r="X10" i="13"/>
  <c r="Z9" i="13"/>
  <c r="X9" i="13"/>
  <c r="Z8" i="13"/>
  <c r="X8" i="13"/>
  <c r="Z169" i="1" l="1"/>
  <c r="X169" i="1"/>
  <c r="Z168" i="1"/>
  <c r="X168" i="1"/>
  <c r="Z167" i="1"/>
  <c r="X167" i="1"/>
  <c r="Z166" i="1"/>
  <c r="X166" i="1"/>
  <c r="Z165" i="1"/>
  <c r="X165" i="1"/>
  <c r="Z164" i="1"/>
  <c r="X164" i="1"/>
  <c r="Z163" i="1"/>
  <c r="X163" i="1"/>
  <c r="Z162" i="1"/>
  <c r="X162" i="1"/>
  <c r="Z15" i="11"/>
  <c r="X15" i="11"/>
  <c r="Z14" i="11"/>
  <c r="X14" i="11"/>
  <c r="Z13" i="11"/>
  <c r="X13" i="11"/>
  <c r="Z12" i="11"/>
  <c r="X12" i="11"/>
  <c r="Z11" i="11"/>
  <c r="X11" i="11"/>
  <c r="Z10" i="11"/>
  <c r="X10" i="11"/>
  <c r="Z9" i="11"/>
  <c r="X9" i="11"/>
  <c r="Z8" i="11"/>
  <c r="X8" i="11"/>
  <c r="Z161" i="1" l="1"/>
  <c r="X161" i="1"/>
  <c r="Z160" i="1"/>
  <c r="X160" i="1"/>
  <c r="Z159" i="1"/>
  <c r="X159" i="1"/>
  <c r="Z158" i="1"/>
  <c r="X158" i="1"/>
  <c r="Z157" i="1"/>
  <c r="X157" i="1"/>
  <c r="Z156" i="1"/>
  <c r="X156" i="1"/>
  <c r="Z155" i="1"/>
  <c r="X155" i="1"/>
  <c r="Z154" i="1"/>
  <c r="X154" i="1"/>
  <c r="Z153" i="1"/>
  <c r="X153" i="1"/>
  <c r="Z152" i="1"/>
  <c r="X152" i="1"/>
  <c r="Z151" i="1"/>
  <c r="X151" i="1"/>
  <c r="Z150" i="1"/>
  <c r="X150" i="1"/>
  <c r="Z149" i="1"/>
  <c r="X149" i="1"/>
  <c r="Z148" i="1"/>
  <c r="X148" i="1"/>
  <c r="Z147" i="1"/>
  <c r="X147" i="1"/>
  <c r="Z146" i="1"/>
  <c r="X146" i="1"/>
  <c r="Z145" i="1"/>
  <c r="X145" i="1"/>
  <c r="Z144" i="1"/>
  <c r="X144" i="1"/>
  <c r="Z143" i="1"/>
  <c r="X143" i="1"/>
  <c r="X142" i="1"/>
  <c r="Z141" i="1"/>
  <c r="X141" i="1"/>
  <c r="Z140" i="1"/>
  <c r="X140" i="1"/>
  <c r="Z139" i="1"/>
  <c r="X139" i="1"/>
  <c r="Z138" i="1"/>
  <c r="X138" i="1"/>
  <c r="Z137" i="1"/>
  <c r="X137" i="1"/>
  <c r="Z136" i="1"/>
  <c r="X136" i="1"/>
  <c r="Z78" i="9"/>
  <c r="X78" i="9"/>
  <c r="Z77" i="9"/>
  <c r="X77" i="9"/>
  <c r="Z76" i="9"/>
  <c r="X76" i="9"/>
  <c r="Z75" i="9"/>
  <c r="X75" i="9"/>
  <c r="Z74" i="9"/>
  <c r="X74" i="9"/>
  <c r="Z73" i="9"/>
  <c r="X73" i="9"/>
  <c r="Z72" i="9"/>
  <c r="X72" i="9"/>
  <c r="Z71" i="9"/>
  <c r="X71" i="9"/>
  <c r="Z70" i="9"/>
  <c r="X70" i="9"/>
  <c r="Z69" i="9"/>
  <c r="X69" i="9"/>
  <c r="Z68" i="9"/>
  <c r="X68" i="9"/>
  <c r="Z67" i="9"/>
  <c r="X67" i="9"/>
  <c r="Z66" i="9"/>
  <c r="X66" i="9"/>
  <c r="Z65" i="9"/>
  <c r="X65" i="9"/>
  <c r="Z64" i="9"/>
  <c r="X64" i="9"/>
  <c r="Z63" i="9"/>
  <c r="X63" i="9"/>
  <c r="Z62" i="9"/>
  <c r="X62" i="9"/>
  <c r="Z61" i="9"/>
  <c r="X61" i="9"/>
  <c r="Z60" i="9"/>
  <c r="X60" i="9"/>
  <c r="Z59" i="9"/>
  <c r="X59" i="9"/>
  <c r="Z58" i="9"/>
  <c r="X58" i="9"/>
  <c r="Z57" i="9"/>
  <c r="X57" i="9"/>
  <c r="Z56" i="9"/>
  <c r="X56" i="9"/>
  <c r="Z55" i="9"/>
  <c r="X55" i="9"/>
  <c r="Z54" i="9"/>
  <c r="X54" i="9"/>
  <c r="Z53" i="9"/>
  <c r="X53" i="9"/>
  <c r="Z52" i="9"/>
  <c r="X52" i="9"/>
  <c r="Z51" i="9"/>
  <c r="X51" i="9"/>
  <c r="Z50" i="9"/>
  <c r="X50" i="9"/>
  <c r="Z49" i="9"/>
  <c r="X49" i="9"/>
  <c r="Z48" i="9"/>
  <c r="X48" i="9"/>
  <c r="Z47" i="9"/>
  <c r="X47" i="9"/>
  <c r="Z46" i="9"/>
  <c r="X46" i="9"/>
  <c r="Z45" i="9"/>
  <c r="X45" i="9"/>
  <c r="Z44" i="9"/>
  <c r="X44" i="9"/>
  <c r="Z43" i="9"/>
  <c r="X43" i="9"/>
  <c r="Z42" i="9"/>
  <c r="X42" i="9"/>
  <c r="Z41" i="9"/>
  <c r="X41" i="9"/>
  <c r="Z40" i="9"/>
  <c r="X40" i="9"/>
  <c r="Z39" i="9"/>
  <c r="X39" i="9"/>
  <c r="Z38" i="9"/>
  <c r="X38" i="9"/>
  <c r="Z37" i="9"/>
  <c r="X37" i="9"/>
  <c r="Z36" i="9"/>
  <c r="X36" i="9"/>
  <c r="Z35" i="9"/>
  <c r="X35" i="9"/>
  <c r="Z34" i="9"/>
  <c r="X34" i="9"/>
  <c r="Z33" i="9"/>
  <c r="X33" i="9"/>
  <c r="Z32" i="9"/>
  <c r="X32" i="9"/>
  <c r="Z31" i="9"/>
  <c r="X31" i="9"/>
  <c r="Z30" i="9"/>
  <c r="X30" i="9"/>
  <c r="Z29" i="9"/>
  <c r="X29" i="9"/>
  <c r="Z28" i="9"/>
  <c r="X28" i="9"/>
  <c r="Z27" i="9"/>
  <c r="X27" i="9"/>
  <c r="Z26" i="9"/>
  <c r="X26" i="9"/>
  <c r="Z25" i="9"/>
  <c r="X25" i="9"/>
  <c r="Z24" i="9"/>
  <c r="X24" i="9"/>
  <c r="Z23" i="9"/>
  <c r="X23" i="9"/>
  <c r="Z22" i="9"/>
  <c r="X22" i="9"/>
  <c r="Z21" i="9"/>
  <c r="X21" i="9"/>
  <c r="Z20" i="9"/>
  <c r="X20" i="9"/>
  <c r="Z19" i="9"/>
  <c r="X19" i="9"/>
  <c r="Z18" i="9"/>
  <c r="X18" i="9"/>
  <c r="Z17" i="9"/>
  <c r="X17" i="9"/>
  <c r="Z16" i="9"/>
  <c r="X16" i="9"/>
  <c r="Z15" i="9"/>
  <c r="X15" i="9"/>
  <c r="X14" i="9"/>
  <c r="Z13" i="9"/>
  <c r="X13" i="9"/>
  <c r="Z12" i="9"/>
  <c r="X12" i="9"/>
  <c r="Z11" i="9"/>
  <c r="X11" i="9"/>
  <c r="Z10" i="9"/>
  <c r="X10" i="9"/>
  <c r="Z9" i="9"/>
  <c r="X9" i="9"/>
  <c r="Z8" i="9"/>
  <c r="X8" i="9"/>
  <c r="Z135" i="1"/>
  <c r="X135" i="1"/>
  <c r="Z134" i="1"/>
  <c r="X134" i="1"/>
  <c r="Z133" i="1"/>
  <c r="X133" i="1"/>
  <c r="Z132" i="1"/>
  <c r="X132" i="1"/>
  <c r="Z131" i="1"/>
  <c r="X131" i="1"/>
  <c r="Z130" i="1"/>
  <c r="X130" i="1"/>
  <c r="Z129" i="1"/>
  <c r="X129" i="1"/>
  <c r="Z128" i="1"/>
  <c r="X128" i="1"/>
  <c r="Z127" i="1"/>
  <c r="X127" i="1"/>
  <c r="Z125" i="1"/>
  <c r="X125" i="1"/>
  <c r="Z124" i="1"/>
  <c r="X124" i="1"/>
  <c r="Z123" i="1"/>
  <c r="X123" i="1"/>
  <c r="Z122" i="1"/>
  <c r="X122" i="1"/>
  <c r="Z121" i="1"/>
  <c r="X121" i="1"/>
  <c r="Z120" i="1"/>
  <c r="X120" i="1"/>
  <c r="Z84" i="10"/>
  <c r="X84" i="10"/>
  <c r="Z83" i="10"/>
  <c r="X83" i="10"/>
  <c r="Z82" i="10"/>
  <c r="X82" i="10"/>
  <c r="Z81" i="10"/>
  <c r="X81" i="10"/>
  <c r="Z80" i="10"/>
  <c r="X80" i="10"/>
  <c r="Z79" i="10"/>
  <c r="X79" i="10"/>
  <c r="Z78" i="10"/>
  <c r="X78" i="10"/>
  <c r="Z77" i="10"/>
  <c r="X77" i="10"/>
  <c r="Z76" i="10"/>
  <c r="X76" i="10"/>
  <c r="Z75" i="10"/>
  <c r="X75" i="10"/>
  <c r="Z74" i="10"/>
  <c r="X74" i="10"/>
  <c r="Z73" i="10"/>
  <c r="X73" i="10"/>
  <c r="Z72" i="10"/>
  <c r="X72" i="10"/>
  <c r="Z71" i="10"/>
  <c r="X71" i="10"/>
  <c r="Z70" i="10"/>
  <c r="X70" i="10"/>
  <c r="Z69" i="10"/>
  <c r="X69" i="10"/>
  <c r="Z68" i="10"/>
  <c r="X68" i="10"/>
  <c r="Z67" i="10"/>
  <c r="X67" i="10"/>
  <c r="Z66" i="10"/>
  <c r="X66" i="10"/>
  <c r="Z65" i="10"/>
  <c r="X65" i="10"/>
  <c r="Z64" i="10"/>
  <c r="X64" i="10"/>
  <c r="Z63" i="10"/>
  <c r="X63" i="10"/>
  <c r="Z62" i="10"/>
  <c r="X62" i="10"/>
  <c r="Z61" i="10"/>
  <c r="X61" i="10"/>
  <c r="Z60" i="10"/>
  <c r="X60" i="10"/>
  <c r="Z59" i="10"/>
  <c r="X59" i="10"/>
  <c r="Z58" i="10"/>
  <c r="X58" i="10"/>
  <c r="Z57" i="10"/>
  <c r="X57" i="10"/>
  <c r="Z56" i="10"/>
  <c r="X56" i="10"/>
  <c r="Z55" i="10"/>
  <c r="X55" i="10"/>
  <c r="Z54" i="10"/>
  <c r="X54" i="10"/>
  <c r="Z53" i="10"/>
  <c r="X53" i="10"/>
  <c r="Z52" i="10"/>
  <c r="X52" i="10"/>
  <c r="Z51" i="10"/>
  <c r="X51" i="10"/>
  <c r="Z50" i="10"/>
  <c r="X50" i="10"/>
  <c r="Z49" i="10"/>
  <c r="X49" i="10"/>
  <c r="Z48" i="10"/>
  <c r="X48" i="10"/>
  <c r="Z47" i="10"/>
  <c r="X47" i="10"/>
  <c r="Z46" i="10"/>
  <c r="X46" i="10"/>
  <c r="Z45" i="10"/>
  <c r="X45" i="10"/>
  <c r="Z44" i="10"/>
  <c r="X44" i="10"/>
  <c r="Z43" i="10"/>
  <c r="X43" i="10"/>
  <c r="Z42" i="10"/>
  <c r="X42" i="10"/>
  <c r="Z41" i="10"/>
  <c r="X41" i="10"/>
  <c r="Z40" i="10"/>
  <c r="X40" i="10"/>
  <c r="Z39" i="10"/>
  <c r="X39" i="10"/>
  <c r="Z38" i="10"/>
  <c r="X38" i="10"/>
  <c r="Z37" i="10"/>
  <c r="X37" i="10"/>
  <c r="Z36" i="10"/>
  <c r="X36" i="10"/>
  <c r="Z35" i="10"/>
  <c r="X35" i="10"/>
  <c r="Z34" i="10"/>
  <c r="X34" i="10"/>
  <c r="Z33" i="10"/>
  <c r="X33" i="10"/>
  <c r="Z32" i="10"/>
  <c r="X32" i="10"/>
  <c r="Z31" i="10"/>
  <c r="X31" i="10"/>
  <c r="Z30" i="10"/>
  <c r="X30" i="10"/>
  <c r="Z29" i="10"/>
  <c r="X29" i="10"/>
  <c r="Z28" i="10"/>
  <c r="X28" i="10"/>
  <c r="Z27" i="10"/>
  <c r="X27" i="10"/>
  <c r="Z26" i="10"/>
  <c r="X26" i="10"/>
  <c r="Z25" i="10"/>
  <c r="X25" i="10"/>
  <c r="Z24" i="10"/>
  <c r="X24" i="10"/>
  <c r="Z23" i="10"/>
  <c r="X23" i="10"/>
  <c r="Z22" i="10"/>
  <c r="X22" i="10"/>
  <c r="Z21" i="10"/>
  <c r="X21" i="10"/>
  <c r="Z20" i="10"/>
  <c r="X20" i="10"/>
  <c r="Z19" i="10"/>
  <c r="X19" i="10"/>
  <c r="Z18" i="10"/>
  <c r="X18" i="10"/>
  <c r="Z17" i="10"/>
  <c r="X17" i="10"/>
  <c r="Z16" i="10"/>
  <c r="X16" i="10"/>
  <c r="Z15" i="10"/>
  <c r="X15" i="10"/>
  <c r="Z13" i="10"/>
  <c r="X13" i="10"/>
  <c r="Z12" i="10"/>
  <c r="X12" i="10"/>
  <c r="Z11" i="10"/>
  <c r="X11" i="10"/>
  <c r="Z10" i="10"/>
  <c r="X10" i="10"/>
  <c r="Z9" i="10"/>
  <c r="X9" i="10"/>
  <c r="Z8" i="10"/>
  <c r="X8" i="10"/>
  <c r="Z109" i="1" l="1"/>
  <c r="X109" i="1"/>
  <c r="Z108" i="1"/>
  <c r="X108" i="1"/>
  <c r="Z107" i="1"/>
  <c r="X107" i="1"/>
  <c r="Z106" i="1"/>
  <c r="X106" i="1"/>
  <c r="Z105" i="1"/>
  <c r="X105" i="1"/>
  <c r="Z104" i="1"/>
  <c r="X104" i="1"/>
  <c r="Z103" i="1"/>
  <c r="X103" i="1"/>
  <c r="Z102" i="1"/>
  <c r="X102" i="1"/>
  <c r="Z101" i="1"/>
  <c r="X101" i="1"/>
  <c r="Z100" i="1"/>
  <c r="X100" i="1"/>
  <c r="Z99" i="1"/>
  <c r="X99" i="1"/>
  <c r="Z98" i="1"/>
  <c r="Z97" i="1"/>
  <c r="Z96" i="1"/>
  <c r="X96" i="1"/>
  <c r="Z95" i="1"/>
  <c r="Z94" i="1"/>
  <c r="Z93" i="1"/>
  <c r="X93" i="1"/>
  <c r="Z92" i="1"/>
  <c r="X92" i="1"/>
  <c r="Z91" i="1"/>
  <c r="Z90" i="1"/>
  <c r="X90" i="1"/>
  <c r="Z89" i="1"/>
  <c r="X89" i="1"/>
  <c r="Z88" i="1"/>
  <c r="X88" i="1"/>
  <c r="Z29" i="7"/>
  <c r="X29" i="7"/>
  <c r="Z28" i="7"/>
  <c r="X28" i="7"/>
  <c r="Z27" i="7"/>
  <c r="X27" i="7"/>
  <c r="Z26" i="7"/>
  <c r="X26" i="7"/>
  <c r="Z25" i="7"/>
  <c r="X25" i="7"/>
  <c r="Z24" i="7"/>
  <c r="X24" i="7"/>
  <c r="Z23" i="7"/>
  <c r="X23" i="7"/>
  <c r="Z22" i="7"/>
  <c r="X22" i="7"/>
  <c r="Z21" i="7"/>
  <c r="X21" i="7"/>
  <c r="Z20" i="7"/>
  <c r="X20" i="7"/>
  <c r="Z19" i="7"/>
  <c r="X19" i="7"/>
  <c r="Z18" i="7"/>
  <c r="Z17" i="7"/>
  <c r="Z16" i="7"/>
  <c r="X16" i="7"/>
  <c r="Z15" i="7"/>
  <c r="Z14" i="7"/>
  <c r="Z13" i="7"/>
  <c r="X13" i="7"/>
  <c r="Z12" i="7"/>
  <c r="X12" i="7"/>
  <c r="Z11" i="7"/>
  <c r="Z10" i="7"/>
  <c r="X10" i="7"/>
  <c r="Z9" i="7"/>
  <c r="X9" i="7"/>
  <c r="Z8" i="7"/>
  <c r="X8" i="7"/>
  <c r="Z87" i="1" l="1"/>
  <c r="X87" i="1"/>
  <c r="Z86" i="1"/>
  <c r="X86" i="1"/>
  <c r="Z85" i="1"/>
  <c r="X85" i="1"/>
  <c r="Z84" i="1"/>
  <c r="X84" i="1"/>
  <c r="Z83" i="1"/>
  <c r="X83" i="1"/>
  <c r="Z82" i="1"/>
  <c r="Z81" i="1"/>
  <c r="X81" i="1"/>
  <c r="Z80" i="1"/>
  <c r="X80" i="1"/>
  <c r="Z79" i="1"/>
  <c r="X79" i="1"/>
  <c r="Z77" i="1"/>
  <c r="X77" i="1"/>
  <c r="Z76" i="1"/>
  <c r="X76" i="1"/>
  <c r="Z75" i="1"/>
  <c r="X75" i="1"/>
  <c r="Z74" i="1"/>
  <c r="X74" i="1"/>
  <c r="Z73" i="1"/>
  <c r="X73" i="1"/>
  <c r="Z72" i="1"/>
  <c r="X72" i="1"/>
  <c r="Z71" i="1"/>
  <c r="X71" i="1"/>
  <c r="Z70" i="1" l="1"/>
  <c r="X70" i="1"/>
  <c r="Z69" i="1"/>
  <c r="X69" i="1"/>
  <c r="Z68" i="1"/>
  <c r="X68" i="1"/>
  <c r="Z67" i="1"/>
  <c r="X67" i="1"/>
  <c r="Z66" i="1"/>
  <c r="X66" i="1"/>
  <c r="Z65" i="1"/>
  <c r="X65" i="1"/>
  <c r="Z63" i="1"/>
  <c r="X63" i="1"/>
  <c r="Z62" i="1"/>
  <c r="X62" i="1"/>
  <c r="X59" i="1"/>
  <c r="Z58" i="1"/>
  <c r="X58" i="1"/>
  <c r="Z57" i="1"/>
  <c r="X57" i="1"/>
  <c r="Z56" i="1"/>
  <c r="X56" i="1"/>
  <c r="Z55" i="1"/>
  <c r="X55" i="1"/>
  <c r="Z100" i="5"/>
  <c r="X100" i="5"/>
  <c r="Z99" i="5"/>
  <c r="X99" i="5"/>
  <c r="Z98" i="5"/>
  <c r="X98" i="5"/>
  <c r="Z97" i="5"/>
  <c r="X97" i="5"/>
  <c r="Z96" i="5"/>
  <c r="X96" i="5"/>
  <c r="Z95" i="5"/>
  <c r="X95" i="5"/>
  <c r="Z94" i="5"/>
  <c r="X94" i="5"/>
  <c r="Z93" i="5"/>
  <c r="X93" i="5"/>
  <c r="Z92" i="5"/>
  <c r="X92" i="5"/>
  <c r="Z91" i="5"/>
  <c r="X91" i="5"/>
  <c r="Z90" i="5"/>
  <c r="X90" i="5"/>
  <c r="Z89" i="5"/>
  <c r="X89" i="5"/>
  <c r="Z88" i="5"/>
  <c r="X88" i="5"/>
  <c r="Z87" i="5"/>
  <c r="X87" i="5"/>
  <c r="Z86" i="5"/>
  <c r="X86" i="5"/>
  <c r="Z85" i="5"/>
  <c r="X85" i="5"/>
  <c r="Z84" i="5"/>
  <c r="X84" i="5"/>
  <c r="Z83" i="5"/>
  <c r="X83" i="5"/>
  <c r="Z82" i="5"/>
  <c r="X82" i="5"/>
  <c r="Z81" i="5"/>
  <c r="X81" i="5"/>
  <c r="Z80" i="5"/>
  <c r="X80" i="5"/>
  <c r="Z79" i="5"/>
  <c r="X79" i="5"/>
  <c r="Z78" i="5"/>
  <c r="X78" i="5"/>
  <c r="Z77" i="5"/>
  <c r="X77" i="5"/>
  <c r="Z76" i="5"/>
  <c r="X76" i="5"/>
  <c r="Z75" i="5"/>
  <c r="X75" i="5"/>
  <c r="Z74" i="5"/>
  <c r="X74" i="5"/>
  <c r="Z73" i="5"/>
  <c r="X73" i="5"/>
  <c r="Z72" i="5"/>
  <c r="X72" i="5"/>
  <c r="Z71" i="5"/>
  <c r="X71" i="5"/>
  <c r="Z70" i="5"/>
  <c r="X70" i="5"/>
  <c r="Z69" i="5"/>
  <c r="X69" i="5"/>
  <c r="Z68" i="5"/>
  <c r="X68" i="5"/>
  <c r="Z67" i="5"/>
  <c r="X67" i="5"/>
  <c r="Z66" i="5"/>
  <c r="X66" i="5"/>
  <c r="Z65" i="5"/>
  <c r="X65" i="5"/>
  <c r="Z64" i="5"/>
  <c r="X64" i="5"/>
  <c r="Z63" i="5"/>
  <c r="X63" i="5"/>
  <c r="Z62" i="5"/>
  <c r="X62" i="5"/>
  <c r="Z61" i="5"/>
  <c r="X61" i="5"/>
  <c r="Z60" i="5"/>
  <c r="X60" i="5"/>
  <c r="Z59" i="5"/>
  <c r="X59" i="5"/>
  <c r="Z58" i="5"/>
  <c r="X58" i="5"/>
  <c r="Z57" i="5"/>
  <c r="X57" i="5"/>
  <c r="Z56" i="5"/>
  <c r="X56" i="5"/>
  <c r="Z55" i="5"/>
  <c r="X55" i="5"/>
  <c r="Z54" i="5"/>
  <c r="X54" i="5"/>
  <c r="Z53" i="5"/>
  <c r="X53" i="5"/>
  <c r="Z52" i="5"/>
  <c r="X52" i="5"/>
  <c r="Z51" i="5"/>
  <c r="X51" i="5"/>
  <c r="Z50" i="5"/>
  <c r="X50" i="5"/>
  <c r="Z49" i="5"/>
  <c r="X49" i="5"/>
  <c r="Z48" i="5"/>
  <c r="X48" i="5"/>
  <c r="Z47" i="5"/>
  <c r="X47" i="5"/>
  <c r="Z46" i="5"/>
  <c r="X46" i="5"/>
  <c r="Z45" i="5"/>
  <c r="X45" i="5"/>
  <c r="Z44" i="5"/>
  <c r="X44" i="5"/>
  <c r="Z43" i="5"/>
  <c r="X43" i="5"/>
  <c r="Z42" i="5"/>
  <c r="X42" i="5"/>
  <c r="Z41" i="5"/>
  <c r="X41" i="5"/>
  <c r="Z40" i="5"/>
  <c r="X40" i="5"/>
  <c r="Z39" i="5"/>
  <c r="X39" i="5"/>
  <c r="Z38" i="5"/>
  <c r="X38" i="5"/>
  <c r="Z37" i="5"/>
  <c r="X37" i="5"/>
  <c r="Z36" i="5"/>
  <c r="X36" i="5"/>
  <c r="Z35" i="5"/>
  <c r="X35" i="5"/>
  <c r="Z34" i="5"/>
  <c r="X34" i="5"/>
  <c r="Z33" i="5"/>
  <c r="X33" i="5"/>
  <c r="Z32" i="5"/>
  <c r="X32" i="5"/>
  <c r="Z31" i="5"/>
  <c r="X31" i="5"/>
  <c r="Z30" i="5"/>
  <c r="X30" i="5"/>
  <c r="Z29" i="5"/>
  <c r="X29" i="5"/>
  <c r="Z28" i="5"/>
  <c r="X28" i="5"/>
  <c r="Z27" i="5"/>
  <c r="X27" i="5"/>
  <c r="Z26" i="5"/>
  <c r="X26" i="5"/>
  <c r="Z25" i="5"/>
  <c r="X25" i="5"/>
  <c r="Z24" i="5"/>
  <c r="X24" i="5"/>
  <c r="Z23" i="5"/>
  <c r="X23" i="5"/>
  <c r="Z22" i="5"/>
  <c r="X22" i="5"/>
  <c r="Z21" i="5"/>
  <c r="X21" i="5"/>
  <c r="Z20" i="5"/>
  <c r="X20" i="5"/>
  <c r="Z19" i="5"/>
  <c r="X19" i="5"/>
  <c r="Z18" i="5"/>
  <c r="X18" i="5"/>
  <c r="Z16" i="5"/>
  <c r="X16" i="5"/>
  <c r="Z15" i="5"/>
  <c r="X15" i="5"/>
  <c r="X12" i="5"/>
  <c r="Z11" i="5"/>
  <c r="X11" i="5"/>
  <c r="Z10" i="5"/>
  <c r="X10" i="5"/>
  <c r="Z9" i="5"/>
  <c r="X9" i="5"/>
  <c r="Z8" i="5"/>
  <c r="X8" i="5"/>
  <c r="X46" i="1" l="1"/>
  <c r="X43" i="1"/>
  <c r="X33" i="1"/>
  <c r="X32" i="1"/>
  <c r="X31" i="1"/>
  <c r="X8" i="3"/>
  <c r="X9" i="3"/>
  <c r="X10" i="3"/>
  <c r="X20" i="3"/>
  <c r="X23" i="3"/>
  <c r="Z30" i="1" l="1"/>
  <c r="X30" i="1"/>
  <c r="Z29" i="1"/>
  <c r="X29" i="1"/>
  <c r="Z28" i="1"/>
  <c r="X28" i="1"/>
  <c r="Z27" i="1"/>
  <c r="X27" i="1"/>
  <c r="Z26" i="1"/>
  <c r="X26" i="1"/>
  <c r="Z25" i="1"/>
  <c r="X25" i="1"/>
  <c r="Z24" i="1"/>
  <c r="X24" i="1"/>
  <c r="Z23" i="1"/>
  <c r="X23" i="1"/>
  <c r="Z22" i="1"/>
  <c r="X22" i="1"/>
  <c r="Z21" i="1"/>
  <c r="X21" i="1"/>
  <c r="Z20" i="1"/>
  <c r="X20" i="1"/>
  <c r="Z19" i="1"/>
  <c r="X19" i="1"/>
  <c r="Z18" i="1"/>
  <c r="X18" i="1"/>
  <c r="Z17" i="1"/>
  <c r="X17" i="1"/>
  <c r="Z16" i="1"/>
  <c r="X16" i="1"/>
  <c r="Z15" i="1"/>
  <c r="X15" i="1"/>
  <c r="Z13" i="1"/>
  <c r="X13" i="1"/>
  <c r="Z12" i="1"/>
  <c r="X12" i="1"/>
  <c r="Z11" i="1"/>
  <c r="X11" i="1"/>
  <c r="Z10" i="1"/>
  <c r="X10" i="1"/>
  <c r="Z9" i="1"/>
  <c r="X9" i="1"/>
  <c r="Z8" i="1"/>
  <c r="X8" i="1"/>
  <c r="Z30" i="2"/>
  <c r="X30" i="2"/>
  <c r="Z29" i="2"/>
  <c r="X29" i="2"/>
  <c r="Z28" i="2"/>
  <c r="X28" i="2"/>
  <c r="Z27" i="2"/>
  <c r="X27" i="2"/>
  <c r="Z26" i="2"/>
  <c r="X26" i="2"/>
  <c r="Z25" i="2"/>
  <c r="X25" i="2"/>
  <c r="Z24" i="2"/>
  <c r="X24" i="2"/>
  <c r="Z23" i="2"/>
  <c r="X23" i="2"/>
  <c r="Z22" i="2"/>
  <c r="X22" i="2"/>
  <c r="Z21" i="2"/>
  <c r="X21" i="2"/>
  <c r="Z20" i="2"/>
  <c r="X20" i="2"/>
  <c r="Z19" i="2"/>
  <c r="X19" i="2"/>
  <c r="Z18" i="2"/>
  <c r="X18" i="2"/>
  <c r="Z17" i="2"/>
  <c r="X17" i="2"/>
  <c r="Z16" i="2"/>
  <c r="X16" i="2"/>
  <c r="Z15" i="2"/>
  <c r="X15" i="2"/>
  <c r="Z13" i="2"/>
  <c r="X13" i="2"/>
  <c r="Z12" i="2"/>
  <c r="X12" i="2"/>
  <c r="Z11" i="2"/>
  <c r="X11" i="2"/>
  <c r="Z10" i="2"/>
  <c r="X10" i="2"/>
  <c r="Z9" i="2"/>
  <c r="X9" i="2"/>
  <c r="Z8" i="2"/>
  <c r="X8" i="2"/>
</calcChain>
</file>

<file path=xl/comments1.xml><?xml version="1.0" encoding="utf-8"?>
<comments xmlns="http://schemas.openxmlformats.org/spreadsheetml/2006/main">
  <authors>
    <author>Roberto</author>
  </authors>
  <commentList>
    <comment ref="L208" authorId="0" shapeId="0">
      <text>
        <r>
          <rPr>
            <b/>
            <sz val="9"/>
            <color indexed="81"/>
            <rFont val="Tahoma"/>
            <charset val="1"/>
          </rPr>
          <t>Luza GASA: Es la política de GESTIÓN AMBIENTAL pero en el formato enviado por la OAP, no está esa opción para seleccionar.</t>
        </r>
        <r>
          <rPr>
            <sz val="9"/>
            <color indexed="81"/>
            <rFont val="Tahoma"/>
            <charset val="1"/>
          </rPr>
          <t xml:space="preserve">
</t>
        </r>
      </text>
    </comment>
    <comment ref="L217" authorId="0" shapeId="0">
      <text>
        <r>
          <rPr>
            <b/>
            <sz val="9"/>
            <color indexed="81"/>
            <rFont val="Tahoma"/>
            <charset val="1"/>
          </rPr>
          <t>Luza GASA: Es la política de GESTIÓN AMBIENTAL pero en el formato enviado por la OAP, no está esa opción para seleccionar.</t>
        </r>
        <r>
          <rPr>
            <sz val="9"/>
            <color indexed="81"/>
            <rFont val="Tahoma"/>
            <charset val="1"/>
          </rPr>
          <t xml:space="preserve">
</t>
        </r>
      </text>
    </comment>
  </commentList>
</comments>
</file>

<file path=xl/comments2.xml><?xml version="1.0" encoding="utf-8"?>
<comments xmlns="http://schemas.openxmlformats.org/spreadsheetml/2006/main">
  <authors>
    <author>Roberto</author>
  </authors>
  <commentList>
    <comment ref="L8" authorId="0" shapeId="0">
      <text>
        <r>
          <rPr>
            <b/>
            <sz val="9"/>
            <color indexed="81"/>
            <rFont val="Tahoma"/>
            <charset val="1"/>
          </rPr>
          <t>Luza GASA: Es la política de GESTIÓN AMBIENTAL pero en el formato enviado por la OAP, no está esa opción para seleccionar.</t>
        </r>
        <r>
          <rPr>
            <sz val="9"/>
            <color indexed="81"/>
            <rFont val="Tahoma"/>
            <charset val="1"/>
          </rPr>
          <t xml:space="preserve">
</t>
        </r>
      </text>
    </comment>
    <comment ref="L17" authorId="0" shapeId="0">
      <text>
        <r>
          <rPr>
            <b/>
            <sz val="9"/>
            <color indexed="81"/>
            <rFont val="Tahoma"/>
            <charset val="1"/>
          </rPr>
          <t>Luza GASA: Es la política de GESTIÓN AMBIENTAL pero en el formato enviado por la OAP, no está esa opción para seleccionar.</t>
        </r>
        <r>
          <rPr>
            <sz val="9"/>
            <color indexed="81"/>
            <rFont val="Tahoma"/>
            <charset val="1"/>
          </rPr>
          <t xml:space="preserve">
</t>
        </r>
      </text>
    </comment>
  </commentList>
</comments>
</file>

<file path=xl/sharedStrings.xml><?xml version="1.0" encoding="utf-8"?>
<sst xmlns="http://schemas.openxmlformats.org/spreadsheetml/2006/main" count="2507" uniqueCount="515">
  <si>
    <t>FORMULACIÓN Y SEGUIMIENTO DEL PLAN DE ACCIÓN</t>
  </si>
  <si>
    <t>CÓDIGO: DESI-FM-005</t>
  </si>
  <si>
    <t>VERSION: 11</t>
  </si>
  <si>
    <t>FECHA DE APLICACIÓN:  JULIO DE 2020</t>
  </si>
  <si>
    <t>#</t>
  </si>
  <si>
    <t>Planeación</t>
  </si>
  <si>
    <t>Estrategica</t>
  </si>
  <si>
    <t>Información Productos</t>
  </si>
  <si>
    <t>Información Actividades</t>
  </si>
  <si>
    <t xml:space="preserve">Estado de Ejecución </t>
  </si>
  <si>
    <t>Ejecución Cuantitativa</t>
  </si>
  <si>
    <t>Soporte</t>
  </si>
  <si>
    <t>Dependencia Responsable</t>
  </si>
  <si>
    <t>Proceso Asociado</t>
  </si>
  <si>
    <t>Objetivo Institucional</t>
  </si>
  <si>
    <t xml:space="preserve">Meta </t>
  </si>
  <si>
    <t>Riesgo</t>
  </si>
  <si>
    <t>Estratégia</t>
  </si>
  <si>
    <t>Ponderación</t>
  </si>
  <si>
    <t>Articuladión Objetivos de Desarrollo Sostenible</t>
  </si>
  <si>
    <t>Dimensiones del MIPG</t>
  </si>
  <si>
    <t>Políticas de Gestión y Desempeño Institucional</t>
  </si>
  <si>
    <t xml:space="preserve"> Producto</t>
  </si>
  <si>
    <t xml:space="preserve">Ponderación </t>
  </si>
  <si>
    <t>Fecha Inicio (día-mes-año)</t>
  </si>
  <si>
    <t>Fecha Fin 
(día-mes-año)</t>
  </si>
  <si>
    <t>Unidad de Medida</t>
  </si>
  <si>
    <t>Actividades</t>
  </si>
  <si>
    <t>Planes Institucionales</t>
  </si>
  <si>
    <t>Fecha
 Inicio 
(día-mes-año)</t>
  </si>
  <si>
    <t>Fecha
 Fin 
(día-mes-año)</t>
  </si>
  <si>
    <t xml:space="preserve">Evaluación Cualitativa u observaciones  </t>
  </si>
  <si>
    <t xml:space="preserve">Fuente de verificación </t>
  </si>
  <si>
    <t xml:space="preserve">Oficina Asesora de Planeación </t>
  </si>
  <si>
    <t>1. Direccionamiento Estratégico e Innovación</t>
  </si>
  <si>
    <t xml:space="preserve">4. Mejorar la gestión institucional a través de mecanismos de transparencia y eficiencia de los procesos para la toma de decisiones y la mejora continua en pro de la satisfacción del ciudadano y grupos de valor. 
</t>
  </si>
  <si>
    <t>1. Aumentar en 5 puntos el Índice de Desempeño Institucional, en el marco de las políticas de MIPG</t>
  </si>
  <si>
    <t>Fortalecimiento de la participación ciudadana para la mejora de gestión institucional</t>
  </si>
  <si>
    <t>16. Promover sociedades pacíficas e inclusivas para el desarrollo sostenible, facilitar acceso a la justicia para todos y crear instituciones eficaces, responsables e inclusivas a todos los niveles.</t>
  </si>
  <si>
    <t>Gestión_con_valores_para_el_Resultado</t>
  </si>
  <si>
    <t>8. Participación Ciudadana en la Gestión Pública</t>
  </si>
  <si>
    <t xml:space="preserve">Implementación de la estrategia de rendicion de cuentas </t>
  </si>
  <si>
    <t xml:space="preserve">Una estrategia </t>
  </si>
  <si>
    <t xml:space="preserve">Realizar sesión de capacitación interna al equipo de rendición de cuentas </t>
  </si>
  <si>
    <t>Plan Anticorrupción y de Atención al Ciudadano</t>
  </si>
  <si>
    <t xml:space="preserve">Generar informes de rendición de cuentas por localidades </t>
  </si>
  <si>
    <t xml:space="preserve">Participar en rendición de cuentas por localidades </t>
  </si>
  <si>
    <t>Realizar espacio de rendición de cuentas de la UMV 2do semestre 2020</t>
  </si>
  <si>
    <t>Realizar informe de rendición de cuentas 2do semestre del 2020</t>
  </si>
  <si>
    <t>2. Promover el Fortalecimiento organizacional y simplificación de procesos</t>
  </si>
  <si>
    <t>8. Fomentar el crecimiento económico sostenido, inclusivo y sostenible, el empleo pleno y productivo, y el trabajo decente para todos.</t>
  </si>
  <si>
    <t>Direccionamiento_Estrategico</t>
  </si>
  <si>
    <t>1. Planeación Institucional</t>
  </si>
  <si>
    <t xml:space="preserve">Implementación del modelo Integrado de Planeación y Gestión </t>
  </si>
  <si>
    <t>MIPG implementado</t>
  </si>
  <si>
    <t>Realizar seguimiento a las politicas del MIPG con menos calificación el FURAG</t>
  </si>
  <si>
    <t>N/A</t>
  </si>
  <si>
    <t>Realizar y publicar dos informes de implementación de las politicas del MIPG</t>
  </si>
  <si>
    <t xml:space="preserve">Realizar dos seguimientos al Plan de Adecuación y Sostenibilidad </t>
  </si>
  <si>
    <t xml:space="preserve">Explicar de manera sencilla y didáctica (a
través de un video, una diapositiva con animación) el contenido, y el orden de la información, del módulo de transparencia, que permita una mejor navegación al ciudadano. </t>
  </si>
  <si>
    <t>Proyectar metodología para la implementación de riesgos de soborno en la UAERMV</t>
  </si>
  <si>
    <t xml:space="preserve">Realizar procedimiento de gestión del conocimiento </t>
  </si>
  <si>
    <t xml:space="preserve">Realizar informe anual del estado de la innovación en la entidad y sus acciones adelantadas. </t>
  </si>
  <si>
    <t>Generar estrategia de comunicación de gestión del conocimiento y la innovación</t>
  </si>
  <si>
    <t>6. Fortalecimiento organizacional y simplificación de procesos</t>
  </si>
  <si>
    <t xml:space="preserve">Mantenimiento del sistema  de gestión </t>
  </si>
  <si>
    <t>Información documetada actualizada</t>
  </si>
  <si>
    <t>Acompañar en la realización del listado maestro de información documentada a los procesos.</t>
  </si>
  <si>
    <t xml:space="preserve">Plan de Mejoramiento Institucional </t>
  </si>
  <si>
    <t>Actualizar la información documentada del proceso DESI</t>
  </si>
  <si>
    <t xml:space="preserve">Realizar la organización de la información del proceso DESI en el repositorio digital </t>
  </si>
  <si>
    <t xml:space="preserve">Realizar dos monitoreos al plan mejoramiento de calidad </t>
  </si>
  <si>
    <t>2. Gestión Presupuestal y Eficiencia del Gasto Público</t>
  </si>
  <si>
    <t>Seguimiento y control a Proyectos de Inversión de la UAERMV</t>
  </si>
  <si>
    <t>Reporte de seguimiento y avance a proyectos de inversión</t>
  </si>
  <si>
    <t>Elaborar dos documentos de seguimiento y alertas a proyectos de inversión</t>
  </si>
  <si>
    <t xml:space="preserve">Plan de Acción proyecto de Inversión </t>
  </si>
  <si>
    <t>Realizar dos mesas de seguimiento a proyectos de inversión</t>
  </si>
  <si>
    <t>Acompañar en la formulación del anteproyecto de presupuesto 2021</t>
  </si>
  <si>
    <t>16.Seguimiento y Evaluación del desempeño institucional</t>
  </si>
  <si>
    <t>Realizar seguimiento a la implementación de politicas publicas</t>
  </si>
  <si>
    <t xml:space="preserve">Seguimiento a politicas publicas </t>
  </si>
  <si>
    <t xml:space="preserve">Realizar mesa de trabajo con los responsables de las politicas publicas al interior de la entidad. </t>
  </si>
  <si>
    <t xml:space="preserve">Generar reportes de las politicas publicas, conforme a su cronograma. </t>
  </si>
  <si>
    <t>Participar en las mesas sectoriales de seguimiento de la politica publicas</t>
  </si>
  <si>
    <t>Plan de acción de política pública de mujer y equidad de género</t>
  </si>
  <si>
    <t xml:space="preserve">Elaborar el informe semestral de DEFENSOR DE LA CIUDADANÍA </t>
  </si>
  <si>
    <t>Elaborar el informe trimestral de control y gestión de PQRS correspondiente al cuarto trimestre, facilitando el análisis de las variables relativas al PAS</t>
  </si>
  <si>
    <t>Elaborar el informe trimestral de control y gestión de PQRS correspondiente al tercer trimestre, facilitando el análisis de las variables relativas al PAS</t>
  </si>
  <si>
    <t xml:space="preserve">Secretaría General </t>
  </si>
  <si>
    <t>Sensibilizar a los colaboradores de servicio al ciudadano y residentes sociales, en temas relacionados con la gestión de requerimientos y el cumplimiento de la calidad del servicio.</t>
  </si>
  <si>
    <t>Diseñar y ejecutar una campaña de comunicación relacionada con el servicio y participación de la ciudadanía.  </t>
  </si>
  <si>
    <t>Informe</t>
  </si>
  <si>
    <t>Informe de Gestión semestral de  Relacionamiento con grupos de valor </t>
  </si>
  <si>
    <t>Realizar informe cuantitativo de peticiones quejas reclamos sugerencias y felicitaciones - PQRSF , para la toma de decisiones encaminadas a la mejora del proceso, que permitan evidenciar el cierre de brechas en la entidad</t>
  </si>
  <si>
    <t>Informe al Plan de adecuación y sostenibilidad (generar valor agregado a la ciudadanía) </t>
  </si>
  <si>
    <t>Realizar informe con las conclusiones de 2 jornadas de revisión del proceso de atención a partes interesadas para verificar la pertinencia del plan propuesto y los procedimientos establecidos</t>
  </si>
  <si>
    <t>Informe de cumplimiento a las Mejoras del proceso  </t>
  </si>
  <si>
    <t>STPI - Gerencia de Gestión Ambiental Social y de Atención al Usuario</t>
  </si>
  <si>
    <t>Elaborar informe de los resultado arrrojados en la encuesta de satisfacción ciudadana</t>
  </si>
  <si>
    <t>Implementar en la web service la articulación del sistema de gestión documental Orfeo y el sistema Bogotá te escucha</t>
  </si>
  <si>
    <t>Elaborar informe semestral de evaluación de canales de atención</t>
  </si>
  <si>
    <t>Informe de Gestión semestral respecto a la mejora de los canales de atención al ciudadano </t>
  </si>
  <si>
    <t>Plan de Responsabilidad Social-Modelo de Sostenibilidad</t>
  </si>
  <si>
    <t>Diseñar una estrategia de comunicación para la rendición de cuentas del segundo semestre 2020  (COMUNICACIONES)</t>
  </si>
  <si>
    <t>Construir y diseñar un documento que reúna todas las políticas públicas que desarrolla la UMV en su misionalidad y desarrollar una campaña para su socialización. (COMUNICACIONES)</t>
  </si>
  <si>
    <t>Recopilar la información de gestión de la Entidad con corte dic -2020 para la elaboración del Informe de Sostenibilidad 2020 durante la vigencia 2021 (GASA - COMUNICACIONES)</t>
  </si>
  <si>
    <t>Realizar una jornada de voluntariado  impactando a los colaboradores de las  sedes operativa y de producción  en el adecuado manejo del recurso hídrico. (INTEGRACIÓN SUBDIRECCIONES)</t>
  </si>
  <si>
    <t>Reidentificar de los Asuntos Materiales (INTERACCIÓN CON LA COMUNIDAD) - GASA</t>
  </si>
  <si>
    <t>Realizar la reidentificación de los actores y Grupos de Valor (RELACIONAMIENTO GRUPOS DE VALOR) - TODOS</t>
  </si>
  <si>
    <t xml:space="preserve">Informe de Gestión semestral de Responsabilidad Social </t>
  </si>
  <si>
    <t>Fortalecimiento de los procesos de relacionamiento con las partes interesadas para el mejoramiento de la gestión</t>
  </si>
  <si>
    <t>2. Aumentar en 5 puntos porcentuales el índice de satisfacción al usuario.</t>
  </si>
  <si>
    <t>2. Atención a Partes Interesadas y Comunicaciones</t>
  </si>
  <si>
    <t>Articulación Objetivos de Desarrollo Sostenible</t>
  </si>
  <si>
    <t>Estrategia</t>
  </si>
  <si>
    <t>Estratégica</t>
  </si>
  <si>
    <t>3. Estrategia y Gobierno de TI</t>
  </si>
  <si>
    <t xml:space="preserve">3. Optimizar la infraestructura técnica, tecnológica y organizacional de la entidad para el cumplimiento de su misionalidad.
</t>
  </si>
  <si>
    <t>1. Aumentar en 50 puntos porcentuales el nivel de modernización de la infraestructura tecnológica de la UAERMV.</t>
  </si>
  <si>
    <t>Esto lo realiza Planeación Según minuto 14:41 de la grabación de la reunión. https://web.microsoftstream.com/video/8ecbb3c8-faf2-4684-8d58-2d5fa0d45467?referrer=https:%2F%2Fteams.microsoft.com%2F_</t>
  </si>
  <si>
    <t>Contribuir al aumento del Índice de Desempeño Institucional través de la modernización tecnológica del UAERMV</t>
  </si>
  <si>
    <t>9. Desarrollar infraestructuras resilientes, promover la industrialización inclusiva y sostenible, y fomentar la innovación.</t>
  </si>
  <si>
    <t>11.Gobierno Digital</t>
  </si>
  <si>
    <t>Documento del Mapa de ruta para la modernización tecnología de la Unidad con vigencia 2020-2024</t>
  </si>
  <si>
    <t>Documento finalizado</t>
  </si>
  <si>
    <t>Plan Estratégico de Tecnologías de la Información y las Comunicaciones - PETI</t>
  </si>
  <si>
    <t>2. Realizar 4 actualizaciones del Plan Estratégico de Tecnologías de la Información - PETI de la UAERMV</t>
  </si>
  <si>
    <t>Contribuir al aumento del Índice de Desempeño Institucional través del Cumplimiento satisfactorio de las metas, normativas vigentes, requerimientos y necesidades de la UAERMV en cuanto a temas de TI.</t>
  </si>
  <si>
    <t>Documento del Plan Estratégico de Tecnologías de la Información - PETI actualizado</t>
  </si>
  <si>
    <t>Documento aprobado por la Alta dirección</t>
  </si>
  <si>
    <t>3. Implementar 50 funcionalidades en Cinco (5) de los sistemas de información de la UAERMV.</t>
  </si>
  <si>
    <t>Contribuir al aumento del Índice de Desempeño Institucional través del Fortalecimiento los sistemas de información a fin de mantener la información normalizada, centralizada, actualizada y disponible para la toma de decisiones.</t>
  </si>
  <si>
    <t>Sistema de información actualizado</t>
  </si>
  <si>
    <t>Actualización ejecutada</t>
  </si>
  <si>
    <t>Implementar Procedimiento de Emergencias en el Sistema de Información - SIGMA.</t>
  </si>
  <si>
    <t>Desarrollar módulo de seguimiento a proyectos en el sistema de información Calíope.</t>
  </si>
  <si>
    <t>Implementación de la firma electrónica para radicados de salida en el sistema de información Orfeo.</t>
  </si>
  <si>
    <t>Implementar el Indicador de transito promedio diario en el Sistema de Información - SIGMA.</t>
  </si>
  <si>
    <t xml:space="preserve">Subdirección Técnica de Mejoramiento de la Malla Víal Local </t>
  </si>
  <si>
    <t>4. Planificación de la Intervención Vial</t>
  </si>
  <si>
    <t xml:space="preserve">2. Mejorar las condiciones de movilidad de la malla vial, a través de los programas de conservación y la atención de situaciones imprevistas que dificulten la movilidad en Bogotá D.C
</t>
  </si>
  <si>
    <t>1. Conservar 1,256 km carril de la malla vial local e intermedia distrito capital</t>
  </si>
  <si>
    <t>Mejorar la planificación de las intervenciones que realiza la UAERMV en la malla vial de la ciudad, alineandola con sus nuevas funciones establecidas en el acuerdo 761 de 2020, así como las metas para el cuatrenio 2020-2023</t>
  </si>
  <si>
    <t>Evaluación_de_resultados</t>
  </si>
  <si>
    <r>
      <t xml:space="preserve">Plano georreferenciado con los segmentos viales diagnósticados por la SMVL en la Malla Vial </t>
    </r>
    <r>
      <rPr>
        <b/>
        <sz val="11"/>
        <color theme="1"/>
        <rFont val="Calibri"/>
        <family val="2"/>
        <scheme val="minor"/>
      </rPr>
      <t>Local</t>
    </r>
    <r>
      <rPr>
        <sz val="11"/>
        <color theme="1"/>
        <rFont val="Calibri"/>
        <family val="2"/>
        <scheme val="minor"/>
      </rPr>
      <t xml:space="preserve"> en el que se identifiquen los segmentos priorizados.</t>
    </r>
  </si>
  <si>
    <t>Planos realizados</t>
  </si>
  <si>
    <r>
      <t xml:space="preserve">Plasmar gráficamente el 100% de los segmentos de la malla vial </t>
    </r>
    <r>
      <rPr>
        <b/>
        <sz val="11"/>
        <color theme="1"/>
        <rFont val="Calibri"/>
        <family val="2"/>
        <scheme val="minor"/>
      </rPr>
      <t>local</t>
    </r>
    <r>
      <rPr>
        <sz val="11"/>
        <color theme="1"/>
        <rFont val="Calibri"/>
        <family val="2"/>
        <scheme val="minor"/>
      </rPr>
      <t xml:space="preserve"> diagnósticados por la SMVL.</t>
    </r>
  </si>
  <si>
    <r>
      <t xml:space="preserve">Realizar primer ciclo trimestral de recorridos de diagnóstico en la malla vial </t>
    </r>
    <r>
      <rPr>
        <b/>
        <sz val="11"/>
        <rFont val="Calibri"/>
        <family val="2"/>
        <scheme val="minor"/>
      </rPr>
      <t>local</t>
    </r>
    <r>
      <rPr>
        <sz val="11"/>
        <rFont val="Calibri"/>
        <family val="2"/>
        <scheme val="minor"/>
      </rPr>
      <t xml:space="preserve"> de la ciudad de bogotá, utilizando el aplicativo de SIGMA.</t>
    </r>
  </si>
  <si>
    <t>SIGMA</t>
  </si>
  <si>
    <t>Hacer reunion con el grupo de la SMVL para hacer seguimiento al avance en los diagnósticos realizados a la malla vial de la ciudad en el primer ciclo trimestral de recorridos.</t>
  </si>
  <si>
    <t>ACTA DE REUNIÓN O MICROSOFT TEAMS</t>
  </si>
  <si>
    <r>
      <t xml:space="preserve">Exportar mensualmente desde la base de datos de SIGMA a un archivo de Excel el listado con los segmentos de la malla vial </t>
    </r>
    <r>
      <rPr>
        <b/>
        <sz val="11"/>
        <rFont val="Calibri"/>
        <family val="2"/>
        <scheme val="minor"/>
      </rPr>
      <t xml:space="preserve">local </t>
    </r>
    <r>
      <rPr>
        <sz val="11"/>
        <rFont val="Calibri"/>
        <family val="2"/>
        <scheme val="minor"/>
      </rPr>
      <t>que fueron diagnósticados por la SMVL en el primer ciclo de recorridos.</t>
    </r>
  </si>
  <si>
    <t>ARCHIVO EXCEL</t>
  </si>
  <si>
    <r>
      <t xml:space="preserve">Realizar segundo ciclo trimestral de recorridos de diagnóstico en la malla vial </t>
    </r>
    <r>
      <rPr>
        <b/>
        <sz val="11"/>
        <rFont val="Calibri"/>
        <family val="2"/>
        <scheme val="minor"/>
      </rPr>
      <t>local</t>
    </r>
    <r>
      <rPr>
        <sz val="11"/>
        <rFont val="Calibri"/>
        <family val="2"/>
        <scheme val="minor"/>
      </rPr>
      <t xml:space="preserve"> de la ciudad de bogotá, utilizando el aplicativo de SIGMA.</t>
    </r>
  </si>
  <si>
    <t>Hacer reunion con el grupo de la SMVL para hacer seguimiento al avance en los diagnósticos realizados a la malla vial de la ciudad en el segundo ciclo trimestral de recorridos.</t>
  </si>
  <si>
    <r>
      <t xml:space="preserve">Exportar mensualmente desde la base de datos de SIGMA a un archivo de Excel el listado con los segmentos de la malla vial </t>
    </r>
    <r>
      <rPr>
        <b/>
        <sz val="11"/>
        <rFont val="Calibri"/>
        <family val="2"/>
        <scheme val="minor"/>
      </rPr>
      <t xml:space="preserve">local </t>
    </r>
    <r>
      <rPr>
        <sz val="11"/>
        <rFont val="Calibri"/>
        <family val="2"/>
        <scheme val="minor"/>
      </rPr>
      <t>que fueron diagnósticados por la SMVL en el segundo ciclo de recorridos.</t>
    </r>
  </si>
  <si>
    <r>
      <t xml:space="preserve">Consolidar los archivos exportados mensualmente desde la base de datos de SIGMA a un archivo de Excel de la malla vial </t>
    </r>
    <r>
      <rPr>
        <b/>
        <sz val="11"/>
        <rFont val="Calibri"/>
        <family val="2"/>
        <scheme val="minor"/>
      </rPr>
      <t>local</t>
    </r>
    <r>
      <rPr>
        <sz val="11"/>
        <rFont val="Calibri"/>
        <family val="2"/>
        <scheme val="minor"/>
      </rPr>
      <t xml:space="preserve"> que fueron diagnósticados por la SMVL en el primer y segundo ciclo de recorridos.</t>
    </r>
  </si>
  <si>
    <r>
      <t>Generar en ARCGIS plano a partir de la información consolidada de los recorridos de diagnóstico realizados por la SMVL en la malla vial</t>
    </r>
    <r>
      <rPr>
        <b/>
        <sz val="11"/>
        <rFont val="Calibri"/>
        <family val="2"/>
        <scheme val="minor"/>
      </rPr>
      <t xml:space="preserve"> local.</t>
    </r>
  </si>
  <si>
    <t>PLANO</t>
  </si>
  <si>
    <r>
      <t xml:space="preserve">Plano georeferenciadocon los segmentos viales diagnósticados por la SMVL en la Malla Vial </t>
    </r>
    <r>
      <rPr>
        <b/>
        <sz val="11"/>
        <color theme="1"/>
        <rFont val="Calibri"/>
        <family val="2"/>
        <scheme val="minor"/>
      </rPr>
      <t>Intermedia</t>
    </r>
    <r>
      <rPr>
        <sz val="11"/>
        <color theme="1"/>
        <rFont val="Calibri"/>
        <family val="2"/>
        <scheme val="minor"/>
      </rPr>
      <t xml:space="preserve"> en el que se identifiquen los segmentos priorizados.</t>
    </r>
  </si>
  <si>
    <r>
      <t xml:space="preserve">Plasmar gráficamente el 100% de los segmentos de la malla vial </t>
    </r>
    <r>
      <rPr>
        <b/>
        <sz val="11"/>
        <color theme="1"/>
        <rFont val="Calibri"/>
        <family val="2"/>
        <scheme val="minor"/>
      </rPr>
      <t>Intermedia</t>
    </r>
    <r>
      <rPr>
        <sz val="11"/>
        <color theme="1"/>
        <rFont val="Calibri"/>
        <family val="2"/>
        <scheme val="minor"/>
      </rPr>
      <t xml:space="preserve"> diagnósticados por la SMVL.</t>
    </r>
  </si>
  <si>
    <r>
      <t xml:space="preserve">Realizar primer ciclo trimestral de recorridos de diagnóstico en la malla vial </t>
    </r>
    <r>
      <rPr>
        <b/>
        <sz val="11"/>
        <rFont val="Calibri"/>
        <family val="2"/>
        <scheme val="minor"/>
      </rPr>
      <t>intermedia</t>
    </r>
    <r>
      <rPr>
        <sz val="11"/>
        <rFont val="Calibri"/>
        <family val="2"/>
        <scheme val="minor"/>
      </rPr>
      <t xml:space="preserve"> de la ciudad de bogotá, utilizando el aplicativo de SIGMA.</t>
    </r>
  </si>
  <si>
    <r>
      <t xml:space="preserve">Exportar mensualmente desde la base de datos de SIGMA a un archivo de Excel el listado con los segmentos de la malla vial </t>
    </r>
    <r>
      <rPr>
        <b/>
        <sz val="11"/>
        <rFont val="Calibri"/>
        <family val="2"/>
        <scheme val="minor"/>
      </rPr>
      <t>intermedia</t>
    </r>
    <r>
      <rPr>
        <sz val="11"/>
        <rFont val="Calibri"/>
        <family val="2"/>
        <scheme val="minor"/>
      </rPr>
      <t xml:space="preserve"> que fueron diagnósticados por la SMVL en el primer ciclo de recorridos.</t>
    </r>
  </si>
  <si>
    <r>
      <t xml:space="preserve">Realizar segundo ciclo trimestral de recorridos de diagnóstico en la malla vial </t>
    </r>
    <r>
      <rPr>
        <b/>
        <sz val="11"/>
        <rFont val="Calibri"/>
        <family val="2"/>
        <scheme val="minor"/>
      </rPr>
      <t>intermedia</t>
    </r>
    <r>
      <rPr>
        <sz val="11"/>
        <rFont val="Calibri"/>
        <family val="2"/>
        <scheme val="minor"/>
      </rPr>
      <t xml:space="preserve"> de la ciudad de bogotá, utilizando el aplicativo de SIGMA.</t>
    </r>
  </si>
  <si>
    <r>
      <t xml:space="preserve">Exportar mensualmente desde la base de datos de SIGMA a un archivo de Excel el listado con los segmentos de la malla vial </t>
    </r>
    <r>
      <rPr>
        <b/>
        <sz val="11"/>
        <rFont val="Calibri"/>
        <family val="2"/>
        <scheme val="minor"/>
      </rPr>
      <t>intermedia</t>
    </r>
    <r>
      <rPr>
        <sz val="11"/>
        <rFont val="Calibri"/>
        <family val="2"/>
        <scheme val="minor"/>
      </rPr>
      <t xml:space="preserve"> que fueron diagnósticados por la SMVL en el segundo ciclo de recorridos.</t>
    </r>
  </si>
  <si>
    <r>
      <t xml:space="preserve">Consolidar los archivos exportados mensualmente desde la base de datos de SIGMA a un archivo de Excel de la malla vial </t>
    </r>
    <r>
      <rPr>
        <b/>
        <sz val="11"/>
        <rFont val="Calibri"/>
        <family val="2"/>
        <scheme val="minor"/>
      </rPr>
      <t>intermedia</t>
    </r>
    <r>
      <rPr>
        <sz val="11"/>
        <rFont val="Calibri"/>
        <family val="2"/>
        <scheme val="minor"/>
      </rPr>
      <t xml:space="preserve"> que fueron diagnósticados por la SMVL en el primer y segundo ciclo de recorridos.</t>
    </r>
  </si>
  <si>
    <r>
      <t xml:space="preserve">Generar en ARCGIS plano a partir de la información consolidada de los recorridos de diagnóstico realizados por la SMVL en la Malla vial </t>
    </r>
    <r>
      <rPr>
        <b/>
        <sz val="11"/>
        <rFont val="Calibri"/>
        <family val="2"/>
        <scheme val="minor"/>
      </rPr>
      <t>Intermedia.</t>
    </r>
  </si>
  <si>
    <t xml:space="preserve">STPI - Gerencia de Producción </t>
  </si>
  <si>
    <t>5. Producción de Mezcla y Provisión de Maquinaria y Equipo</t>
  </si>
  <si>
    <t>1. Realizar la producción de mezclas, suministro de materiales e insumos para el desarrollo de las intervenciones de la entidad</t>
  </si>
  <si>
    <t>Gestión_del_conocimiento</t>
  </si>
  <si>
    <t>14.Gestión del Conocimiento e Innovación</t>
  </si>
  <si>
    <t xml:space="preserve">
1. Producir y/o suministrar el 80% (mínimo) de las mezclas e insumos solicitados para las intervenciones de la entidad</t>
  </si>
  <si>
    <t>Porcentaje</t>
  </si>
  <si>
    <t>1. Realizar  1 mesa de trabajo trimestral para verificar las necesidades de producción de mezclas, materias primas e insumos para las intervenciones a realizar por la entidad en el marco del nuevo Plan de desarrollo.</t>
  </si>
  <si>
    <t xml:space="preserve"> Realizar  1 mesa de trabajo trimestral para verificar las necesidades de producción de mezclas, materias primas e insumos para las intervenciones a realizar por la entidad en el marco del nuevo Plan de desarrollo.</t>
  </si>
  <si>
    <t>2. Realizar 3 mesas de trabajo donde se revise la planeación y seguimiento a los procesos contractuales que cubran las necesidades para la producción de mezclas y suministro de materias primas e insumos para el desarrollo de las intervenciones de la entidad</t>
  </si>
  <si>
    <t>3. Realizar 1 informe trimestral de la producción, suministro y solicitudes realizadas de las mezclas e insumos para las intervenciones de la entidad y el inventario de la materia prima y material producido</t>
  </si>
  <si>
    <t>2. Provisionar de vehículos, maquinaria, equipos y plantas industriales para el desarrollo de las intervenciones de la entidad</t>
  </si>
  <si>
    <t>2. Proveer el 85% (mínimo) de los vehículos, maquinarias y equipos solicitados para las actividades de la entidad</t>
  </si>
  <si>
    <t>1. Realizar 1 mesa de trabajo trimestral para planificar y verificar las necesidades de vehículos, maquinaria, equipos y plantas industriales para el desarrollo de las actividades y mantenimiento de estos elementos de la entidad en el marco del nuevo Plan de desarrollo.</t>
  </si>
  <si>
    <t>1. Realizar 1 mesa de trabajo trimestral para planificar y verificar las necesidades de vehículos, maquinaria, equipos y plantas industriales para el desarrollo de las actividades y mantenimiento de estos elementos de la entidad en el marco del nuevo Plan de desarrollo</t>
  </si>
  <si>
    <t>2. Realizar 3 mesas de trabajo en el trimestre, donde se realice planeación y seguimiento a los procesos contractuales que propendan con el cumplimiento de la provisión de vehículos, maquinarias, equipos y plantas industriales</t>
  </si>
  <si>
    <t>3. Realizar 1 informes trimestral de las solicitudes y entregas de vehículos, maquinarias y equipos para las actividades de la entidad</t>
  </si>
  <si>
    <t>4. Ejecutar el 90% del plan de mantenimiento programado para los vehículos, maquinaria, equipos y plantas industriales de la entidad</t>
  </si>
  <si>
    <t>5. Realizar 3 informes mensuales de seguimiento al comportamiento GPS del parque automotor y maquinaria  en el marco del PESV de la Entidad.</t>
  </si>
  <si>
    <t>5. Realizar 3 informes mensuales de seguimiento al comportamiento GPS del parque automotor y maquinaria en el marco del PESV de la Entidad.</t>
  </si>
  <si>
    <t xml:space="preserve">3. Sensibilizar al 100% de los colaboradores del proceso PPMQ sobre la importancia de gestionar y utilizar la informacion documentada del proceso </t>
  </si>
  <si>
    <t xml:space="preserve">1. Realizar una sensibilización a todos los colaboradores del proceso PPMQ, sobre la informacion documentada en  sisgestion y la importancia de su uso actualizado. 
 </t>
  </si>
  <si>
    <t>STPI - Gerencia de Intervención</t>
  </si>
  <si>
    <t>6. Intervención de la Malla Vial</t>
  </si>
  <si>
    <t xml:space="preserve">1. Liderar la política pública de la conservación de la infraestructura vial local de Bogotá D.C.
</t>
  </si>
  <si>
    <t>2. Definir e implementar 2 estrategias de gestión y conservación de la infraestructura vial de la ciudad.</t>
  </si>
  <si>
    <t>Deficiencias en la calidad de las obras ejecutadas.</t>
  </si>
  <si>
    <t xml:space="preserve">Ejecutar con calidad  las intervenciones programadas para la conservación de la malla vial </t>
  </si>
  <si>
    <t>7. Servicio al Ciudadano</t>
  </si>
  <si>
    <t>Seguimiento y control del 80% de los segmentos ejecutados,  para la conservación de la malla vial local.</t>
  </si>
  <si>
    <t>Informe Mensual</t>
  </si>
  <si>
    <t xml:space="preserve">Realizar  seguimiento y control  a la calidad de los segmentos viales en ejecución y ejecutados por la Gerencia de Intervención, acorde a los instructivos de intervención y al diseño propuesto </t>
  </si>
  <si>
    <t>Seguimiento de las cantidades de insumos utilizados por segmento vial y consolidación de documentos de hojas de vida</t>
  </si>
  <si>
    <t>Reporte de las cantidades de insumos utilizados 
Hojas de vida</t>
  </si>
  <si>
    <t>Reportar oportunamente las cantidades de insumos utilizados por segmento vial ejecutado. Consolidar los documentos de las hojas de vida</t>
  </si>
  <si>
    <t>Retrasos en la ejecución de la obra</t>
  </si>
  <si>
    <t>Terminar en tiempo y con calidad  las intervenciones programadas, logrando el cumplimiento de las  metas de la umv</t>
  </si>
  <si>
    <t xml:space="preserve">Planeación, Control, seguimiento  por estrategias de intervención </t>
  </si>
  <si>
    <t>Archivo de programación y seguimiento</t>
  </si>
  <si>
    <t xml:space="preserve">Realizar la  Programación Periódica  y su  seguimiento a la intervención , por Estrategias,  tipos de intervención y territorialización  con base en los reportes de segmentos ejecutados. </t>
  </si>
  <si>
    <t>Comité técnico de Intervención</t>
  </si>
  <si>
    <t>Actas de reunión</t>
  </si>
  <si>
    <t>Realizar  comité de intervención mensualmente o cuando se requiera,  con el fin de hacer análisis de la gestión, seguimiento a la programación, control a la ejecución, toma de decisiones para el cumplimiento de metas con calidad.</t>
  </si>
  <si>
    <t>Talento_Humano</t>
  </si>
  <si>
    <t>4. Integridad</t>
  </si>
  <si>
    <t>Sensibilizaciones  y mesas de trabajo</t>
  </si>
  <si>
    <t>Realizar sensibilizaciones o actualizaciones al personal de la Gerencia de intervención.</t>
  </si>
  <si>
    <t>Realizar mesa de trabajo para incluir las nuevas actividades asignadas a la Entidad, mediante el Nuevo Plan de Desarrollo</t>
  </si>
  <si>
    <t>Incumplimiento de la normativa, procedimientos y manuales ambiental, social y SST vigentes en la intervención de la malla vial</t>
  </si>
  <si>
    <t>Fortalecer  e implementar herramientas y metodologías para la educación  control y seguimiento socio ambiental y SST en las intervenciones</t>
  </si>
  <si>
    <t>11. Conseguir que las ciudades y los asentamientos humanos sean inclusivos, seguros, resilientes y sostenibles.</t>
  </si>
  <si>
    <t>Jornadas lúdicas Socio ambientales y SST</t>
  </si>
  <si>
    <t xml:space="preserve"> 1/08/2020</t>
  </si>
  <si>
    <t>Número de asistentes a  las jornadas programadas</t>
  </si>
  <si>
    <t xml:space="preserve">Realizar dos (2) jornadas/concurso de fotografía en cuatro frentes de obra, enfocada en la representación de la equidad de género en la entidad, con previa contextualización lúdica de la temática. </t>
  </si>
  <si>
    <t>Acta de Asitencia y Registro Fotografico</t>
  </si>
  <si>
    <t>Realizar Cuatro (4) jornadas de proyección de videos para concientizar sobre la Prevención del abuso de sustancias sico adictivas, uso indebido de estupefacientes y el consumo nocivo de alcohol,  para los trabajadores de la Entidad presentes en los diferentes frente de intervención.</t>
  </si>
  <si>
    <t>Realizar dos (2)  talleres de reciclaje y clasificación de residuos orgánicos con 2 unidades ejecutoras de la Entidad presentes en los frentes de intervención.</t>
  </si>
  <si>
    <t xml:space="preserve">Sensibilizaciones socio ambientales y SST </t>
  </si>
  <si>
    <t>Actas de reunión y registro fotográfico</t>
  </si>
  <si>
    <t xml:space="preserve">Realizar las sensibilizaciones programadas para los meses de Julio, agosto y septiembre de 2020. </t>
  </si>
  <si>
    <t xml:space="preserve">Actas de Asistencia </t>
  </si>
  <si>
    <t xml:space="preserve">Realizar las sensibilizaciones programadas para los meses de octubre, noviembre y diciembre de 2020. </t>
  </si>
  <si>
    <t xml:space="preserve">Control interno </t>
  </si>
  <si>
    <t xml:space="preserve">15. Control interno </t>
  </si>
  <si>
    <t xml:space="preserve">Gestión Acciones Correctivas y de Mejora </t>
  </si>
  <si>
    <t xml:space="preserve">Actas de Reunion </t>
  </si>
  <si>
    <t>Realizar seguimiento Semanal en los meses de Julio, agosto y septiembre de 2020, de las actividades de gestión ambiental, social y SST con el fin de plantear acciones correctivas y de mejora.</t>
  </si>
  <si>
    <t>Realizar seguimiento Semanal en los  meses de octubre, noviembre y diciembre de 2020; de las actividades de gestión ambiental, social y SST con el fin de plantear acciones correctivas y de mejora.</t>
  </si>
  <si>
    <t>Acta de Reunion del equipo de coordinación.</t>
  </si>
  <si>
    <t xml:space="preserve">Realizar una reunión en el 3er trimestre de la vigencia 2020 de los coordinadores de la Gestión ambiental, social y SST para la presentación y aprobación de las acciones correctivas y las propuestas de mejora y seguimiento a las aprobadas previamente. </t>
  </si>
  <si>
    <t xml:space="preserve">Realizar una reunión en el 4to trimestre de la vigencia 2020 de los coordinadores de la Gestión ambiental, social y SST para la presentación y aprobación de las acciones correctivas y las propuestas de mejora y seguimiento a las aprobadas previamente. </t>
  </si>
  <si>
    <t>Desconocimiento por parte del personal a sus manuales y políticas de operación, referentes a la gestión ambiental y de seguridad y salud en el trabajo</t>
  </si>
  <si>
    <t>Conocimiento de las políticas de operación del proceso misional: Intervención de la malla vial y el principio señalado en el numeral 3) eficiencia, mencionado en el documento DESI-DI-001-V7</t>
  </si>
  <si>
    <t>3. Talento Humano</t>
  </si>
  <si>
    <t>Sensibilización</t>
  </si>
  <si>
    <t>Realizar una sensibilización a todo el personal involucrado en el proceso para que conozcan las políticas de operación del proceso misional: Intervención de la malla vial y el principio señalado en el numeral 3) eficiencia, mencionado en el documento DESI-DI-001-V7 "Consolidado de Políticas de Operación por Proceso" y el IMVI-CP-001-V1 "Caracterización proceso intervención de la malla vial".
De igual manera recordar los manuales de buenas prácticas que se deben aplicar para la gestión adecuada del proceso, en cumplimiento a los requisitos legales referentes a la gestión ambiental y de seguridad y salud en el trabajo.</t>
  </si>
  <si>
    <t xml:space="preserve">Plan Anual de Auditorías </t>
  </si>
  <si>
    <t>7. Gestión de Servicios e Infraestructura Tecnológica</t>
  </si>
  <si>
    <t>12.Seguridad Digital</t>
  </si>
  <si>
    <t>Modernización tecnológica del UAERMV</t>
  </si>
  <si>
    <t>Infraestructura tecnológica modernizada</t>
  </si>
  <si>
    <t>Ejecutar las actividades del plan de mantenimiento propuestas para tercer trimestre del 2020</t>
  </si>
  <si>
    <t>Ejecutar las actividades del plan de mantenimiento propuestas para cuarto trimestre del 2020</t>
  </si>
  <si>
    <t>Actualización de la versión de la herramienta de mesa de ayuda.</t>
  </si>
  <si>
    <t>Actualizar las hojas de vida de los elementos de infraestructura tecnológica.</t>
  </si>
  <si>
    <t>8. Gestión Documental</t>
  </si>
  <si>
    <t xml:space="preserve">1. Fortalecer la gestión institucional a través de la producción, trámite y distribución de los documentos y facilitando la consulta y conservación de los mismos, cumpliendo con los requisitos normativos y garantizando la transparencia y eficiencia en los procesos </t>
  </si>
  <si>
    <t>Información_y_comunicación</t>
  </si>
  <si>
    <t>10.Administración de Archivos y Gestión Documental</t>
  </si>
  <si>
    <t>INFORME DE IMPLEMENTACIÓN DEL PROGRAMA DE GESTIÓN DOCUMENTAL.</t>
  </si>
  <si>
    <t>Un Informe</t>
  </si>
  <si>
    <t xml:space="preserve"> Actualizar el Plan Institucional de Archivos - PINAR. </t>
  </si>
  <si>
    <t>Socializar el Programa de Gestión de Documentos Electrónicos de Archivo , Programa  de Gestión Documental y el Protocolo de Derechos Humanos</t>
  </si>
  <si>
    <t xml:space="preserve">Realizar transferencias primarias de conformidad con el Cronograma de Transferencias Primarias y las Tablas de Retención Documental de la UAERMV. </t>
  </si>
  <si>
    <t xml:space="preserve">Brindar acompañamiento y hacer seguimiento a la implementación de las TRD en  los archivos de gestión de cada una de las dependencias </t>
  </si>
  <si>
    <t xml:space="preserve">Formular Manual de usuario del aplicativo ORFEO </t>
  </si>
  <si>
    <t xml:space="preserve">SISTEMA INTEGRADO DE CONSERVACIÓN SIC </t>
  </si>
  <si>
    <t xml:space="preserve">Un informe de implementación del Sistema Integrado de Conservación </t>
  </si>
  <si>
    <t>Divulgar Plan de Conservación Documental por los diferentes medios magneticos de la Entidad</t>
  </si>
  <si>
    <t>30/09/02020</t>
  </si>
  <si>
    <t xml:space="preserve">Implementar Plan de Conservación Documental </t>
  </si>
  <si>
    <t xml:space="preserve">Mapa de Riesgos </t>
  </si>
  <si>
    <t xml:space="preserve">Formular Plan de Preservación a largo plazo </t>
  </si>
  <si>
    <t>Formular Politica de Preservación Digital a largo plazo</t>
  </si>
  <si>
    <t>Actualizar la Politica de Gestión Documental incluyendo lineamientos para la conservación y preservación de documentos</t>
  </si>
  <si>
    <t>30/10/20020</t>
  </si>
  <si>
    <t>TABLA DE VALORACIÓN DOCUMENTAL TVD</t>
  </si>
  <si>
    <t>Actas de mesas de trabajo
Un diagnóstico elaborado</t>
  </si>
  <si>
    <t>Hacer seguimiento a la convalidación de las TVD del FDA SOP y de ser necesario realizar los ajustes a las TVD del FDA SOP de acuerdo con las observaciones del Concejo Distrital de Archivos</t>
  </si>
  <si>
    <t>Elaborar el diagnóstico integral del FDA de la UAERMV (2006-2010)</t>
  </si>
  <si>
    <t xml:space="preserve">ORGANIZACIÓN Y DIGITALIZACIÓN  DE EXPEDIENTES CONTRACTUALES </t>
  </si>
  <si>
    <t>Formatos Unicos Inventarios Documentales diligenciados</t>
  </si>
  <si>
    <t xml:space="preserve">Realizar las inclusiones de los documentos en los expedientes fisicos y electrónicos que se produjeron en 2019 y 2020 de la serie documental historias laborales </t>
  </si>
  <si>
    <t>Culminar la digitalización de los contratos vigencias 2016 y 2017</t>
  </si>
  <si>
    <t>Organización, clasificación, ordenación, digitalización de la documentación producida en 2020, respecto de los contratos de las vigencias 2018-2019</t>
  </si>
  <si>
    <t xml:space="preserve">Realizar la consolidación del inventario de los expedientes dilitalizados en el Archivo Central </t>
  </si>
  <si>
    <t>9. Gestión de Recursos Físicos</t>
  </si>
  <si>
    <t>5. Mantener al 100% la infraestructura física (sedes, espacios físicos) de la entidad a las necesidades de desarrollo y mantenimiento, acorde con los lineamientos ambientales y de seguridad y salud en el trabajo.</t>
  </si>
  <si>
    <t>Efectuar la disposición final de los bienes o elementos no útiles, obsoletos o inservibles para sanear del Inventario de la UMV</t>
  </si>
  <si>
    <t>12. Garantizar las pautas de consumo y de producción sostenibles.</t>
  </si>
  <si>
    <t>15. Transparencia, acceso a la Información Pública y lucha contra la Corrupción</t>
  </si>
  <si>
    <t>Disposición final de los elementos entregados con Concepto Técnico para dar de baja</t>
  </si>
  <si>
    <t xml:space="preserve">Elementos dados de baja </t>
  </si>
  <si>
    <t>Definir los elementos de consumo, devolutivos y activos para baja con sus conceptos técnicos respectivos</t>
  </si>
  <si>
    <t>Plan Institucional de Gestión de Ambiental - PIGA</t>
  </si>
  <si>
    <t>Presentar a la instancia de apoyo para su aprobación los elementos para baja con su concepto técnico</t>
  </si>
  <si>
    <t>Presentar y solicitar al Comité Institucional de Gestión y Desempeño para la aprobación de baja de los elementos</t>
  </si>
  <si>
    <t>Elaborar la Resolución de baja y disposición final de elementos, con su correspondiente contabilización e informe</t>
  </si>
  <si>
    <t>Realizar la disposición final de elementos a través de: contrato de Intermediación para destino final de elementos para subastar,  reciclatón de RAES o disposición por contrato de disposición de elementos a reciclar.</t>
  </si>
  <si>
    <t>Determinación del estado de obsolescencia de los elementos de consumo "familia papelería" y proceso de disposición de los mismos.</t>
  </si>
  <si>
    <t>Elementos obsoletos</t>
  </si>
  <si>
    <t>Definir la herramienta para establecer la obsolescencia de los elementos de papelería</t>
  </si>
  <si>
    <t>Aplicar la herramienta</t>
  </si>
  <si>
    <t>Organizar la información por familias o por tema para presentar en la instancia de apoyo</t>
  </si>
  <si>
    <t>Desarrollar trabajo con los supervisores para el saneamiento del inventario de papelería</t>
  </si>
  <si>
    <t>Entregar para baja y disposición final de los elementos de papelería</t>
  </si>
  <si>
    <t xml:space="preserve">5. Desarrollar una cultura organizacional fundamentada en el fortalecimiento del talento humano a través de la gestión del conocimiento, su apropiación y aprovechamiento y la mejora del clima laboral, como motores de la generación de resultados de la entidad.
</t>
  </si>
  <si>
    <t>2.       Aumentar en 5 puntos porcentuales el índice de satisfacción del cliente interno.</t>
  </si>
  <si>
    <t xml:space="preserve"> Acercar los servicios del Almacén General a los colaboradores de la UMV para incrementar la satisfacción del cliente interno</t>
  </si>
  <si>
    <t>16.Gestión de la Información Estadística</t>
  </si>
  <si>
    <t>Tips o recomendaciones relacionados con el proceso de Gestión de Recursos Físicos remitidos por los canales de comunicación institucionales</t>
  </si>
  <si>
    <t>Tips o recomendaciones proceso GREF publicados</t>
  </si>
  <si>
    <t>Elaborar tips o recomendaciones de agosto sobre "Procedimiento y aspectos a tener en cuenta para la solicitud del Paz y Salvo en el Almacén General " y solicitar a comunicaciones su publicación</t>
  </si>
  <si>
    <t xml:space="preserve">Elaborar el tips o recomendaciones de septiembre sobre "Procedimiento y Requisitos para el Ingreso por adquisición de elementos"  y solicitar a comunicaciones su publicación. </t>
  </si>
  <si>
    <t xml:space="preserve">Elaborar el tips o recomendaciones de octubre sobre "Responsabilidad funcionario público devolución de elementos por vacaciones, licencias, comisiones por un período superior a un mes"  y solicitar a comunicaciones su publicación. </t>
  </si>
  <si>
    <t xml:space="preserve">Elaborar el tips o recomendaciones de noviembre sobre "Responsabilidades de los colaboradores de la UMV" y solicitar a comunicaciones su publicación. </t>
  </si>
  <si>
    <t xml:space="preserve">Elaborar el tips o recomendaciones de diciembre sobre "Cómo puedes aportar para la consolidación del Inventario General de la UMV" y solicitar a comunicaciones su publicación. </t>
  </si>
  <si>
    <t>Determinación de las necesidad de papelería, aseo y cafetería y vigilancia por cada sede de la entidad.</t>
  </si>
  <si>
    <t>Estadísticas de papelería, aseo y cafetería, vigilancia por sede</t>
  </si>
  <si>
    <t>Identificar los elementos y/o insumos a medir por cada servicio contratado</t>
  </si>
  <si>
    <t>Plan Anual de Adquisiciones Anual</t>
  </si>
  <si>
    <t>Llevar un control  de los insumos necesarios mensualmente para cada una de las sedes</t>
  </si>
  <si>
    <t>Determinar el gasto a  contratar para la vigencia del contrato</t>
  </si>
  <si>
    <t xml:space="preserve">Definir la aplicación de los factores de recuperación del valor de los inventarios y mejorar los sistemas de ubicación de los bienes o elementos en bodega  </t>
  </si>
  <si>
    <t>5. Fortalecimiento organizacional y simplificación de procesos</t>
  </si>
  <si>
    <t>Aplicación del Deterioro de los Activos de la Entidad a 31 de diciembre de 2020</t>
  </si>
  <si>
    <t>Activos con aplicación de deterioro</t>
  </si>
  <si>
    <t>Solicitar concepto técnico a las áreas de los elementos susceptibles de deterioro</t>
  </si>
  <si>
    <t>Solicitar a las áreas los cálculos de deterioro y la metodología utilizada</t>
  </si>
  <si>
    <t xml:space="preserve">Presentar para aprobación el calculo a Contabilidad </t>
  </si>
  <si>
    <t>Actualizar los valores del inventario conforme a la información del deterioro acumulado</t>
  </si>
  <si>
    <t xml:space="preserve">Verificación de la aplicación del Código de ubicación inventario-bodega </t>
  </si>
  <si>
    <t xml:space="preserve">Ubicación de elementos en bodega verificados </t>
  </si>
  <si>
    <t>Verificar la aplicación del código de ubicación inventario bodega contra la ubicación de los elementos en cada bodega</t>
  </si>
  <si>
    <t>Elaborar formato para aplicación de pruebas selectivas utilizando el código de ubicación inventario bodega</t>
  </si>
  <si>
    <t>Realizar prueba selectiva verificando aplicación del código de ubicación inventario bodega</t>
  </si>
  <si>
    <t>Efectuar los ajustes requeridos, de acuerdo a la aplicación de la prueba selectiva</t>
  </si>
  <si>
    <t>10. Gestión del Talento Humano</t>
  </si>
  <si>
    <t>1.       Aumentar en 5 puntos la valoración del clima laboral.</t>
  </si>
  <si>
    <t>Gestión estratégica del talento humano durante el ciclo del servicio para el cumplimiento de los objetivos institucionales</t>
  </si>
  <si>
    <t>4. Garantizar una educación de calidad inclusiva y equitativa, y promover las oportunidades de aprendizaje permanente para todos</t>
  </si>
  <si>
    <t>Implementar las acciones definidas en Plan Anual de Formación y Capacitación - PIFC</t>
  </si>
  <si>
    <t>Plan</t>
  </si>
  <si>
    <t>Desarrollar las actividades correspondientes al tercer trimestre de 2020</t>
  </si>
  <si>
    <t>Plan de Capacitación Institucional</t>
  </si>
  <si>
    <t>31/09/2020</t>
  </si>
  <si>
    <t>Desarrollar las actividades correspondientes al cuarto trimestre de 2020</t>
  </si>
  <si>
    <t>3. Garantizar una vida saludable y promover el bienestar para todos y todas en todas las edades.</t>
  </si>
  <si>
    <t>Implementar las acciones definidas en el Plan Anual de Estímulos e Incentivos</t>
  </si>
  <si>
    <t>Plan de Bienestar e Incentivos</t>
  </si>
  <si>
    <t>3.       Incrementar en 5 puntos la calificación de la política Gestión Estratégica del Talento Humano en la implementación del MIPG.</t>
  </si>
  <si>
    <t>Implementar las acciones definidas en el Plan Anual en Seguridad y Salud en el Trabajo - PASST</t>
  </si>
  <si>
    <t>Plan Trabajo Anual en Seguridad y Salud en el Trabajo</t>
  </si>
  <si>
    <t>Implementar las acciones definidas en el Plan  de Gestión de Integridad</t>
  </si>
  <si>
    <t>Plan de Gestión de Integridad</t>
  </si>
  <si>
    <t xml:space="preserve">Oficina Asesora Juríca </t>
  </si>
  <si>
    <t>11. Gestión jurídica</t>
  </si>
  <si>
    <t>Diseñar, actualizar y socializar los mecanismos utilizados para llevar a cabo las funciones a cargo de la OAJ de manera oportuna  garantizado la mejora continua del proceso</t>
  </si>
  <si>
    <t>13.Defensa Jurídica</t>
  </si>
  <si>
    <t>Actualización procedimiento cumplimiento de sentencias</t>
  </si>
  <si>
    <t>Proceso actualizado</t>
  </si>
  <si>
    <t>Actualización compilación de conceptos jurídicos y actualización de diseño</t>
  </si>
  <si>
    <t>Compilaciíon de conceptos actualizado</t>
  </si>
  <si>
    <t>Actualización Manual de Cobro Coactivo</t>
  </si>
  <si>
    <t>Manual de cobro Coactivo Actualizado</t>
  </si>
  <si>
    <t>Construir un instrumento que permita reflejar la gestión del proceso</t>
  </si>
  <si>
    <t>Construir una relatoria acerca de las demandas ganadas por la entidad durante cada semestre</t>
  </si>
  <si>
    <t>Relatoria</t>
  </si>
  <si>
    <t>Mejora Normativa</t>
  </si>
  <si>
    <t>Actualización Normograma UAERMV</t>
  </si>
  <si>
    <t>Normograma Actualizado</t>
  </si>
  <si>
    <t>12. Gestión Ambiental</t>
  </si>
  <si>
    <r>
      <t>4. Mejorar la gestión institucional a través de mecanismos de transparencia y eficiencia de los procesos para la toma de decisiones y la mejora continua en pro de la satisfa</t>
    </r>
    <r>
      <rPr>
        <sz val="9"/>
        <color theme="1"/>
        <rFont val="Calibri"/>
        <family val="2"/>
        <scheme val="minor"/>
      </rPr>
      <t xml:space="preserve">cción del ciudadano y grupos de valor. 
</t>
    </r>
  </si>
  <si>
    <t>15. Proteger, restaurar y promover la utilización sostenible de los ecosistemas terrestres, gestionar de manera sostenible los bosques, combatir la desertificación y detener y revertir la degradación de la tierra, y frenar la pérdida de diversidad biológica.</t>
  </si>
  <si>
    <t>19. Gestión ambiental</t>
  </si>
  <si>
    <t>Jornada de voluntariado impactando a las sedes operativa y de producción mediante la implementación de una huerta orgánica, haciendo énfasis en la importancia del cuidado de las especies</t>
  </si>
  <si>
    <t>Número de huertas implementadas</t>
  </si>
  <si>
    <t>1. Diseñar estrategia para la actividad incluyendo la logística requerida para tal fin</t>
  </si>
  <si>
    <t>2. Convocar al grupo de voluntarios de la UMV para la realizacion de la jornada</t>
  </si>
  <si>
    <t>31/11/2020</t>
  </si>
  <si>
    <t>2. Realizar la jornada de siembra de las especies en las sedes descritas</t>
  </si>
  <si>
    <t>Publicación en el micro sitio web de sostenibilidad. (Divulgación del Informe de sosteniblidad, y actividades socio-ambientales relevantes)</t>
  </si>
  <si>
    <t>Número de publicaciones realizadas</t>
  </si>
  <si>
    <t>1. Diseñar la información que se pretende publicar en el IV bimestre</t>
  </si>
  <si>
    <t>2. Solicitar a la oficina de comunicaciones su acompañamiento en edición, graficación y publicación en el IV bimestre</t>
  </si>
  <si>
    <t>3. Diseñar la información que se pretende publicar en el V bimestre</t>
  </si>
  <si>
    <t>4. Solicitar a la oficina de comunicaciones su acompañamiento en edición, graficación y publicación en el V bimestre</t>
  </si>
  <si>
    <t>5. Diseñar la información que se pretende publicar en el VI bimestre</t>
  </si>
  <si>
    <t>6. Solicitar a la oficina de comunicaciones su acompañamiento en edición, graficación y publicación en el VI bimestre</t>
  </si>
  <si>
    <t>Autoevaluación del cumplimiento del Plan Institucional de Gestión Ambiental de la Entidad</t>
  </si>
  <si>
    <t>Autoevaluación</t>
  </si>
  <si>
    <t>1. Formular herramientas de verificación II semestre</t>
  </si>
  <si>
    <t>2. Aplicar la herramienta de verificación y realizar el Informe de seguimiento</t>
  </si>
  <si>
    <t>3. Formular actividades conducentes al mejoramiento continuo del componente ambiental</t>
  </si>
  <si>
    <t>13. Tomar medidas urgentes para combatir el cambio climático y sus efectos.</t>
  </si>
  <si>
    <t>Cálculo de la Huella de carbono de la entidad</t>
  </si>
  <si>
    <t>TonCo2 equ</t>
  </si>
  <si>
    <t>1. Solicitar información  requerida para el cálculo en los tres alcances</t>
  </si>
  <si>
    <t>2. Consolidar información recopilada en los tres alcances y cálculo de la misma</t>
  </si>
  <si>
    <t>3. Socializar el resultado del cálculo</t>
  </si>
  <si>
    <t>4. Formular el plan de acción de acuerdo a los resultados para la minimización de la huella de carbono</t>
  </si>
  <si>
    <t>Sensibilización en técnicas de ecoconducción y manejo deresiduos provenientes de la operación y mantenimiento de vehículos</t>
  </si>
  <si>
    <t>Jornada realizada</t>
  </si>
  <si>
    <t>1. Solicitar a la Secretaria de Movilidad  acompañamiento en la jornada de sensibilizacion</t>
  </si>
  <si>
    <t>2. Realizar Jornada virtual en ecoconnducción y manejo de residuos provenientes de operación y mantenimiento de vehículos</t>
  </si>
  <si>
    <t>13. Gestión Financiera</t>
  </si>
  <si>
    <t>Aplicación incorrecta de la normativa de cada una de las etapas de la gestion finaniera.</t>
  </si>
  <si>
    <t>Implementar los cambios normativos y  consolidar la gestión del conocimiento de proceso</t>
  </si>
  <si>
    <t>4. Gestión Presupuestal y Eficiencia del Gasto Público</t>
  </si>
  <si>
    <t>Cambios operacionales por aplicación normativa implementados.</t>
  </si>
  <si>
    <t>Unidad</t>
  </si>
  <si>
    <t>Identificar e implementar cambios funcionales y procedimentales</t>
  </si>
  <si>
    <t>Plan de acción de política pública de transparencia, integridad y no tolerancia con la corrupción</t>
  </si>
  <si>
    <t>Realizar una reunión trimestral con los colaboradores para aclaración de conceptos y cambios normativos que afectan el proceso</t>
  </si>
  <si>
    <t>Realizar la aplicación de los cambios normativos</t>
  </si>
  <si>
    <t>Informes de seguimiento presupuestal y tesoral</t>
  </si>
  <si>
    <t>Informes</t>
  </si>
  <si>
    <t>Remitir informe de ejecución del PAC para incentivar la ejecución presupuestal (4° bimestre)</t>
  </si>
  <si>
    <t>Remitir informe de ejecución del PAC para incentivar la ejecución presupuestal (5° bimestre)</t>
  </si>
  <si>
    <t>Remitir informe de ejecución del PAC para incentivar la ejecución presupuestal (6° bimestre)</t>
  </si>
  <si>
    <t>Elaborar y remitir mensualmente a los Subdirectores, Gerentes y Secretaría General, los informes de ejecución de reservas y pasivos, con el fin de incentivar su gestión oportuna.</t>
  </si>
  <si>
    <t>14. Gestión Contractual</t>
  </si>
  <si>
    <t>Contribuir con el aumento del indice de desempeño institucional a traves de la optimización  de la infraestructura técnica y organizacional del proceso en pro de mejorar la gestión precontratual, contractual y postcontractual de bienes, obras o servicios</t>
  </si>
  <si>
    <t xml:space="preserve">Informe de seguimiento a la ejecución del Plan de Adquisiciones </t>
  </si>
  <si>
    <t>Elaborar informe de seguimiento bimestral a la ejecución del Plan de adquisiciones de la Entidad (Julio - Agosto)</t>
  </si>
  <si>
    <t>Presentar los resultados del informe de seguimiento a la ejecución del Plan de Adquisiciones 4o.bimestre 2020, ante la instancia correspondiente</t>
  </si>
  <si>
    <t>Elaborar informe de seguimiento bimestral a la ejecución del Plan de adquisiciones de la Entidad (Sept. - Oct.)</t>
  </si>
  <si>
    <t>Presentar los resultados del informe de seguimiento a la ejecución del Plan de Adquisiciones 5o.bimestre 2020, ante la instancia correspondiente</t>
  </si>
  <si>
    <t xml:space="preserve">Divulgación de los  cambios normativos relacionados con la contratación y de  la documentación interna del proceso cada vez que se requiera.  </t>
  </si>
  <si>
    <t>Socialización</t>
  </si>
  <si>
    <t>Remitir un tip informativo sobre las novedades o cambios normativos, igualmente la relacionada con la documentación interna del proceso a los colaboradores de la unidad (3er trimestre)</t>
  </si>
  <si>
    <t>Remitir un tip informativo sobre las novedades o cambios normativos, igualmente la relacionada con la documentación interna del proceso a los colaboradores de la unidad  (4o.trimestre)</t>
  </si>
  <si>
    <t>STPI - Gestión de laboratorio</t>
  </si>
  <si>
    <t xml:space="preserve">15. Gestión de Laboratorio </t>
  </si>
  <si>
    <t>Ampliar los servicios de laboratorio</t>
  </si>
  <si>
    <t>Implemtacion de un ensayo nuevo en los servicios del laboratorio</t>
  </si>
  <si>
    <t>unidad</t>
  </si>
  <si>
    <t>Verificar que el equipamiento cumple con las especificaciones de la norma de ensayo.</t>
  </si>
  <si>
    <t>Crear el formato de toma de datos del ensayo</t>
  </si>
  <si>
    <t>Crear el formato de informe de ensayo</t>
  </si>
  <si>
    <t>Realizar capacitacion teorica del ensayo</t>
  </si>
  <si>
    <t>Realizar capacitacion practica del ensayo</t>
  </si>
  <si>
    <t>Implementar el ensayo</t>
  </si>
  <si>
    <t>16. Control Disciplinario Interno</t>
  </si>
  <si>
    <t>4. Definir una nueva estructura organizacional en concordancia con los requerimientos y funciones organizacionales.</t>
  </si>
  <si>
    <t>Cumplimiento del principio de celeridad en las actuaciones disciplinarias</t>
  </si>
  <si>
    <t>Control_Interno</t>
  </si>
  <si>
    <t>15.Control Interno</t>
  </si>
  <si>
    <t>Procesos Disciplinarios sustanciados dentro de los términos legales</t>
  </si>
  <si>
    <t xml:space="preserve">Expedientes disciplinarios instruidos </t>
  </si>
  <si>
    <t>Instruir los procesos disciplinarios dentro de los términos establecidos y presentar informe de su estado en el tercer trimestre de la vigencia</t>
  </si>
  <si>
    <t>Instruir los procesos disciplinarios dentro de los términos establecidos y presentar informe de su estado en el cuarto trimestre de la vigencia</t>
  </si>
  <si>
    <t xml:space="preserve">Fortalecimiento de la Acción preventiva disciplinaria </t>
  </si>
  <si>
    <t xml:space="preserve">Capacitaciones y flash disciplinarios </t>
  </si>
  <si>
    <t>Actividades de prevención</t>
  </si>
  <si>
    <t>Realizar 03 flash disciplinarios en el tercer trimestre</t>
  </si>
  <si>
    <t>Realizar 03 flash disciplinarios en el cuarto trimestre</t>
  </si>
  <si>
    <t>Realizar 1 capacitación en materia disciplinaria en el segundo semestre</t>
  </si>
  <si>
    <t xml:space="preserve">Oficina de Control Interno </t>
  </si>
  <si>
    <t xml:space="preserve">17. Control, Evaluación y Mejora de la Gestión </t>
  </si>
  <si>
    <t xml:space="preserve">Evaluar la funcionalidad del aplicativo para el seguimiento de las acciones correctivas establecidas en los planes de mejoramiento </t>
  </si>
  <si>
    <t>17. Fortalecer los medios de ejecución y reavivar la alianza mundial para el desarrollo sostenible.</t>
  </si>
  <si>
    <t>18.Control Interno</t>
  </si>
  <si>
    <t>Un reporte  de la evaluación de la funcionalidad del aplicativo para seguimiento de planes de mejoramiento.</t>
  </si>
  <si>
    <t>Reporte o Informe</t>
  </si>
  <si>
    <t xml:space="preserve">Generar el  reporte de la evaluación de la funcionalidad del aplicativo para el seguimiento de planes de mejoramiento. </t>
  </si>
  <si>
    <t xml:space="preserve">Publicar en la página WEB de la entidad, los informes elaborados por la Contraloría de Bogotá D.C.: el plan de mejoramiento 2020:julio aprobado por el Comité CIGD  y el informe final de la auditoría de desempeño: diciembre, en cumplimiento del ITB-Indice de Transparencia de Bogotá </t>
  </si>
  <si>
    <t>Publicar en la web UMV  el plan de mejoramiento de la Contraloría de Bogotá D.C. JULIO</t>
  </si>
  <si>
    <t>Plan formulado aprobado</t>
  </si>
  <si>
    <t>Realizar las publicaciones en la web UMV  del Trimestre 3-2020 con los informes elaborados por la Contraloría de Bogotá D.C.</t>
  </si>
  <si>
    <t>Publicar en la web UMV  el informe final de la Auditoría de Desempeño por la Contraloría de Bogotá D.C. DICIEMBRE</t>
  </si>
  <si>
    <t>Informe final de auditoría</t>
  </si>
  <si>
    <t>Realizar las publicaciones en la web UMV  del Trimestre 4-2020 con los informes elaborados por la Contraloría de Bogotá D.C.</t>
  </si>
  <si>
    <t>Ejecutar las actividades asignadas a la Oficina de Control Interno en el marco del Plan Anticorrupción y de Atención al Ciudadano - PAAC</t>
  </si>
  <si>
    <t xml:space="preserve">Un (1) informe de seguimiento a los Mapas de riesgos de corrupción publicados y socializados con la OAP. SEPTIEMBRE
</t>
  </si>
  <si>
    <t>Informe de seguimiento</t>
  </si>
  <si>
    <t xml:space="preserve">Realizar el seguimiento al Mapa de Riesgos de corrupción y publicar el respectivo informe en la página web. SEPTIEMBRE
</t>
  </si>
  <si>
    <t>Un (1) informe de Evaluación a la Audiencia Publica.</t>
  </si>
  <si>
    <t>Informe de Evaluación a la Audiencia Publica.</t>
  </si>
  <si>
    <t>Realizar la evaluación de Audiencia Pública que incluya acciones de mejoramiento y correctivos con base en recomendaciones presentadas por los participantes.</t>
  </si>
  <si>
    <t>Un (1) informe de evaluación publicado</t>
  </si>
  <si>
    <t>Informe de evaluación publicado</t>
  </si>
  <si>
    <t>Evaluar la estrategia de rendición de cuentas en el marco del plan anticorrupción.</t>
  </si>
  <si>
    <t xml:space="preserve">Ejecutar las actividades establecidas en el Plan Anual de Auditorías - PAA aprobado por el Comité CICCI para la vigencia con el fin de mejorar el ejercicio de la auditoría interna y que enmarca los 5 roles que desempeña la OCI: Liderazgo estratégico, enfoque hacia la prevención, evaluación de la gestión del riesgo, evaluación y seguimiento, relaciones con entes externos de control  </t>
  </si>
  <si>
    <t>Dos (2) Reportes del indicador de gestión CEM-IND-001 Ejecución de PAA</t>
  </si>
  <si>
    <t>Reporte indicador de gestión a OAP</t>
  </si>
  <si>
    <t>Ejecutar 41 actividades del PAA vigente en el tercer trimestre 2020</t>
  </si>
  <si>
    <t>Ejecutar 34 actividades del PAA vigente en el cuarto trimestre 2020</t>
  </si>
  <si>
    <t>Ejecutar las actividades establecias en el plan anual de fomento de la cultura del autocontrol y enfoque hacia la prevención</t>
  </si>
  <si>
    <t>Un (1) reporte del indicador de gestión CEM-IND-004 Ejecución del Plan Anual de Fomento del Autocontrol y enfoque hacia la prevención por la OCI</t>
  </si>
  <si>
    <t>Ejecutar 52 actividades en el cuarto trimestre 2020.</t>
  </si>
  <si>
    <t>Ejecutar los controles identificados en el mapa de riesgos actualizado CEM</t>
  </si>
  <si>
    <t>Mapa de riesgos del proceso CEM actualizado</t>
  </si>
  <si>
    <t>Mapa de riesgos</t>
  </si>
  <si>
    <t>Actualizar el mapa de riesgos CEM de acuerdo a las observaciones presentadas por la OAP en el monitoreo de riesgos</t>
  </si>
  <si>
    <t>Reporte cuatrimestral de ejecución de controles</t>
  </si>
  <si>
    <t>Reportar a OAP el monitoreo al mapa de riesgos del proceso CEM</t>
  </si>
  <si>
    <r>
      <t>4. Mejorar la gestión institucional a través de mecanismos de transparencia y eficiencia de los procesos para la toma de decisiones y la mejora continua en pro de la satisfa</t>
    </r>
    <r>
      <rPr>
        <sz val="9"/>
        <rFont val="Calibri"/>
        <family val="2"/>
        <scheme val="minor"/>
      </rPr>
      <t xml:space="preserve">cción del ciudadano y grupos de valor. 
</t>
    </r>
  </si>
  <si>
    <t>2.Plan Institucional de Gestion ambiental PIGA y PACA</t>
  </si>
  <si>
    <t>2. Plan Institucional de Movilidad Sostenible</t>
  </si>
  <si>
    <t>Plan Institucional de Movilidad Sostenible</t>
  </si>
  <si>
    <t>Plan Institucional de Gestion ambiental PIGA y PACA</t>
  </si>
  <si>
    <t>3. Mejoramiento Para La Gestión Del Proceso</t>
  </si>
  <si>
    <t>Realizar el mapa de ruta para la modernización tecnología de la Unidad con vigencia 2020-2024</t>
  </si>
  <si>
    <t>Seguimiento al indicador del Plan Estratégico de Tecnologías de la Información-PETI</t>
  </si>
  <si>
    <t>Actualización del docuemnto "Plan Estratégico de Tecnologías de la Información-PETI"</t>
  </si>
  <si>
    <t>Implementar de modulo espacio público y mobiliario urbano en el Sistema de Información - SIGMA.</t>
  </si>
  <si>
    <t>Seguimiento, soporte administración y atención de la mesa de ayuda. Tercer trimestre</t>
  </si>
  <si>
    <t>Seguimiento, soporte administración y atención de la mesa de ayuda. Cuarto Trimestre</t>
  </si>
  <si>
    <t>Realizar las actividades relacionadas con la modernización del software de la Entidad.</t>
  </si>
  <si>
    <t>31/12/220</t>
  </si>
  <si>
    <t>Realizar las actividades relacionadas con la modernización del hardware de la Entidad.</t>
  </si>
  <si>
    <t>Realizar el seguimiento a la infraestructura tecnológica de la Entidad. Tercer Semestre</t>
  </si>
  <si>
    <t>Realizar el seguimiento a la infraestructura tecnológica de la Entidad. Cuarto Semestre</t>
  </si>
  <si>
    <t>Relatoria acerca de las demandas ganadas por la entidad durante cada semestre</t>
  </si>
  <si>
    <t>Normograma actualizado UAERMV</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</si>
</sst>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 _€_-;\-* #,##0\ _€_-;_-* &quot;-&quot;\ _€_-;_-@_-"/>
    <numFmt numFmtId="164" formatCode="_-* #,##0_-;\-* #,##0_-;_-* &quot;-&quot;_-;_-@_-"/>
    <numFmt numFmtId="165" formatCode="dd\-mm\-yyyy"/>
  </numFmts>
  <fonts count="30" x14ac:knownFonts="1">
    <font>
      <sz val="11"/>
      <color theme="1"/>
      <name val="Calibri"/>
      <family val="2"/>
      <scheme val="minor"/>
    </font>
    <font>
      <sz val="11"/>
      <color theme="1"/>
      <name val="Calibri"/>
      <family val="2"/>
      <scheme val="minor"/>
    </font>
    <font>
      <sz val="11"/>
      <name val="Calibri"/>
      <family val="2"/>
      <scheme val="minor"/>
    </font>
    <font>
      <sz val="11"/>
      <color theme="1"/>
      <name val="Arial"/>
      <family val="2"/>
    </font>
    <font>
      <sz val="12"/>
      <color indexed="8"/>
      <name val="Arial"/>
      <family val="2"/>
    </font>
    <font>
      <b/>
      <sz val="16"/>
      <color indexed="8"/>
      <name val="Arial"/>
      <family val="2"/>
    </font>
    <font>
      <b/>
      <sz val="16"/>
      <name val="Arial"/>
      <family val="2"/>
    </font>
    <font>
      <b/>
      <sz val="16"/>
      <color theme="1"/>
      <name val="Arial"/>
      <family val="2"/>
    </font>
    <font>
      <sz val="12"/>
      <color theme="1"/>
      <name val="Calibri"/>
      <family val="2"/>
      <scheme val="minor"/>
    </font>
    <font>
      <b/>
      <sz val="14"/>
      <name val="Arial"/>
      <family val="2"/>
    </font>
    <font>
      <sz val="11"/>
      <color theme="1"/>
      <name val="Calibri"/>
      <family val="2"/>
    </font>
    <font>
      <sz val="11"/>
      <name val="Arial"/>
      <family val="2"/>
    </font>
    <font>
      <b/>
      <sz val="11"/>
      <color rgb="FF0070C0"/>
      <name val="Arial"/>
      <family val="2"/>
    </font>
    <font>
      <b/>
      <sz val="11"/>
      <name val="Arial"/>
      <family val="2"/>
    </font>
    <font>
      <b/>
      <sz val="11"/>
      <color theme="1"/>
      <name val="Arial"/>
      <family val="2"/>
    </font>
    <font>
      <sz val="11"/>
      <color indexed="8"/>
      <name val="Arial"/>
      <family val="2"/>
    </font>
    <font>
      <b/>
      <sz val="11"/>
      <color indexed="8"/>
      <name val="Arial"/>
      <family val="2"/>
    </font>
    <font>
      <b/>
      <sz val="11"/>
      <color theme="1"/>
      <name val="Calibri"/>
      <family val="2"/>
      <scheme val="minor"/>
    </font>
    <font>
      <sz val="11"/>
      <color theme="8" tint="-0.249977111117893"/>
      <name val="Calibri"/>
      <family val="2"/>
      <scheme val="minor"/>
    </font>
    <font>
      <b/>
      <sz val="11"/>
      <name val="Calibri"/>
      <family val="2"/>
      <scheme val="minor"/>
    </font>
    <font>
      <b/>
      <sz val="10"/>
      <name val="Arial"/>
      <family val="2"/>
    </font>
    <font>
      <sz val="10"/>
      <name val="Arial"/>
      <family val="2"/>
    </font>
    <font>
      <sz val="11"/>
      <color rgb="FFFF0000"/>
      <name val="Calibri"/>
      <family val="2"/>
      <scheme val="minor"/>
    </font>
    <font>
      <sz val="9"/>
      <color theme="1"/>
      <name val="Calibri"/>
      <family val="2"/>
      <scheme val="minor"/>
    </font>
    <font>
      <sz val="10"/>
      <color rgb="FF000000"/>
      <name val="Calibri"/>
      <family val="2"/>
    </font>
    <font>
      <b/>
      <sz val="9"/>
      <color indexed="81"/>
      <name val="Tahoma"/>
      <charset val="1"/>
    </font>
    <font>
      <sz val="9"/>
      <color indexed="81"/>
      <name val="Tahoma"/>
      <charset val="1"/>
    </font>
    <font>
      <sz val="9"/>
      <name val="Calibri"/>
      <family val="2"/>
      <scheme val="minor"/>
    </font>
    <font>
      <sz val="10"/>
      <name val="Calibri"/>
      <family val="2"/>
    </font>
    <font>
      <sz val="14"/>
      <name val="Arial"/>
      <family val="2"/>
    </font>
  </fonts>
  <fills count="15">
    <fill>
      <patternFill patternType="none"/>
    </fill>
    <fill>
      <patternFill patternType="gray125"/>
    </fill>
    <fill>
      <patternFill patternType="solid">
        <fgColor theme="2"/>
        <bgColor rgb="FFFDE9D9"/>
      </patternFill>
    </fill>
    <fill>
      <patternFill patternType="solid">
        <fgColor theme="0" tint="-4.9989318521683403E-2"/>
        <bgColor rgb="FFFDE9D9"/>
      </patternFill>
    </fill>
    <fill>
      <patternFill patternType="solid">
        <fgColor theme="0" tint="-0.14999847407452621"/>
        <bgColor rgb="FFFDE9D9"/>
      </patternFill>
    </fill>
    <fill>
      <patternFill patternType="solid">
        <fgColor theme="0" tint="-0.249977111117893"/>
        <bgColor indexed="64"/>
      </patternFill>
    </fill>
    <fill>
      <patternFill patternType="solid">
        <fgColor theme="0" tint="-0.34998626667073579"/>
        <bgColor rgb="FFFDE9D9"/>
      </patternFill>
    </fill>
    <fill>
      <patternFill patternType="solid">
        <fgColor theme="2" tint="-9.9978637043366805E-2"/>
        <bgColor rgb="FFFDE9D9"/>
      </patternFill>
    </fill>
    <fill>
      <patternFill patternType="solid">
        <fgColor theme="0" tint="-0.499984740745262"/>
        <bgColor rgb="FFFDE9D9"/>
      </patternFill>
    </fill>
    <fill>
      <patternFill patternType="solid">
        <fgColor theme="0" tint="-0.249977111117893"/>
        <bgColor rgb="FFFDE9D9"/>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00"/>
        <bgColor rgb="FFFDE9D9"/>
      </patternFill>
    </fill>
    <fill>
      <patternFill patternType="solid">
        <fgColor theme="5"/>
        <bgColor indexed="64"/>
      </patternFill>
    </fill>
  </fills>
  <borders count="7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medium">
        <color indexed="64"/>
      </left>
      <right style="thin">
        <color rgb="FF000000"/>
      </right>
      <top style="thin">
        <color rgb="FF000000"/>
      </top>
      <bottom style="medium">
        <color indexed="64"/>
      </bottom>
      <diagonal/>
    </border>
  </borders>
  <cellStyleXfs count="4">
    <xf numFmtId="0" fontId="0" fillId="0" borderId="0"/>
    <xf numFmtId="41" fontId="1" fillId="0" borderId="0" applyFont="0" applyFill="0" applyBorder="0" applyAlignment="0" applyProtection="0"/>
    <xf numFmtId="9" fontId="1" fillId="0" borderId="0" applyFont="0" applyFill="0" applyBorder="0" applyAlignment="0" applyProtection="0"/>
    <xf numFmtId="164" fontId="8" fillId="0" borderId="0" applyFont="0" applyFill="0" applyBorder="0" applyAlignment="0" applyProtection="0"/>
  </cellStyleXfs>
  <cellXfs count="1051">
    <xf numFmtId="0" fontId="0" fillId="0" borderId="0" xfId="0"/>
    <xf numFmtId="0" fontId="2" fillId="0" borderId="0" xfId="0" applyFont="1" applyFill="1"/>
    <xf numFmtId="0" fontId="3" fillId="0" borderId="0" xfId="0" applyFont="1"/>
    <xf numFmtId="164" fontId="6" fillId="7" borderId="15" xfId="3"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19" xfId="0" applyFont="1" applyFill="1" applyBorder="1" applyAlignment="1">
      <alignment horizontal="center" vertical="center" wrapText="1"/>
    </xf>
    <xf numFmtId="41" fontId="9" fillId="9" borderId="20" xfId="1" applyFont="1" applyFill="1" applyBorder="1" applyAlignment="1">
      <alignment horizontal="center" vertical="center" wrapText="1"/>
    </xf>
    <xf numFmtId="41" fontId="9" fillId="9" borderId="18" xfId="1" applyFont="1" applyFill="1" applyBorder="1" applyAlignment="1">
      <alignment horizontal="center" vertical="center" wrapText="1"/>
    </xf>
    <xf numFmtId="41" fontId="9" fillId="9" borderId="19" xfId="1" applyFont="1" applyFill="1" applyBorder="1" applyAlignment="1">
      <alignment horizontal="center" vertical="center" wrapText="1"/>
    </xf>
    <xf numFmtId="164" fontId="9" fillId="6" borderId="17" xfId="3" applyFont="1" applyFill="1" applyBorder="1" applyAlignment="1">
      <alignment horizontal="center" vertical="center" wrapText="1"/>
    </xf>
    <xf numFmtId="164" fontId="9" fillId="6" borderId="18" xfId="3" applyFont="1" applyFill="1" applyBorder="1" applyAlignment="1">
      <alignment horizontal="center" vertical="center" wrapText="1"/>
    </xf>
    <xf numFmtId="164" fontId="9" fillId="6" borderId="19" xfId="3" applyFont="1" applyFill="1" applyBorder="1" applyAlignment="1">
      <alignment horizontal="center" vertical="center" wrapText="1"/>
    </xf>
    <xf numFmtId="164" fontId="9" fillId="7" borderId="21" xfId="3" applyFont="1" applyFill="1" applyBorder="1" applyAlignment="1">
      <alignment horizontal="center" vertical="center" wrapText="1"/>
    </xf>
    <xf numFmtId="164" fontId="9" fillId="8" borderId="20" xfId="3" applyFont="1" applyFill="1" applyBorder="1" applyAlignment="1">
      <alignment horizontal="center" vertical="center" wrapText="1"/>
    </xf>
    <xf numFmtId="164" fontId="9" fillId="8" borderId="19" xfId="3" applyFont="1" applyFill="1" applyBorder="1" applyAlignment="1">
      <alignment horizontal="center" vertical="center" wrapText="1"/>
    </xf>
    <xf numFmtId="0" fontId="0" fillId="0" borderId="1" xfId="0" applyBorder="1" applyAlignment="1">
      <alignment wrapText="1"/>
    </xf>
    <xf numFmtId="0" fontId="0" fillId="0" borderId="27" xfId="0" applyBorder="1" applyAlignment="1">
      <alignment wrapText="1"/>
    </xf>
    <xf numFmtId="9" fontId="0" fillId="0" borderId="27" xfId="0" applyNumberFormat="1" applyBorder="1" applyAlignment="1">
      <alignment horizontal="center" vertical="center" wrapText="1"/>
    </xf>
    <xf numFmtId="14" fontId="0" fillId="0" borderId="27" xfId="0" applyNumberFormat="1" applyBorder="1" applyAlignment="1">
      <alignment horizontal="center" vertical="center" wrapText="1"/>
    </xf>
    <xf numFmtId="14" fontId="0" fillId="0" borderId="2" xfId="0" applyNumberFormat="1" applyBorder="1" applyAlignment="1">
      <alignment horizontal="center" vertical="center" wrapText="1"/>
    </xf>
    <xf numFmtId="0" fontId="0" fillId="0" borderId="28" xfId="0" applyFont="1" applyBorder="1" applyAlignment="1">
      <alignment horizontal="center" vertical="center" wrapText="1"/>
    </xf>
    <xf numFmtId="0" fontId="0" fillId="0" borderId="2" xfId="0" applyBorder="1" applyAlignment="1">
      <alignment wrapText="1"/>
    </xf>
    <xf numFmtId="0" fontId="0" fillId="0" borderId="0" xfId="0" applyAlignment="1">
      <alignment wrapText="1"/>
    </xf>
    <xf numFmtId="0" fontId="0" fillId="0" borderId="6" xfId="0" applyBorder="1" applyAlignment="1">
      <alignment wrapText="1"/>
    </xf>
    <xf numFmtId="0" fontId="0" fillId="0" borderId="33" xfId="0" applyBorder="1" applyAlignment="1">
      <alignment wrapText="1"/>
    </xf>
    <xf numFmtId="9" fontId="0" fillId="0" borderId="33" xfId="0" applyNumberFormat="1" applyBorder="1" applyAlignment="1">
      <alignment horizontal="center" vertical="center" wrapText="1"/>
    </xf>
    <xf numFmtId="14" fontId="0" fillId="0" borderId="33" xfId="0" applyNumberFormat="1" applyBorder="1" applyAlignment="1">
      <alignment horizontal="center" vertical="center" wrapText="1"/>
    </xf>
    <xf numFmtId="14" fontId="0" fillId="0" borderId="7" xfId="0" applyNumberFormat="1" applyBorder="1" applyAlignment="1">
      <alignment horizontal="center" vertical="center" wrapText="1"/>
    </xf>
    <xf numFmtId="0" fontId="0" fillId="0" borderId="0" xfId="0" applyFont="1" applyBorder="1" applyAlignment="1">
      <alignment horizontal="center" vertical="center" wrapText="1"/>
    </xf>
    <xf numFmtId="0" fontId="0" fillId="0" borderId="7" xfId="0" applyBorder="1" applyAlignment="1">
      <alignment wrapText="1"/>
    </xf>
    <xf numFmtId="0" fontId="0" fillId="0" borderId="6" xfId="0" applyBorder="1" applyAlignment="1">
      <alignment vertical="center" wrapText="1"/>
    </xf>
    <xf numFmtId="0" fontId="0" fillId="0" borderId="10" xfId="0" applyBorder="1" applyAlignment="1">
      <alignment wrapText="1"/>
    </xf>
    <xf numFmtId="0" fontId="0" fillId="0" borderId="34" xfId="0" applyBorder="1" applyAlignment="1">
      <alignment wrapText="1"/>
    </xf>
    <xf numFmtId="9" fontId="0" fillId="0" borderId="34" xfId="0" applyNumberFormat="1" applyBorder="1" applyAlignment="1">
      <alignment horizontal="center" vertical="center" wrapText="1"/>
    </xf>
    <xf numFmtId="14" fontId="0" fillId="0" borderId="34" xfId="0" applyNumberFormat="1" applyBorder="1" applyAlignment="1">
      <alignment horizontal="center" vertical="center" wrapText="1"/>
    </xf>
    <xf numFmtId="14" fontId="0" fillId="0" borderId="11" xfId="0" applyNumberFormat="1" applyBorder="1" applyAlignment="1">
      <alignment horizontal="center" vertical="center" wrapText="1"/>
    </xf>
    <xf numFmtId="0" fontId="10" fillId="0" borderId="1" xfId="0" applyFont="1" applyFill="1" applyBorder="1" applyAlignment="1">
      <alignment wrapText="1"/>
    </xf>
    <xf numFmtId="9" fontId="0" fillId="0" borderId="27" xfId="0" applyNumberFormat="1" applyBorder="1" applyAlignment="1">
      <alignment horizontal="center" wrapText="1"/>
    </xf>
    <xf numFmtId="14" fontId="0" fillId="0" borderId="27" xfId="0" applyNumberFormat="1" applyBorder="1" applyAlignment="1">
      <alignment horizontal="center" wrapText="1"/>
    </xf>
    <xf numFmtId="14" fontId="0" fillId="0" borderId="2" xfId="0" applyNumberFormat="1" applyBorder="1" applyAlignment="1">
      <alignment horizontal="center" wrapText="1"/>
    </xf>
    <xf numFmtId="0" fontId="10" fillId="0" borderId="6" xfId="0" applyFont="1" applyFill="1" applyBorder="1" applyAlignment="1">
      <alignment wrapText="1"/>
    </xf>
    <xf numFmtId="9" fontId="0" fillId="0" borderId="33" xfId="0" applyNumberFormat="1" applyBorder="1" applyAlignment="1">
      <alignment horizontal="center" wrapText="1"/>
    </xf>
    <xf numFmtId="14" fontId="0" fillId="0" borderId="33" xfId="0" applyNumberFormat="1" applyBorder="1" applyAlignment="1">
      <alignment horizontal="center" wrapText="1"/>
    </xf>
    <xf numFmtId="14" fontId="0" fillId="0" borderId="7" xfId="0" applyNumberFormat="1" applyBorder="1" applyAlignment="1">
      <alignment horizontal="center" wrapText="1"/>
    </xf>
    <xf numFmtId="0" fontId="2" fillId="0" borderId="6" xfId="0" applyFont="1" applyFill="1" applyBorder="1" applyAlignment="1">
      <alignment horizontal="left" wrapText="1"/>
    </xf>
    <xf numFmtId="0" fontId="2" fillId="0" borderId="6" xfId="0" applyFont="1" applyFill="1" applyBorder="1" applyAlignment="1">
      <alignment wrapText="1"/>
    </xf>
    <xf numFmtId="0" fontId="2" fillId="0" borderId="10" xfId="0" applyFont="1" applyFill="1" applyBorder="1" applyAlignment="1">
      <alignment wrapText="1"/>
    </xf>
    <xf numFmtId="9" fontId="0" fillId="0" borderId="34" xfId="0" applyNumberFormat="1" applyBorder="1" applyAlignment="1">
      <alignment horizontal="center" wrapText="1"/>
    </xf>
    <xf numFmtId="14" fontId="0" fillId="0" borderId="34" xfId="0" applyNumberFormat="1" applyBorder="1" applyAlignment="1">
      <alignment horizontal="center" wrapText="1"/>
    </xf>
    <xf numFmtId="14" fontId="0" fillId="0" borderId="11" xfId="0" applyNumberFormat="1" applyBorder="1" applyAlignment="1">
      <alignment horizontal="center" wrapText="1"/>
    </xf>
    <xf numFmtId="0" fontId="2" fillId="0" borderId="1" xfId="0" applyFont="1" applyFill="1" applyBorder="1" applyAlignment="1">
      <alignment wrapText="1"/>
    </xf>
    <xf numFmtId="0" fontId="2" fillId="0" borderId="6" xfId="0" applyFont="1" applyFill="1" applyBorder="1" applyAlignment="1">
      <alignment vertical="center" wrapText="1"/>
    </xf>
    <xf numFmtId="9" fontId="0" fillId="10" borderId="33" xfId="0" applyNumberFormat="1" applyFill="1" applyBorder="1" applyAlignment="1">
      <alignment horizontal="center" wrapText="1"/>
    </xf>
    <xf numFmtId="0" fontId="0" fillId="0" borderId="1" xfId="0" applyFont="1" applyBorder="1" applyAlignment="1">
      <alignment wrapText="1"/>
    </xf>
    <xf numFmtId="0" fontId="0" fillId="0" borderId="27" xfId="0" applyFont="1" applyBorder="1" applyAlignment="1">
      <alignment wrapText="1"/>
    </xf>
    <xf numFmtId="9" fontId="0" fillId="0" borderId="27" xfId="0" applyNumberFormat="1" applyFont="1" applyBorder="1" applyAlignment="1">
      <alignment horizontal="center" wrapText="1"/>
    </xf>
    <xf numFmtId="14" fontId="0" fillId="0" borderId="27" xfId="0" applyNumberFormat="1" applyFont="1" applyBorder="1" applyAlignment="1">
      <alignment horizontal="center" wrapText="1"/>
    </xf>
    <xf numFmtId="14" fontId="0" fillId="0" borderId="2" xfId="0" applyNumberFormat="1" applyFont="1" applyBorder="1" applyAlignment="1">
      <alignment horizontal="center" wrapText="1"/>
    </xf>
    <xf numFmtId="0" fontId="0" fillId="0" borderId="6" xfId="0" applyFont="1" applyBorder="1" applyAlignment="1">
      <alignment wrapText="1"/>
    </xf>
    <xf numFmtId="0" fontId="0" fillId="0" borderId="33" xfId="0" applyFont="1" applyBorder="1" applyAlignment="1">
      <alignment wrapText="1"/>
    </xf>
    <xf numFmtId="0" fontId="0" fillId="0" borderId="7" xfId="0" applyFont="1" applyBorder="1" applyAlignment="1">
      <alignment wrapText="1"/>
    </xf>
    <xf numFmtId="0" fontId="0" fillId="0" borderId="0" xfId="0" applyFont="1"/>
    <xf numFmtId="9" fontId="0" fillId="0" borderId="33" xfId="0" applyNumberFormat="1" applyFont="1" applyBorder="1" applyAlignment="1">
      <alignment horizontal="center" wrapText="1"/>
    </xf>
    <xf numFmtId="14" fontId="0" fillId="0" borderId="33" xfId="0" applyNumberFormat="1" applyFont="1" applyBorder="1" applyAlignment="1">
      <alignment horizontal="center" wrapText="1"/>
    </xf>
    <xf numFmtId="14" fontId="0" fillId="0" borderId="7" xfId="0" applyNumberFormat="1" applyFont="1" applyBorder="1" applyAlignment="1">
      <alignment horizontal="center" wrapText="1"/>
    </xf>
    <xf numFmtId="0" fontId="0" fillId="0" borderId="38" xfId="0" applyFont="1" applyBorder="1" applyAlignment="1">
      <alignment wrapText="1"/>
    </xf>
    <xf numFmtId="0" fontId="0" fillId="0" borderId="36" xfId="0" applyFont="1" applyBorder="1" applyAlignment="1">
      <alignment wrapText="1"/>
    </xf>
    <xf numFmtId="9" fontId="0" fillId="0" borderId="36" xfId="0" applyNumberFormat="1" applyFont="1" applyBorder="1" applyAlignment="1">
      <alignment horizontal="center" wrapText="1"/>
    </xf>
    <xf numFmtId="14" fontId="0" fillId="0" borderId="36" xfId="0" applyNumberFormat="1" applyFont="1" applyBorder="1" applyAlignment="1">
      <alignment horizontal="center" wrapText="1"/>
    </xf>
    <xf numFmtId="14" fontId="0" fillId="0" borderId="37" xfId="0" applyNumberFormat="1" applyFont="1" applyBorder="1" applyAlignment="1">
      <alignment horizontal="center" wrapText="1"/>
    </xf>
    <xf numFmtId="0" fontId="0" fillId="0" borderId="10" xfId="0" applyFont="1" applyBorder="1" applyAlignment="1">
      <alignment wrapText="1"/>
    </xf>
    <xf numFmtId="14" fontId="0" fillId="0" borderId="34" xfId="0" applyNumberFormat="1" applyFont="1" applyBorder="1" applyAlignment="1">
      <alignment horizontal="center" wrapText="1"/>
    </xf>
    <xf numFmtId="14" fontId="0" fillId="0" borderId="11" xfId="0" applyNumberFormat="1" applyFont="1" applyBorder="1" applyAlignment="1">
      <alignment horizontal="center" wrapText="1"/>
    </xf>
    <xf numFmtId="0" fontId="3" fillId="0" borderId="0" xfId="0" applyFont="1" applyAlignment="1">
      <alignment horizontal="center" vertical="top"/>
    </xf>
    <xf numFmtId="0" fontId="11" fillId="0" borderId="0" xfId="0" applyFont="1" applyFill="1" applyAlignment="1">
      <alignment horizontal="center" vertical="center"/>
    </xf>
    <xf numFmtId="0" fontId="3" fillId="0" borderId="0" xfId="0" applyFont="1" applyAlignment="1">
      <alignment horizontal="center" vertical="center"/>
    </xf>
    <xf numFmtId="0" fontId="3" fillId="0" borderId="1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9" xfId="0" applyFont="1" applyBorder="1" applyAlignment="1">
      <alignment horizontal="center" vertical="center" wrapText="1"/>
    </xf>
    <xf numFmtId="14" fontId="3" fillId="0" borderId="11" xfId="0" applyNumberFormat="1" applyFont="1" applyBorder="1" applyAlignment="1">
      <alignment horizontal="center" vertical="center" wrapText="1"/>
    </xf>
    <xf numFmtId="14" fontId="3" fillId="0" borderId="34" xfId="0" applyNumberFormat="1" applyFont="1" applyBorder="1" applyAlignment="1">
      <alignment horizontal="center" vertical="center" wrapText="1"/>
    </xf>
    <xf numFmtId="9" fontId="3" fillId="0" borderId="34" xfId="0" applyNumberFormat="1" applyFont="1" applyBorder="1" applyAlignment="1">
      <alignment horizontal="center" vertical="center" wrapText="1"/>
    </xf>
    <xf numFmtId="0" fontId="3" fillId="0" borderId="34" xfId="0" applyFont="1" applyBorder="1" applyAlignment="1">
      <alignment horizontal="center" vertical="center" wrapText="1"/>
    </xf>
    <xf numFmtId="0" fontId="3" fillId="0" borderId="10" xfId="0" quotePrefix="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5" xfId="0" applyFont="1" applyBorder="1" applyAlignment="1">
      <alignment horizontal="center" vertical="center" wrapText="1"/>
    </xf>
    <xf numFmtId="14" fontId="3" fillId="0" borderId="7" xfId="0" applyNumberFormat="1" applyFont="1" applyBorder="1" applyAlignment="1">
      <alignment horizontal="center" vertical="center"/>
    </xf>
    <xf numFmtId="14" fontId="3" fillId="0" borderId="33" xfId="0" applyNumberFormat="1" applyFont="1" applyBorder="1" applyAlignment="1">
      <alignment horizontal="center" vertical="center"/>
    </xf>
    <xf numFmtId="9" fontId="3" fillId="0" borderId="33" xfId="0" applyNumberFormat="1" applyFont="1" applyBorder="1" applyAlignment="1">
      <alignment horizontal="center" vertical="center" wrapText="1"/>
    </xf>
    <xf numFmtId="0" fontId="3" fillId="0" borderId="33" xfId="0" applyFont="1" applyBorder="1" applyAlignment="1">
      <alignment horizontal="center" vertical="center" wrapText="1"/>
    </xf>
    <xf numFmtId="0" fontId="3" fillId="0" borderId="6" xfId="0" quotePrefix="1" applyFont="1" applyFill="1" applyBorder="1" applyAlignment="1">
      <alignment horizontal="center" vertical="center" wrapText="1"/>
    </xf>
    <xf numFmtId="14" fontId="3" fillId="0" borderId="7" xfId="0" applyNumberFormat="1" applyFont="1" applyBorder="1" applyAlignment="1">
      <alignment horizontal="center" vertical="center" wrapText="1"/>
    </xf>
    <xf numFmtId="14" fontId="3" fillId="0" borderId="33" xfId="0" applyNumberFormat="1" applyFont="1" applyBorder="1" applyAlignment="1">
      <alignment horizontal="center" vertical="center" wrapText="1"/>
    </xf>
    <xf numFmtId="0" fontId="3" fillId="0" borderId="0" xfId="0" applyFont="1" applyAlignment="1">
      <alignment wrapText="1"/>
    </xf>
    <xf numFmtId="14" fontId="11" fillId="0" borderId="7" xfId="0" applyNumberFormat="1" applyFont="1" applyFill="1" applyBorder="1" applyAlignment="1">
      <alignment horizontal="center" vertical="center" wrapText="1"/>
    </xf>
    <xf numFmtId="14" fontId="11" fillId="0" borderId="33" xfId="0" applyNumberFormat="1" applyFont="1" applyFill="1" applyBorder="1" applyAlignment="1">
      <alignment horizontal="center" vertical="center" wrapText="1"/>
    </xf>
    <xf numFmtId="9" fontId="11" fillId="0" borderId="33" xfId="0" applyNumberFormat="1" applyFont="1" applyFill="1" applyBorder="1" applyAlignment="1">
      <alignment horizontal="center" vertical="center" wrapText="1"/>
    </xf>
    <xf numFmtId="0" fontId="12" fillId="0" borderId="39" xfId="0" quotePrefix="1" applyFont="1" applyFill="1" applyBorder="1" applyAlignment="1">
      <alignment horizontal="left" vertical="center" wrapText="1"/>
    </xf>
    <xf numFmtId="9" fontId="3" fillId="0" borderId="33" xfId="0" applyNumberFormat="1" applyFont="1" applyBorder="1" applyAlignment="1">
      <alignment horizontal="center" vertical="center"/>
    </xf>
    <xf numFmtId="0" fontId="3" fillId="0" borderId="33" xfId="0" quotePrefix="1" applyFont="1" applyFill="1" applyBorder="1" applyAlignment="1">
      <alignment horizontal="center" vertical="center" wrapText="1"/>
    </xf>
    <xf numFmtId="0" fontId="3" fillId="0" borderId="51" xfId="0" applyFont="1" applyBorder="1" applyAlignment="1">
      <alignment horizontal="center" vertical="center" wrapText="1"/>
    </xf>
    <xf numFmtId="0" fontId="11" fillId="0" borderId="33" xfId="0" quotePrefix="1" applyFont="1" applyBorder="1" applyAlignment="1">
      <alignment vertical="center" wrapText="1"/>
    </xf>
    <xf numFmtId="0" fontId="3" fillId="0" borderId="39" xfId="0" applyFont="1" applyFill="1" applyBorder="1"/>
    <xf numFmtId="0" fontId="3" fillId="0" borderId="6" xfId="0" quotePrefix="1" applyFont="1" applyFill="1" applyBorder="1" applyAlignment="1">
      <alignment horizontal="left" vertical="center" wrapText="1"/>
    </xf>
    <xf numFmtId="0" fontId="11" fillId="0" borderId="6" xfId="0" quotePrefix="1" applyFont="1" applyFill="1" applyBorder="1" applyAlignment="1">
      <alignment horizontal="left" vertical="center" wrapText="1"/>
    </xf>
    <xf numFmtId="0" fontId="11" fillId="0" borderId="6" xfId="0" quotePrefix="1"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0" xfId="0" applyFont="1" applyAlignment="1">
      <alignment vertical="center"/>
    </xf>
    <xf numFmtId="164" fontId="13" fillId="8" borderId="7" xfId="3" applyFont="1" applyFill="1" applyBorder="1" applyAlignment="1">
      <alignment horizontal="center" vertical="center" wrapText="1"/>
    </xf>
    <xf numFmtId="164" fontId="13" fillId="8" borderId="33" xfId="3" applyFont="1" applyFill="1" applyBorder="1" applyAlignment="1">
      <alignment horizontal="center" vertical="center" wrapText="1"/>
    </xf>
    <xf numFmtId="164" fontId="13" fillId="7" borderId="21" xfId="3" applyFont="1" applyFill="1" applyBorder="1" applyAlignment="1">
      <alignment horizontal="center" vertical="center" wrapText="1"/>
    </xf>
    <xf numFmtId="164" fontId="13" fillId="6" borderId="2" xfId="3" applyFont="1" applyFill="1" applyBorder="1" applyAlignment="1">
      <alignment horizontal="center" vertical="center" wrapText="1"/>
    </xf>
    <xf numFmtId="164" fontId="13" fillId="6" borderId="27" xfId="3" applyFont="1" applyFill="1" applyBorder="1" applyAlignment="1">
      <alignment horizontal="center" vertical="center" wrapText="1"/>
    </xf>
    <xf numFmtId="164" fontId="13" fillId="6" borderId="1" xfId="3" applyFont="1" applyFill="1" applyBorder="1" applyAlignment="1">
      <alignment horizontal="center" vertical="center" wrapText="1"/>
    </xf>
    <xf numFmtId="41" fontId="13" fillId="9" borderId="30" xfId="1" applyFont="1" applyFill="1" applyBorder="1" applyAlignment="1">
      <alignment horizontal="center" vertical="center" wrapText="1"/>
    </xf>
    <xf numFmtId="41" fontId="13" fillId="9" borderId="29" xfId="1" applyFont="1" applyFill="1" applyBorder="1" applyAlignment="1">
      <alignment horizontal="center" vertical="center" wrapText="1"/>
    </xf>
    <xf numFmtId="41" fontId="13" fillId="9" borderId="35" xfId="1"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1" xfId="0" quotePrefix="1"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33" xfId="0" applyFont="1" applyFill="1" applyBorder="1" applyAlignment="1">
      <alignment horizontal="center" vertical="center" wrapText="1"/>
    </xf>
    <xf numFmtId="164" fontId="13" fillId="7" borderId="15" xfId="3" applyFont="1" applyFill="1" applyBorder="1" applyAlignment="1">
      <alignment horizontal="center" vertical="center" wrapText="1"/>
    </xf>
    <xf numFmtId="0" fontId="11" fillId="0" borderId="0" xfId="0" applyFont="1" applyFill="1"/>
    <xf numFmtId="164" fontId="6" fillId="7" borderId="27" xfId="3"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4" borderId="36" xfId="0" applyFont="1" applyFill="1" applyBorder="1" applyAlignment="1">
      <alignment horizontal="center" vertical="center" wrapText="1"/>
    </xf>
    <xf numFmtId="41" fontId="9" fillId="9" borderId="36" xfId="1" applyFont="1" applyFill="1" applyBorder="1" applyAlignment="1">
      <alignment horizontal="center" vertical="center" wrapText="1"/>
    </xf>
    <xf numFmtId="164" fontId="9" fillId="6" borderId="36" xfId="3" applyFont="1" applyFill="1" applyBorder="1" applyAlignment="1">
      <alignment horizontal="center" vertical="center" wrapText="1"/>
    </xf>
    <xf numFmtId="164" fontId="9" fillId="7" borderId="36" xfId="3" applyFont="1" applyFill="1" applyBorder="1" applyAlignment="1">
      <alignment horizontal="center" vertical="center" wrapText="1"/>
    </xf>
    <xf numFmtId="164" fontId="9" fillId="8" borderId="36" xfId="3" applyFont="1" applyFill="1" applyBorder="1" applyAlignment="1">
      <alignment horizontal="center" vertical="center" wrapText="1"/>
    </xf>
    <xf numFmtId="164" fontId="9" fillId="8" borderId="37" xfId="3" applyFont="1" applyFill="1" applyBorder="1" applyAlignment="1">
      <alignment horizontal="center" vertical="center" wrapText="1"/>
    </xf>
    <xf numFmtId="0" fontId="11" fillId="10" borderId="27" xfId="0" applyFont="1" applyFill="1" applyBorder="1" applyAlignment="1">
      <alignment horizontal="justify" vertical="center" wrapText="1"/>
    </xf>
    <xf numFmtId="0" fontId="3" fillId="10" borderId="27" xfId="0" applyFont="1" applyFill="1" applyBorder="1" applyAlignment="1">
      <alignment horizontal="center" vertical="center" wrapText="1"/>
    </xf>
    <xf numFmtId="9" fontId="3" fillId="10" borderId="27" xfId="0" applyNumberFormat="1" applyFont="1" applyFill="1" applyBorder="1" applyAlignment="1">
      <alignment horizontal="center" vertical="center" wrapText="1"/>
    </xf>
    <xf numFmtId="14" fontId="3" fillId="10" borderId="27"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9" fontId="3" fillId="10" borderId="33" xfId="0" applyNumberFormat="1" applyFont="1" applyFill="1" applyBorder="1" applyAlignment="1">
      <alignment horizontal="center" vertical="center" wrapText="1"/>
    </xf>
    <xf numFmtId="14" fontId="3" fillId="10" borderId="33" xfId="0" applyNumberFormat="1" applyFont="1" applyFill="1" applyBorder="1" applyAlignment="1">
      <alignment horizontal="center" vertical="center" wrapText="1"/>
    </xf>
    <xf numFmtId="0" fontId="3" fillId="0" borderId="33" xfId="0" applyFont="1" applyBorder="1" applyAlignment="1">
      <alignment wrapText="1"/>
    </xf>
    <xf numFmtId="0" fontId="3" fillId="0" borderId="7" xfId="0" applyFont="1" applyBorder="1" applyAlignment="1">
      <alignment wrapText="1"/>
    </xf>
    <xf numFmtId="0" fontId="3" fillId="10" borderId="33" xfId="0" applyFont="1" applyFill="1" applyBorder="1" applyAlignment="1">
      <alignment wrapText="1"/>
    </xf>
    <xf numFmtId="0" fontId="3" fillId="10" borderId="7" xfId="0" applyFont="1" applyFill="1" applyBorder="1" applyAlignment="1">
      <alignment wrapText="1"/>
    </xf>
    <xf numFmtId="14" fontId="3" fillId="10" borderId="34" xfId="0" applyNumberFormat="1" applyFont="1" applyFill="1" applyBorder="1" applyAlignment="1">
      <alignment horizontal="center" vertical="center" wrapText="1"/>
    </xf>
    <xf numFmtId="0" fontId="3" fillId="10" borderId="34" xfId="0" applyFont="1" applyFill="1" applyBorder="1" applyAlignment="1">
      <alignment wrapText="1"/>
    </xf>
    <xf numFmtId="0" fontId="3" fillId="10" borderId="11" xfId="0" applyFont="1" applyFill="1" applyBorder="1" applyAlignment="1">
      <alignment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9" fontId="3" fillId="0" borderId="33" xfId="0" applyNumberFormat="1" applyFont="1" applyBorder="1" applyAlignment="1">
      <alignment horizontal="center" vertical="center" wrapText="1"/>
    </xf>
    <xf numFmtId="14" fontId="3" fillId="0" borderId="33" xfId="0" applyNumberFormat="1" applyFont="1" applyBorder="1" applyAlignment="1">
      <alignment horizontal="center" vertical="center" wrapText="1"/>
    </xf>
    <xf numFmtId="0" fontId="3" fillId="0" borderId="27" xfId="0" applyFont="1" applyBorder="1" applyAlignment="1">
      <alignment horizontal="center" vertical="center" wrapText="1"/>
    </xf>
    <xf numFmtId="9" fontId="3" fillId="0" borderId="27" xfId="0" applyNumberFormat="1" applyFont="1" applyBorder="1" applyAlignment="1">
      <alignment horizontal="center" vertical="center" wrapText="1"/>
    </xf>
    <xf numFmtId="0" fontId="11" fillId="0" borderId="33" xfId="0" quotePrefix="1" applyFont="1" applyFill="1" applyBorder="1" applyAlignment="1">
      <alignment horizontal="center" vertical="center" wrapText="1"/>
    </xf>
    <xf numFmtId="9" fontId="3" fillId="0" borderId="33" xfId="0" applyNumberFormat="1" applyFont="1" applyBorder="1" applyAlignment="1">
      <alignment horizontal="center" vertical="center"/>
    </xf>
    <xf numFmtId="14" fontId="3" fillId="0" borderId="33" xfId="0" applyNumberFormat="1" applyFont="1" applyBorder="1" applyAlignment="1">
      <alignment horizontal="center" vertical="center"/>
    </xf>
    <xf numFmtId="0" fontId="3" fillId="0" borderId="33" xfId="0" quotePrefix="1" applyFont="1" applyFill="1" applyBorder="1" applyAlignment="1">
      <alignment horizontal="center" vertical="center" wrapText="1"/>
    </xf>
    <xf numFmtId="9" fontId="0" fillId="0" borderId="29" xfId="0" applyNumberFormat="1" applyBorder="1" applyAlignment="1">
      <alignment horizontal="center" vertical="center"/>
    </xf>
    <xf numFmtId="0" fontId="0" fillId="0" borderId="0" xfId="0" applyAlignment="1">
      <alignment vertical="center"/>
    </xf>
    <xf numFmtId="0" fontId="0" fillId="0" borderId="1" xfId="0" applyBorder="1" applyAlignment="1">
      <alignment horizontal="center" vertical="center" wrapText="1"/>
    </xf>
    <xf numFmtId="9" fontId="0" fillId="0" borderId="27" xfId="0" applyNumberFormat="1" applyBorder="1" applyAlignment="1">
      <alignment horizontal="center" vertical="center"/>
    </xf>
    <xf numFmtId="0" fontId="2" fillId="0" borderId="1" xfId="0" applyFont="1" applyFill="1" applyBorder="1" applyAlignment="1">
      <alignment vertical="center" wrapText="1"/>
    </xf>
    <xf numFmtId="0" fontId="0" fillId="0" borderId="27" xfId="0" applyBorder="1" applyAlignment="1">
      <alignment vertical="center" wrapText="1"/>
    </xf>
    <xf numFmtId="0" fontId="0" fillId="0" borderId="1" xfId="0" applyBorder="1" applyAlignment="1">
      <alignment vertical="center" wrapText="1"/>
    </xf>
    <xf numFmtId="0" fontId="0" fillId="0" borderId="2" xfId="0" applyBorder="1" applyAlignment="1">
      <alignment horizontal="center" vertical="center" wrapText="1"/>
    </xf>
    <xf numFmtId="0" fontId="0" fillId="0" borderId="0" xfId="0" applyAlignment="1">
      <alignment vertical="center" wrapText="1"/>
    </xf>
    <xf numFmtId="0" fontId="0" fillId="0" borderId="6" xfId="0" applyBorder="1" applyAlignment="1">
      <alignment horizontal="center" vertical="center" wrapText="1"/>
    </xf>
    <xf numFmtId="0" fontId="0" fillId="0" borderId="33" xfId="0" applyBorder="1" applyAlignment="1">
      <alignment vertical="center" wrapText="1"/>
    </xf>
    <xf numFmtId="0" fontId="0" fillId="0" borderId="7" xfId="0" applyBorder="1" applyAlignment="1">
      <alignment horizontal="center" vertical="center" wrapText="1"/>
    </xf>
    <xf numFmtId="9" fontId="0" fillId="0" borderId="33" xfId="0" applyNumberFormat="1" applyBorder="1" applyAlignment="1">
      <alignment horizontal="center" vertical="center"/>
    </xf>
    <xf numFmtId="9" fontId="0" fillId="0" borderId="33" xfId="2" applyFont="1" applyBorder="1" applyAlignment="1">
      <alignment horizontal="center" vertical="center" wrapText="1"/>
    </xf>
    <xf numFmtId="0" fontId="0" fillId="0" borderId="10" xfId="0" applyBorder="1" applyAlignment="1">
      <alignment horizontal="center" vertical="center" wrapText="1"/>
    </xf>
    <xf numFmtId="0" fontId="0" fillId="0" borderId="34" xfId="0" applyBorder="1" applyAlignment="1">
      <alignment vertical="center" wrapText="1"/>
    </xf>
    <xf numFmtId="9" fontId="0" fillId="0" borderId="34" xfId="2" applyFont="1" applyBorder="1" applyAlignment="1">
      <alignment horizontal="center" vertical="center" wrapText="1"/>
    </xf>
    <xf numFmtId="0" fontId="0" fillId="0" borderId="57" xfId="0" applyFont="1" applyBorder="1" applyAlignment="1">
      <alignment horizontal="center" vertical="center" wrapText="1"/>
    </xf>
    <xf numFmtId="0" fontId="0" fillId="0" borderId="11" xfId="0" applyBorder="1" applyAlignment="1">
      <alignment horizontal="center" vertical="center" wrapText="1"/>
    </xf>
    <xf numFmtId="0" fontId="2" fillId="0" borderId="23" xfId="0" applyFont="1" applyFill="1" applyBorder="1" applyAlignment="1">
      <alignment wrapText="1"/>
    </xf>
    <xf numFmtId="0" fontId="0" fillId="0" borderId="40" xfId="0" applyBorder="1" applyAlignment="1">
      <alignment vertical="center" wrapText="1"/>
    </xf>
    <xf numFmtId="0" fontId="0" fillId="0" borderId="40" xfId="0" applyBorder="1" applyAlignment="1">
      <alignment wrapText="1"/>
    </xf>
    <xf numFmtId="14" fontId="0" fillId="0" borderId="40" xfId="0" applyNumberFormat="1" applyBorder="1" applyAlignment="1">
      <alignment wrapText="1"/>
    </xf>
    <xf numFmtId="14" fontId="0" fillId="0" borderId="48" xfId="0" applyNumberFormat="1" applyBorder="1" applyAlignment="1">
      <alignment wrapText="1"/>
    </xf>
    <xf numFmtId="0" fontId="0" fillId="0" borderId="23" xfId="0" applyBorder="1" applyAlignment="1">
      <alignment wrapText="1"/>
    </xf>
    <xf numFmtId="0" fontId="0" fillId="0" borderId="48" xfId="0" applyBorder="1" applyAlignment="1">
      <alignment wrapText="1"/>
    </xf>
    <xf numFmtId="14" fontId="0" fillId="0" borderId="33" xfId="0" applyNumberFormat="1" applyBorder="1" applyAlignment="1">
      <alignment wrapText="1"/>
    </xf>
    <xf numFmtId="14" fontId="0" fillId="0" borderId="7" xfId="0" applyNumberFormat="1" applyBorder="1" applyAlignment="1">
      <alignment wrapText="1"/>
    </xf>
    <xf numFmtId="0" fontId="0" fillId="10" borderId="33" xfId="0" applyFill="1" applyBorder="1" applyAlignment="1">
      <alignment wrapText="1"/>
    </xf>
    <xf numFmtId="14" fontId="0" fillId="10" borderId="33" xfId="0" applyNumberFormat="1" applyFill="1" applyBorder="1" applyAlignment="1">
      <alignment wrapText="1"/>
    </xf>
    <xf numFmtId="14" fontId="0" fillId="10" borderId="7" xfId="0" applyNumberFormat="1" applyFill="1" applyBorder="1" applyAlignment="1">
      <alignment wrapText="1"/>
    </xf>
    <xf numFmtId="0" fontId="2" fillId="0" borderId="6" xfId="0" applyFont="1" applyFill="1" applyBorder="1"/>
    <xf numFmtId="0" fontId="0" fillId="0" borderId="33" xfId="0" applyBorder="1" applyAlignment="1">
      <alignment vertical="center"/>
    </xf>
    <xf numFmtId="0" fontId="0" fillId="0" borderId="33" xfId="0" applyBorder="1"/>
    <xf numFmtId="0" fontId="0" fillId="0" borderId="7" xfId="0" applyBorder="1"/>
    <xf numFmtId="0" fontId="0" fillId="0" borderId="0" xfId="0" applyBorder="1"/>
    <xf numFmtId="0" fontId="0" fillId="0" borderId="6" xfId="0" applyBorder="1"/>
    <xf numFmtId="0" fontId="2" fillId="0" borderId="10" xfId="0" applyFont="1" applyFill="1" applyBorder="1"/>
    <xf numFmtId="0" fontId="0" fillId="0" borderId="34" xfId="0" applyBorder="1" applyAlignment="1">
      <alignment vertical="center"/>
    </xf>
    <xf numFmtId="0" fontId="0" fillId="0" borderId="34" xfId="0" applyBorder="1"/>
    <xf numFmtId="0" fontId="0" fillId="0" borderId="11" xfId="0" applyBorder="1"/>
    <xf numFmtId="0" fontId="0" fillId="0" borderId="57" xfId="0" applyBorder="1"/>
    <xf numFmtId="0" fontId="0" fillId="0" borderId="10" xfId="0" applyBorder="1"/>
    <xf numFmtId="0" fontId="2" fillId="0" borderId="33" xfId="0" applyFont="1" applyBorder="1" applyAlignment="1">
      <alignment horizontal="center" vertical="center" wrapText="1"/>
    </xf>
    <xf numFmtId="9" fontId="0" fillId="0" borderId="40" xfId="0" applyNumberFormat="1" applyBorder="1" applyAlignment="1">
      <alignment horizontal="center" vertical="center"/>
    </xf>
    <xf numFmtId="9" fontId="0" fillId="0" borderId="36" xfId="0" applyNumberFormat="1" applyBorder="1" applyAlignment="1">
      <alignment horizontal="center" vertical="center"/>
    </xf>
    <xf numFmtId="0" fontId="0" fillId="0" borderId="40" xfId="0" applyBorder="1" applyAlignment="1">
      <alignment horizontal="center" vertical="center"/>
    </xf>
    <xf numFmtId="0" fontId="21" fillId="0" borderId="27"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33" xfId="0" applyFont="1" applyFill="1" applyBorder="1" applyAlignment="1">
      <alignment horizontal="center" vertical="center" wrapText="1"/>
    </xf>
    <xf numFmtId="9" fontId="21" fillId="0" borderId="27" xfId="0" applyNumberFormat="1" applyFont="1" applyFill="1" applyBorder="1" applyAlignment="1">
      <alignment horizontal="center" vertical="center" wrapText="1"/>
    </xf>
    <xf numFmtId="14" fontId="21" fillId="0" borderId="27" xfId="0" applyNumberFormat="1" applyFont="1" applyFill="1" applyBorder="1" applyAlignment="1">
      <alignment horizontal="center" vertical="center" wrapText="1"/>
    </xf>
    <xf numFmtId="14" fontId="21" fillId="0" borderId="2" xfId="0" applyNumberFormat="1"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1" xfId="0" applyFont="1" applyFill="1" applyBorder="1" applyAlignment="1">
      <alignment wrapText="1"/>
    </xf>
    <xf numFmtId="0" fontId="21" fillId="0" borderId="27" xfId="0" applyFont="1" applyFill="1" applyBorder="1" applyAlignment="1">
      <alignment horizontal="center" vertical="center" wrapText="1"/>
    </xf>
    <xf numFmtId="0" fontId="21" fillId="0" borderId="27" xfId="0" applyFont="1" applyFill="1" applyBorder="1" applyAlignment="1">
      <alignment wrapText="1"/>
    </xf>
    <xf numFmtId="0" fontId="21" fillId="0" borderId="2" xfId="0" applyFont="1" applyFill="1" applyBorder="1" applyAlignment="1">
      <alignment horizontal="center" vertical="center" wrapText="1"/>
    </xf>
    <xf numFmtId="0" fontId="2" fillId="0" borderId="0" xfId="0" applyFont="1" applyFill="1" applyAlignment="1">
      <alignment wrapText="1"/>
    </xf>
    <xf numFmtId="0" fontId="21" fillId="0" borderId="33" xfId="0" applyFont="1" applyFill="1" applyBorder="1" applyAlignment="1">
      <alignment horizontal="center" vertical="center" wrapText="1"/>
    </xf>
    <xf numFmtId="0" fontId="21" fillId="0" borderId="33" xfId="0" applyFont="1" applyFill="1" applyBorder="1" applyAlignment="1">
      <alignment horizontal="left" vertical="center" wrapText="1"/>
    </xf>
    <xf numFmtId="0" fontId="21" fillId="0" borderId="6" xfId="0" applyFont="1" applyFill="1" applyBorder="1" applyAlignment="1">
      <alignment vertical="center" wrapText="1"/>
    </xf>
    <xf numFmtId="9" fontId="21" fillId="0" borderId="33" xfId="0" applyNumberFormat="1" applyFont="1" applyFill="1" applyBorder="1" applyAlignment="1">
      <alignment horizontal="center" vertical="center" wrapText="1"/>
    </xf>
    <xf numFmtId="14" fontId="21" fillId="0" borderId="36" xfId="0" applyNumberFormat="1" applyFont="1" applyFill="1" applyBorder="1" applyAlignment="1">
      <alignment horizontal="center" vertical="center" wrapText="1"/>
    </xf>
    <xf numFmtId="14" fontId="21" fillId="0" borderId="37" xfId="0" applyNumberFormat="1"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6" xfId="0" applyFont="1" applyFill="1" applyBorder="1" applyAlignment="1">
      <alignment wrapText="1"/>
    </xf>
    <xf numFmtId="0" fontId="21" fillId="0" borderId="33" xfId="0" applyFont="1" applyFill="1" applyBorder="1" applyAlignment="1">
      <alignment wrapText="1"/>
    </xf>
    <xf numFmtId="0" fontId="21" fillId="0" borderId="7" xfId="0" applyFont="1" applyFill="1" applyBorder="1" applyAlignment="1">
      <alignment horizontal="center" vertical="center" wrapText="1"/>
    </xf>
    <xf numFmtId="14" fontId="21" fillId="0" borderId="33" xfId="0" applyNumberFormat="1" applyFont="1" applyFill="1" applyBorder="1" applyAlignment="1">
      <alignment horizontal="center" vertical="center" wrapText="1"/>
    </xf>
    <xf numFmtId="14" fontId="21" fillId="0" borderId="7" xfId="0" applyNumberFormat="1" applyFont="1" applyFill="1" applyBorder="1" applyAlignment="1">
      <alignment horizontal="center" vertical="center" wrapText="1"/>
    </xf>
    <xf numFmtId="0" fontId="21" fillId="0" borderId="23" xfId="0" applyFont="1" applyFill="1" applyBorder="1" applyAlignment="1">
      <alignment vertical="center" wrapText="1"/>
    </xf>
    <xf numFmtId="0" fontId="21" fillId="0" borderId="6" xfId="0" applyFont="1" applyFill="1" applyBorder="1" applyAlignment="1">
      <alignment horizontal="left" vertical="center" wrapText="1"/>
    </xf>
    <xf numFmtId="9" fontId="21" fillId="0" borderId="33" xfId="2" applyFont="1" applyFill="1" applyBorder="1" applyAlignment="1">
      <alignment horizontal="center" vertical="center" wrapText="1"/>
    </xf>
    <xf numFmtId="0" fontId="21" fillId="0" borderId="10" xfId="0" applyFont="1" applyFill="1" applyBorder="1" applyAlignment="1">
      <alignment horizontal="center" vertical="center"/>
    </xf>
    <xf numFmtId="0" fontId="21" fillId="0" borderId="3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0" xfId="0" applyFont="1" applyFill="1" applyBorder="1" applyAlignment="1">
      <alignment horizontal="center" vertical="center" wrapText="1"/>
    </xf>
    <xf numFmtId="9" fontId="21" fillId="0" borderId="34" xfId="0" applyNumberFormat="1" applyFont="1" applyFill="1" applyBorder="1" applyAlignment="1">
      <alignment horizontal="center" vertical="center"/>
    </xf>
    <xf numFmtId="0" fontId="21" fillId="0" borderId="34" xfId="0" applyFont="1" applyFill="1" applyBorder="1" applyAlignment="1">
      <alignment horizontal="center" vertical="center"/>
    </xf>
    <xf numFmtId="0" fontId="21" fillId="0" borderId="41" xfId="0" applyFont="1" applyFill="1" applyBorder="1" applyAlignment="1">
      <alignment horizontal="center" vertical="center" wrapText="1"/>
    </xf>
    <xf numFmtId="0" fontId="21" fillId="0" borderId="50" xfId="0" applyFont="1" applyFill="1" applyBorder="1" applyAlignment="1">
      <alignment horizontal="left" vertical="center" wrapText="1"/>
    </xf>
    <xf numFmtId="9" fontId="21" fillId="0" borderId="34" xfId="2" applyFont="1" applyFill="1" applyBorder="1" applyAlignment="1">
      <alignment horizontal="center" vertical="center"/>
    </xf>
    <xf numFmtId="14" fontId="21" fillId="0" borderId="34" xfId="0" applyNumberFormat="1" applyFont="1" applyFill="1" applyBorder="1" applyAlignment="1">
      <alignment horizontal="center" vertical="center" wrapText="1"/>
    </xf>
    <xf numFmtId="0" fontId="21" fillId="0" borderId="11" xfId="0" applyFont="1" applyFill="1" applyBorder="1" applyAlignment="1">
      <alignment horizontal="center"/>
    </xf>
    <xf numFmtId="0" fontId="21" fillId="0" borderId="10" xfId="0" applyFont="1" applyFill="1" applyBorder="1" applyAlignment="1">
      <alignment vertical="center" wrapText="1"/>
    </xf>
    <xf numFmtId="9" fontId="21" fillId="0" borderId="34" xfId="2" applyFont="1" applyFill="1" applyBorder="1" applyAlignment="1">
      <alignment horizontal="center" vertical="center" wrapText="1"/>
    </xf>
    <xf numFmtId="14" fontId="21" fillId="0" borderId="11" xfId="0" applyNumberFormat="1" applyFont="1" applyFill="1" applyBorder="1" applyAlignment="1">
      <alignment horizontal="center" vertical="center" wrapText="1"/>
    </xf>
    <xf numFmtId="0" fontId="21" fillId="0" borderId="57" xfId="0" applyFont="1" applyFill="1" applyBorder="1" applyAlignment="1">
      <alignment horizontal="center" vertical="center" wrapText="1"/>
    </xf>
    <xf numFmtId="0" fontId="21" fillId="0" borderId="10" xfId="0" applyFont="1" applyFill="1" applyBorder="1" applyAlignment="1">
      <alignment wrapText="1"/>
    </xf>
    <xf numFmtId="0" fontId="21" fillId="0" borderId="34" xfId="0" applyFont="1" applyFill="1" applyBorder="1" applyAlignment="1">
      <alignment wrapText="1"/>
    </xf>
    <xf numFmtId="0" fontId="2" fillId="0" borderId="27" xfId="0" applyFont="1" applyFill="1" applyBorder="1" applyAlignment="1">
      <alignment horizontal="justify" vertical="center" wrapText="1"/>
    </xf>
    <xf numFmtId="0" fontId="0" fillId="0" borderId="27" xfId="0" applyBorder="1" applyAlignment="1">
      <alignment horizontal="center" vertical="center" wrapText="1"/>
    </xf>
    <xf numFmtId="0" fontId="0" fillId="0" borderId="27"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3" xfId="0" applyFont="1" applyFill="1" applyBorder="1" applyAlignment="1">
      <alignment horizontal="justify" vertical="center" wrapText="1"/>
    </xf>
    <xf numFmtId="0" fontId="0" fillId="0" borderId="33" xfId="0" applyBorder="1" applyAlignment="1">
      <alignment horizontal="center" vertical="center" wrapText="1"/>
    </xf>
    <xf numFmtId="0" fontId="0" fillId="0" borderId="33" xfId="0" applyFont="1" applyBorder="1" applyAlignment="1">
      <alignment horizontal="center" vertical="center" wrapText="1"/>
    </xf>
    <xf numFmtId="14" fontId="0" fillId="0" borderId="36" xfId="0" applyNumberFormat="1" applyBorder="1" applyAlignment="1">
      <alignment horizontal="center" vertical="center" wrapText="1"/>
    </xf>
    <xf numFmtId="14" fontId="0" fillId="0" borderId="40" xfId="0" applyNumberFormat="1" applyBorder="1" applyAlignment="1">
      <alignment horizontal="center" vertical="center" wrapText="1"/>
    </xf>
    <xf numFmtId="0" fontId="2" fillId="0" borderId="34" xfId="0" applyFont="1" applyFill="1" applyBorder="1" applyAlignment="1">
      <alignment horizontal="justify" vertical="center" wrapText="1"/>
    </xf>
    <xf numFmtId="0" fontId="0" fillId="0" borderId="34" xfId="0" applyBorder="1" applyAlignment="1">
      <alignment horizontal="center" vertical="center" wrapText="1"/>
    </xf>
    <xf numFmtId="0" fontId="0" fillId="0" borderId="34" xfId="0" applyFont="1" applyBorder="1" applyAlignment="1">
      <alignment horizontal="center" vertical="center" wrapText="1"/>
    </xf>
    <xf numFmtId="0" fontId="2" fillId="10" borderId="1" xfId="0" applyFont="1" applyFill="1" applyBorder="1" applyAlignment="1">
      <alignment horizontal="center" vertical="center" wrapText="1"/>
    </xf>
    <xf numFmtId="9" fontId="0" fillId="0" borderId="27" xfId="0" applyNumberFormat="1" applyFont="1" applyBorder="1" applyAlignment="1">
      <alignment horizontal="center" vertical="center" wrapText="1"/>
    </xf>
    <xf numFmtId="14" fontId="0" fillId="0" borderId="27" xfId="0" applyNumberFormat="1" applyFont="1" applyBorder="1" applyAlignment="1">
      <alignment horizontal="center" vertical="center" wrapText="1"/>
    </xf>
    <xf numFmtId="14" fontId="0" fillId="0" borderId="2" xfId="0" applyNumberFormat="1" applyFont="1" applyBorder="1" applyAlignment="1">
      <alignment horizontal="center" vertical="center" wrapText="1"/>
    </xf>
    <xf numFmtId="0" fontId="2" fillId="10" borderId="6" xfId="0" applyFont="1" applyFill="1" applyBorder="1" applyAlignment="1">
      <alignment horizontal="center" vertical="center" wrapText="1"/>
    </xf>
    <xf numFmtId="9" fontId="0" fillId="0" borderId="33" xfId="0" applyNumberFormat="1" applyFont="1" applyBorder="1" applyAlignment="1">
      <alignment horizontal="center" vertical="center" wrapText="1"/>
    </xf>
    <xf numFmtId="14" fontId="0" fillId="0" borderId="33" xfId="0" applyNumberFormat="1" applyFont="1" applyBorder="1" applyAlignment="1">
      <alignment horizontal="center" vertical="center" wrapText="1"/>
    </xf>
    <xf numFmtId="14" fontId="0" fillId="0" borderId="7" xfId="0" applyNumberFormat="1" applyFont="1" applyBorder="1" applyAlignment="1">
      <alignment horizontal="center" vertical="center" wrapText="1"/>
    </xf>
    <xf numFmtId="0" fontId="2" fillId="0" borderId="6" xfId="0" applyFont="1" applyFill="1" applyBorder="1" applyAlignment="1">
      <alignment horizontal="center" vertical="center" wrapText="1"/>
    </xf>
    <xf numFmtId="0" fontId="0" fillId="0" borderId="7" xfId="0" applyFont="1" applyBorder="1" applyAlignment="1">
      <alignment horizontal="center" vertical="center" wrapText="1"/>
    </xf>
    <xf numFmtId="0" fontId="2" fillId="10" borderId="6" xfId="0" applyFont="1" applyFill="1" applyBorder="1" applyAlignment="1">
      <alignment horizontal="center" wrapText="1"/>
    </xf>
    <xf numFmtId="0" fontId="2" fillId="0" borderId="6" xfId="0" applyFont="1" applyFill="1" applyBorder="1" applyAlignment="1">
      <alignment horizontal="center" wrapText="1"/>
    </xf>
    <xf numFmtId="0" fontId="2" fillId="0" borderId="0" xfId="0" applyFont="1" applyAlignment="1">
      <alignment horizontal="center" vertical="center" wrapText="1"/>
    </xf>
    <xf numFmtId="0" fontId="0" fillId="0" borderId="0" xfId="0" applyFont="1" applyAlignment="1">
      <alignment horizontal="center" vertical="center" wrapText="1"/>
    </xf>
    <xf numFmtId="0" fontId="0" fillId="0" borderId="33" xfId="0" applyFont="1" applyBorder="1" applyAlignment="1">
      <alignment horizontal="center" wrapText="1"/>
    </xf>
    <xf numFmtId="0" fontId="18" fillId="0" borderId="33" xfId="0" applyFont="1" applyBorder="1" applyAlignment="1">
      <alignment vertical="center" wrapText="1"/>
    </xf>
    <xf numFmtId="0" fontId="11" fillId="0" borderId="6" xfId="0" applyFont="1" applyFill="1" applyBorder="1" applyAlignment="1">
      <alignment horizontal="center" wrapText="1"/>
    </xf>
    <xf numFmtId="0" fontId="3" fillId="0" borderId="33" xfId="0" applyFont="1" applyBorder="1" applyAlignment="1">
      <alignment horizontal="center" wrapText="1"/>
    </xf>
    <xf numFmtId="0" fontId="3" fillId="0" borderId="7" xfId="0" applyFont="1" applyBorder="1" applyAlignment="1">
      <alignment horizontal="center" wrapText="1"/>
    </xf>
    <xf numFmtId="0" fontId="11" fillId="0" borderId="6" xfId="0" applyFont="1" applyFill="1" applyBorder="1" applyAlignment="1">
      <alignment horizontal="center"/>
    </xf>
    <xf numFmtId="0" fontId="2" fillId="0" borderId="0" xfId="0" applyFont="1"/>
    <xf numFmtId="0" fontId="2" fillId="0" borderId="1" xfId="0" applyFont="1" applyFill="1" applyBorder="1" applyAlignment="1">
      <alignment horizontal="justify" vertical="center" wrapText="1"/>
    </xf>
    <xf numFmtId="0" fontId="0" fillId="0" borderId="27" xfId="0" applyBorder="1" applyAlignment="1">
      <alignment horizontal="justify" vertical="center" wrapText="1"/>
    </xf>
    <xf numFmtId="0" fontId="2" fillId="0" borderId="6" xfId="0" applyFont="1" applyFill="1" applyBorder="1" applyAlignment="1">
      <alignment horizontal="justify" vertical="center" wrapText="1"/>
    </xf>
    <xf numFmtId="0" fontId="0" fillId="0" borderId="33" xfId="0" applyBorder="1" applyAlignment="1">
      <alignment horizontal="justify" vertical="center" wrapText="1"/>
    </xf>
    <xf numFmtId="0" fontId="2" fillId="0" borderId="6" xfId="0" applyFont="1" applyFill="1" applyBorder="1" applyAlignment="1">
      <alignment horizontal="justify" vertical="center"/>
    </xf>
    <xf numFmtId="0" fontId="2" fillId="0" borderId="23" xfId="0" applyFont="1" applyFill="1" applyBorder="1" applyAlignment="1">
      <alignment horizontal="justify" vertical="center" wrapText="1"/>
    </xf>
    <xf numFmtId="9" fontId="0" fillId="0" borderId="33" xfId="0" applyNumberFormat="1" applyBorder="1" applyAlignment="1">
      <alignment horizontal="center" vertical="center" wrapText="1"/>
    </xf>
    <xf numFmtId="0" fontId="2" fillId="0" borderId="33" xfId="0" applyFont="1" applyFill="1" applyBorder="1" applyAlignment="1">
      <alignment horizontal="justify" vertical="center"/>
    </xf>
    <xf numFmtId="0" fontId="0" fillId="0" borderId="51" xfId="0" applyBorder="1" applyAlignment="1">
      <alignment wrapText="1"/>
    </xf>
    <xf numFmtId="0" fontId="0" fillId="0" borderId="11" xfId="0" applyBorder="1" applyAlignment="1">
      <alignment wrapText="1"/>
    </xf>
    <xf numFmtId="9" fontId="0" fillId="0" borderId="33" xfId="0" applyNumberFormat="1" applyBorder="1" applyAlignment="1">
      <alignment horizontal="center" vertical="center" wrapText="1"/>
    </xf>
    <xf numFmtId="164" fontId="9" fillId="6" borderId="31" xfId="3" applyFont="1" applyFill="1" applyBorder="1" applyAlignment="1">
      <alignment horizontal="center" vertical="center" wrapText="1"/>
    </xf>
    <xf numFmtId="164" fontId="9" fillId="6" borderId="29" xfId="3" applyFont="1" applyFill="1" applyBorder="1" applyAlignment="1">
      <alignment horizontal="center" vertical="center" wrapText="1"/>
    </xf>
    <xf numFmtId="164" fontId="9" fillId="6" borderId="32" xfId="3"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3" xfId="0" applyFont="1" applyFill="1" applyBorder="1" applyAlignment="1">
      <alignment horizontal="center" vertical="center" wrapText="1"/>
    </xf>
    <xf numFmtId="164" fontId="6" fillId="7" borderId="52" xfId="3" applyFont="1" applyFill="1" applyBorder="1" applyAlignment="1">
      <alignment horizontal="center" vertical="center" wrapText="1"/>
    </xf>
    <xf numFmtId="0" fontId="0" fillId="11" borderId="27" xfId="0" applyFill="1" applyBorder="1" applyAlignment="1">
      <alignment wrapText="1"/>
    </xf>
    <xf numFmtId="0" fontId="0" fillId="11" borderId="1" xfId="0" applyFill="1" applyBorder="1" applyAlignment="1">
      <alignment wrapText="1"/>
    </xf>
    <xf numFmtId="0" fontId="0" fillId="11" borderId="2" xfId="0" applyFill="1" applyBorder="1" applyAlignment="1">
      <alignment wrapText="1"/>
    </xf>
    <xf numFmtId="0" fontId="0" fillId="11" borderId="33" xfId="0" applyFill="1" applyBorder="1" applyAlignment="1">
      <alignment wrapText="1"/>
    </xf>
    <xf numFmtId="0" fontId="0" fillId="11" borderId="6" xfId="0" applyFill="1" applyBorder="1" applyAlignment="1">
      <alignment wrapText="1"/>
    </xf>
    <xf numFmtId="0" fontId="0" fillId="11" borderId="7" xfId="0" applyFill="1" applyBorder="1" applyAlignment="1">
      <alignment wrapText="1"/>
    </xf>
    <xf numFmtId="0" fontId="0" fillId="11" borderId="0" xfId="0" applyFill="1"/>
    <xf numFmtId="0" fontId="2" fillId="0" borderId="10" xfId="0" applyFont="1" applyFill="1" applyBorder="1" applyAlignment="1">
      <alignment horizontal="center" vertical="center" wrapText="1"/>
    </xf>
    <xf numFmtId="0" fontId="0" fillId="11" borderId="10" xfId="0" applyFill="1" applyBorder="1" applyAlignment="1">
      <alignment wrapText="1"/>
    </xf>
    <xf numFmtId="0" fontId="0" fillId="11" borderId="34" xfId="0" applyFill="1" applyBorder="1" applyAlignment="1">
      <alignment wrapText="1"/>
    </xf>
    <xf numFmtId="0" fontId="0" fillId="11" borderId="11" xfId="0" applyFill="1" applyBorder="1" applyAlignment="1">
      <alignment wrapText="1"/>
    </xf>
    <xf numFmtId="14" fontId="0" fillId="0" borderId="37" xfId="0" applyNumberFormat="1" applyBorder="1" applyAlignment="1">
      <alignment horizontal="center" vertical="center" wrapText="1"/>
    </xf>
    <xf numFmtId="0" fontId="24" fillId="0" borderId="74" xfId="0" applyFont="1" applyBorder="1" applyAlignment="1">
      <alignment horizontal="center" vertical="center" wrapText="1"/>
    </xf>
    <xf numFmtId="14" fontId="0" fillId="0" borderId="24" xfId="0" applyNumberFormat="1" applyBorder="1" applyAlignment="1">
      <alignment horizontal="center" vertical="center" wrapText="1"/>
    </xf>
    <xf numFmtId="14" fontId="0" fillId="0" borderId="26" xfId="0" applyNumberFormat="1" applyBorder="1" applyAlignment="1">
      <alignment horizontal="center" vertical="center" wrapText="1"/>
    </xf>
    <xf numFmtId="0" fontId="24" fillId="0" borderId="75" xfId="0" applyFont="1" applyBorder="1" applyAlignment="1">
      <alignment horizontal="center" vertical="center" wrapText="1"/>
    </xf>
    <xf numFmtId="0" fontId="24" fillId="0" borderId="76" xfId="0" applyFont="1" applyBorder="1" applyAlignment="1">
      <alignment horizontal="center" vertical="center" wrapText="1"/>
    </xf>
    <xf numFmtId="0" fontId="24" fillId="0" borderId="77" xfId="0" applyFont="1" applyBorder="1" applyAlignment="1">
      <alignment horizontal="center" vertical="center" wrapText="1"/>
    </xf>
    <xf numFmtId="0" fontId="24" fillId="0" borderId="78" xfId="0" applyFont="1" applyBorder="1" applyAlignment="1">
      <alignment horizontal="center" vertical="center" wrapText="1"/>
    </xf>
    <xf numFmtId="0" fontId="2" fillId="0" borderId="1" xfId="0" applyFont="1" applyFill="1" applyBorder="1" applyAlignment="1"/>
    <xf numFmtId="9" fontId="0" fillId="0" borderId="27" xfId="2" applyFont="1" applyBorder="1" applyAlignment="1">
      <alignment horizontal="center" vertical="center" wrapText="1"/>
    </xf>
    <xf numFmtId="0" fontId="2" fillId="0" borderId="6" xfId="0" applyFont="1" applyFill="1" applyBorder="1" applyAlignment="1"/>
    <xf numFmtId="9" fontId="0" fillId="0" borderId="33" xfId="2" applyFont="1" applyBorder="1" applyAlignment="1">
      <alignment horizontal="center" wrapText="1"/>
    </xf>
    <xf numFmtId="0" fontId="0" fillId="10" borderId="2" xfId="0" applyFill="1" applyBorder="1" applyAlignment="1"/>
    <xf numFmtId="9" fontId="14" fillId="0" borderId="33" xfId="0" applyNumberFormat="1" applyFont="1" applyBorder="1" applyAlignment="1">
      <alignment horizontal="center" vertical="center" wrapText="1"/>
    </xf>
    <xf numFmtId="0" fontId="0" fillId="10" borderId="1" xfId="0" applyFill="1" applyBorder="1" applyAlignment="1">
      <alignment wrapText="1"/>
    </xf>
    <xf numFmtId="0" fontId="0" fillId="10" borderId="27" xfId="0" applyFill="1" applyBorder="1" applyAlignment="1">
      <alignment wrapText="1"/>
    </xf>
    <xf numFmtId="0" fontId="0" fillId="10" borderId="2" xfId="0" applyFill="1" applyBorder="1" applyAlignment="1">
      <alignment wrapText="1"/>
    </xf>
    <xf numFmtId="0" fontId="0" fillId="10" borderId="7" xfId="0" applyFill="1" applyBorder="1" applyAlignment="1"/>
    <xf numFmtId="0" fontId="0" fillId="10" borderId="6" xfId="0" applyFill="1" applyBorder="1" applyAlignment="1">
      <alignment wrapText="1"/>
    </xf>
    <xf numFmtId="0" fontId="0" fillId="10" borderId="7" xfId="0" applyFill="1" applyBorder="1" applyAlignment="1">
      <alignment wrapText="1"/>
    </xf>
    <xf numFmtId="0" fontId="0" fillId="10" borderId="11" xfId="0" applyFill="1" applyBorder="1" applyAlignment="1"/>
    <xf numFmtId="9" fontId="14" fillId="0" borderId="34" xfId="0" applyNumberFormat="1" applyFont="1" applyBorder="1" applyAlignment="1">
      <alignment horizontal="center" vertical="center" wrapText="1"/>
    </xf>
    <xf numFmtId="165" fontId="3" fillId="0" borderId="34" xfId="0" applyNumberFormat="1" applyFont="1" applyBorder="1" applyAlignment="1">
      <alignment horizontal="center" vertical="center"/>
    </xf>
    <xf numFmtId="0" fontId="0" fillId="10" borderId="10" xfId="0" applyFill="1" applyBorder="1" applyAlignment="1">
      <alignment wrapText="1"/>
    </xf>
    <xf numFmtId="0" fontId="0" fillId="10" borderId="34" xfId="0" applyFill="1" applyBorder="1" applyAlignment="1">
      <alignment wrapText="1"/>
    </xf>
    <xf numFmtId="0" fontId="0" fillId="10" borderId="11" xfId="0" applyFill="1" applyBorder="1" applyAlignment="1">
      <alignment wrapText="1"/>
    </xf>
    <xf numFmtId="0" fontId="0" fillId="10" borderId="0" xfId="0" applyFill="1"/>
    <xf numFmtId="0" fontId="2" fillId="0" borderId="1" xfId="0" applyFont="1" applyFill="1" applyBorder="1" applyAlignment="1">
      <alignment horizontal="justify" wrapText="1"/>
    </xf>
    <xf numFmtId="0" fontId="2" fillId="0" borderId="23" xfId="0" applyFont="1" applyFill="1" applyBorder="1" applyAlignment="1">
      <alignment horizontal="justify" wrapText="1"/>
    </xf>
    <xf numFmtId="9" fontId="0" fillId="0" borderId="40" xfId="0" applyNumberFormat="1" applyBorder="1" applyAlignment="1">
      <alignment horizontal="center" vertical="center" wrapText="1"/>
    </xf>
    <xf numFmtId="14" fontId="0" fillId="0" borderId="48" xfId="0" applyNumberFormat="1" applyBorder="1" applyAlignment="1">
      <alignment horizontal="center" vertical="center" wrapText="1"/>
    </xf>
    <xf numFmtId="0" fontId="2" fillId="0" borderId="6" xfId="0" applyFont="1" applyFill="1" applyBorder="1" applyAlignment="1">
      <alignment horizontal="justify" wrapText="1"/>
    </xf>
    <xf numFmtId="0" fontId="2" fillId="0" borderId="27" xfId="0" applyFont="1" applyFill="1" applyBorder="1" applyAlignment="1">
      <alignment wrapText="1"/>
    </xf>
    <xf numFmtId="9" fontId="2" fillId="0" borderId="27" xfId="0" applyNumberFormat="1" applyFont="1" applyFill="1" applyBorder="1" applyAlignment="1">
      <alignment horizontal="center" wrapText="1"/>
    </xf>
    <xf numFmtId="14" fontId="2" fillId="0" borderId="27"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 xfId="0" applyFont="1" applyFill="1" applyBorder="1" applyAlignment="1">
      <alignment wrapText="1"/>
    </xf>
    <xf numFmtId="0" fontId="2" fillId="0" borderId="33" xfId="0" applyFont="1" applyFill="1" applyBorder="1" applyAlignment="1">
      <alignment wrapText="1"/>
    </xf>
    <xf numFmtId="9" fontId="2" fillId="0" borderId="33" xfId="0" applyNumberFormat="1" applyFont="1" applyFill="1" applyBorder="1" applyAlignment="1">
      <alignment horizontal="center" wrapText="1"/>
    </xf>
    <xf numFmtId="14" fontId="2" fillId="0" borderId="33" xfId="0" applyNumberFormat="1" applyFont="1" applyFill="1" applyBorder="1" applyAlignment="1">
      <alignment horizontal="center" vertical="center" wrapText="1"/>
    </xf>
    <xf numFmtId="14" fontId="2" fillId="0" borderId="7"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7" xfId="0" applyFont="1" applyFill="1" applyBorder="1" applyAlignment="1">
      <alignment wrapText="1"/>
    </xf>
    <xf numFmtId="9" fontId="2" fillId="0" borderId="33" xfId="0" applyNumberFormat="1" applyFont="1" applyFill="1" applyBorder="1" applyAlignment="1">
      <alignment horizontal="center" vertical="center" wrapText="1"/>
    </xf>
    <xf numFmtId="14" fontId="2" fillId="0" borderId="33" xfId="0" applyNumberFormat="1" applyFont="1" applyFill="1" applyBorder="1" applyAlignment="1">
      <alignment horizontal="center" wrapText="1"/>
    </xf>
    <xf numFmtId="14" fontId="2" fillId="0" borderId="7" xfId="0" applyNumberFormat="1" applyFont="1" applyFill="1" applyBorder="1" applyAlignment="1">
      <alignment horizontal="center" wrapText="1"/>
    </xf>
    <xf numFmtId="0" fontId="9" fillId="13" borderId="19" xfId="0" applyFont="1" applyFill="1" applyBorder="1" applyAlignment="1">
      <alignment horizontal="center" vertical="center" wrapText="1"/>
    </xf>
    <xf numFmtId="0" fontId="9" fillId="13" borderId="18" xfId="0" applyFont="1" applyFill="1" applyBorder="1" applyAlignment="1">
      <alignment horizontal="center" vertical="center" wrapText="1"/>
    </xf>
    <xf numFmtId="41" fontId="9" fillId="13" borderId="19" xfId="1" applyFont="1" applyFill="1" applyBorder="1" applyAlignment="1">
      <alignment horizontal="center" vertical="center" wrapText="1"/>
    </xf>
    <xf numFmtId="164" fontId="9" fillId="13" borderId="20" xfId="3" applyFont="1" applyFill="1" applyBorder="1" applyAlignment="1">
      <alignment horizontal="center" vertical="center" wrapText="1"/>
    </xf>
    <xf numFmtId="164" fontId="9" fillId="13" borderId="19" xfId="3" applyFont="1" applyFill="1" applyBorder="1" applyAlignment="1">
      <alignment horizontal="center" vertical="center" wrapText="1"/>
    </xf>
    <xf numFmtId="0" fontId="0" fillId="11" borderId="6" xfId="0" applyFill="1" applyBorder="1"/>
    <xf numFmtId="0" fontId="0" fillId="11" borderId="33" xfId="0" applyFill="1" applyBorder="1"/>
    <xf numFmtId="0" fontId="0" fillId="11" borderId="10" xfId="0" applyFill="1" applyBorder="1"/>
    <xf numFmtId="0" fontId="0" fillId="11" borderId="34" xfId="0" applyFill="1" applyBorder="1"/>
    <xf numFmtId="0" fontId="9" fillId="4" borderId="29" xfId="0" applyFont="1" applyFill="1" applyBorder="1" applyAlignment="1">
      <alignment horizontal="center" vertical="center" wrapText="1"/>
    </xf>
    <xf numFmtId="0" fontId="9" fillId="4" borderId="32" xfId="0" applyFont="1" applyFill="1" applyBorder="1" applyAlignment="1">
      <alignment horizontal="center" vertical="center" wrapText="1"/>
    </xf>
    <xf numFmtId="41" fontId="9" fillId="9" borderId="35" xfId="1" applyFont="1" applyFill="1" applyBorder="1" applyAlignment="1">
      <alignment horizontal="center" vertical="center" wrapText="1"/>
    </xf>
    <xf numFmtId="41" fontId="9" fillId="9" borderId="29" xfId="1" applyFont="1" applyFill="1" applyBorder="1" applyAlignment="1">
      <alignment horizontal="center" vertical="center" wrapText="1"/>
    </xf>
    <xf numFmtId="0" fontId="0" fillId="0" borderId="23" xfId="0" applyBorder="1" applyAlignment="1">
      <alignment horizontal="justify" vertical="center" wrapText="1"/>
    </xf>
    <xf numFmtId="0" fontId="0" fillId="0" borderId="33" xfId="0" applyBorder="1" applyAlignment="1"/>
    <xf numFmtId="14" fontId="0" fillId="0" borderId="33" xfId="0" applyNumberFormat="1" applyBorder="1" applyAlignment="1">
      <alignment vertical="center"/>
    </xf>
    <xf numFmtId="0" fontId="0" fillId="0" borderId="2" xfId="0" applyBorder="1" applyAlignment="1"/>
    <xf numFmtId="14" fontId="0" fillId="0" borderId="27" xfId="0" applyNumberFormat="1" applyBorder="1" applyAlignment="1">
      <alignment horizontal="right" vertical="center" wrapText="1"/>
    </xf>
    <xf numFmtId="14" fontId="0" fillId="0" borderId="2" xfId="0" applyNumberFormat="1" applyBorder="1" applyAlignment="1">
      <alignment horizontal="right" vertical="center" wrapText="1"/>
    </xf>
    <xf numFmtId="0" fontId="0" fillId="0" borderId="33" xfId="0" applyFont="1" applyFill="1" applyBorder="1" applyAlignment="1">
      <alignment horizontal="left" vertical="center" wrapText="1"/>
    </xf>
    <xf numFmtId="0" fontId="0" fillId="0" borderId="7" xfId="0" applyBorder="1" applyAlignment="1"/>
    <xf numFmtId="0" fontId="2" fillId="0" borderId="33" xfId="0" applyFont="1" applyFill="1" applyBorder="1" applyAlignment="1">
      <alignment horizontal="left" vertical="center" wrapText="1"/>
    </xf>
    <xf numFmtId="14" fontId="0" fillId="0" borderId="33" xfId="0" applyNumberFormat="1" applyBorder="1" applyAlignment="1">
      <alignment horizontal="right" vertical="center" wrapText="1"/>
    </xf>
    <xf numFmtId="14" fontId="0" fillId="0" borderId="7" xfId="0" applyNumberFormat="1" applyBorder="1" applyAlignment="1">
      <alignment horizontal="right" vertical="center" wrapText="1"/>
    </xf>
    <xf numFmtId="14" fontId="0" fillId="0" borderId="40" xfId="0" applyNumberFormat="1" applyBorder="1" applyAlignment="1">
      <alignment vertical="center"/>
    </xf>
    <xf numFmtId="0" fontId="0" fillId="0" borderId="51" xfId="0" applyBorder="1" applyAlignment="1">
      <alignment horizontal="left" vertical="center" wrapText="1"/>
    </xf>
    <xf numFmtId="14" fontId="0" fillId="0" borderId="33" xfId="0" applyNumberFormat="1" applyBorder="1" applyAlignment="1">
      <alignment vertical="center" wrapText="1"/>
    </xf>
    <xf numFmtId="14" fontId="0" fillId="0" borderId="7" xfId="0" applyNumberFormat="1" applyBorder="1" applyAlignment="1">
      <alignment vertical="center" wrapText="1"/>
    </xf>
    <xf numFmtId="0" fontId="0" fillId="0" borderId="51" xfId="0" applyBorder="1" applyAlignment="1">
      <alignment vertical="center" wrapText="1"/>
    </xf>
    <xf numFmtId="14" fontId="0" fillId="0" borderId="33" xfId="0" applyNumberFormat="1" applyBorder="1" applyAlignment="1">
      <alignment horizontal="right" vertical="center"/>
    </xf>
    <xf numFmtId="0" fontId="2" fillId="0" borderId="6" xfId="0" applyFont="1" applyFill="1" applyBorder="1" applyAlignment="1">
      <alignment horizontal="right" vertical="center" wrapText="1"/>
    </xf>
    <xf numFmtId="0" fontId="2" fillId="0" borderId="6" xfId="0" applyFont="1" applyFill="1" applyBorder="1" applyAlignment="1">
      <alignment horizontal="left" vertical="center" wrapText="1"/>
    </xf>
    <xf numFmtId="14" fontId="0" fillId="0" borderId="33" xfId="0" applyNumberFormat="1" applyBorder="1" applyAlignment="1"/>
    <xf numFmtId="9" fontId="2" fillId="0" borderId="27" xfId="0" applyNumberFormat="1" applyFont="1" applyFill="1" applyBorder="1" applyAlignment="1">
      <alignment horizontal="center" vertical="center" wrapText="1"/>
    </xf>
    <xf numFmtId="0" fontId="2" fillId="0" borderId="33" xfId="0" applyFont="1" applyFill="1" applyBorder="1" applyAlignment="1">
      <alignment vertical="center" wrapText="1"/>
    </xf>
    <xf numFmtId="0" fontId="2" fillId="0" borderId="34" xfId="0" applyFont="1" applyFill="1" applyBorder="1" applyAlignment="1">
      <alignment vertical="center" wrapText="1"/>
    </xf>
    <xf numFmtId="0" fontId="2" fillId="0" borderId="27" xfId="0" applyFont="1" applyFill="1" applyBorder="1" applyAlignment="1">
      <alignment horizontal="center" vertical="center" wrapText="1"/>
    </xf>
    <xf numFmtId="0" fontId="2" fillId="0" borderId="34" xfId="0" applyFont="1" applyFill="1" applyBorder="1" applyAlignment="1">
      <alignment horizontal="center" vertical="center" wrapText="1"/>
    </xf>
    <xf numFmtId="9" fontId="2" fillId="0" borderId="34" xfId="0" applyNumberFormat="1" applyFont="1" applyFill="1" applyBorder="1" applyAlignment="1">
      <alignment horizontal="center" vertical="center" wrapText="1"/>
    </xf>
    <xf numFmtId="14" fontId="2" fillId="0" borderId="34" xfId="0" applyNumberFormat="1" applyFont="1" applyFill="1" applyBorder="1" applyAlignment="1">
      <alignment horizontal="center" vertical="center" wrapText="1"/>
    </xf>
    <xf numFmtId="0" fontId="2" fillId="0" borderId="34" xfId="0" applyFont="1" applyFill="1" applyBorder="1" applyAlignment="1">
      <alignment wrapText="1"/>
    </xf>
    <xf numFmtId="0" fontId="2" fillId="0" borderId="11" xfId="0" applyFont="1" applyFill="1" applyBorder="1" applyAlignment="1">
      <alignment wrapText="1"/>
    </xf>
    <xf numFmtId="9" fontId="2" fillId="0" borderId="27" xfId="2" applyFont="1" applyFill="1" applyBorder="1" applyAlignment="1">
      <alignment horizontal="center" vertical="center" wrapText="1"/>
    </xf>
    <xf numFmtId="9" fontId="2" fillId="0" borderId="33" xfId="2" applyFont="1" applyFill="1" applyBorder="1" applyAlignment="1">
      <alignment horizontal="center" vertical="center" wrapText="1"/>
    </xf>
    <xf numFmtId="9" fontId="2" fillId="0" borderId="33" xfId="2" applyFont="1" applyFill="1" applyBorder="1" applyAlignment="1">
      <alignment horizontal="center" wrapText="1"/>
    </xf>
    <xf numFmtId="0" fontId="11" fillId="0" borderId="33" xfId="0" applyFont="1" applyFill="1" applyBorder="1" applyAlignment="1">
      <alignment horizontal="center" vertical="center" wrapText="1"/>
    </xf>
    <xf numFmtId="9" fontId="13" fillId="0" borderId="33" xfId="0" applyNumberFormat="1" applyFont="1" applyFill="1" applyBorder="1" applyAlignment="1">
      <alignment horizontal="center" vertical="center" wrapText="1"/>
    </xf>
    <xf numFmtId="14" fontId="11" fillId="0" borderId="33" xfId="0" applyNumberFormat="1" applyFont="1" applyFill="1" applyBorder="1" applyAlignment="1">
      <alignment horizontal="center" vertical="center"/>
    </xf>
    <xf numFmtId="0" fontId="11" fillId="0" borderId="34" xfId="0" applyFont="1" applyFill="1" applyBorder="1" applyAlignment="1">
      <alignment horizontal="center" vertical="center" wrapText="1"/>
    </xf>
    <xf numFmtId="9" fontId="13" fillId="0" borderId="34" xfId="0" applyNumberFormat="1" applyFont="1" applyFill="1" applyBorder="1" applyAlignment="1">
      <alignment horizontal="center" vertical="center" wrapText="1"/>
    </xf>
    <xf numFmtId="165" fontId="11" fillId="0" borderId="34" xfId="0" applyNumberFormat="1" applyFont="1" applyFill="1" applyBorder="1" applyAlignment="1">
      <alignment horizontal="center" vertical="center"/>
    </xf>
    <xf numFmtId="0" fontId="2" fillId="0" borderId="33" xfId="0" applyFont="1" applyFill="1" applyBorder="1" applyAlignment="1"/>
    <xf numFmtId="0" fontId="2" fillId="0" borderId="27" xfId="0" applyFont="1" applyFill="1" applyBorder="1" applyAlignment="1">
      <alignment vertical="center" wrapText="1"/>
    </xf>
    <xf numFmtId="9" fontId="2" fillId="0" borderId="27" xfId="0" applyNumberFormat="1" applyFont="1" applyFill="1" applyBorder="1" applyAlignment="1">
      <alignment horizontal="center" vertical="center"/>
    </xf>
    <xf numFmtId="14" fontId="2" fillId="0" borderId="33" xfId="0" applyNumberFormat="1" applyFont="1" applyFill="1" applyBorder="1" applyAlignment="1">
      <alignment vertical="center"/>
    </xf>
    <xf numFmtId="14" fontId="2" fillId="0" borderId="27" xfId="0" applyNumberFormat="1" applyFont="1" applyFill="1" applyBorder="1" applyAlignment="1">
      <alignment horizontal="right" vertical="center" wrapText="1"/>
    </xf>
    <xf numFmtId="14" fontId="2" fillId="0" borderId="33" xfId="0" applyNumberFormat="1" applyFont="1" applyFill="1" applyBorder="1" applyAlignment="1">
      <alignment horizontal="right" vertical="center" wrapText="1"/>
    </xf>
    <xf numFmtId="14" fontId="2" fillId="0" borderId="33" xfId="0" applyNumberFormat="1" applyFont="1" applyFill="1" applyBorder="1" applyAlignment="1">
      <alignment vertical="center" wrapText="1"/>
    </xf>
    <xf numFmtId="9" fontId="2" fillId="0" borderId="33" xfId="0" applyNumberFormat="1" applyFont="1" applyFill="1" applyBorder="1" applyAlignment="1">
      <alignment horizontal="center" vertical="center"/>
    </xf>
    <xf numFmtId="14" fontId="2" fillId="0" borderId="33" xfId="0" applyNumberFormat="1" applyFont="1" applyFill="1" applyBorder="1" applyAlignment="1">
      <alignment horizontal="right" vertical="center"/>
    </xf>
    <xf numFmtId="0" fontId="2" fillId="0" borderId="33" xfId="0" applyFont="1" applyFill="1" applyBorder="1" applyAlignment="1">
      <alignment vertical="center"/>
    </xf>
    <xf numFmtId="0" fontId="0" fillId="0" borderId="51" xfId="0" applyBorder="1"/>
    <xf numFmtId="0" fontId="9" fillId="3" borderId="31"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4" borderId="31" xfId="0" applyFont="1" applyFill="1" applyBorder="1" applyAlignment="1">
      <alignment horizontal="center" vertical="center" wrapText="1"/>
    </xf>
    <xf numFmtId="41" fontId="9" fillId="9" borderId="32" xfId="1" applyFont="1" applyFill="1" applyBorder="1" applyAlignment="1">
      <alignment horizontal="center" vertical="center" wrapText="1"/>
    </xf>
    <xf numFmtId="164" fontId="9" fillId="8" borderId="35" xfId="3" applyFont="1" applyFill="1" applyBorder="1" applyAlignment="1">
      <alignment horizontal="center" vertical="center" wrapText="1"/>
    </xf>
    <xf numFmtId="164" fontId="9" fillId="8" borderId="32" xfId="3" applyFont="1" applyFill="1" applyBorder="1" applyAlignment="1">
      <alignment horizontal="center" vertical="center" wrapText="1"/>
    </xf>
    <xf numFmtId="0" fontId="0" fillId="0" borderId="33" xfId="0" applyFont="1" applyBorder="1" applyAlignment="1">
      <alignment horizontal="center" vertical="center" wrapText="1"/>
    </xf>
    <xf numFmtId="0" fontId="10" fillId="0" borderId="33" xfId="0" applyFont="1" applyFill="1" applyBorder="1" applyAlignment="1">
      <alignment wrapText="1"/>
    </xf>
    <xf numFmtId="0" fontId="2" fillId="0" borderId="33" xfId="0" applyFont="1" applyFill="1" applyBorder="1" applyAlignment="1">
      <alignment horizontal="left" wrapText="1"/>
    </xf>
    <xf numFmtId="0" fontId="11" fillId="0" borderId="33" xfId="0" quotePrefix="1" applyFont="1" applyFill="1" applyBorder="1" applyAlignment="1">
      <alignment horizontal="left" vertical="center" wrapText="1"/>
    </xf>
    <xf numFmtId="0" fontId="3" fillId="0" borderId="33" xfId="0" quotePrefix="1" applyFont="1" applyFill="1" applyBorder="1" applyAlignment="1">
      <alignment horizontal="left" vertical="center" wrapText="1"/>
    </xf>
    <xf numFmtId="0" fontId="3" fillId="0" borderId="33" xfId="0" applyFont="1" applyFill="1" applyBorder="1"/>
    <xf numFmtId="0" fontId="12" fillId="0" borderId="33" xfId="0" quotePrefix="1" applyFont="1" applyFill="1" applyBorder="1" applyAlignment="1">
      <alignment horizontal="left" vertical="center" wrapText="1"/>
    </xf>
    <xf numFmtId="0" fontId="21" fillId="0" borderId="33" xfId="0" applyFont="1" applyFill="1" applyBorder="1" applyAlignment="1">
      <alignment vertical="center" wrapText="1"/>
    </xf>
    <xf numFmtId="0" fontId="2" fillId="10" borderId="33" xfId="0" applyFont="1" applyFill="1" applyBorder="1" applyAlignment="1">
      <alignment horizontal="center" vertical="center" wrapText="1"/>
    </xf>
    <xf numFmtId="0" fontId="2" fillId="10" borderId="33" xfId="0" applyFont="1" applyFill="1" applyBorder="1" applyAlignment="1">
      <alignment horizontal="center" wrapText="1"/>
    </xf>
    <xf numFmtId="0" fontId="2" fillId="0" borderId="33" xfId="0" applyFont="1" applyFill="1" applyBorder="1" applyAlignment="1">
      <alignment horizontal="center" wrapText="1"/>
    </xf>
    <xf numFmtId="0" fontId="28" fillId="0" borderId="33" xfId="0" applyFont="1" applyFill="1" applyBorder="1" applyAlignment="1">
      <alignment horizontal="center" vertical="center" wrapText="1"/>
    </xf>
    <xf numFmtId="0" fontId="2" fillId="0" borderId="33" xfId="0" applyFont="1" applyFill="1" applyBorder="1" applyAlignment="1">
      <alignment horizontal="justify" wrapText="1"/>
    </xf>
    <xf numFmtId="0" fontId="2" fillId="0" borderId="33" xfId="0" applyFont="1" applyFill="1" applyBorder="1" applyAlignment="1">
      <alignment horizontal="center" vertical="center"/>
    </xf>
    <xf numFmtId="0" fontId="2" fillId="0" borderId="33" xfId="0" applyFont="1" applyFill="1" applyBorder="1" applyAlignment="1">
      <alignment horizontal="right" vertical="center" wrapText="1"/>
    </xf>
    <xf numFmtId="0" fontId="0" fillId="0" borderId="27"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4" xfId="0" applyFont="1" applyBorder="1" applyAlignment="1">
      <alignment wrapText="1"/>
    </xf>
    <xf numFmtId="0" fontId="11" fillId="0" borderId="27" xfId="0" quotePrefix="1" applyFont="1" applyFill="1" applyBorder="1" applyAlignment="1">
      <alignment horizontal="center" vertical="center" wrapText="1"/>
    </xf>
    <xf numFmtId="14" fontId="3" fillId="0" borderId="27" xfId="0" applyNumberFormat="1" applyFont="1" applyBorder="1" applyAlignment="1">
      <alignment horizontal="center" vertical="center" wrapText="1"/>
    </xf>
    <xf numFmtId="0" fontId="3" fillId="0" borderId="2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4" xfId="0" quotePrefix="1" applyFont="1" applyFill="1" applyBorder="1" applyAlignment="1">
      <alignment horizontal="center" vertical="center" wrapText="1"/>
    </xf>
    <xf numFmtId="0" fontId="21" fillId="0" borderId="34" xfId="0" applyFont="1" applyFill="1" applyBorder="1" applyAlignment="1">
      <alignment horizontal="left" vertical="center" wrapText="1"/>
    </xf>
    <xf numFmtId="0" fontId="21" fillId="0" borderId="34" xfId="0" applyFont="1" applyFill="1" applyBorder="1" applyAlignment="1">
      <alignment horizontal="center"/>
    </xf>
    <xf numFmtId="0" fontId="21" fillId="0" borderId="34" xfId="0" applyFont="1" applyFill="1" applyBorder="1" applyAlignment="1">
      <alignment vertical="center" wrapText="1"/>
    </xf>
    <xf numFmtId="0" fontId="21" fillId="0" borderId="11" xfId="0" applyFont="1" applyFill="1" applyBorder="1" applyAlignment="1">
      <alignment horizontal="center" vertical="center"/>
    </xf>
    <xf numFmtId="0" fontId="0" fillId="0" borderId="34" xfId="0" applyFont="1" applyBorder="1" applyAlignment="1">
      <alignment horizontal="center" wrapText="1"/>
    </xf>
    <xf numFmtId="9" fontId="0" fillId="0" borderId="34" xfId="0" applyNumberFormat="1" applyFont="1" applyBorder="1" applyAlignment="1">
      <alignment horizontal="center" wrapText="1"/>
    </xf>
    <xf numFmtId="14" fontId="0" fillId="0" borderId="34" xfId="0" applyNumberFormat="1" applyFont="1" applyBorder="1" applyAlignment="1">
      <alignment horizontal="center" vertical="center" wrapText="1"/>
    </xf>
    <xf numFmtId="9" fontId="0" fillId="0" borderId="27" xfId="0" applyNumberFormat="1" applyBorder="1" applyAlignment="1">
      <alignment horizontal="center" vertical="center" wrapText="1"/>
    </xf>
    <xf numFmtId="9" fontId="0" fillId="0" borderId="34" xfId="0" applyNumberFormat="1" applyBorder="1" applyAlignment="1">
      <alignment horizontal="center" vertical="center" wrapText="1"/>
    </xf>
    <xf numFmtId="0" fontId="2" fillId="0" borderId="34" xfId="0" applyFont="1" applyFill="1" applyBorder="1" applyAlignment="1">
      <alignment vertical="center"/>
    </xf>
    <xf numFmtId="0" fontId="28" fillId="0" borderId="34" xfId="0" applyFont="1" applyFill="1" applyBorder="1" applyAlignment="1">
      <alignment horizontal="center" vertical="center" wrapText="1"/>
    </xf>
    <xf numFmtId="0" fontId="2" fillId="0" borderId="27" xfId="0" applyFont="1" applyFill="1" applyBorder="1" applyAlignment="1"/>
    <xf numFmtId="0" fontId="2" fillId="0" borderId="34" xfId="0" applyFont="1" applyFill="1" applyBorder="1" applyAlignment="1"/>
    <xf numFmtId="9" fontId="2" fillId="0" borderId="34" xfId="2" applyFont="1" applyFill="1" applyBorder="1" applyAlignment="1">
      <alignment horizontal="center" wrapText="1"/>
    </xf>
    <xf numFmtId="0" fontId="11" fillId="0" borderId="27" xfId="0" applyFont="1" applyFill="1" applyBorder="1" applyAlignment="1">
      <alignment horizontal="center" vertical="center" wrapText="1"/>
    </xf>
    <xf numFmtId="9" fontId="13" fillId="0" borderId="27" xfId="0" applyNumberFormat="1" applyFont="1" applyFill="1" applyBorder="1" applyAlignment="1">
      <alignment horizontal="center" vertical="center" wrapText="1"/>
    </xf>
    <xf numFmtId="14" fontId="11" fillId="0" borderId="27" xfId="0" applyNumberFormat="1" applyFont="1" applyFill="1" applyBorder="1" applyAlignment="1">
      <alignment horizontal="center" vertical="center"/>
    </xf>
    <xf numFmtId="0" fontId="2" fillId="0" borderId="27" xfId="0" applyFont="1" applyFill="1" applyBorder="1" applyAlignment="1">
      <alignment horizontal="justify" wrapText="1"/>
    </xf>
    <xf numFmtId="0" fontId="2" fillId="0" borderId="34" xfId="0" applyFont="1" applyFill="1" applyBorder="1" applyAlignment="1">
      <alignment horizontal="justify" wrapText="1"/>
    </xf>
    <xf numFmtId="9" fontId="2" fillId="0" borderId="34" xfId="0" applyNumberFormat="1" applyFont="1" applyFill="1" applyBorder="1" applyAlignment="1">
      <alignment horizontal="center" wrapText="1"/>
    </xf>
    <xf numFmtId="14" fontId="2" fillId="0" borderId="34" xfId="0" applyNumberFormat="1" applyFont="1" applyFill="1" applyBorder="1" applyAlignment="1">
      <alignment horizontal="center" wrapText="1"/>
    </xf>
    <xf numFmtId="14" fontId="2" fillId="0" borderId="27" xfId="0" applyNumberFormat="1" applyFont="1" applyFill="1" applyBorder="1" applyAlignment="1">
      <alignment vertical="center"/>
    </xf>
    <xf numFmtId="9" fontId="2" fillId="0" borderId="34" xfId="0" applyNumberFormat="1" applyFont="1" applyFill="1" applyBorder="1" applyAlignment="1">
      <alignment horizontal="center" vertical="center"/>
    </xf>
    <xf numFmtId="14" fontId="2" fillId="0" borderId="34" xfId="0" applyNumberFormat="1" applyFont="1" applyFill="1" applyBorder="1" applyAlignment="1"/>
    <xf numFmtId="0" fontId="2" fillId="0" borderId="33" xfId="0" applyFont="1" applyFill="1" applyBorder="1" applyAlignment="1">
      <alignment horizontal="center" vertical="center" wrapText="1"/>
    </xf>
    <xf numFmtId="0" fontId="2" fillId="0" borderId="33" xfId="0" applyFont="1" applyFill="1" applyBorder="1" applyAlignment="1">
      <alignment horizontal="justify" vertical="center" wrapText="1"/>
    </xf>
    <xf numFmtId="0" fontId="2" fillId="0" borderId="27" xfId="0" applyFont="1" applyFill="1"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27" xfId="0" applyBorder="1" applyAlignment="1">
      <alignment horizontal="center" vertical="center" wrapText="1"/>
    </xf>
    <xf numFmtId="0" fontId="3" fillId="10" borderId="33" xfId="0" applyFont="1" applyFill="1" applyBorder="1" applyAlignment="1">
      <alignment horizontal="center" vertical="center" wrapText="1"/>
    </xf>
    <xf numFmtId="0" fontId="3" fillId="10" borderId="34" xfId="0" applyFont="1" applyFill="1" applyBorder="1" applyAlignment="1">
      <alignment horizontal="center" vertical="center" wrapText="1"/>
    </xf>
    <xf numFmtId="0" fontId="3" fillId="0" borderId="33" xfId="0" applyFont="1" applyBorder="1" applyAlignment="1">
      <alignment horizontal="center" vertical="center" wrapText="1"/>
    </xf>
    <xf numFmtId="0" fontId="3" fillId="0" borderId="27" xfId="0" applyFont="1" applyBorder="1" applyAlignment="1">
      <alignment horizontal="center" vertical="center" wrapText="1"/>
    </xf>
    <xf numFmtId="9" fontId="3" fillId="0" borderId="33" xfId="2" applyFont="1" applyBorder="1" applyAlignment="1">
      <alignment horizontal="center" vertical="center"/>
    </xf>
    <xf numFmtId="14" fontId="3" fillId="0" borderId="27" xfId="0" applyNumberFormat="1" applyFont="1" applyBorder="1" applyAlignment="1">
      <alignment horizontal="center" vertical="center"/>
    </xf>
    <xf numFmtId="0" fontId="3" fillId="0" borderId="33" xfId="0" applyFont="1" applyBorder="1" applyAlignment="1">
      <alignment horizontal="center" vertical="center"/>
    </xf>
    <xf numFmtId="0" fontId="3" fillId="0" borderId="27" xfId="0" applyFont="1" applyBorder="1" applyAlignment="1">
      <alignment horizontal="center" vertical="center"/>
    </xf>
    <xf numFmtId="0" fontId="11" fillId="0" borderId="27" xfId="0" applyFont="1" applyBorder="1" applyAlignment="1">
      <alignment horizontal="center" vertical="center" wrapText="1"/>
    </xf>
    <xf numFmtId="0" fontId="11" fillId="0" borderId="33"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2" fillId="0" borderId="33" xfId="0" applyFont="1" applyBorder="1" applyAlignment="1">
      <alignment horizontal="center" vertical="center" wrapText="1"/>
    </xf>
    <xf numFmtId="1" fontId="3" fillId="0" borderId="27" xfId="0" applyNumberFormat="1" applyFont="1" applyBorder="1" applyAlignment="1">
      <alignment horizontal="center" vertical="center"/>
    </xf>
    <xf numFmtId="0" fontId="29" fillId="10" borderId="33" xfId="0" applyFont="1" applyFill="1" applyBorder="1" applyAlignment="1">
      <alignment vertical="center" wrapText="1"/>
    </xf>
    <xf numFmtId="9" fontId="3" fillId="10" borderId="33" xfId="2" applyFont="1" applyFill="1" applyBorder="1" applyAlignment="1">
      <alignment horizontal="center" vertical="center" wrapText="1"/>
    </xf>
    <xf numFmtId="0" fontId="29" fillId="10" borderId="34" xfId="0" applyFont="1" applyFill="1" applyBorder="1" applyAlignment="1">
      <alignment vertical="center" wrapText="1"/>
    </xf>
    <xf numFmtId="9" fontId="3" fillId="10" borderId="34" xfId="2" applyFont="1" applyFill="1" applyBorder="1" applyAlignment="1">
      <alignment horizontal="center" vertical="center" wrapText="1"/>
    </xf>
    <xf numFmtId="0" fontId="2" fillId="14" borderId="27" xfId="0" applyFont="1" applyFill="1" applyBorder="1" applyAlignment="1">
      <alignment horizontal="justify" vertical="center" wrapText="1"/>
    </xf>
    <xf numFmtId="0" fontId="2" fillId="14" borderId="33" xfId="0" applyFont="1" applyFill="1" applyBorder="1" applyAlignment="1">
      <alignment horizontal="justify" vertical="center" wrapText="1"/>
    </xf>
    <xf numFmtId="0" fontId="2" fillId="14" borderId="34" xfId="0" applyFont="1" applyFill="1" applyBorder="1" applyAlignment="1">
      <alignment horizontal="justify" vertical="center" wrapText="1"/>
    </xf>
    <xf numFmtId="0" fontId="0" fillId="0" borderId="27" xfId="0" applyFill="1" applyBorder="1" applyAlignment="1">
      <alignment horizontal="center" vertical="center" wrapText="1"/>
    </xf>
    <xf numFmtId="9" fontId="0" fillId="0" borderId="27" xfId="2" applyFont="1" applyFill="1" applyBorder="1" applyAlignment="1">
      <alignment horizontal="center" vertical="center" wrapText="1"/>
    </xf>
    <xf numFmtId="14" fontId="0" fillId="0" borderId="27" xfId="0" applyNumberFormat="1"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0" fillId="0" borderId="33" xfId="0" applyFill="1" applyBorder="1" applyAlignment="1">
      <alignment horizontal="center" vertical="center" wrapText="1"/>
    </xf>
    <xf numFmtId="9" fontId="0" fillId="0" borderId="33" xfId="2" applyFont="1" applyFill="1" applyBorder="1" applyAlignment="1">
      <alignment horizontal="center" vertical="center" wrapText="1"/>
    </xf>
    <xf numFmtId="14" fontId="0" fillId="0" borderId="33" xfId="0" applyNumberForma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34" xfId="0" applyFill="1" applyBorder="1" applyAlignment="1">
      <alignment horizontal="center" vertical="center" wrapText="1"/>
    </xf>
    <xf numFmtId="9" fontId="0" fillId="0" borderId="34" xfId="2" applyFont="1" applyFill="1" applyBorder="1" applyAlignment="1">
      <alignment horizontal="center" vertical="center" wrapText="1"/>
    </xf>
    <xf numFmtId="14" fontId="0" fillId="0" borderId="34" xfId="0" applyNumberForma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11" xfId="0" applyFill="1" applyBorder="1" applyAlignment="1">
      <alignment horizontal="center" vertical="center" wrapText="1"/>
    </xf>
    <xf numFmtId="9" fontId="0" fillId="0" borderId="27" xfId="0" applyNumberFormat="1" applyFont="1" applyFill="1" applyBorder="1" applyAlignment="1">
      <alignment horizontal="center" vertical="center" wrapText="1"/>
    </xf>
    <xf numFmtId="14" fontId="0" fillId="0" borderId="27" xfId="0" applyNumberFormat="1" applyFont="1" applyFill="1" applyBorder="1" applyAlignment="1">
      <alignment horizontal="center" vertical="center" wrapText="1"/>
    </xf>
    <xf numFmtId="0" fontId="0" fillId="0" borderId="27" xfId="0" applyFill="1" applyBorder="1" applyAlignment="1">
      <alignment wrapText="1"/>
    </xf>
    <xf numFmtId="0" fontId="0" fillId="0" borderId="2" xfId="0" applyFill="1" applyBorder="1" applyAlignment="1">
      <alignment wrapText="1"/>
    </xf>
    <xf numFmtId="0" fontId="0" fillId="0" borderId="0" xfId="0" applyFill="1" applyAlignment="1">
      <alignment wrapText="1"/>
    </xf>
    <xf numFmtId="0" fontId="0" fillId="0" borderId="0" xfId="0" applyFill="1"/>
    <xf numFmtId="9" fontId="0" fillId="0" borderId="33" xfId="0" applyNumberFormat="1" applyFont="1" applyFill="1" applyBorder="1" applyAlignment="1">
      <alignment horizontal="center" vertical="center" wrapText="1"/>
    </xf>
    <xf numFmtId="14" fontId="0" fillId="0" borderId="33" xfId="0" applyNumberFormat="1" applyFont="1" applyFill="1" applyBorder="1" applyAlignment="1">
      <alignment horizontal="center" vertical="center" wrapText="1"/>
    </xf>
    <xf numFmtId="0" fontId="0" fillId="0" borderId="33" xfId="0" applyFill="1" applyBorder="1" applyAlignment="1">
      <alignment wrapText="1"/>
    </xf>
    <xf numFmtId="0" fontId="0" fillId="0" borderId="7" xfId="0" applyFill="1" applyBorder="1" applyAlignment="1">
      <alignment wrapText="1"/>
    </xf>
    <xf numFmtId="0" fontId="2" fillId="0" borderId="33" xfId="0" applyFont="1" applyFill="1" applyBorder="1" applyAlignment="1">
      <alignment horizontal="center" vertical="center" wrapText="1"/>
    </xf>
    <xf numFmtId="0" fontId="2" fillId="0" borderId="34" xfId="0" applyFont="1" applyFill="1" applyBorder="1" applyAlignment="1">
      <alignment horizontal="center" vertical="center" wrapText="1"/>
    </xf>
    <xf numFmtId="9" fontId="2" fillId="0" borderId="33" xfId="0" applyNumberFormat="1" applyFont="1" applyFill="1" applyBorder="1" applyAlignment="1">
      <alignment horizontal="center" vertical="center"/>
    </xf>
    <xf numFmtId="0" fontId="2" fillId="0" borderId="34" xfId="0" applyFont="1" applyFill="1" applyBorder="1" applyAlignment="1">
      <alignment horizontal="center" vertical="center"/>
    </xf>
    <xf numFmtId="0" fontId="2" fillId="0" borderId="33" xfId="0" applyFont="1" applyFill="1" applyBorder="1" applyAlignment="1">
      <alignment horizontal="center"/>
    </xf>
    <xf numFmtId="0" fontId="2" fillId="0" borderId="34" xfId="0" applyFont="1" applyFill="1" applyBorder="1" applyAlignment="1">
      <alignment horizontal="center"/>
    </xf>
    <xf numFmtId="0" fontId="0" fillId="0" borderId="25" xfId="0" applyBorder="1" applyAlignment="1">
      <alignment horizontal="center" vertical="center"/>
    </xf>
    <xf numFmtId="0" fontId="0" fillId="0" borderId="31" xfId="0" applyBorder="1" applyAlignment="1">
      <alignment horizontal="center" vertical="center"/>
    </xf>
    <xf numFmtId="0" fontId="0" fillId="0" borderId="17" xfId="0" applyBorder="1" applyAlignment="1">
      <alignment horizontal="center" vertical="center"/>
    </xf>
    <xf numFmtId="0" fontId="2" fillId="0" borderId="33" xfId="0" applyFont="1" applyFill="1" applyBorder="1" applyAlignment="1">
      <alignment horizontal="justify" vertical="center" wrapText="1"/>
    </xf>
    <xf numFmtId="0" fontId="2" fillId="0" borderId="3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7" xfId="0" applyFont="1" applyFill="1" applyBorder="1" applyAlignment="1">
      <alignment horizontal="center" vertical="top" wrapText="1"/>
    </xf>
    <xf numFmtId="0" fontId="2" fillId="0" borderId="33" xfId="0" applyFont="1" applyFill="1" applyBorder="1" applyAlignment="1">
      <alignment horizontal="center" vertical="top" wrapText="1"/>
    </xf>
    <xf numFmtId="0" fontId="2" fillId="0" borderId="34" xfId="0" applyFont="1" applyFill="1" applyBorder="1" applyAlignment="1">
      <alignment horizontal="center" vertical="top" wrapText="1"/>
    </xf>
    <xf numFmtId="0" fontId="2" fillId="0" borderId="27" xfId="0" applyFont="1" applyFill="1" applyBorder="1" applyAlignment="1">
      <alignment horizontal="center" vertical="center" wrapText="1"/>
    </xf>
    <xf numFmtId="0" fontId="2" fillId="0" borderId="27" xfId="0" applyFont="1" applyFill="1" applyBorder="1" applyAlignment="1">
      <alignment horizontal="center" vertical="center"/>
    </xf>
    <xf numFmtId="9" fontId="2" fillId="0" borderId="27" xfId="0" applyNumberFormat="1" applyFont="1" applyFill="1" applyBorder="1" applyAlignment="1">
      <alignment horizontal="center" vertical="center"/>
    </xf>
    <xf numFmtId="14" fontId="2" fillId="0" borderId="27" xfId="0" applyNumberFormat="1" applyFont="1" applyFill="1" applyBorder="1" applyAlignment="1">
      <alignment horizontal="center" vertical="center"/>
    </xf>
    <xf numFmtId="0" fontId="2" fillId="0" borderId="27" xfId="0" applyFont="1" applyFill="1" applyBorder="1" applyAlignment="1">
      <alignment horizontal="center"/>
    </xf>
    <xf numFmtId="14" fontId="2" fillId="0" borderId="33" xfId="0" applyNumberFormat="1" applyFont="1" applyFill="1" applyBorder="1" applyAlignment="1">
      <alignment horizontal="center" vertical="center"/>
    </xf>
    <xf numFmtId="0" fontId="2" fillId="0" borderId="33" xfId="0" applyFont="1" applyFill="1" applyBorder="1" applyAlignment="1">
      <alignment vertical="center" wrapText="1"/>
    </xf>
    <xf numFmtId="0" fontId="2" fillId="0" borderId="34" xfId="0" applyFont="1" applyFill="1" applyBorder="1" applyAlignment="1">
      <alignment vertical="center" wrapText="1"/>
    </xf>
    <xf numFmtId="9" fontId="2" fillId="0" borderId="34" xfId="0" applyNumberFormat="1" applyFont="1" applyFill="1" applyBorder="1" applyAlignment="1">
      <alignment horizontal="center" vertical="center"/>
    </xf>
    <xf numFmtId="14" fontId="2" fillId="0" borderId="34" xfId="0" applyNumberFormat="1" applyFont="1" applyFill="1" applyBorder="1" applyAlignment="1">
      <alignment horizontal="center" vertical="center"/>
    </xf>
    <xf numFmtId="0" fontId="2" fillId="0" borderId="36" xfId="0" applyFont="1" applyFill="1" applyBorder="1" applyAlignment="1">
      <alignment horizontal="center" vertical="center" wrapText="1"/>
    </xf>
    <xf numFmtId="9" fontId="2" fillId="0" borderId="36" xfId="0" applyNumberFormat="1" applyFont="1" applyFill="1" applyBorder="1" applyAlignment="1">
      <alignment horizontal="center" vertical="center"/>
    </xf>
    <xf numFmtId="0" fontId="2" fillId="0" borderId="36" xfId="0" applyFont="1" applyFill="1" applyBorder="1" applyAlignment="1">
      <alignment horizontal="center"/>
    </xf>
    <xf numFmtId="0" fontId="2" fillId="0" borderId="29" xfId="0" applyFont="1" applyFill="1" applyBorder="1" applyAlignment="1">
      <alignment horizontal="center"/>
    </xf>
    <xf numFmtId="0" fontId="2" fillId="0" borderId="18" xfId="0" applyFont="1" applyFill="1" applyBorder="1" applyAlignment="1">
      <alignment horizont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10" borderId="33" xfId="0" applyFill="1" applyBorder="1" applyAlignment="1">
      <alignment horizontal="center" vertical="center" wrapText="1"/>
    </xf>
    <xf numFmtId="0" fontId="0" fillId="10" borderId="34" xfId="0" applyFill="1" applyBorder="1" applyAlignment="1">
      <alignment horizontal="center" vertical="center" wrapText="1"/>
    </xf>
    <xf numFmtId="9" fontId="2" fillId="0" borderId="33" xfId="0" applyNumberFormat="1" applyFont="1" applyBorder="1" applyAlignment="1">
      <alignment horizontal="center" vertical="center"/>
    </xf>
    <xf numFmtId="9" fontId="2" fillId="0" borderId="34" xfId="0" applyNumberFormat="1" applyFont="1" applyBorder="1" applyAlignment="1">
      <alignment horizontal="center" vertical="center"/>
    </xf>
    <xf numFmtId="14" fontId="0" fillId="0" borderId="33" xfId="0" applyNumberFormat="1" applyBorder="1" applyAlignment="1">
      <alignment horizontal="center" vertical="center"/>
    </xf>
    <xf numFmtId="14" fontId="0" fillId="0" borderId="34" xfId="0" applyNumberFormat="1" applyBorder="1" applyAlignment="1">
      <alignment horizontal="center" vertical="center"/>
    </xf>
    <xf numFmtId="9" fontId="0" fillId="0" borderId="33" xfId="0" applyNumberFormat="1" applyBorder="1" applyAlignment="1">
      <alignment horizontal="center" vertical="center"/>
    </xf>
    <xf numFmtId="9" fontId="0" fillId="0" borderId="34" xfId="0" applyNumberFormat="1" applyBorder="1" applyAlignment="1">
      <alignment horizontal="center" vertical="center"/>
    </xf>
    <xf numFmtId="0" fontId="0" fillId="0" borderId="27" xfId="0" applyBorder="1" applyAlignment="1">
      <alignment horizontal="center" vertical="center" wrapText="1"/>
    </xf>
    <xf numFmtId="9" fontId="2" fillId="0" borderId="27" xfId="0" applyNumberFormat="1" applyFont="1" applyBorder="1" applyAlignment="1">
      <alignment horizontal="center" vertical="center"/>
    </xf>
    <xf numFmtId="14" fontId="0" fillId="0" borderId="27" xfId="0" applyNumberFormat="1" applyBorder="1" applyAlignment="1">
      <alignment horizontal="center" vertical="center"/>
    </xf>
    <xf numFmtId="9" fontId="0" fillId="0" borderId="27" xfId="0" applyNumberFormat="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2" fillId="0" borderId="27" xfId="0" applyFont="1" applyBorder="1" applyAlignment="1">
      <alignment horizontal="center" vertical="center" wrapText="1"/>
    </xf>
    <xf numFmtId="0" fontId="2" fillId="0" borderId="33" xfId="0" applyFont="1" applyBorder="1" applyAlignment="1">
      <alignment horizontal="center" vertical="center" wrapText="1"/>
    </xf>
    <xf numFmtId="0" fontId="0" fillId="0" borderId="27"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2" fillId="0" borderId="34" xfId="0" applyFont="1" applyBorder="1" applyAlignment="1">
      <alignment horizontal="center" vertical="center" wrapText="1"/>
    </xf>
    <xf numFmtId="9" fontId="0" fillId="0" borderId="27" xfId="0" applyNumberFormat="1" applyBorder="1" applyAlignment="1">
      <alignment horizontal="center" vertical="center" wrapText="1"/>
    </xf>
    <xf numFmtId="9" fontId="0" fillId="0" borderId="33" xfId="0" applyNumberFormat="1" applyBorder="1" applyAlignment="1">
      <alignment horizontal="center" vertical="center" wrapText="1"/>
    </xf>
    <xf numFmtId="9" fontId="0" fillId="0" borderId="34" xfId="0" applyNumberFormat="1" applyBorder="1" applyAlignment="1">
      <alignment horizontal="center" vertical="center" wrapText="1"/>
    </xf>
    <xf numFmtId="0" fontId="3" fillId="0" borderId="33" xfId="0" applyFont="1" applyBorder="1" applyAlignment="1">
      <alignment horizontal="center" vertical="center" wrapText="1"/>
    </xf>
    <xf numFmtId="9" fontId="3" fillId="0" borderId="33" xfId="0" applyNumberFormat="1" applyFont="1" applyBorder="1" applyAlignment="1">
      <alignment horizontal="center" vertical="center" wrapText="1"/>
    </xf>
    <xf numFmtId="14" fontId="3" fillId="0" borderId="33" xfId="0" applyNumberFormat="1" applyFont="1" applyBorder="1" applyAlignment="1">
      <alignment horizontal="center" vertical="center" wrapText="1"/>
    </xf>
    <xf numFmtId="0" fontId="3" fillId="0" borderId="33" xfId="0" applyFont="1" applyBorder="1" applyAlignment="1">
      <alignment horizontal="center" vertical="top" wrapText="1"/>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27" xfId="0" applyFont="1" applyBorder="1" applyAlignment="1">
      <alignment horizontal="center" vertical="center" wrapText="1"/>
    </xf>
    <xf numFmtId="0" fontId="11"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3" xfId="0" applyFont="1" applyBorder="1" applyAlignment="1">
      <alignment horizontal="center" vertical="center"/>
    </xf>
    <xf numFmtId="0" fontId="3" fillId="10" borderId="33" xfId="0" applyFont="1" applyFill="1" applyBorder="1" applyAlignment="1">
      <alignment horizontal="center"/>
    </xf>
    <xf numFmtId="0" fontId="11" fillId="0" borderId="33" xfId="0" quotePrefix="1" applyFont="1" applyFill="1" applyBorder="1" applyAlignment="1">
      <alignment horizontal="center" vertical="center" wrapText="1"/>
    </xf>
    <xf numFmtId="0" fontId="11" fillId="0" borderId="34" xfId="0" quotePrefix="1" applyFont="1" applyFill="1" applyBorder="1" applyAlignment="1">
      <alignment horizontal="center" vertical="center" wrapText="1"/>
    </xf>
    <xf numFmtId="9" fontId="3" fillId="0" borderId="33" xfId="0" applyNumberFormat="1" applyFont="1" applyBorder="1" applyAlignment="1">
      <alignment horizontal="center" vertical="center"/>
    </xf>
    <xf numFmtId="0" fontId="3" fillId="0" borderId="34" xfId="0" applyFont="1" applyBorder="1" applyAlignment="1">
      <alignment horizontal="center" vertical="center"/>
    </xf>
    <xf numFmtId="14" fontId="3" fillId="0" borderId="33" xfId="0" applyNumberFormat="1" applyFont="1" applyBorder="1" applyAlignment="1">
      <alignment horizontal="center" vertical="center"/>
    </xf>
    <xf numFmtId="14" fontId="3" fillId="0" borderId="34" xfId="0" applyNumberFormat="1" applyFont="1" applyBorder="1" applyAlignment="1">
      <alignment horizontal="center" vertical="center"/>
    </xf>
    <xf numFmtId="0" fontId="3" fillId="0" borderId="27"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27"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4" xfId="0" applyFont="1" applyFill="1" applyBorder="1" applyAlignment="1">
      <alignment horizontal="center" vertical="center" wrapText="1"/>
    </xf>
    <xf numFmtId="9" fontId="3" fillId="0" borderId="27" xfId="0" applyNumberFormat="1" applyFont="1" applyFill="1" applyBorder="1" applyAlignment="1">
      <alignment horizontal="center" vertical="center"/>
    </xf>
    <xf numFmtId="9" fontId="3" fillId="0" borderId="33" xfId="0" applyNumberFormat="1" applyFont="1" applyFill="1" applyBorder="1" applyAlignment="1">
      <alignment horizontal="center" vertical="center"/>
    </xf>
    <xf numFmtId="9" fontId="3" fillId="0" borderId="34" xfId="0" applyNumberFormat="1" applyFont="1" applyFill="1" applyBorder="1" applyAlignment="1">
      <alignment horizontal="center" vertical="center"/>
    </xf>
    <xf numFmtId="0" fontId="3" fillId="0" borderId="27" xfId="0" applyFont="1" applyFill="1" applyBorder="1" applyAlignment="1">
      <alignment horizontal="center"/>
    </xf>
    <xf numFmtId="0" fontId="3" fillId="0" borderId="33" xfId="0" applyFont="1" applyFill="1" applyBorder="1" applyAlignment="1">
      <alignment horizontal="center"/>
    </xf>
    <xf numFmtId="0" fontId="3" fillId="0" borderId="34" xfId="0" applyFont="1" applyFill="1" applyBorder="1" applyAlignment="1">
      <alignment horizontal="center"/>
    </xf>
    <xf numFmtId="0" fontId="3" fillId="0" borderId="33" xfId="0" quotePrefix="1" applyFont="1" applyFill="1" applyBorder="1" applyAlignment="1">
      <alignment horizontal="center" vertical="center" wrapText="1"/>
    </xf>
    <xf numFmtId="0" fontId="3" fillId="0" borderId="27" xfId="0" quotePrefix="1" applyFont="1" applyFill="1" applyBorder="1" applyAlignment="1">
      <alignment horizontal="center" vertical="center" wrapText="1"/>
    </xf>
    <xf numFmtId="9" fontId="3" fillId="0" borderId="27" xfId="0" applyNumberFormat="1" applyFont="1" applyBorder="1" applyAlignment="1">
      <alignment horizontal="center" vertical="center"/>
    </xf>
    <xf numFmtId="14" fontId="3" fillId="0" borderId="27" xfId="0" applyNumberFormat="1" applyFont="1" applyBorder="1" applyAlignment="1">
      <alignment horizontal="center" vertical="center"/>
    </xf>
    <xf numFmtId="0" fontId="3" fillId="0" borderId="10" xfId="0" applyFont="1" applyBorder="1" applyAlignment="1">
      <alignment horizontal="center" vertical="center"/>
    </xf>
    <xf numFmtId="0" fontId="11" fillId="0" borderId="27" xfId="0" quotePrefix="1" applyFont="1" applyBorder="1" applyAlignment="1">
      <alignment horizontal="center" vertical="center" wrapText="1"/>
    </xf>
    <xf numFmtId="0" fontId="11" fillId="0" borderId="33" xfId="0" quotePrefix="1" applyFont="1" applyBorder="1" applyAlignment="1">
      <alignment horizontal="center" vertical="center" wrapText="1"/>
    </xf>
    <xf numFmtId="0" fontId="11" fillId="0" borderId="34" xfId="0" quotePrefix="1" applyFont="1" applyBorder="1" applyAlignment="1">
      <alignment horizontal="center" vertical="center" wrapText="1"/>
    </xf>
    <xf numFmtId="0" fontId="0" fillId="0" borderId="33" xfId="0" applyBorder="1" applyAlignment="1">
      <alignment horizontal="center"/>
    </xf>
    <xf numFmtId="0" fontId="0" fillId="0" borderId="33" xfId="0" applyBorder="1" applyAlignment="1">
      <alignment horizontal="center" wrapText="1"/>
    </xf>
    <xf numFmtId="0" fontId="0" fillId="0" borderId="34" xfId="0" applyBorder="1" applyAlignment="1">
      <alignment horizontal="center" wrapText="1"/>
    </xf>
    <xf numFmtId="0" fontId="0" fillId="0" borderId="34" xfId="0" applyBorder="1" applyAlignment="1">
      <alignment horizontal="center"/>
    </xf>
    <xf numFmtId="164" fontId="6" fillId="8" borderId="16" xfId="3" applyFont="1" applyFill="1" applyBorder="1" applyAlignment="1">
      <alignment horizontal="center" vertical="center" wrapText="1"/>
    </xf>
    <xf numFmtId="164" fontId="6" fillId="8" borderId="68" xfId="3" applyFont="1" applyFill="1" applyBorder="1" applyAlignment="1">
      <alignment horizontal="center" vertical="center" wrapText="1"/>
    </xf>
    <xf numFmtId="164" fontId="9" fillId="8" borderId="16" xfId="3" applyFont="1" applyFill="1" applyBorder="1" applyAlignment="1">
      <alignment horizontal="center" vertical="center" wrapText="1"/>
    </xf>
    <xf numFmtId="164" fontId="9" fillId="8" borderId="68" xfId="3" applyFont="1" applyFill="1" applyBorder="1" applyAlignment="1">
      <alignment horizontal="center" vertical="center" wrapText="1"/>
    </xf>
    <xf numFmtId="164" fontId="6" fillId="8" borderId="3" xfId="3" applyFont="1" applyFill="1" applyBorder="1" applyAlignment="1">
      <alignment horizontal="center" vertical="center" wrapText="1"/>
    </xf>
    <xf numFmtId="164" fontId="6" fillId="8" borderId="5" xfId="3" applyFont="1" applyFill="1" applyBorder="1" applyAlignment="1">
      <alignment horizontal="center" vertical="center" wrapText="1"/>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5" xfId="0" applyFont="1" applyBorder="1" applyAlignment="1">
      <alignment horizontal="left" vertical="center"/>
    </xf>
    <xf numFmtId="0" fontId="0" fillId="0" borderId="27"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0" fontId="6" fillId="2" borderId="16" xfId="0" applyFont="1" applyFill="1" applyBorder="1" applyAlignment="1">
      <alignment horizontal="center" vertical="center" wrapText="1"/>
    </xf>
    <xf numFmtId="0" fontId="6" fillId="2" borderId="68"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7" fillId="5" borderId="3" xfId="0" applyFont="1" applyFill="1" applyBorder="1" applyAlignment="1">
      <alignment horizontal="center"/>
    </xf>
    <xf numFmtId="0" fontId="7" fillId="5" borderId="4" xfId="0" applyFont="1" applyFill="1" applyBorder="1" applyAlignment="1">
      <alignment horizontal="center"/>
    </xf>
    <xf numFmtId="0" fontId="7" fillId="5" borderId="5" xfId="0" applyFont="1" applyFill="1" applyBorder="1" applyAlignment="1">
      <alignment horizontal="center"/>
    </xf>
    <xf numFmtId="164" fontId="6" fillId="6" borderId="3" xfId="3" applyFont="1" applyFill="1" applyBorder="1" applyAlignment="1">
      <alignment horizontal="center" vertical="center" wrapText="1"/>
    </xf>
    <xf numFmtId="164" fontId="6" fillId="6" borderId="4" xfId="3" applyFont="1" applyFill="1" applyBorder="1" applyAlignment="1">
      <alignment horizontal="center" vertical="center" wrapText="1"/>
    </xf>
    <xf numFmtId="164" fontId="6" fillId="6" borderId="5" xfId="3" applyFont="1" applyFill="1" applyBorder="1" applyAlignment="1">
      <alignment horizontal="center" vertical="center" wrapText="1"/>
    </xf>
    <xf numFmtId="0" fontId="0" fillId="0" borderId="27" xfId="0" applyBorder="1" applyAlignment="1">
      <alignment horizontal="center"/>
    </xf>
    <xf numFmtId="0" fontId="0" fillId="0" borderId="33" xfId="0" applyBorder="1" applyAlignment="1">
      <alignment horizontal="center" vertical="top" wrapText="1"/>
    </xf>
    <xf numFmtId="0" fontId="0" fillId="0" borderId="34" xfId="0" applyBorder="1" applyAlignment="1">
      <alignment horizontal="center" vertical="top" wrapText="1"/>
    </xf>
    <xf numFmtId="9" fontId="0" fillId="0" borderId="33" xfId="2" applyFont="1" applyBorder="1" applyAlignment="1">
      <alignment horizontal="center" vertical="center"/>
    </xf>
    <xf numFmtId="9" fontId="0" fillId="0" borderId="34" xfId="2" applyFont="1" applyBorder="1" applyAlignment="1">
      <alignment horizontal="center" vertical="center"/>
    </xf>
    <xf numFmtId="0" fontId="21" fillId="0" borderId="27" xfId="0" applyFont="1" applyFill="1" applyBorder="1" applyAlignment="1">
      <alignment horizontal="center" vertical="center" wrapText="1"/>
    </xf>
    <xf numFmtId="0" fontId="21" fillId="0" borderId="33" xfId="0" applyFont="1" applyFill="1" applyBorder="1" applyAlignment="1">
      <alignment horizontal="center" vertical="center" wrapText="1"/>
    </xf>
    <xf numFmtId="9" fontId="21" fillId="0" borderId="27" xfId="0" applyNumberFormat="1" applyFont="1" applyFill="1" applyBorder="1" applyAlignment="1">
      <alignment horizontal="center" vertical="center"/>
    </xf>
    <xf numFmtId="0" fontId="21" fillId="0" borderId="33" xfId="0" applyFont="1" applyFill="1" applyBorder="1" applyAlignment="1">
      <alignment horizontal="center" vertical="center"/>
    </xf>
    <xf numFmtId="0" fontId="21" fillId="0" borderId="27" xfId="0" applyFont="1" applyFill="1" applyBorder="1" applyAlignment="1">
      <alignment horizontal="center" vertical="center"/>
    </xf>
    <xf numFmtId="0" fontId="0" fillId="0" borderId="6" xfId="0" applyBorder="1" applyAlignment="1">
      <alignment horizontal="center" vertical="top" wrapText="1"/>
    </xf>
    <xf numFmtId="0" fontId="21" fillId="0" borderId="27" xfId="0" applyFont="1" applyFill="1" applyBorder="1" applyAlignment="1">
      <alignment horizontal="left" vertical="center" wrapText="1"/>
    </xf>
    <xf numFmtId="0" fontId="21" fillId="0" borderId="33" xfId="0" applyFont="1" applyFill="1" applyBorder="1" applyAlignment="1">
      <alignment horizontal="left" vertical="center" wrapText="1"/>
    </xf>
    <xf numFmtId="14" fontId="21" fillId="0" borderId="27" xfId="0" applyNumberFormat="1" applyFont="1" applyFill="1" applyBorder="1" applyAlignment="1">
      <alignment horizontal="center" vertical="center"/>
    </xf>
    <xf numFmtId="0" fontId="21" fillId="0" borderId="27" xfId="0" applyFont="1" applyFill="1" applyBorder="1" applyAlignment="1">
      <alignment horizontal="center"/>
    </xf>
    <xf numFmtId="0" fontId="21" fillId="0" borderId="33" xfId="0" applyFont="1" applyFill="1" applyBorder="1" applyAlignment="1">
      <alignment horizontal="center"/>
    </xf>
    <xf numFmtId="9" fontId="21" fillId="0" borderId="33" xfId="0" applyNumberFormat="1" applyFont="1" applyFill="1" applyBorder="1" applyAlignment="1">
      <alignment horizontal="center" vertical="center"/>
    </xf>
    <xf numFmtId="14" fontId="21" fillId="0" borderId="33" xfId="0" applyNumberFormat="1" applyFont="1" applyFill="1" applyBorder="1" applyAlignment="1">
      <alignment horizontal="center" vertical="center"/>
    </xf>
    <xf numFmtId="0" fontId="21" fillId="0" borderId="24" xfId="0" applyFont="1" applyFill="1" applyBorder="1" applyAlignment="1">
      <alignment horizontal="center" vertical="center" wrapText="1"/>
    </xf>
    <xf numFmtId="0" fontId="21" fillId="0" borderId="29" xfId="0" applyFont="1" applyFill="1" applyBorder="1" applyAlignment="1">
      <alignment horizontal="center" vertical="center" wrapText="1"/>
    </xf>
    <xf numFmtId="0" fontId="21" fillId="0" borderId="18" xfId="0" applyFont="1" applyFill="1" applyBorder="1" applyAlignment="1">
      <alignment horizontal="center" vertical="center" wrapText="1"/>
    </xf>
    <xf numFmtId="14" fontId="0" fillId="0" borderId="27" xfId="0" applyNumberFormat="1" applyFill="1" applyBorder="1" applyAlignment="1">
      <alignment horizontal="center" vertical="center"/>
    </xf>
    <xf numFmtId="14" fontId="0" fillId="0" borderId="33" xfId="0" applyNumberFormat="1" applyFill="1" applyBorder="1" applyAlignment="1">
      <alignment horizontal="center" vertical="center"/>
    </xf>
    <xf numFmtId="0" fontId="0" fillId="0" borderId="27" xfId="0" applyFill="1" applyBorder="1" applyAlignment="1">
      <alignment horizontal="center" vertical="center" wrapText="1"/>
    </xf>
    <xf numFmtId="0" fontId="0" fillId="0" borderId="33" xfId="0" applyFill="1" applyBorder="1" applyAlignment="1">
      <alignment horizontal="center" vertical="center" wrapText="1"/>
    </xf>
    <xf numFmtId="9" fontId="21" fillId="0" borderId="33" xfId="2" applyFont="1" applyFill="1" applyBorder="1" applyAlignment="1">
      <alignment horizontal="center" vertical="center"/>
    </xf>
    <xf numFmtId="9" fontId="21" fillId="0" borderId="33" xfId="2"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0" fillId="0" borderId="1" xfId="0" applyFill="1" applyBorder="1" applyAlignment="1">
      <alignment horizontal="center" vertical="center"/>
    </xf>
    <xf numFmtId="0" fontId="0" fillId="0" borderId="6" xfId="0" applyFill="1" applyBorder="1" applyAlignment="1">
      <alignment horizontal="center" vertical="center"/>
    </xf>
    <xf numFmtId="9" fontId="0" fillId="0" borderId="27" xfId="0" applyNumberFormat="1" applyFill="1" applyBorder="1" applyAlignment="1">
      <alignment horizontal="center" vertical="center"/>
    </xf>
    <xf numFmtId="0" fontId="0" fillId="0" borderId="33" xfId="0" applyFill="1" applyBorder="1" applyAlignment="1">
      <alignment horizontal="center" vertical="center"/>
    </xf>
    <xf numFmtId="0" fontId="0" fillId="0" borderId="27" xfId="0" applyFill="1" applyBorder="1" applyAlignment="1">
      <alignment horizontal="center" vertical="center"/>
    </xf>
    <xf numFmtId="9" fontId="0" fillId="0" borderId="33" xfId="0" applyNumberFormat="1" applyFill="1" applyBorder="1" applyAlignment="1">
      <alignment horizontal="center" vertical="center"/>
    </xf>
    <xf numFmtId="0" fontId="0" fillId="0" borderId="27" xfId="0" applyFill="1" applyBorder="1" applyAlignment="1">
      <alignment horizontal="center"/>
    </xf>
    <xf numFmtId="0" fontId="0" fillId="0" borderId="33" xfId="0" applyFill="1" applyBorder="1" applyAlignment="1">
      <alignment horizontal="center"/>
    </xf>
    <xf numFmtId="0" fontId="0" fillId="0" borderId="25" xfId="0" applyBorder="1" applyAlignment="1">
      <alignment horizontal="center" vertical="center" wrapText="1"/>
    </xf>
    <xf numFmtId="0" fontId="0" fillId="0" borderId="31" xfId="0" applyBorder="1" applyAlignment="1">
      <alignment horizontal="center" vertical="center" wrapText="1"/>
    </xf>
    <xf numFmtId="0" fontId="0" fillId="0" borderId="17" xfId="0" applyBorder="1" applyAlignment="1">
      <alignment horizontal="center" vertical="center" wrapText="1"/>
    </xf>
    <xf numFmtId="0" fontId="0" fillId="0" borderId="24"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26" xfId="0" applyBorder="1" applyAlignment="1">
      <alignment horizontal="center"/>
    </xf>
    <xf numFmtId="0" fontId="0" fillId="0" borderId="32" xfId="0" applyBorder="1" applyAlignment="1">
      <alignment horizontal="center"/>
    </xf>
    <xf numFmtId="0" fontId="0" fillId="0" borderId="19" xfId="0" applyBorder="1" applyAlignment="1">
      <alignment horizontal="center"/>
    </xf>
    <xf numFmtId="0" fontId="0" fillId="0" borderId="38" xfId="0" applyBorder="1" applyAlignment="1">
      <alignment horizontal="center"/>
    </xf>
    <xf numFmtId="0" fontId="0" fillId="0" borderId="31" xfId="0" applyBorder="1" applyAlignment="1">
      <alignment horizontal="center"/>
    </xf>
    <xf numFmtId="0" fontId="0" fillId="0" borderId="23" xfId="0" applyBorder="1" applyAlignment="1">
      <alignment horizontal="center"/>
    </xf>
    <xf numFmtId="0" fontId="0" fillId="0" borderId="24" xfId="0" applyBorder="1" applyAlignment="1">
      <alignment horizontal="center" wrapText="1"/>
    </xf>
    <xf numFmtId="0" fontId="0" fillId="0" borderId="29" xfId="0" applyBorder="1" applyAlignment="1">
      <alignment horizontal="center" wrapText="1"/>
    </xf>
    <xf numFmtId="0" fontId="0" fillId="0" borderId="18" xfId="0" applyBorder="1" applyAlignment="1">
      <alignment horizontal="center" wrapText="1"/>
    </xf>
    <xf numFmtId="0" fontId="0" fillId="0" borderId="24" xfId="0" applyBorder="1" applyAlignment="1">
      <alignment horizontal="center" vertical="center" wrapText="1"/>
    </xf>
    <xf numFmtId="0" fontId="0" fillId="0" borderId="29" xfId="0" applyBorder="1" applyAlignment="1">
      <alignment horizontal="center" vertical="center" wrapText="1"/>
    </xf>
    <xf numFmtId="0" fontId="0" fillId="0" borderId="18" xfId="0" applyBorder="1" applyAlignment="1">
      <alignment horizontal="center" vertical="center" wrapText="1"/>
    </xf>
    <xf numFmtId="9" fontId="0" fillId="0" borderId="24" xfId="0" applyNumberFormat="1" applyBorder="1" applyAlignment="1">
      <alignment horizontal="center" vertical="center"/>
    </xf>
    <xf numFmtId="9" fontId="0" fillId="0" borderId="29" xfId="0" applyNumberFormat="1" applyBorder="1" applyAlignment="1">
      <alignment horizontal="center" vertical="center"/>
    </xf>
    <xf numFmtId="9" fontId="0" fillId="0" borderId="18" xfId="0" applyNumberFormat="1" applyBorder="1" applyAlignment="1">
      <alignment horizontal="center" vertical="center"/>
    </xf>
    <xf numFmtId="14" fontId="0" fillId="0" borderId="24" xfId="0" applyNumberFormat="1" applyBorder="1" applyAlignment="1">
      <alignment horizontal="center" vertical="center"/>
    </xf>
    <xf numFmtId="14" fontId="0" fillId="0" borderId="29" xfId="0" applyNumberFormat="1" applyBorder="1" applyAlignment="1">
      <alignment horizontal="center" vertical="center"/>
    </xf>
    <xf numFmtId="14" fontId="0" fillId="0" borderId="18" xfId="0" applyNumberFormat="1" applyBorder="1" applyAlignment="1">
      <alignment horizontal="center" vertical="center"/>
    </xf>
    <xf numFmtId="0" fontId="0" fillId="0" borderId="24" xfId="0" applyBorder="1" applyAlignment="1">
      <alignment horizontal="center"/>
    </xf>
    <xf numFmtId="0" fontId="0" fillId="0" borderId="29" xfId="0" applyBorder="1" applyAlignment="1">
      <alignment horizontal="center"/>
    </xf>
    <xf numFmtId="0" fontId="0" fillId="0" borderId="18" xfId="0" applyBorder="1" applyAlignment="1">
      <alignment horizontal="center"/>
    </xf>
    <xf numFmtId="0" fontId="0" fillId="0" borderId="26" xfId="0" applyBorder="1" applyAlignment="1">
      <alignment horizontal="center" vertical="center" wrapText="1"/>
    </xf>
    <xf numFmtId="0" fontId="0" fillId="0" borderId="32" xfId="0" applyBorder="1" applyAlignment="1">
      <alignment horizontal="center" vertical="center" wrapText="1"/>
    </xf>
    <xf numFmtId="0" fontId="0" fillId="0" borderId="19" xfId="0" applyBorder="1" applyAlignment="1">
      <alignment horizontal="center" vertical="center" wrapText="1"/>
    </xf>
    <xf numFmtId="0" fontId="0" fillId="0" borderId="26" xfId="0" applyBorder="1" applyAlignment="1">
      <alignment horizontal="center" vertical="center"/>
    </xf>
    <xf numFmtId="0" fontId="0" fillId="0" borderId="32" xfId="0" applyBorder="1" applyAlignment="1">
      <alignment horizontal="center" vertical="center"/>
    </xf>
    <xf numFmtId="0" fontId="0" fillId="0" borderId="19" xfId="0" applyBorder="1" applyAlignment="1">
      <alignment horizontal="center" vertical="center"/>
    </xf>
    <xf numFmtId="164" fontId="6" fillId="8" borderId="22" xfId="3" applyFont="1" applyFill="1" applyBorder="1" applyAlignment="1">
      <alignment horizontal="center" vertical="center" wrapText="1"/>
    </xf>
    <xf numFmtId="164" fontId="9" fillId="8" borderId="22" xfId="3" applyFont="1" applyFill="1" applyBorder="1" applyAlignment="1">
      <alignment horizontal="center" vertical="center" wrapText="1"/>
    </xf>
    <xf numFmtId="0" fontId="0" fillId="0" borderId="25" xfId="0" applyBorder="1" applyAlignment="1">
      <alignment horizontal="center"/>
    </xf>
    <xf numFmtId="0" fontId="0" fillId="0" borderId="40" xfId="0" applyBorder="1" applyAlignment="1">
      <alignment horizontal="center" vertical="center" wrapText="1"/>
    </xf>
    <xf numFmtId="0" fontId="0" fillId="0" borderId="48" xfId="0" applyBorder="1" applyAlignment="1">
      <alignment horizontal="center" vertical="center" wrapText="1"/>
    </xf>
    <xf numFmtId="0" fontId="6" fillId="2" borderId="22" xfId="0" applyFont="1" applyFill="1" applyBorder="1" applyAlignment="1">
      <alignment horizontal="center" vertical="center" wrapText="1"/>
    </xf>
    <xf numFmtId="0" fontId="3" fillId="0" borderId="51" xfId="0" applyFont="1" applyBorder="1" applyAlignment="1">
      <alignment horizontal="center" vertical="center" wrapText="1"/>
    </xf>
    <xf numFmtId="0" fontId="3" fillId="0" borderId="50" xfId="0" applyFont="1" applyBorder="1" applyAlignment="1">
      <alignment horizontal="center" vertical="center" wrapText="1"/>
    </xf>
    <xf numFmtId="0" fontId="3" fillId="10" borderId="39" xfId="0" applyFont="1" applyFill="1" applyBorder="1" applyAlignment="1">
      <alignment horizontal="center"/>
    </xf>
    <xf numFmtId="0" fontId="13" fillId="3" borderId="27"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4" fillId="5" borderId="4" xfId="0" applyFont="1" applyFill="1" applyBorder="1" applyAlignment="1">
      <alignment horizontal="center"/>
    </xf>
    <xf numFmtId="0" fontId="14" fillId="5" borderId="5" xfId="0" applyFont="1" applyFill="1" applyBorder="1" applyAlignment="1">
      <alignment horizontal="center"/>
    </xf>
    <xf numFmtId="164" fontId="13" fillId="8" borderId="27" xfId="3" applyFont="1" applyFill="1" applyBorder="1" applyAlignment="1">
      <alignment horizontal="center" vertical="center" wrapText="1"/>
    </xf>
    <xf numFmtId="164" fontId="13" fillId="8" borderId="2" xfId="3" applyFont="1" applyFill="1" applyBorder="1" applyAlignment="1">
      <alignment horizontal="center" vertical="center" wrapText="1"/>
    </xf>
    <xf numFmtId="0" fontId="3" fillId="0" borderId="39" xfId="0" applyFont="1" applyFill="1" applyBorder="1" applyAlignment="1">
      <alignment horizontal="center"/>
    </xf>
    <xf numFmtId="0" fontId="3" fillId="0" borderId="41" xfId="0" applyFont="1" applyFill="1" applyBorder="1" applyAlignment="1">
      <alignment horizontal="center"/>
    </xf>
    <xf numFmtId="0" fontId="3" fillId="0" borderId="54" xfId="0" applyFont="1" applyBorder="1" applyAlignment="1">
      <alignment horizontal="center" vertical="center" wrapText="1"/>
    </xf>
    <xf numFmtId="0" fontId="3" fillId="0" borderId="53" xfId="0" applyFont="1" applyFill="1" applyBorder="1" applyAlignment="1">
      <alignment horizontal="center"/>
    </xf>
    <xf numFmtId="164" fontId="13" fillId="8" borderId="33" xfId="3" applyFont="1" applyFill="1" applyBorder="1" applyAlignment="1">
      <alignment horizontal="center" vertical="center" wrapText="1"/>
    </xf>
    <xf numFmtId="164" fontId="13" fillId="8" borderId="1" xfId="3" applyFont="1" applyFill="1" applyBorder="1" applyAlignment="1">
      <alignment horizontal="center" vertical="center" wrapText="1"/>
    </xf>
    <xf numFmtId="164" fontId="13" fillId="8" borderId="6" xfId="3" applyFont="1" applyFill="1" applyBorder="1" applyAlignment="1">
      <alignment horizontal="center" vertical="center" wrapText="1"/>
    </xf>
    <xf numFmtId="164" fontId="13" fillId="6" borderId="12" xfId="3" applyFont="1" applyFill="1" applyBorder="1" applyAlignment="1">
      <alignment horizontal="center" vertical="center" wrapText="1"/>
    </xf>
    <xf numFmtId="164" fontId="13" fillId="6" borderId="13" xfId="3" applyFont="1" applyFill="1" applyBorder="1" applyAlignment="1">
      <alignment horizontal="center" vertical="center" wrapText="1"/>
    </xf>
    <xf numFmtId="164" fontId="13" fillId="6" borderId="14" xfId="3" applyFont="1" applyFill="1" applyBorder="1" applyAlignment="1">
      <alignment horizontal="center" vertical="center" wrapText="1"/>
    </xf>
    <xf numFmtId="0" fontId="3" fillId="0" borderId="38" xfId="0" applyFont="1" applyBorder="1" applyAlignment="1">
      <alignment horizontal="center" vertical="center"/>
    </xf>
    <xf numFmtId="0" fontId="3" fillId="0" borderId="31" xfId="0" applyFont="1" applyBorder="1" applyAlignment="1">
      <alignment horizontal="center" vertical="center"/>
    </xf>
    <xf numFmtId="0" fontId="3" fillId="0" borderId="17" xfId="0" applyFont="1" applyBorder="1" applyAlignment="1">
      <alignment horizontal="center" vertical="center"/>
    </xf>
    <xf numFmtId="0" fontId="3" fillId="0" borderId="36"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8" xfId="0" applyFont="1" applyBorder="1" applyAlignment="1">
      <alignment horizontal="center" vertical="center" wrapText="1"/>
    </xf>
    <xf numFmtId="0" fontId="11" fillId="0" borderId="36" xfId="0" quotePrefix="1" applyFont="1" applyBorder="1" applyAlignment="1">
      <alignment horizontal="center" vertical="center" wrapText="1"/>
    </xf>
    <xf numFmtId="0" fontId="11" fillId="0" borderId="29" xfId="0" quotePrefix="1" applyFont="1" applyBorder="1" applyAlignment="1">
      <alignment horizontal="center" vertical="center" wrapText="1"/>
    </xf>
    <xf numFmtId="0" fontId="11" fillId="0" borderId="18" xfId="0" quotePrefix="1" applyFont="1" applyBorder="1" applyAlignment="1">
      <alignment horizontal="center" vertical="center" wrapText="1"/>
    </xf>
    <xf numFmtId="0" fontId="3" fillId="0" borderId="37"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5" xfId="0" applyFont="1" applyBorder="1" applyAlignment="1">
      <alignment horizontal="left" vertical="center"/>
    </xf>
    <xf numFmtId="0" fontId="3" fillId="10" borderId="33" xfId="0" applyFont="1" applyFill="1" applyBorder="1" applyAlignment="1">
      <alignment horizontal="center" vertical="center" wrapText="1"/>
    </xf>
    <xf numFmtId="0" fontId="3" fillId="10" borderId="34" xfId="0" applyFont="1" applyFill="1" applyBorder="1" applyAlignment="1">
      <alignment horizontal="center" vertical="center" wrapText="1"/>
    </xf>
    <xf numFmtId="0" fontId="3" fillId="10" borderId="33" xfId="0" applyFont="1" applyFill="1" applyBorder="1" applyAlignment="1">
      <alignment horizontal="center" vertical="center"/>
    </xf>
    <xf numFmtId="0" fontId="3" fillId="10" borderId="34" xfId="0" applyFont="1" applyFill="1" applyBorder="1" applyAlignment="1">
      <alignment horizontal="center" vertical="center"/>
    </xf>
    <xf numFmtId="14" fontId="3" fillId="10" borderId="33" xfId="0" applyNumberFormat="1" applyFont="1" applyFill="1" applyBorder="1" applyAlignment="1">
      <alignment horizontal="center" vertical="center"/>
    </xf>
    <xf numFmtId="0" fontId="11" fillId="10" borderId="33" xfId="0" applyFont="1" applyFill="1" applyBorder="1" applyAlignment="1">
      <alignment horizontal="center" vertical="center" wrapText="1"/>
    </xf>
    <xf numFmtId="0" fontId="11" fillId="10" borderId="34" xfId="0" applyFont="1" applyFill="1" applyBorder="1" applyAlignment="1">
      <alignment horizontal="center" vertical="center" wrapText="1"/>
    </xf>
    <xf numFmtId="0" fontId="3" fillId="10" borderId="34" xfId="0" applyFont="1" applyFill="1" applyBorder="1" applyAlignment="1">
      <alignment horizontal="center"/>
    </xf>
    <xf numFmtId="164" fontId="6" fillId="8" borderId="27" xfId="3" applyFont="1" applyFill="1" applyBorder="1" applyAlignment="1">
      <alignment horizontal="center" vertical="center" wrapText="1"/>
    </xf>
    <xf numFmtId="164" fontId="6" fillId="8" borderId="36" xfId="3" applyFont="1" applyFill="1" applyBorder="1" applyAlignment="1">
      <alignment horizontal="center" vertical="center" wrapText="1"/>
    </xf>
    <xf numFmtId="164" fontId="9" fillId="8" borderId="27" xfId="3" applyFont="1" applyFill="1" applyBorder="1" applyAlignment="1">
      <alignment horizontal="center" vertical="center" wrapText="1"/>
    </xf>
    <xf numFmtId="164" fontId="9" fillId="8" borderId="36" xfId="3" applyFont="1" applyFill="1" applyBorder="1" applyAlignment="1">
      <alignment horizontal="center" vertical="center" wrapText="1"/>
    </xf>
    <xf numFmtId="164" fontId="6" fillId="8" borderId="2" xfId="3"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7" fillId="5" borderId="27" xfId="0" applyFont="1" applyFill="1" applyBorder="1" applyAlignment="1">
      <alignment horizontal="center"/>
    </xf>
    <xf numFmtId="164" fontId="6" fillId="6" borderId="27" xfId="3"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 fillId="2" borderId="55" xfId="0" applyFont="1" applyFill="1" applyBorder="1" applyAlignment="1">
      <alignment horizontal="center" vertical="center" wrapText="1"/>
    </xf>
    <xf numFmtId="0" fontId="6" fillId="2" borderId="56" xfId="0" applyFont="1" applyFill="1" applyBorder="1" applyAlignment="1">
      <alignment horizontal="center" vertical="center" wrapText="1"/>
    </xf>
    <xf numFmtId="164" fontId="6" fillId="6" borderId="12" xfId="3" applyFont="1" applyFill="1" applyBorder="1" applyAlignment="1">
      <alignment horizontal="center" vertical="center" wrapText="1"/>
    </xf>
    <xf numFmtId="164" fontId="6" fillId="6" borderId="13" xfId="3" applyFont="1" applyFill="1" applyBorder="1" applyAlignment="1">
      <alignment horizontal="center" vertical="center" wrapText="1"/>
    </xf>
    <xf numFmtId="164" fontId="6" fillId="6" borderId="14" xfId="3" applyFont="1" applyFill="1" applyBorder="1" applyAlignment="1">
      <alignment horizontal="center" vertical="center" wrapText="1"/>
    </xf>
    <xf numFmtId="164" fontId="6" fillId="8" borderId="55" xfId="3" applyFont="1" applyFill="1" applyBorder="1" applyAlignment="1">
      <alignment horizontal="center" vertical="center" wrapText="1"/>
    </xf>
    <xf numFmtId="164" fontId="6" fillId="8" borderId="56" xfId="3" applyFont="1" applyFill="1" applyBorder="1" applyAlignment="1">
      <alignment horizontal="center" vertical="center" wrapText="1"/>
    </xf>
    <xf numFmtId="164" fontId="6" fillId="8" borderId="8" xfId="3" applyFont="1" applyFill="1" applyBorder="1" applyAlignment="1">
      <alignment horizontal="center" vertical="center" wrapText="1"/>
    </xf>
    <xf numFmtId="164" fontId="6" fillId="8" borderId="14" xfId="3" applyFont="1" applyFill="1"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38" xfId="0" applyBorder="1" applyAlignment="1">
      <alignment horizontal="center" vertical="center" wrapText="1"/>
    </xf>
    <xf numFmtId="0" fontId="0" fillId="0" borderId="36" xfId="0" applyBorder="1" applyAlignment="1">
      <alignment horizontal="center" vertical="center" wrapText="1"/>
    </xf>
    <xf numFmtId="14" fontId="0" fillId="0" borderId="36" xfId="0" applyNumberFormat="1" applyBorder="1" applyAlignment="1">
      <alignment horizontal="center" vertical="center"/>
    </xf>
    <xf numFmtId="0" fontId="0" fillId="0" borderId="23"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xf>
    <xf numFmtId="0" fontId="0" fillId="0" borderId="40" xfId="0" applyBorder="1" applyAlignment="1">
      <alignment horizontal="center"/>
    </xf>
    <xf numFmtId="0" fontId="0" fillId="0" borderId="40" xfId="0" applyBorder="1" applyAlignment="1">
      <alignment horizontal="center" vertical="top" wrapText="1"/>
    </xf>
    <xf numFmtId="0" fontId="0" fillId="0" borderId="48" xfId="0" applyBorder="1" applyAlignment="1">
      <alignment horizontal="center" vertical="top" wrapText="1"/>
    </xf>
    <xf numFmtId="0" fontId="0" fillId="0" borderId="7" xfId="0" applyBorder="1" applyAlignment="1">
      <alignment horizontal="center" vertical="top" wrapText="1"/>
    </xf>
    <xf numFmtId="0" fontId="0" fillId="0" borderId="23" xfId="0" applyBorder="1" applyAlignment="1">
      <alignment horizontal="center" vertical="top" wrapText="1"/>
    </xf>
    <xf numFmtId="0" fontId="18" fillId="0" borderId="27" xfId="0" applyFont="1" applyBorder="1" applyAlignment="1">
      <alignment horizontal="center" vertical="center" wrapText="1"/>
    </xf>
    <xf numFmtId="0" fontId="0" fillId="0" borderId="2"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center" vertical="center" wrapText="1"/>
    </xf>
    <xf numFmtId="9" fontId="0" fillId="0" borderId="40" xfId="0" applyNumberFormat="1" applyBorder="1" applyAlignment="1">
      <alignment horizontal="center"/>
    </xf>
    <xf numFmtId="0" fontId="0" fillId="0" borderId="48" xfId="0" applyBorder="1" applyAlignment="1">
      <alignment horizontal="center"/>
    </xf>
    <xf numFmtId="0" fontId="0" fillId="0" borderId="7" xfId="0" applyBorder="1" applyAlignment="1">
      <alignment horizontal="center"/>
    </xf>
    <xf numFmtId="0" fontId="0" fillId="0" borderId="38" xfId="0" applyBorder="1" applyAlignment="1">
      <alignment horizontal="center" wrapText="1"/>
    </xf>
    <xf numFmtId="0" fontId="0" fillId="0" borderId="31" xfId="0" applyBorder="1" applyAlignment="1">
      <alignment horizontal="center" wrapText="1"/>
    </xf>
    <xf numFmtId="0" fontId="0" fillId="0" borderId="23" xfId="0" applyBorder="1" applyAlignment="1">
      <alignment horizontal="center" wrapText="1"/>
    </xf>
    <xf numFmtId="0" fontId="0" fillId="0" borderId="36" xfId="0" applyBorder="1" applyAlignment="1">
      <alignment horizontal="center"/>
    </xf>
    <xf numFmtId="9" fontId="0" fillId="0" borderId="33" xfId="0" applyNumberFormat="1" applyBorder="1" applyAlignment="1">
      <alignment horizontal="center"/>
    </xf>
    <xf numFmtId="0" fontId="0" fillId="0" borderId="59" xfId="0" applyBorder="1" applyAlignment="1">
      <alignment horizontal="center"/>
    </xf>
    <xf numFmtId="0" fontId="0" fillId="0" borderId="44" xfId="0" applyBorder="1" applyAlignment="1">
      <alignment horizontal="center"/>
    </xf>
    <xf numFmtId="0" fontId="0" fillId="0" borderId="61" xfId="0" applyBorder="1" applyAlignment="1">
      <alignment horizontal="center"/>
    </xf>
    <xf numFmtId="0" fontId="0" fillId="0" borderId="58" xfId="0" applyBorder="1" applyAlignment="1">
      <alignment horizontal="center"/>
    </xf>
    <xf numFmtId="0" fontId="0" fillId="0" borderId="45" xfId="0" applyBorder="1" applyAlignment="1">
      <alignment horizontal="center"/>
    </xf>
    <xf numFmtId="0" fontId="0" fillId="0" borderId="63" xfId="0" applyBorder="1" applyAlignment="1">
      <alignment horizontal="center"/>
    </xf>
    <xf numFmtId="0" fontId="0" fillId="0" borderId="60" xfId="0" applyBorder="1" applyAlignment="1">
      <alignment horizontal="center"/>
    </xf>
    <xf numFmtId="0" fontId="0" fillId="0" borderId="35" xfId="0" applyBorder="1" applyAlignment="1">
      <alignment horizontal="center"/>
    </xf>
    <xf numFmtId="0" fontId="0" fillId="0" borderId="62" xfId="0" applyBorder="1" applyAlignment="1">
      <alignment horizontal="center"/>
    </xf>
    <xf numFmtId="0" fontId="0" fillId="0" borderId="3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41" xfId="0" applyBorder="1" applyAlignment="1">
      <alignment horizontal="center"/>
    </xf>
    <xf numFmtId="0" fontId="0" fillId="0" borderId="47" xfId="0" applyBorder="1" applyAlignment="1">
      <alignment horizontal="center"/>
    </xf>
    <xf numFmtId="0" fontId="0" fillId="0" borderId="46" xfId="0" applyBorder="1" applyAlignment="1">
      <alignment horizontal="center"/>
    </xf>
    <xf numFmtId="0" fontId="21" fillId="0" borderId="26"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2" xfId="0" applyFont="1" applyFill="1" applyBorder="1" applyAlignment="1">
      <alignment horizontal="center"/>
    </xf>
    <xf numFmtId="0" fontId="21" fillId="0" borderId="7" xfId="0" applyFont="1" applyFill="1" applyBorder="1" applyAlignment="1">
      <alignment horizontal="center"/>
    </xf>
    <xf numFmtId="0" fontId="21" fillId="0" borderId="38"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21" fillId="0" borderId="36"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6" xfId="0" applyFont="1" applyFill="1" applyBorder="1" applyAlignment="1">
      <alignment horizontal="center" vertical="center" wrapText="1"/>
    </xf>
    <xf numFmtId="9" fontId="21" fillId="0" borderId="40" xfId="0" applyNumberFormat="1" applyFont="1" applyFill="1" applyBorder="1" applyAlignment="1">
      <alignment horizontal="center" vertical="center"/>
    </xf>
    <xf numFmtId="0" fontId="21" fillId="0" borderId="40" xfId="0" applyFont="1" applyFill="1" applyBorder="1" applyAlignment="1">
      <alignment horizontal="center" vertical="center"/>
    </xf>
    <xf numFmtId="0" fontId="20" fillId="0" borderId="23" xfId="0" applyFont="1" applyFill="1" applyBorder="1" applyAlignment="1">
      <alignment horizontal="center" vertical="center"/>
    </xf>
    <xf numFmtId="0" fontId="21" fillId="0" borderId="48" xfId="0" applyFont="1" applyFill="1" applyBorder="1" applyAlignment="1">
      <alignment horizontal="center" vertical="center" wrapText="1"/>
    </xf>
    <xf numFmtId="0" fontId="21" fillId="0" borderId="23" xfId="0" applyFont="1" applyFill="1" applyBorder="1" applyAlignment="1">
      <alignment horizontal="center" vertical="center" wrapText="1"/>
    </xf>
    <xf numFmtId="9" fontId="21" fillId="0" borderId="36" xfId="0" applyNumberFormat="1" applyFont="1" applyFill="1" applyBorder="1" applyAlignment="1">
      <alignment horizontal="center" vertical="center"/>
    </xf>
    <xf numFmtId="14" fontId="21" fillId="0" borderId="36" xfId="0" applyNumberFormat="1" applyFont="1" applyFill="1" applyBorder="1" applyAlignment="1">
      <alignment horizontal="center" vertical="center"/>
    </xf>
    <xf numFmtId="0" fontId="21" fillId="0" borderId="37" xfId="0" applyFont="1" applyFill="1" applyBorder="1" applyAlignment="1">
      <alignment horizontal="center"/>
    </xf>
    <xf numFmtId="0" fontId="21" fillId="0" borderId="48" xfId="0" applyFont="1" applyFill="1" applyBorder="1" applyAlignment="1">
      <alignment horizontal="center"/>
    </xf>
    <xf numFmtId="9" fontId="21" fillId="0" borderId="29" xfId="0" applyNumberFormat="1" applyFont="1" applyFill="1" applyBorder="1" applyAlignment="1">
      <alignment horizontal="center" vertical="center"/>
    </xf>
    <xf numFmtId="0" fontId="21" fillId="0" borderId="37" xfId="0" applyFont="1" applyFill="1" applyBorder="1" applyAlignment="1">
      <alignment horizontal="center" vertical="center" wrapText="1"/>
    </xf>
    <xf numFmtId="9" fontId="21" fillId="0" borderId="36" xfId="2" applyFont="1" applyFill="1" applyBorder="1" applyAlignment="1">
      <alignment horizontal="center" vertical="center" wrapText="1"/>
    </xf>
    <xf numFmtId="9" fontId="21" fillId="0" borderId="29" xfId="2" applyFont="1" applyFill="1" applyBorder="1" applyAlignment="1">
      <alignment horizontal="center" vertical="center" wrapText="1"/>
    </xf>
    <xf numFmtId="9" fontId="21" fillId="0" borderId="40" xfId="2" applyFont="1" applyFill="1" applyBorder="1" applyAlignment="1">
      <alignment horizontal="center" vertical="center" wrapText="1"/>
    </xf>
    <xf numFmtId="0" fontId="21" fillId="0" borderId="32" xfId="0" applyFont="1" applyFill="1" applyBorder="1" applyAlignment="1">
      <alignment horizontal="center"/>
    </xf>
    <xf numFmtId="14" fontId="21" fillId="0" borderId="40" xfId="0" applyNumberFormat="1" applyFont="1" applyFill="1" applyBorder="1" applyAlignment="1">
      <alignment horizontal="center" vertical="center"/>
    </xf>
    <xf numFmtId="0" fontId="2" fillId="0" borderId="24" xfId="0" applyFont="1" applyBorder="1" applyAlignment="1">
      <alignment horizontal="center" vertical="center" wrapText="1"/>
    </xf>
    <xf numFmtId="0" fontId="2" fillId="0" borderId="29" xfId="0" applyFont="1" applyBorder="1" applyAlignment="1">
      <alignment horizontal="center" vertical="center" wrapText="1"/>
    </xf>
    <xf numFmtId="0" fontId="0" fillId="0" borderId="2" xfId="0" applyBorder="1" applyAlignment="1">
      <alignment horizontal="center"/>
    </xf>
    <xf numFmtId="0" fontId="0" fillId="0" borderId="65" xfId="0" applyBorder="1" applyAlignment="1">
      <alignment horizontal="center"/>
    </xf>
    <xf numFmtId="0" fontId="0" fillId="0" borderId="51" xfId="0" applyBorder="1" applyAlignment="1">
      <alignment horizontal="center" vertical="center" wrapText="1"/>
    </xf>
    <xf numFmtId="0" fontId="0" fillId="0" borderId="60" xfId="0" applyBorder="1" applyAlignment="1">
      <alignment horizontal="center" vertical="center" wrapText="1"/>
    </xf>
    <xf numFmtId="0" fontId="0" fillId="0" borderId="35" xfId="0" applyBorder="1" applyAlignment="1">
      <alignment horizontal="center" vertical="center" wrapText="1"/>
    </xf>
    <xf numFmtId="0" fontId="0" fillId="0" borderId="62" xfId="0" applyBorder="1" applyAlignment="1">
      <alignment horizontal="center" vertical="center" wrapText="1"/>
    </xf>
    <xf numFmtId="0" fontId="0" fillId="0" borderId="21" xfId="0" applyBorder="1" applyAlignment="1">
      <alignment horizontal="center"/>
    </xf>
    <xf numFmtId="0" fontId="0" fillId="0" borderId="0" xfId="0" applyBorder="1" applyAlignment="1">
      <alignment horizontal="center"/>
    </xf>
    <xf numFmtId="0" fontId="0" fillId="0" borderId="66" xfId="0" applyBorder="1" applyAlignment="1">
      <alignment horizontal="center"/>
    </xf>
    <xf numFmtId="0" fontId="0" fillId="0" borderId="67" xfId="0" applyBorder="1" applyAlignment="1">
      <alignment horizontal="center"/>
    </xf>
    <xf numFmtId="0" fontId="0" fillId="0" borderId="23" xfId="0" applyBorder="1" applyAlignment="1">
      <alignment horizontal="center" vertical="center"/>
    </xf>
    <xf numFmtId="0" fontId="2" fillId="0" borderId="40" xfId="0" applyFont="1" applyBorder="1" applyAlignment="1">
      <alignment horizontal="center" vertical="center" wrapText="1"/>
    </xf>
    <xf numFmtId="0" fontId="0" fillId="0" borderId="48" xfId="0" applyBorder="1" applyAlignment="1">
      <alignment horizontal="center" vertical="center"/>
    </xf>
    <xf numFmtId="0" fontId="2" fillId="0" borderId="36" xfId="0" applyFont="1" applyBorder="1" applyAlignment="1">
      <alignment horizontal="center" vertical="center" wrapText="1"/>
    </xf>
    <xf numFmtId="0" fontId="0" fillId="0" borderId="37" xfId="0" applyBorder="1" applyAlignment="1">
      <alignment horizontal="center" vertical="center" wrapText="1"/>
    </xf>
    <xf numFmtId="9" fontId="0" fillId="0" borderId="40" xfId="0" applyNumberFormat="1" applyBorder="1" applyAlignment="1">
      <alignment horizontal="center" vertical="center"/>
    </xf>
    <xf numFmtId="0" fontId="0" fillId="0" borderId="64" xfId="0" applyBorder="1" applyAlignment="1">
      <alignment horizontal="center" vertical="center" wrapText="1"/>
    </xf>
    <xf numFmtId="0" fontId="2" fillId="0" borderId="33" xfId="0" applyFont="1" applyBorder="1" applyAlignment="1">
      <alignment horizontal="center"/>
    </xf>
    <xf numFmtId="0" fontId="0" fillId="0" borderId="51" xfId="0" applyBorder="1" applyAlignment="1">
      <alignment horizontal="center"/>
    </xf>
    <xf numFmtId="0" fontId="0" fillId="0" borderId="57" xfId="0" applyBorder="1" applyAlignment="1">
      <alignment horizontal="center"/>
    </xf>
    <xf numFmtId="0" fontId="2" fillId="0" borderId="34" xfId="0" applyFont="1" applyBorder="1" applyAlignment="1">
      <alignment horizontal="center"/>
    </xf>
    <xf numFmtId="9" fontId="2" fillId="0" borderId="24" xfId="0" applyNumberFormat="1" applyFont="1" applyBorder="1" applyAlignment="1">
      <alignment horizontal="center" vertical="center"/>
    </xf>
    <xf numFmtId="9" fontId="2" fillId="0" borderId="18" xfId="0" applyNumberFormat="1" applyFont="1" applyBorder="1" applyAlignment="1">
      <alignment horizontal="center" vertical="center"/>
    </xf>
    <xf numFmtId="9" fontId="0" fillId="0" borderId="26" xfId="0" applyNumberFormat="1" applyBorder="1" applyAlignment="1">
      <alignment horizontal="center" vertical="center"/>
    </xf>
    <xf numFmtId="9" fontId="0" fillId="0" borderId="19" xfId="0" applyNumberFormat="1" applyBorder="1" applyAlignment="1">
      <alignment horizontal="center" vertical="center"/>
    </xf>
    <xf numFmtId="0" fontId="0" fillId="10" borderId="24" xfId="0" applyFill="1" applyBorder="1" applyAlignment="1">
      <alignment horizontal="center" vertical="center" wrapText="1"/>
    </xf>
    <xf numFmtId="0" fontId="0" fillId="10" borderId="18" xfId="0" applyFill="1" applyBorder="1" applyAlignment="1">
      <alignment horizontal="center" vertical="center" wrapText="1"/>
    </xf>
    <xf numFmtId="9" fontId="0" fillId="0" borderId="24" xfId="0" applyNumberFormat="1" applyBorder="1" applyAlignment="1">
      <alignment horizontal="center" vertical="center" wrapText="1"/>
    </xf>
    <xf numFmtId="9" fontId="0" fillId="0" borderId="29" xfId="0" applyNumberFormat="1" applyBorder="1" applyAlignment="1">
      <alignment horizontal="center" vertical="center" wrapText="1"/>
    </xf>
    <xf numFmtId="9" fontId="0" fillId="0" borderId="18" xfId="0" applyNumberFormat="1" applyBorder="1" applyAlignment="1">
      <alignment horizontal="center" vertical="center" wrapText="1"/>
    </xf>
    <xf numFmtId="0" fontId="0" fillId="0" borderId="16" xfId="0" applyBorder="1" applyAlignment="1">
      <alignment horizontal="center" vertical="center"/>
    </xf>
    <xf numFmtId="0" fontId="0" fillId="0" borderId="68" xfId="0" applyBorder="1" applyAlignment="1">
      <alignment horizontal="center" vertical="center"/>
    </xf>
    <xf numFmtId="0" fontId="2" fillId="0" borderId="25"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7" xfId="0" applyFont="1" applyBorder="1" applyAlignment="1">
      <alignment horizontal="center" vertical="center" wrapText="1"/>
    </xf>
    <xf numFmtId="0" fontId="0" fillId="0" borderId="40" xfId="0" applyBorder="1" applyAlignment="1">
      <alignment horizontal="center" vertical="center"/>
    </xf>
    <xf numFmtId="0" fontId="2" fillId="0" borderId="18" xfId="0" applyFont="1" applyBorder="1" applyAlignment="1">
      <alignment horizontal="center" vertical="center" wrapText="1"/>
    </xf>
    <xf numFmtId="0" fontId="0" fillId="0" borderId="69" xfId="0" applyBorder="1" applyAlignment="1">
      <alignment horizontal="center" vertical="center" wrapText="1"/>
    </xf>
    <xf numFmtId="0" fontId="0" fillId="0" borderId="30" xfId="0" applyBorder="1" applyAlignment="1">
      <alignment horizontal="center" vertical="center" wrapText="1"/>
    </xf>
    <xf numFmtId="0" fontId="0" fillId="0" borderId="70" xfId="0" applyBorder="1" applyAlignment="1">
      <alignment horizontal="center" vertical="center" wrapText="1"/>
    </xf>
    <xf numFmtId="0" fontId="0" fillId="12" borderId="71" xfId="0" applyFill="1" applyBorder="1" applyAlignment="1">
      <alignment horizontal="center"/>
    </xf>
    <xf numFmtId="0" fontId="0" fillId="12" borderId="72" xfId="0" applyFill="1" applyBorder="1" applyAlignment="1">
      <alignment horizontal="center"/>
    </xf>
    <xf numFmtId="0" fontId="0" fillId="12" borderId="73" xfId="0" applyFill="1" applyBorder="1" applyAlignment="1">
      <alignment horizontal="center"/>
    </xf>
    <xf numFmtId="14" fontId="0" fillId="0" borderId="30" xfId="0" applyNumberFormat="1" applyBorder="1" applyAlignment="1">
      <alignment horizontal="center" vertical="center"/>
    </xf>
    <xf numFmtId="14" fontId="0" fillId="0" borderId="70" xfId="0" applyNumberFormat="1" applyBorder="1" applyAlignment="1">
      <alignment horizontal="center" vertical="center"/>
    </xf>
    <xf numFmtId="0" fontId="0" fillId="12" borderId="16" xfId="0" applyFill="1" applyBorder="1" applyAlignment="1">
      <alignment horizontal="center"/>
    </xf>
    <xf numFmtId="0" fontId="0" fillId="12" borderId="68" xfId="0" applyFill="1" applyBorder="1" applyAlignment="1">
      <alignment horizontal="center"/>
    </xf>
    <xf numFmtId="0" fontId="0" fillId="12" borderId="22" xfId="0" applyFill="1" applyBorder="1" applyAlignment="1">
      <alignment horizontal="center"/>
    </xf>
    <xf numFmtId="0" fontId="0" fillId="11" borderId="65" xfId="0" applyFill="1" applyBorder="1" applyAlignment="1">
      <alignment horizontal="center"/>
    </xf>
    <xf numFmtId="0" fontId="0" fillId="11" borderId="56" xfId="0" applyFill="1" applyBorder="1" applyAlignment="1">
      <alignment horizontal="center"/>
    </xf>
    <xf numFmtId="0" fontId="0" fillId="0" borderId="20" xfId="0" applyBorder="1" applyAlignment="1">
      <alignment horizontal="center" vertical="center" wrapText="1"/>
    </xf>
    <xf numFmtId="0" fontId="0" fillId="0" borderId="16" xfId="0" applyBorder="1" applyAlignment="1">
      <alignment horizontal="center" vertical="center" wrapText="1"/>
    </xf>
    <xf numFmtId="0" fontId="0" fillId="0" borderId="68" xfId="0" applyBorder="1" applyAlignment="1">
      <alignment horizontal="center" vertical="center" wrapText="1"/>
    </xf>
    <xf numFmtId="0" fontId="0" fillId="0" borderId="22" xfId="0" applyBorder="1" applyAlignment="1">
      <alignment horizontal="center" vertical="center" wrapText="1"/>
    </xf>
    <xf numFmtId="9" fontId="2" fillId="0" borderId="26" xfId="0" applyNumberFormat="1" applyFont="1" applyBorder="1" applyAlignment="1">
      <alignment horizontal="center" vertical="center"/>
    </xf>
    <xf numFmtId="9" fontId="2" fillId="0" borderId="32" xfId="0" applyNumberFormat="1" applyFont="1" applyBorder="1" applyAlignment="1">
      <alignment horizontal="center" vertical="center"/>
    </xf>
    <xf numFmtId="14" fontId="0" fillId="0" borderId="69" xfId="0" applyNumberFormat="1" applyBorder="1" applyAlignment="1">
      <alignment horizontal="center" vertical="center"/>
    </xf>
    <xf numFmtId="0" fontId="0" fillId="0" borderId="42" xfId="0" applyBorder="1" applyAlignment="1">
      <alignment horizontal="center" vertical="center" wrapText="1"/>
    </xf>
    <xf numFmtId="0" fontId="0" fillId="0" borderId="44" xfId="0" applyBorder="1" applyAlignment="1">
      <alignment horizontal="center" vertical="center" wrapText="1"/>
    </xf>
    <xf numFmtId="0" fontId="0" fillId="0" borderId="46" xfId="0" applyBorder="1" applyAlignment="1">
      <alignment horizontal="center" vertical="center" wrapText="1"/>
    </xf>
    <xf numFmtId="0" fontId="22" fillId="11" borderId="33" xfId="0" applyFont="1" applyFill="1" applyBorder="1" applyAlignment="1">
      <alignment horizontal="center" vertical="center" wrapText="1"/>
    </xf>
    <xf numFmtId="0" fontId="0" fillId="0" borderId="54" xfId="0" applyBorder="1" applyAlignment="1">
      <alignment horizontal="center" vertical="center" wrapText="1"/>
    </xf>
    <xf numFmtId="0" fontId="0" fillId="0" borderId="50" xfId="0" applyBorder="1" applyAlignment="1">
      <alignment horizontal="center" vertical="center" wrapText="1"/>
    </xf>
    <xf numFmtId="0" fontId="0" fillId="11" borderId="55" xfId="0" applyFill="1" applyBorder="1" applyAlignment="1">
      <alignment horizontal="center"/>
    </xf>
    <xf numFmtId="0" fontId="0" fillId="12" borderId="43" xfId="0" applyFill="1" applyBorder="1" applyAlignment="1">
      <alignment horizontal="center"/>
    </xf>
    <xf numFmtId="0" fontId="0" fillId="12" borderId="45" xfId="0" applyFill="1" applyBorder="1" applyAlignment="1">
      <alignment horizontal="center"/>
    </xf>
    <xf numFmtId="0" fontId="0" fillId="12" borderId="47" xfId="0" applyFill="1" applyBorder="1" applyAlignment="1">
      <alignment horizontal="center"/>
    </xf>
    <xf numFmtId="0" fontId="0" fillId="12" borderId="2" xfId="0" applyFill="1" applyBorder="1" applyAlignment="1">
      <alignment horizontal="center"/>
    </xf>
    <xf numFmtId="0" fontId="0" fillId="12" borderId="7" xfId="0" applyFill="1" applyBorder="1" applyAlignment="1">
      <alignment horizontal="center"/>
    </xf>
    <xf numFmtId="0" fontId="0" fillId="12" borderId="11" xfId="0" applyFill="1" applyBorder="1" applyAlignment="1">
      <alignment horizontal="center"/>
    </xf>
    <xf numFmtId="0" fontId="0" fillId="0" borderId="43" xfId="0" applyBorder="1" applyAlignment="1">
      <alignment horizontal="center" vertical="center" wrapText="1"/>
    </xf>
    <xf numFmtId="0" fontId="0" fillId="0" borderId="45" xfId="0" applyBorder="1" applyAlignment="1">
      <alignment horizontal="center" vertical="center" wrapText="1"/>
    </xf>
    <xf numFmtId="0" fontId="22" fillId="11" borderId="69" xfId="0" applyFont="1" applyFill="1" applyBorder="1" applyAlignment="1">
      <alignment horizontal="center" vertical="center" wrapText="1"/>
    </xf>
    <xf numFmtId="0" fontId="22" fillId="11" borderId="30" xfId="0" applyFont="1" applyFill="1" applyBorder="1" applyAlignment="1">
      <alignment horizontal="center" vertical="center" wrapText="1"/>
    </xf>
    <xf numFmtId="0" fontId="0" fillId="0" borderId="69" xfId="0" applyBorder="1" applyAlignment="1">
      <alignment horizontal="center" vertical="top" wrapText="1"/>
    </xf>
    <xf numFmtId="0" fontId="0" fillId="0" borderId="30" xfId="0" applyBorder="1" applyAlignment="1">
      <alignment horizontal="center" vertical="top" wrapText="1"/>
    </xf>
    <xf numFmtId="0" fontId="0" fillId="0" borderId="70" xfId="0" applyBorder="1" applyAlignment="1">
      <alignment horizontal="center" vertical="top" wrapText="1"/>
    </xf>
    <xf numFmtId="0" fontId="18" fillId="0" borderId="24"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70" xfId="0" applyFont="1" applyBorder="1" applyAlignment="1">
      <alignment horizontal="center" vertical="center" wrapText="1"/>
    </xf>
    <xf numFmtId="0" fontId="0" fillId="11" borderId="26" xfId="0" applyFill="1" applyBorder="1" applyAlignment="1">
      <alignment horizontal="center" vertical="center"/>
    </xf>
    <xf numFmtId="0" fontId="0" fillId="11" borderId="32" xfId="0" applyFill="1" applyBorder="1" applyAlignment="1">
      <alignment horizontal="center" vertical="center"/>
    </xf>
    <xf numFmtId="0" fontId="0" fillId="0" borderId="18" xfId="0" applyBorder="1" applyAlignment="1">
      <alignment horizontal="center" vertical="center"/>
    </xf>
    <xf numFmtId="14" fontId="0" fillId="0" borderId="40" xfId="0" applyNumberFormat="1" applyBorder="1" applyAlignment="1">
      <alignment horizontal="center" vertical="center"/>
    </xf>
    <xf numFmtId="0" fontId="0" fillId="10" borderId="33" xfId="0" applyFill="1" applyBorder="1" applyAlignment="1">
      <alignment horizontal="center" vertical="top" wrapText="1"/>
    </xf>
    <xf numFmtId="0" fontId="0" fillId="10" borderId="34" xfId="0" applyFill="1" applyBorder="1" applyAlignment="1">
      <alignment horizontal="center" vertical="top" wrapText="1"/>
    </xf>
    <xf numFmtId="0" fontId="0" fillId="10" borderId="24" xfId="0" applyFill="1" applyBorder="1" applyAlignment="1">
      <alignment horizontal="center"/>
    </xf>
    <xf numFmtId="0" fontId="0" fillId="10" borderId="29" xfId="0" applyFill="1" applyBorder="1" applyAlignment="1">
      <alignment horizontal="center"/>
    </xf>
    <xf numFmtId="0" fontId="0" fillId="10" borderId="40" xfId="0" applyFill="1" applyBorder="1" applyAlignment="1">
      <alignment horizontal="center"/>
    </xf>
    <xf numFmtId="0" fontId="0" fillId="10" borderId="26" xfId="0" applyFill="1" applyBorder="1" applyAlignment="1">
      <alignment horizontal="center" vertical="center"/>
    </xf>
    <xf numFmtId="0" fontId="0" fillId="10" borderId="32" xfId="0" applyFill="1" applyBorder="1" applyAlignment="1">
      <alignment horizontal="center" vertical="center"/>
    </xf>
    <xf numFmtId="0" fontId="0" fillId="10" borderId="19" xfId="0" applyFill="1" applyBorder="1" applyAlignment="1">
      <alignment horizontal="center" vertical="center"/>
    </xf>
    <xf numFmtId="0" fontId="18" fillId="0" borderId="40" xfId="0" applyFont="1" applyBorder="1" applyAlignment="1">
      <alignment horizontal="center" vertical="center" wrapText="1"/>
    </xf>
    <xf numFmtId="0" fontId="2" fillId="10" borderId="48"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22" fillId="0" borderId="38" xfId="0" applyFont="1" applyBorder="1" applyAlignment="1">
      <alignment horizontal="center" vertical="center" wrapText="1"/>
    </xf>
    <xf numFmtId="0" fontId="0" fillId="11" borderId="7" xfId="0" applyFill="1" applyBorder="1" applyAlignment="1">
      <alignment horizontal="center"/>
    </xf>
    <xf numFmtId="0" fontId="22" fillId="0" borderId="38" xfId="0" applyFont="1" applyBorder="1" applyAlignment="1">
      <alignment horizontal="center" wrapText="1"/>
    </xf>
    <xf numFmtId="0" fontId="2" fillId="0" borderId="38"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23" xfId="0" applyFont="1" applyFill="1" applyBorder="1" applyAlignment="1">
      <alignment horizontal="center" vertical="center" wrapText="1"/>
    </xf>
    <xf numFmtId="9" fontId="2" fillId="0" borderId="29" xfId="0" applyNumberFormat="1" applyFont="1" applyFill="1" applyBorder="1" applyAlignment="1">
      <alignment horizontal="center" vertical="center"/>
    </xf>
    <xf numFmtId="9" fontId="2" fillId="0" borderId="40" xfId="0" applyNumberFormat="1" applyFont="1" applyFill="1" applyBorder="1" applyAlignment="1">
      <alignment horizontal="center" vertical="center"/>
    </xf>
    <xf numFmtId="0" fontId="2" fillId="0" borderId="29" xfId="0" applyFont="1" applyFill="1" applyBorder="1" applyAlignment="1">
      <alignment horizontal="center" vertical="center" wrapText="1"/>
    </xf>
    <xf numFmtId="9" fontId="2" fillId="0" borderId="24" xfId="0" applyNumberFormat="1" applyFont="1" applyFill="1" applyBorder="1" applyAlignment="1">
      <alignment horizontal="center" vertical="center"/>
    </xf>
    <xf numFmtId="0" fontId="2" fillId="0" borderId="40" xfId="0" applyFont="1" applyFill="1" applyBorder="1" applyAlignment="1">
      <alignment horizontal="center"/>
    </xf>
    <xf numFmtId="0" fontId="2" fillId="0" borderId="26"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0" fillId="11" borderId="7" xfId="0" applyFill="1" applyBorder="1" applyAlignment="1">
      <alignment horizontal="center" vertical="top" wrapText="1"/>
    </xf>
    <xf numFmtId="9" fontId="0" fillId="0" borderId="33" xfId="0" applyNumberFormat="1" applyBorder="1" applyAlignment="1">
      <alignment horizontal="center" vertical="top" wrapText="1"/>
    </xf>
    <xf numFmtId="0" fontId="0" fillId="11" borderId="33" xfId="0" applyFill="1" applyBorder="1" applyAlignment="1">
      <alignment horizontal="center" vertical="top" wrapText="1"/>
    </xf>
    <xf numFmtId="0" fontId="2" fillId="0" borderId="23" xfId="0" applyFont="1" applyFill="1" applyBorder="1" applyAlignment="1">
      <alignment horizontal="center"/>
    </xf>
    <xf numFmtId="0" fontId="2" fillId="0" borderId="6" xfId="0" applyFont="1" applyFill="1" applyBorder="1" applyAlignment="1">
      <alignment horizontal="center"/>
    </xf>
    <xf numFmtId="0" fontId="2" fillId="0" borderId="40" xfId="0" applyFont="1" applyFill="1" applyBorder="1" applyAlignment="1">
      <alignment horizontal="center" vertical="top" wrapText="1"/>
    </xf>
    <xf numFmtId="0" fontId="2" fillId="0" borderId="40" xfId="0" applyFont="1" applyFill="1" applyBorder="1" applyAlignment="1">
      <alignment horizontal="center" vertical="center" wrapText="1"/>
    </xf>
    <xf numFmtId="0" fontId="2" fillId="0" borderId="48"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36" xfId="0" applyFont="1" applyFill="1" applyBorder="1" applyAlignment="1">
      <alignment vertical="center" wrapText="1"/>
    </xf>
    <xf numFmtId="0" fontId="2" fillId="0" borderId="29" xfId="0" applyFont="1" applyFill="1" applyBorder="1" applyAlignment="1">
      <alignment vertical="center" wrapText="1"/>
    </xf>
    <xf numFmtId="0" fontId="2" fillId="0" borderId="7" xfId="0" applyFont="1" applyFill="1" applyBorder="1" applyAlignment="1">
      <alignment horizontal="center"/>
    </xf>
    <xf numFmtId="0" fontId="2" fillId="0" borderId="2" xfId="0" applyFont="1" applyFill="1" applyBorder="1" applyAlignment="1">
      <alignment horizontal="center"/>
    </xf>
    <xf numFmtId="164" fontId="6" fillId="13" borderId="55" xfId="3" applyFont="1" applyFill="1" applyBorder="1" applyAlignment="1">
      <alignment horizontal="center" vertical="center" wrapText="1"/>
    </xf>
    <xf numFmtId="164" fontId="6" fillId="13" borderId="56" xfId="3" applyFont="1" applyFill="1" applyBorder="1" applyAlignment="1">
      <alignment horizontal="center" vertical="center" wrapText="1"/>
    </xf>
    <xf numFmtId="164" fontId="9" fillId="13" borderId="16" xfId="3" applyFont="1" applyFill="1" applyBorder="1" applyAlignment="1">
      <alignment horizontal="center" vertical="center" wrapText="1"/>
    </xf>
    <xf numFmtId="164" fontId="9" fillId="13" borderId="22" xfId="3" applyFont="1" applyFill="1" applyBorder="1" applyAlignment="1">
      <alignment horizontal="center" vertical="center" wrapText="1"/>
    </xf>
    <xf numFmtId="0" fontId="0" fillId="0" borderId="31" xfId="0" applyBorder="1" applyAlignment="1">
      <alignment horizontal="justify" vertical="center" wrapText="1"/>
    </xf>
    <xf numFmtId="9" fontId="0" fillId="0" borderId="36" xfId="0" applyNumberFormat="1" applyBorder="1" applyAlignment="1">
      <alignment horizontal="center" vertical="center"/>
    </xf>
    <xf numFmtId="0" fontId="0" fillId="0" borderId="69" xfId="0" applyBorder="1" applyAlignment="1">
      <alignment horizontal="center" vertical="center"/>
    </xf>
    <xf numFmtId="0" fontId="0" fillId="0" borderId="30" xfId="0" applyBorder="1" applyAlignment="1">
      <alignment horizontal="center" vertical="center"/>
    </xf>
    <xf numFmtId="0" fontId="0" fillId="0" borderId="67" xfId="0" applyBorder="1" applyAlignment="1">
      <alignment horizontal="center" vertical="center"/>
    </xf>
    <xf numFmtId="0" fontId="0" fillId="0" borderId="38" xfId="0" applyBorder="1" applyAlignment="1">
      <alignment horizontal="justify" vertical="center" wrapText="1"/>
    </xf>
    <xf numFmtId="0" fontId="0" fillId="0" borderId="23" xfId="0" applyBorder="1" applyAlignment="1">
      <alignment horizontal="justify" vertical="center" wrapText="1"/>
    </xf>
    <xf numFmtId="0" fontId="2" fillId="0" borderId="33" xfId="0" applyFont="1" applyBorder="1" applyAlignment="1">
      <alignment horizontal="center" vertical="center"/>
    </xf>
    <xf numFmtId="14" fontId="2" fillId="0" borderId="33" xfId="0" applyNumberFormat="1" applyFont="1" applyBorder="1" applyAlignment="1">
      <alignment horizontal="center" vertical="center"/>
    </xf>
    <xf numFmtId="9" fontId="2" fillId="0" borderId="33" xfId="0" applyNumberFormat="1" applyFont="1" applyBorder="1" applyAlignment="1">
      <alignment horizontal="center" vertical="center" wrapText="1"/>
    </xf>
    <xf numFmtId="0" fontId="2" fillId="0" borderId="33" xfId="0" applyFont="1" applyBorder="1" applyAlignment="1">
      <alignment vertical="center" wrapText="1"/>
    </xf>
    <xf numFmtId="9" fontId="2" fillId="0" borderId="33" xfId="2" applyFont="1" applyBorder="1" applyAlignment="1">
      <alignment horizontal="center" vertical="center" wrapText="1"/>
    </xf>
  </cellXfs>
  <cellStyles count="4">
    <cellStyle name="Millares [0]" xfId="1" builtinId="6"/>
    <cellStyle name="Millares [0] 2" xf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calcChain" Target="calcChain.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793750</xdr:colOff>
      <xdr:row>3</xdr:row>
      <xdr:rowOff>514350</xdr:rowOff>
    </xdr:to>
    <xdr:pic>
      <xdr:nvPicPr>
        <xdr:cNvPr id="3" name="Imagen 2">
          <a:extLst>
            <a:ext uri="{FF2B5EF4-FFF2-40B4-BE49-F238E27FC236}">
              <a16:creationId xmlns="" xmlns:a16="http://schemas.microsoft.com/office/drawing/2014/main" id="{A6A9F488-B1CE-4E41-96AD-106365EE98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272200"/>
          <a:ext cx="1651000" cy="1594700"/>
        </a:xfrm>
        <a:prstGeom prst="rect">
          <a:avLst/>
        </a:prstGeom>
      </xdr:spPr>
    </xdr:pic>
    <xdr:clientData/>
  </xdr:twoCellAnchor>
  <xdr:twoCellAnchor editAs="oneCell">
    <xdr:from>
      <xdr:col>1</xdr:col>
      <xdr:colOff>647700</xdr:colOff>
      <xdr:row>1</xdr:row>
      <xdr:rowOff>62650</xdr:rowOff>
    </xdr:from>
    <xdr:to>
      <xdr:col>2</xdr:col>
      <xdr:colOff>793750</xdr:colOff>
      <xdr:row>3</xdr:row>
      <xdr:rowOff>476250</xdr:rowOff>
    </xdr:to>
    <xdr:pic>
      <xdr:nvPicPr>
        <xdr:cNvPr id="13" name="Imagen 12">
          <a:extLst>
            <a:ext uri="{FF2B5EF4-FFF2-40B4-BE49-F238E27FC236}">
              <a16:creationId xmlns="" xmlns:a16="http://schemas.microsoft.com/office/drawing/2014/main" id="{A6A9F488-B1CE-4E41-96AD-106365EE98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51000" cy="1556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793750</xdr:colOff>
      <xdr:row>3</xdr:row>
      <xdr:rowOff>476250</xdr:rowOff>
    </xdr:to>
    <xdr:pic>
      <xdr:nvPicPr>
        <xdr:cNvPr id="3" name="Imagen 2">
          <a:extLst>
            <a:ext uri="{FF2B5EF4-FFF2-40B4-BE49-F238E27FC236}">
              <a16:creationId xmlns="" xmlns:a16="http://schemas.microsoft.com/office/drawing/2014/main" id="{A6A9F488-B1CE-4E41-96AD-106365EE98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51000" cy="1556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793750</xdr:colOff>
      <xdr:row>3</xdr:row>
      <xdr:rowOff>512435</xdr:rowOff>
    </xdr:to>
    <xdr:pic>
      <xdr:nvPicPr>
        <xdr:cNvPr id="2" name="Imagen 1">
          <a:extLst>
            <a:ext uri="{FF2B5EF4-FFF2-40B4-BE49-F238E27FC236}">
              <a16:creationId xmlns:a16="http://schemas.microsoft.com/office/drawing/2014/main" xmlns="" id="{A6A9F488-B1CE-4E41-96AD-106365EE98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51000" cy="15927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793750</xdr:colOff>
      <xdr:row>3</xdr:row>
      <xdr:rowOff>512435</xdr:rowOff>
    </xdr:to>
    <xdr:pic>
      <xdr:nvPicPr>
        <xdr:cNvPr id="2" name="Imagen 1">
          <a:extLst>
            <a:ext uri="{FF2B5EF4-FFF2-40B4-BE49-F238E27FC236}">
              <a16:creationId xmlns:a16="http://schemas.microsoft.com/office/drawing/2014/main" xmlns="" id="{A6A9F488-B1CE-4E41-96AD-106365EE98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51000" cy="15927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20de%20Acci&#243;n%20DESI%20II%20semestre%2020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ESI-FM-005-V11_Plan_De_Accion%20GAM_GASA%202DO%20SEM%202020%20(1)%20(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ESI-FM-005-V11%20-%20GEFI.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ESI-FM-005-V11%20-%20GCON.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Plan%20de%20accion%20laboratorio%20segundo%20semestre%2020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ESI-FM-005-V11%20-%20CODI.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Plan%20De%20Accion%20%20CEM.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LINAGU~1/AppData/Local/Temp/Rar$DIa5904.2312/Plan_De_Accion_GSIT.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Lina%20Guzman/Downloads/Formato_Formulacion_y_Seguimiento_del_Plan_De_Accion_II_semestre%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ina%20Guzman/Downloads/DESI-FM-005-V11_Plan_De_Accion%20APIC%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lan_De_Accion%20%20PIV.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lan_De_Accion%20PPMQ%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lan_De_Accion-IMV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ESI-FM-005-V11%20-%20GDOC.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ESI-FM-005-V11%20-%20GREF.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ESI-FM-005-V11%20-%20GTHU.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A%20juridica%202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Hoja1"/>
      <sheetName val="Vinculos "/>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Hoja1"/>
      <sheetName val="Vinculos "/>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261"/>
  <sheetViews>
    <sheetView topLeftCell="A209" zoomScale="50" zoomScaleNormal="50" workbookViewId="0">
      <selection activeCell="N211" sqref="N211:N216"/>
    </sheetView>
  </sheetViews>
  <sheetFormatPr baseColWidth="10" defaultRowHeight="15" x14ac:dyDescent="0.25"/>
  <cols>
    <col min="1" max="1" width="5.5703125" bestFit="1" customWidth="1"/>
    <col min="2" max="2" width="22.5703125" customWidth="1"/>
    <col min="3" max="3" width="18.42578125" customWidth="1"/>
    <col min="4" max="6" width="21.140625" customWidth="1"/>
    <col min="7" max="7" width="19.42578125" customWidth="1"/>
    <col min="8" max="10" width="21.140625" customWidth="1"/>
    <col min="11" max="11" width="18.42578125" customWidth="1"/>
    <col min="12" max="12" width="21.140625" customWidth="1"/>
    <col min="13" max="13" width="30.140625" customWidth="1"/>
    <col min="14" max="14" width="23.140625" customWidth="1"/>
    <col min="15" max="16" width="19.85546875" customWidth="1"/>
    <col min="17" max="17" width="17.140625" customWidth="1"/>
    <col min="18" max="18" width="19.7109375" customWidth="1"/>
    <col min="19" max="19" width="33.85546875" style="1" customWidth="1"/>
    <col min="20" max="20" width="24.28515625" bestFit="1" customWidth="1"/>
    <col min="21" max="21" width="24.28515625" customWidth="1"/>
    <col min="22" max="22" width="23.5703125" customWidth="1"/>
    <col min="23" max="23" width="23.85546875" customWidth="1"/>
    <col min="24" max="24" width="20.28515625" hidden="1" customWidth="1"/>
    <col min="25" max="25" width="19" customWidth="1"/>
    <col min="26" max="26" width="21.5703125" customWidth="1"/>
    <col min="27" max="27" width="21" customWidth="1"/>
    <col min="28" max="28" width="26.7109375" customWidth="1"/>
  </cols>
  <sheetData>
    <row r="1" spans="1:31" ht="15.75" thickBot="1" x14ac:dyDescent="0.3"/>
    <row r="2" spans="1:31" s="2" customFormat="1" ht="45" customHeight="1" thickBot="1" x14ac:dyDescent="0.25">
      <c r="B2" s="643"/>
      <c r="C2" s="644"/>
      <c r="D2" s="649" t="s">
        <v>0</v>
      </c>
      <c r="E2" s="650"/>
      <c r="F2" s="650"/>
      <c r="G2" s="650"/>
      <c r="H2" s="650"/>
      <c r="I2" s="650"/>
      <c r="J2" s="650"/>
      <c r="K2" s="650"/>
      <c r="L2" s="650"/>
      <c r="M2" s="650"/>
      <c r="N2" s="650"/>
      <c r="O2" s="650"/>
      <c r="P2" s="650"/>
      <c r="Q2" s="650"/>
      <c r="R2" s="650"/>
      <c r="S2" s="650"/>
      <c r="T2" s="650"/>
      <c r="U2" s="650"/>
      <c r="V2" s="650"/>
      <c r="W2" s="650"/>
      <c r="X2" s="650"/>
      <c r="Y2" s="650"/>
      <c r="Z2" s="650"/>
      <c r="AA2" s="650"/>
      <c r="AB2" s="651"/>
    </row>
    <row r="3" spans="1:31" s="2" customFormat="1" ht="45" customHeight="1" thickBot="1" x14ac:dyDescent="0.25">
      <c r="B3" s="645"/>
      <c r="C3" s="646"/>
      <c r="D3" s="652" t="s">
        <v>1</v>
      </c>
      <c r="E3" s="653"/>
      <c r="F3" s="653"/>
      <c r="G3" s="653"/>
      <c r="H3" s="653"/>
      <c r="I3" s="653"/>
      <c r="J3" s="653"/>
      <c r="K3" s="653"/>
      <c r="L3" s="653"/>
      <c r="M3" s="653"/>
      <c r="N3" s="653"/>
      <c r="O3" s="653"/>
      <c r="P3" s="653"/>
      <c r="Q3" s="654"/>
      <c r="R3" s="655" t="s">
        <v>2</v>
      </c>
      <c r="S3" s="653"/>
      <c r="T3" s="653"/>
      <c r="U3" s="653"/>
      <c r="V3" s="653"/>
      <c r="W3" s="653"/>
      <c r="X3" s="653"/>
      <c r="Y3" s="653"/>
      <c r="Z3" s="653"/>
      <c r="AA3" s="653"/>
      <c r="AB3" s="656"/>
    </row>
    <row r="4" spans="1:31" s="2" customFormat="1" ht="45" customHeight="1" thickBot="1" x14ac:dyDescent="0.25">
      <c r="B4" s="647"/>
      <c r="C4" s="648"/>
      <c r="D4" s="652" t="s">
        <v>3</v>
      </c>
      <c r="E4" s="653"/>
      <c r="F4" s="653"/>
      <c r="G4" s="653"/>
      <c r="H4" s="653"/>
      <c r="I4" s="653"/>
      <c r="J4" s="653"/>
      <c r="K4" s="653"/>
      <c r="L4" s="653"/>
      <c r="M4" s="653"/>
      <c r="N4" s="653"/>
      <c r="O4" s="653"/>
      <c r="P4" s="653"/>
      <c r="Q4" s="653"/>
      <c r="R4" s="653"/>
      <c r="S4" s="653"/>
      <c r="T4" s="653"/>
      <c r="U4" s="653"/>
      <c r="V4" s="653"/>
      <c r="W4" s="653"/>
      <c r="X4" s="653"/>
      <c r="Y4" s="653"/>
      <c r="Z4" s="653"/>
      <c r="AA4" s="653"/>
      <c r="AB4" s="656"/>
    </row>
    <row r="5" spans="1:31" ht="15.75" thickBot="1" x14ac:dyDescent="0.3"/>
    <row r="6" spans="1:31" ht="20.25" customHeight="1" thickBot="1" x14ac:dyDescent="0.35">
      <c r="A6" s="660" t="s">
        <v>4</v>
      </c>
      <c r="B6" s="662" t="s">
        <v>5</v>
      </c>
      <c r="C6" s="663"/>
      <c r="D6" s="663"/>
      <c r="E6" s="663"/>
      <c r="F6" s="664"/>
      <c r="G6" s="665" t="s">
        <v>6</v>
      </c>
      <c r="H6" s="666"/>
      <c r="I6" s="666"/>
      <c r="J6" s="667"/>
      <c r="K6" s="668" t="s">
        <v>7</v>
      </c>
      <c r="L6" s="669"/>
      <c r="M6" s="669"/>
      <c r="N6" s="669"/>
      <c r="O6" s="669"/>
      <c r="P6" s="669"/>
      <c r="Q6" s="669"/>
      <c r="R6" s="670"/>
      <c r="S6" s="671" t="s">
        <v>8</v>
      </c>
      <c r="T6" s="672"/>
      <c r="U6" s="672"/>
      <c r="V6" s="672"/>
      <c r="W6" s="673"/>
      <c r="X6" s="3"/>
      <c r="Y6" s="637" t="s">
        <v>9</v>
      </c>
      <c r="Z6" s="639" t="s">
        <v>10</v>
      </c>
      <c r="AA6" s="641" t="s">
        <v>11</v>
      </c>
      <c r="AB6" s="642"/>
    </row>
    <row r="7" spans="1:31" ht="72.75" thickBot="1" x14ac:dyDescent="0.3">
      <c r="A7" s="661"/>
      <c r="B7" s="426" t="s">
        <v>12</v>
      </c>
      <c r="C7" s="427" t="s">
        <v>13</v>
      </c>
      <c r="D7" s="427" t="s">
        <v>14</v>
      </c>
      <c r="E7" s="427" t="s">
        <v>15</v>
      </c>
      <c r="F7" s="428" t="s">
        <v>16</v>
      </c>
      <c r="G7" s="429" t="s">
        <v>17</v>
      </c>
      <c r="H7" s="373" t="s">
        <v>18</v>
      </c>
      <c r="I7" s="373" t="s">
        <v>10</v>
      </c>
      <c r="J7" s="374" t="s">
        <v>19</v>
      </c>
      <c r="K7" s="375" t="s">
        <v>20</v>
      </c>
      <c r="L7" s="376" t="s">
        <v>21</v>
      </c>
      <c r="M7" s="376" t="s">
        <v>22</v>
      </c>
      <c r="N7" s="376" t="s">
        <v>23</v>
      </c>
      <c r="O7" s="376" t="s">
        <v>24</v>
      </c>
      <c r="P7" s="376" t="s">
        <v>25</v>
      </c>
      <c r="Q7" s="376" t="s">
        <v>26</v>
      </c>
      <c r="R7" s="430" t="s">
        <v>10</v>
      </c>
      <c r="S7" s="300" t="s">
        <v>27</v>
      </c>
      <c r="T7" s="301" t="s">
        <v>28</v>
      </c>
      <c r="U7" s="301" t="s">
        <v>18</v>
      </c>
      <c r="V7" s="301" t="s">
        <v>29</v>
      </c>
      <c r="W7" s="302" t="s">
        <v>30</v>
      </c>
      <c r="X7" s="16"/>
      <c r="Y7" s="638"/>
      <c r="Z7" s="640"/>
      <c r="AA7" s="431" t="s">
        <v>31</v>
      </c>
      <c r="AB7" s="432" t="s">
        <v>32</v>
      </c>
    </row>
    <row r="8" spans="1:31" ht="28.9" customHeight="1" x14ac:dyDescent="0.25">
      <c r="A8" s="544">
        <v>1</v>
      </c>
      <c r="B8" s="580" t="s">
        <v>33</v>
      </c>
      <c r="C8" s="580" t="s">
        <v>34</v>
      </c>
      <c r="D8" s="580" t="s">
        <v>35</v>
      </c>
      <c r="E8" s="657" t="s">
        <v>36</v>
      </c>
      <c r="F8" s="589"/>
      <c r="G8" s="580" t="s">
        <v>37</v>
      </c>
      <c r="H8" s="583">
        <v>0.25</v>
      </c>
      <c r="I8" s="674"/>
      <c r="J8" s="580" t="s">
        <v>38</v>
      </c>
      <c r="K8" s="580" t="s">
        <v>39</v>
      </c>
      <c r="L8" s="580" t="s">
        <v>40</v>
      </c>
      <c r="M8" s="580" t="s">
        <v>41</v>
      </c>
      <c r="N8" s="583">
        <v>1</v>
      </c>
      <c r="O8" s="582">
        <v>44013</v>
      </c>
      <c r="P8" s="582">
        <v>44196</v>
      </c>
      <c r="Q8" s="580" t="s">
        <v>42</v>
      </c>
      <c r="R8" s="674"/>
      <c r="S8" s="20" t="s">
        <v>43</v>
      </c>
      <c r="T8" s="20" t="s">
        <v>44</v>
      </c>
      <c r="U8" s="21">
        <v>0.1</v>
      </c>
      <c r="V8" s="22">
        <v>44013</v>
      </c>
      <c r="W8" s="22">
        <v>44043</v>
      </c>
      <c r="X8" s="257">
        <f>W8-V8</f>
        <v>30</v>
      </c>
      <c r="Y8" s="20"/>
      <c r="Z8" s="20">
        <f>IF(Y8="ejecutado",1,0)</f>
        <v>0</v>
      </c>
      <c r="AA8" s="20"/>
      <c r="AB8" s="25"/>
      <c r="AC8" s="26"/>
      <c r="AD8" s="26"/>
      <c r="AE8" s="26"/>
    </row>
    <row r="9" spans="1:31" ht="30" x14ac:dyDescent="0.25">
      <c r="A9" s="545"/>
      <c r="B9" s="570"/>
      <c r="C9" s="570"/>
      <c r="D9" s="570"/>
      <c r="E9" s="658"/>
      <c r="F9" s="590"/>
      <c r="G9" s="570"/>
      <c r="H9" s="578"/>
      <c r="I9" s="633"/>
      <c r="J9" s="570"/>
      <c r="K9" s="570"/>
      <c r="L9" s="570"/>
      <c r="M9" s="570"/>
      <c r="N9" s="578"/>
      <c r="O9" s="576"/>
      <c r="P9" s="576"/>
      <c r="Q9" s="570"/>
      <c r="R9" s="633"/>
      <c r="S9" s="28" t="s">
        <v>45</v>
      </c>
      <c r="T9" s="28" t="s">
        <v>44</v>
      </c>
      <c r="U9" s="295">
        <v>0.2</v>
      </c>
      <c r="V9" s="30">
        <v>44013</v>
      </c>
      <c r="W9" s="30">
        <v>44043</v>
      </c>
      <c r="X9" s="262">
        <f t="shared" ref="X9:X30" si="0">W9-V9</f>
        <v>30</v>
      </c>
      <c r="Y9" s="28"/>
      <c r="Z9" s="28">
        <f t="shared" ref="Z9:Z30" si="1">IF(Y9="ejecutado",1,0)</f>
        <v>0</v>
      </c>
      <c r="AA9" s="28"/>
      <c r="AB9" s="33"/>
      <c r="AC9" s="26"/>
      <c r="AD9" s="26"/>
      <c r="AE9" s="26"/>
    </row>
    <row r="10" spans="1:31" ht="30" x14ac:dyDescent="0.25">
      <c r="A10" s="545"/>
      <c r="B10" s="570"/>
      <c r="C10" s="570"/>
      <c r="D10" s="570"/>
      <c r="E10" s="658"/>
      <c r="F10" s="590"/>
      <c r="G10" s="570"/>
      <c r="H10" s="578"/>
      <c r="I10" s="633"/>
      <c r="J10" s="570"/>
      <c r="K10" s="570"/>
      <c r="L10" s="570"/>
      <c r="M10" s="570"/>
      <c r="N10" s="578"/>
      <c r="O10" s="576"/>
      <c r="P10" s="576"/>
      <c r="Q10" s="570"/>
      <c r="R10" s="633"/>
      <c r="S10" s="174" t="s">
        <v>46</v>
      </c>
      <c r="T10" s="28" t="s">
        <v>44</v>
      </c>
      <c r="U10" s="295">
        <v>0.25</v>
      </c>
      <c r="V10" s="30">
        <v>44013</v>
      </c>
      <c r="W10" s="30">
        <v>44135</v>
      </c>
      <c r="X10" s="262">
        <f t="shared" si="0"/>
        <v>122</v>
      </c>
      <c r="Y10" s="28"/>
      <c r="Z10" s="28">
        <f t="shared" si="1"/>
        <v>0</v>
      </c>
      <c r="AA10" s="28"/>
      <c r="AB10" s="33"/>
      <c r="AC10" s="26"/>
      <c r="AD10" s="26"/>
      <c r="AE10" s="26"/>
    </row>
    <row r="11" spans="1:31" ht="45" x14ac:dyDescent="0.25">
      <c r="A11" s="545"/>
      <c r="B11" s="570"/>
      <c r="C11" s="570"/>
      <c r="D11" s="570"/>
      <c r="E11" s="658"/>
      <c r="F11" s="590"/>
      <c r="G11" s="570"/>
      <c r="H11" s="578"/>
      <c r="I11" s="633"/>
      <c r="J11" s="570"/>
      <c r="K11" s="570"/>
      <c r="L11" s="570"/>
      <c r="M11" s="570"/>
      <c r="N11" s="578"/>
      <c r="O11" s="576"/>
      <c r="P11" s="576"/>
      <c r="Q11" s="570"/>
      <c r="R11" s="633"/>
      <c r="S11" s="28" t="s">
        <v>47</v>
      </c>
      <c r="T11" s="28" t="s">
        <v>44</v>
      </c>
      <c r="U11" s="295">
        <v>0.25</v>
      </c>
      <c r="V11" s="30">
        <v>44075</v>
      </c>
      <c r="W11" s="30">
        <v>44196</v>
      </c>
      <c r="X11" s="262">
        <f t="shared" si="0"/>
        <v>121</v>
      </c>
      <c r="Y11" s="28"/>
      <c r="Z11" s="28">
        <f t="shared" si="1"/>
        <v>0</v>
      </c>
      <c r="AA11" s="28"/>
      <c r="AB11" s="33"/>
      <c r="AC11" s="26"/>
      <c r="AD11" s="26"/>
      <c r="AE11" s="26"/>
    </row>
    <row r="12" spans="1:31" ht="30" x14ac:dyDescent="0.25">
      <c r="A12" s="545"/>
      <c r="B12" s="570"/>
      <c r="C12" s="570"/>
      <c r="D12" s="570"/>
      <c r="E12" s="658"/>
      <c r="F12" s="590"/>
      <c r="G12" s="570"/>
      <c r="H12" s="578"/>
      <c r="I12" s="633"/>
      <c r="J12" s="570"/>
      <c r="K12" s="570"/>
      <c r="L12" s="570"/>
      <c r="M12" s="570"/>
      <c r="N12" s="578"/>
      <c r="O12" s="576"/>
      <c r="P12" s="576"/>
      <c r="Q12" s="570"/>
      <c r="R12" s="633"/>
      <c r="S12" s="28" t="s">
        <v>48</v>
      </c>
      <c r="T12" s="28" t="s">
        <v>44</v>
      </c>
      <c r="U12" s="295">
        <v>0.2</v>
      </c>
      <c r="V12" s="30">
        <v>44166</v>
      </c>
      <c r="W12" s="30">
        <v>44196</v>
      </c>
      <c r="X12" s="262">
        <f t="shared" si="0"/>
        <v>30</v>
      </c>
      <c r="Y12" s="28"/>
      <c r="Z12" s="28">
        <f t="shared" si="1"/>
        <v>0</v>
      </c>
      <c r="AA12" s="28"/>
      <c r="AB12" s="33"/>
      <c r="AC12" s="26"/>
      <c r="AD12" s="26"/>
      <c r="AE12" s="26"/>
    </row>
    <row r="13" spans="1:31" ht="38.450000000000003" customHeight="1" x14ac:dyDescent="0.25">
      <c r="A13" s="545"/>
      <c r="B13" s="570"/>
      <c r="C13" s="570"/>
      <c r="D13" s="570"/>
      <c r="E13" s="658"/>
      <c r="F13" s="590"/>
      <c r="G13" s="570" t="s">
        <v>49</v>
      </c>
      <c r="H13" s="578">
        <v>0.75</v>
      </c>
      <c r="I13" s="633"/>
      <c r="J13" s="570" t="s">
        <v>50</v>
      </c>
      <c r="K13" s="570" t="s">
        <v>51</v>
      </c>
      <c r="L13" s="570" t="s">
        <v>52</v>
      </c>
      <c r="M13" s="570" t="s">
        <v>53</v>
      </c>
      <c r="N13" s="578">
        <v>0.25</v>
      </c>
      <c r="O13" s="576">
        <v>44013</v>
      </c>
      <c r="P13" s="576">
        <v>44196</v>
      </c>
      <c r="Q13" s="570" t="s">
        <v>54</v>
      </c>
      <c r="R13" s="633"/>
      <c r="S13" s="434" t="s">
        <v>55</v>
      </c>
      <c r="T13" s="28" t="s">
        <v>56</v>
      </c>
      <c r="U13" s="45">
        <v>0.2</v>
      </c>
      <c r="V13" s="46">
        <v>44013</v>
      </c>
      <c r="W13" s="46">
        <v>44165</v>
      </c>
      <c r="X13" s="262">
        <f t="shared" si="0"/>
        <v>152</v>
      </c>
      <c r="Y13" s="28"/>
      <c r="Z13" s="28">
        <f t="shared" si="1"/>
        <v>0</v>
      </c>
      <c r="AA13" s="28"/>
      <c r="AB13" s="33"/>
    </row>
    <row r="14" spans="1:31" ht="50.45" customHeight="1" x14ac:dyDescent="0.25">
      <c r="A14" s="545"/>
      <c r="B14" s="570"/>
      <c r="C14" s="570"/>
      <c r="D14" s="570"/>
      <c r="E14" s="658"/>
      <c r="F14" s="590"/>
      <c r="G14" s="570"/>
      <c r="H14" s="578"/>
      <c r="I14" s="633"/>
      <c r="J14" s="570"/>
      <c r="K14" s="570"/>
      <c r="L14" s="570"/>
      <c r="M14" s="570"/>
      <c r="N14" s="578"/>
      <c r="O14" s="576"/>
      <c r="P14" s="576"/>
      <c r="Q14" s="570"/>
      <c r="R14" s="633"/>
      <c r="S14" s="434" t="s">
        <v>57</v>
      </c>
      <c r="T14" s="28" t="s">
        <v>56</v>
      </c>
      <c r="U14" s="45">
        <v>0.1</v>
      </c>
      <c r="V14" s="46">
        <v>44013</v>
      </c>
      <c r="W14" s="46">
        <v>44195</v>
      </c>
      <c r="X14" s="262"/>
      <c r="Y14" s="28"/>
      <c r="Z14" s="28"/>
      <c r="AA14" s="28"/>
      <c r="AB14" s="33"/>
    </row>
    <row r="15" spans="1:31" ht="38.450000000000003" customHeight="1" x14ac:dyDescent="0.25">
      <c r="A15" s="545"/>
      <c r="B15" s="570"/>
      <c r="C15" s="570"/>
      <c r="D15" s="570"/>
      <c r="E15" s="658"/>
      <c r="F15" s="590"/>
      <c r="G15" s="570"/>
      <c r="H15" s="578"/>
      <c r="I15" s="633"/>
      <c r="J15" s="570"/>
      <c r="K15" s="570"/>
      <c r="L15" s="570"/>
      <c r="M15" s="570"/>
      <c r="N15" s="578"/>
      <c r="O15" s="576"/>
      <c r="P15" s="576"/>
      <c r="Q15" s="570"/>
      <c r="R15" s="633"/>
      <c r="S15" s="434" t="s">
        <v>58</v>
      </c>
      <c r="T15" s="28" t="s">
        <v>56</v>
      </c>
      <c r="U15" s="45">
        <v>0.2</v>
      </c>
      <c r="V15" s="46">
        <v>44013</v>
      </c>
      <c r="W15" s="46">
        <v>44195</v>
      </c>
      <c r="X15" s="262">
        <f t="shared" si="0"/>
        <v>182</v>
      </c>
      <c r="Y15" s="28"/>
      <c r="Z15" s="28">
        <f t="shared" si="1"/>
        <v>0</v>
      </c>
      <c r="AA15" s="28"/>
      <c r="AB15" s="33"/>
    </row>
    <row r="16" spans="1:31" ht="101.45" customHeight="1" x14ac:dyDescent="0.25">
      <c r="A16" s="545"/>
      <c r="B16" s="570"/>
      <c r="C16" s="570"/>
      <c r="D16" s="570"/>
      <c r="E16" s="658"/>
      <c r="F16" s="590"/>
      <c r="G16" s="570"/>
      <c r="H16" s="578"/>
      <c r="I16" s="633"/>
      <c r="J16" s="570"/>
      <c r="K16" s="570"/>
      <c r="L16" s="570"/>
      <c r="M16" s="570"/>
      <c r="N16" s="578"/>
      <c r="O16" s="576"/>
      <c r="P16" s="576"/>
      <c r="Q16" s="570"/>
      <c r="R16" s="633"/>
      <c r="S16" s="435" t="s">
        <v>59</v>
      </c>
      <c r="T16" s="28" t="s">
        <v>44</v>
      </c>
      <c r="U16" s="45">
        <v>0.1</v>
      </c>
      <c r="V16" s="46">
        <v>44044</v>
      </c>
      <c r="W16" s="46">
        <v>44195</v>
      </c>
      <c r="X16" s="262">
        <f t="shared" si="0"/>
        <v>151</v>
      </c>
      <c r="Y16" s="28"/>
      <c r="Z16" s="28">
        <f t="shared" si="1"/>
        <v>0</v>
      </c>
      <c r="AA16" s="28"/>
      <c r="AB16" s="33"/>
    </row>
    <row r="17" spans="1:31" ht="46.15" customHeight="1" x14ac:dyDescent="0.25">
      <c r="A17" s="545"/>
      <c r="B17" s="570"/>
      <c r="C17" s="570"/>
      <c r="D17" s="570"/>
      <c r="E17" s="658"/>
      <c r="F17" s="590"/>
      <c r="G17" s="570"/>
      <c r="H17" s="578"/>
      <c r="I17" s="633"/>
      <c r="J17" s="570"/>
      <c r="K17" s="570"/>
      <c r="L17" s="570"/>
      <c r="M17" s="570"/>
      <c r="N17" s="578"/>
      <c r="O17" s="576"/>
      <c r="P17" s="576"/>
      <c r="Q17" s="570"/>
      <c r="R17" s="633"/>
      <c r="S17" s="355" t="s">
        <v>60</v>
      </c>
      <c r="T17" s="28" t="s">
        <v>44</v>
      </c>
      <c r="U17" s="45">
        <v>0.1</v>
      </c>
      <c r="V17" s="46">
        <v>44044</v>
      </c>
      <c r="W17" s="46">
        <v>44104</v>
      </c>
      <c r="X17" s="262">
        <f t="shared" si="0"/>
        <v>60</v>
      </c>
      <c r="Y17" s="28"/>
      <c r="Z17" s="28">
        <f t="shared" si="1"/>
        <v>0</v>
      </c>
      <c r="AA17" s="28"/>
      <c r="AB17" s="33"/>
    </row>
    <row r="18" spans="1:31" ht="30" x14ac:dyDescent="0.25">
      <c r="A18" s="545"/>
      <c r="B18" s="570"/>
      <c r="C18" s="570"/>
      <c r="D18" s="570"/>
      <c r="E18" s="658"/>
      <c r="F18" s="590"/>
      <c r="G18" s="570"/>
      <c r="H18" s="578"/>
      <c r="I18" s="633"/>
      <c r="J18" s="570"/>
      <c r="K18" s="570"/>
      <c r="L18" s="570"/>
      <c r="M18" s="570"/>
      <c r="N18" s="578"/>
      <c r="O18" s="576"/>
      <c r="P18" s="576"/>
      <c r="Q18" s="570"/>
      <c r="R18" s="633"/>
      <c r="S18" s="355" t="s">
        <v>61</v>
      </c>
      <c r="T18" s="28" t="s">
        <v>56</v>
      </c>
      <c r="U18" s="45">
        <v>0.1</v>
      </c>
      <c r="V18" s="46">
        <v>44075</v>
      </c>
      <c r="W18" s="46">
        <v>44135</v>
      </c>
      <c r="X18" s="262">
        <f t="shared" si="0"/>
        <v>60</v>
      </c>
      <c r="Y18" s="28"/>
      <c r="Z18" s="28">
        <f t="shared" si="1"/>
        <v>0</v>
      </c>
      <c r="AA18" s="28"/>
      <c r="AB18" s="33"/>
    </row>
    <row r="19" spans="1:31" ht="39.6" customHeight="1" x14ac:dyDescent="0.25">
      <c r="A19" s="545"/>
      <c r="B19" s="570"/>
      <c r="C19" s="570"/>
      <c r="D19" s="570"/>
      <c r="E19" s="658"/>
      <c r="F19" s="590"/>
      <c r="G19" s="570"/>
      <c r="H19" s="578"/>
      <c r="I19" s="633"/>
      <c r="J19" s="570"/>
      <c r="K19" s="570"/>
      <c r="L19" s="570"/>
      <c r="M19" s="570"/>
      <c r="N19" s="578"/>
      <c r="O19" s="576"/>
      <c r="P19" s="576"/>
      <c r="Q19" s="570"/>
      <c r="R19" s="633"/>
      <c r="S19" s="355" t="s">
        <v>62</v>
      </c>
      <c r="T19" s="28" t="s">
        <v>56</v>
      </c>
      <c r="U19" s="45">
        <v>0.1</v>
      </c>
      <c r="V19" s="46">
        <v>44105</v>
      </c>
      <c r="W19" s="46">
        <v>44134</v>
      </c>
      <c r="X19" s="262">
        <f t="shared" si="0"/>
        <v>29</v>
      </c>
      <c r="Y19" s="28"/>
      <c r="Z19" s="28">
        <f t="shared" si="1"/>
        <v>0</v>
      </c>
      <c r="AA19" s="28"/>
      <c r="AB19" s="33"/>
    </row>
    <row r="20" spans="1:31" ht="39.6" customHeight="1" x14ac:dyDescent="0.25">
      <c r="A20" s="545"/>
      <c r="B20" s="570"/>
      <c r="C20" s="570"/>
      <c r="D20" s="570"/>
      <c r="E20" s="658"/>
      <c r="F20" s="590"/>
      <c r="G20" s="570"/>
      <c r="H20" s="578"/>
      <c r="I20" s="633"/>
      <c r="J20" s="570"/>
      <c r="K20" s="570"/>
      <c r="L20" s="570"/>
      <c r="M20" s="570"/>
      <c r="N20" s="578"/>
      <c r="O20" s="576"/>
      <c r="P20" s="576"/>
      <c r="Q20" s="570"/>
      <c r="R20" s="633"/>
      <c r="S20" s="355" t="s">
        <v>63</v>
      </c>
      <c r="T20" s="28" t="s">
        <v>56</v>
      </c>
      <c r="U20" s="45">
        <v>0.1</v>
      </c>
      <c r="V20" s="46">
        <v>44136</v>
      </c>
      <c r="W20" s="46">
        <v>44196</v>
      </c>
      <c r="X20" s="262">
        <f t="shared" si="0"/>
        <v>60</v>
      </c>
      <c r="Y20" s="28"/>
      <c r="Z20" s="28">
        <f t="shared" si="1"/>
        <v>0</v>
      </c>
      <c r="AA20" s="28"/>
      <c r="AB20" s="33"/>
    </row>
    <row r="21" spans="1:31" ht="45" customHeight="1" x14ac:dyDescent="0.25">
      <c r="A21" s="545"/>
      <c r="B21" s="570"/>
      <c r="C21" s="570"/>
      <c r="D21" s="570"/>
      <c r="E21" s="658"/>
      <c r="F21" s="590"/>
      <c r="G21" s="570"/>
      <c r="H21" s="578"/>
      <c r="I21" s="633"/>
      <c r="J21" s="570"/>
      <c r="K21" s="570" t="s">
        <v>51</v>
      </c>
      <c r="L21" s="570" t="s">
        <v>64</v>
      </c>
      <c r="M21" s="570" t="s">
        <v>65</v>
      </c>
      <c r="N21" s="578">
        <v>0.25</v>
      </c>
      <c r="O21" s="576">
        <v>44013</v>
      </c>
      <c r="P21" s="576">
        <v>44196</v>
      </c>
      <c r="Q21" s="570" t="s">
        <v>66</v>
      </c>
      <c r="R21" s="633"/>
      <c r="S21" s="355" t="s">
        <v>67</v>
      </c>
      <c r="T21" s="28" t="s">
        <v>68</v>
      </c>
      <c r="U21" s="45">
        <v>0.25</v>
      </c>
      <c r="V21" s="46">
        <v>44044</v>
      </c>
      <c r="W21" s="46">
        <v>44196</v>
      </c>
      <c r="X21" s="262">
        <f t="shared" si="0"/>
        <v>152</v>
      </c>
      <c r="Y21" s="28"/>
      <c r="Z21" s="28">
        <f t="shared" si="1"/>
        <v>0</v>
      </c>
      <c r="AA21" s="28"/>
      <c r="AB21" s="33"/>
    </row>
    <row r="22" spans="1:31" ht="30" x14ac:dyDescent="0.25">
      <c r="A22" s="545"/>
      <c r="B22" s="570"/>
      <c r="C22" s="570"/>
      <c r="D22" s="570"/>
      <c r="E22" s="658"/>
      <c r="F22" s="590"/>
      <c r="G22" s="570"/>
      <c r="H22" s="578"/>
      <c r="I22" s="633"/>
      <c r="J22" s="570"/>
      <c r="K22" s="570"/>
      <c r="L22" s="570"/>
      <c r="M22" s="570"/>
      <c r="N22" s="578"/>
      <c r="O22" s="576"/>
      <c r="P22" s="576"/>
      <c r="Q22" s="570"/>
      <c r="R22" s="633"/>
      <c r="S22" s="355" t="s">
        <v>69</v>
      </c>
      <c r="T22" s="28" t="s">
        <v>56</v>
      </c>
      <c r="U22" s="45">
        <v>0.25</v>
      </c>
      <c r="V22" s="46">
        <v>44044</v>
      </c>
      <c r="W22" s="46">
        <v>44104</v>
      </c>
      <c r="X22" s="262">
        <f t="shared" si="0"/>
        <v>60</v>
      </c>
      <c r="Y22" s="28"/>
      <c r="Z22" s="28">
        <f t="shared" si="1"/>
        <v>0</v>
      </c>
      <c r="AA22" s="28"/>
      <c r="AB22" s="33"/>
    </row>
    <row r="23" spans="1:31" ht="45" x14ac:dyDescent="0.25">
      <c r="A23" s="545"/>
      <c r="B23" s="570"/>
      <c r="C23" s="570"/>
      <c r="D23" s="570"/>
      <c r="E23" s="658"/>
      <c r="F23" s="590"/>
      <c r="G23" s="570"/>
      <c r="H23" s="578"/>
      <c r="I23" s="633"/>
      <c r="J23" s="570"/>
      <c r="K23" s="570"/>
      <c r="L23" s="570"/>
      <c r="M23" s="570"/>
      <c r="N23" s="578"/>
      <c r="O23" s="576"/>
      <c r="P23" s="576"/>
      <c r="Q23" s="570"/>
      <c r="R23" s="633"/>
      <c r="S23" s="398" t="s">
        <v>70</v>
      </c>
      <c r="T23" s="28" t="s">
        <v>68</v>
      </c>
      <c r="U23" s="56">
        <v>0.25</v>
      </c>
      <c r="V23" s="46">
        <v>44044</v>
      </c>
      <c r="W23" s="46">
        <v>44196</v>
      </c>
      <c r="X23" s="262">
        <f t="shared" si="0"/>
        <v>152</v>
      </c>
      <c r="Y23" s="28"/>
      <c r="Z23" s="28">
        <f t="shared" si="1"/>
        <v>0</v>
      </c>
      <c r="AA23" s="28"/>
      <c r="AB23" s="33"/>
    </row>
    <row r="24" spans="1:31" ht="30" x14ac:dyDescent="0.25">
      <c r="A24" s="545"/>
      <c r="B24" s="570"/>
      <c r="C24" s="570"/>
      <c r="D24" s="570"/>
      <c r="E24" s="658"/>
      <c r="F24" s="590"/>
      <c r="G24" s="570"/>
      <c r="H24" s="578"/>
      <c r="I24" s="633"/>
      <c r="J24" s="570"/>
      <c r="K24" s="570"/>
      <c r="L24" s="570"/>
      <c r="M24" s="570"/>
      <c r="N24" s="578"/>
      <c r="O24" s="576"/>
      <c r="P24" s="576"/>
      <c r="Q24" s="570"/>
      <c r="R24" s="633"/>
      <c r="S24" s="355" t="s">
        <v>71</v>
      </c>
      <c r="T24" s="28" t="s">
        <v>68</v>
      </c>
      <c r="U24" s="45">
        <v>0.25</v>
      </c>
      <c r="V24" s="46">
        <v>44013</v>
      </c>
      <c r="W24" s="46">
        <v>44195</v>
      </c>
      <c r="X24" s="262">
        <f t="shared" si="0"/>
        <v>182</v>
      </c>
      <c r="Y24" s="28"/>
      <c r="Z24" s="28">
        <f t="shared" si="1"/>
        <v>0</v>
      </c>
      <c r="AA24" s="28"/>
      <c r="AB24" s="33"/>
    </row>
    <row r="25" spans="1:31" s="65" customFormat="1" ht="45" customHeight="1" x14ac:dyDescent="0.25">
      <c r="A25" s="545"/>
      <c r="B25" s="570"/>
      <c r="C25" s="570"/>
      <c r="D25" s="570"/>
      <c r="E25" s="658"/>
      <c r="F25" s="590"/>
      <c r="G25" s="570"/>
      <c r="H25" s="578"/>
      <c r="I25" s="633"/>
      <c r="J25" s="570"/>
      <c r="K25" s="570" t="s">
        <v>51</v>
      </c>
      <c r="L25" s="570" t="s">
        <v>72</v>
      </c>
      <c r="M25" s="570" t="s">
        <v>73</v>
      </c>
      <c r="N25" s="578">
        <v>0.25</v>
      </c>
      <c r="O25" s="576">
        <v>44013</v>
      </c>
      <c r="P25" s="576">
        <v>44196</v>
      </c>
      <c r="Q25" s="634" t="s">
        <v>74</v>
      </c>
      <c r="R25" s="633"/>
      <c r="S25" s="63" t="s">
        <v>75</v>
      </c>
      <c r="T25" s="63" t="s">
        <v>76</v>
      </c>
      <c r="U25" s="66">
        <v>0.25</v>
      </c>
      <c r="V25" s="67">
        <v>44013</v>
      </c>
      <c r="W25" s="67">
        <v>44195</v>
      </c>
      <c r="X25" s="262">
        <f t="shared" si="0"/>
        <v>182</v>
      </c>
      <c r="Y25" s="63"/>
      <c r="Z25" s="63">
        <f t="shared" si="1"/>
        <v>0</v>
      </c>
      <c r="AA25" s="63"/>
      <c r="AB25" s="64"/>
    </row>
    <row r="26" spans="1:31" s="65" customFormat="1" ht="45" customHeight="1" x14ac:dyDescent="0.25">
      <c r="A26" s="545"/>
      <c r="B26" s="570"/>
      <c r="C26" s="570"/>
      <c r="D26" s="570"/>
      <c r="E26" s="658"/>
      <c r="F26" s="590"/>
      <c r="G26" s="570"/>
      <c r="H26" s="578"/>
      <c r="I26" s="633"/>
      <c r="J26" s="570"/>
      <c r="K26" s="570"/>
      <c r="L26" s="570"/>
      <c r="M26" s="570"/>
      <c r="N26" s="578"/>
      <c r="O26" s="576"/>
      <c r="P26" s="576"/>
      <c r="Q26" s="634"/>
      <c r="R26" s="633"/>
      <c r="S26" s="63" t="s">
        <v>77</v>
      </c>
      <c r="T26" s="63" t="s">
        <v>76</v>
      </c>
      <c r="U26" s="66">
        <v>0.25</v>
      </c>
      <c r="V26" s="67">
        <v>44013</v>
      </c>
      <c r="W26" s="67">
        <v>44195</v>
      </c>
      <c r="X26" s="262">
        <f t="shared" si="0"/>
        <v>182</v>
      </c>
      <c r="Y26" s="63"/>
      <c r="Z26" s="63">
        <f t="shared" si="1"/>
        <v>0</v>
      </c>
      <c r="AA26" s="63"/>
      <c r="AB26" s="64"/>
    </row>
    <row r="27" spans="1:31" s="65" customFormat="1" ht="45" customHeight="1" x14ac:dyDescent="0.25">
      <c r="A27" s="545"/>
      <c r="B27" s="570"/>
      <c r="C27" s="570"/>
      <c r="D27" s="570"/>
      <c r="E27" s="658"/>
      <c r="F27" s="590"/>
      <c r="G27" s="570"/>
      <c r="H27" s="578"/>
      <c r="I27" s="633"/>
      <c r="J27" s="570"/>
      <c r="K27" s="570"/>
      <c r="L27" s="570"/>
      <c r="M27" s="570"/>
      <c r="N27" s="578"/>
      <c r="O27" s="576"/>
      <c r="P27" s="576"/>
      <c r="Q27" s="634"/>
      <c r="R27" s="633"/>
      <c r="S27" s="63" t="s">
        <v>78</v>
      </c>
      <c r="T27" s="63" t="s">
        <v>76</v>
      </c>
      <c r="U27" s="66">
        <v>0.5</v>
      </c>
      <c r="V27" s="67">
        <v>44013</v>
      </c>
      <c r="W27" s="67">
        <v>44195</v>
      </c>
      <c r="X27" s="262">
        <f t="shared" si="0"/>
        <v>182</v>
      </c>
      <c r="Y27" s="63"/>
      <c r="Z27" s="63">
        <f t="shared" si="1"/>
        <v>0</v>
      </c>
      <c r="AA27" s="63"/>
      <c r="AB27" s="64"/>
    </row>
    <row r="28" spans="1:31" ht="43.9" customHeight="1" x14ac:dyDescent="0.25">
      <c r="A28" s="545"/>
      <c r="B28" s="570"/>
      <c r="C28" s="570"/>
      <c r="D28" s="570"/>
      <c r="E28" s="658"/>
      <c r="F28" s="590"/>
      <c r="G28" s="570"/>
      <c r="H28" s="578"/>
      <c r="I28" s="633"/>
      <c r="J28" s="570"/>
      <c r="K28" s="570" t="s">
        <v>39</v>
      </c>
      <c r="L28" s="634" t="s">
        <v>79</v>
      </c>
      <c r="M28" s="570" t="s">
        <v>80</v>
      </c>
      <c r="N28" s="578">
        <v>0.25</v>
      </c>
      <c r="O28" s="576">
        <v>44013</v>
      </c>
      <c r="P28" s="576">
        <v>44196</v>
      </c>
      <c r="Q28" s="634" t="s">
        <v>81</v>
      </c>
      <c r="R28" s="633"/>
      <c r="S28" s="63" t="s">
        <v>82</v>
      </c>
      <c r="T28" s="28" t="s">
        <v>56</v>
      </c>
      <c r="U28" s="45">
        <v>0.25</v>
      </c>
      <c r="V28" s="67">
        <v>44013</v>
      </c>
      <c r="W28" s="67">
        <v>44195</v>
      </c>
      <c r="X28" s="262">
        <f t="shared" si="0"/>
        <v>182</v>
      </c>
      <c r="Y28" s="28"/>
      <c r="Z28" s="28">
        <f t="shared" si="1"/>
        <v>0</v>
      </c>
      <c r="AA28" s="28"/>
      <c r="AB28" s="33"/>
    </row>
    <row r="29" spans="1:31" ht="30" x14ac:dyDescent="0.25">
      <c r="A29" s="545"/>
      <c r="B29" s="570"/>
      <c r="C29" s="570"/>
      <c r="D29" s="570"/>
      <c r="E29" s="658"/>
      <c r="F29" s="590"/>
      <c r="G29" s="570"/>
      <c r="H29" s="578"/>
      <c r="I29" s="633"/>
      <c r="J29" s="570"/>
      <c r="K29" s="570"/>
      <c r="L29" s="634"/>
      <c r="M29" s="570"/>
      <c r="N29" s="578"/>
      <c r="O29" s="576"/>
      <c r="P29" s="576"/>
      <c r="Q29" s="634"/>
      <c r="R29" s="633"/>
      <c r="S29" s="63" t="s">
        <v>83</v>
      </c>
      <c r="T29" s="28" t="s">
        <v>56</v>
      </c>
      <c r="U29" s="45">
        <v>0.5</v>
      </c>
      <c r="V29" s="67">
        <v>44013</v>
      </c>
      <c r="W29" s="67">
        <v>44195</v>
      </c>
      <c r="X29" s="262">
        <f t="shared" si="0"/>
        <v>182</v>
      </c>
      <c r="Y29" s="28"/>
      <c r="Z29" s="28">
        <f t="shared" si="1"/>
        <v>0</v>
      </c>
      <c r="AA29" s="28"/>
      <c r="AB29" s="33"/>
    </row>
    <row r="30" spans="1:31" ht="45.75" thickBot="1" x14ac:dyDescent="0.3">
      <c r="A30" s="546"/>
      <c r="B30" s="571"/>
      <c r="C30" s="571"/>
      <c r="D30" s="571"/>
      <c r="E30" s="659"/>
      <c r="F30" s="591"/>
      <c r="G30" s="571"/>
      <c r="H30" s="579"/>
      <c r="I30" s="636"/>
      <c r="J30" s="571"/>
      <c r="K30" s="571"/>
      <c r="L30" s="635"/>
      <c r="M30" s="571"/>
      <c r="N30" s="579"/>
      <c r="O30" s="577"/>
      <c r="P30" s="577"/>
      <c r="Q30" s="635"/>
      <c r="R30" s="636"/>
      <c r="S30" s="450" t="s">
        <v>84</v>
      </c>
      <c r="T30" s="36" t="s">
        <v>85</v>
      </c>
      <c r="U30" s="51">
        <v>0.25</v>
      </c>
      <c r="V30" s="75">
        <v>44013</v>
      </c>
      <c r="W30" s="75">
        <v>44195</v>
      </c>
      <c r="X30" s="267">
        <f t="shared" si="0"/>
        <v>182</v>
      </c>
      <c r="Y30" s="36"/>
      <c r="Z30" s="36">
        <f t="shared" si="1"/>
        <v>0</v>
      </c>
      <c r="AA30" s="36"/>
      <c r="AB30" s="298"/>
    </row>
    <row r="31" spans="1:31" s="2" customFormat="1" ht="45" customHeight="1" x14ac:dyDescent="0.2">
      <c r="A31" s="600">
        <v>2</v>
      </c>
      <c r="B31" s="630" t="s">
        <v>98</v>
      </c>
      <c r="C31" s="602" t="s">
        <v>113</v>
      </c>
      <c r="D31" s="602" t="s">
        <v>35</v>
      </c>
      <c r="E31" s="630" t="s">
        <v>112</v>
      </c>
      <c r="F31" s="613"/>
      <c r="G31" s="616" t="s">
        <v>111</v>
      </c>
      <c r="H31" s="619">
        <v>1</v>
      </c>
      <c r="I31" s="622"/>
      <c r="J31" s="602" t="s">
        <v>38</v>
      </c>
      <c r="K31" s="602" t="s">
        <v>39</v>
      </c>
      <c r="L31" s="602" t="s">
        <v>40</v>
      </c>
      <c r="M31" s="626" t="s">
        <v>110</v>
      </c>
      <c r="N31" s="627">
        <v>0.2</v>
      </c>
      <c r="O31" s="628">
        <v>44044</v>
      </c>
      <c r="P31" s="628">
        <v>44195</v>
      </c>
      <c r="Q31" s="602" t="s">
        <v>92</v>
      </c>
      <c r="R31" s="622"/>
      <c r="S31" s="451" t="s">
        <v>109</v>
      </c>
      <c r="T31" s="158" t="s">
        <v>103</v>
      </c>
      <c r="U31" s="159">
        <v>0.2</v>
      </c>
      <c r="V31" s="452">
        <v>44044</v>
      </c>
      <c r="W31" s="452">
        <v>44104</v>
      </c>
      <c r="X31" s="158">
        <f>W31-V31</f>
        <v>60</v>
      </c>
      <c r="Y31" s="453"/>
      <c r="Z31" s="453"/>
      <c r="AA31" s="453"/>
      <c r="AB31" s="454"/>
      <c r="AC31" s="100"/>
      <c r="AD31" s="100"/>
      <c r="AE31" s="100"/>
    </row>
    <row r="32" spans="1:31" s="2" customFormat="1" ht="42.75" x14ac:dyDescent="0.2">
      <c r="A32" s="601"/>
      <c r="B32" s="631"/>
      <c r="C32" s="596"/>
      <c r="D32" s="596"/>
      <c r="E32" s="631"/>
      <c r="F32" s="614"/>
      <c r="G32" s="617"/>
      <c r="H32" s="620"/>
      <c r="I32" s="623"/>
      <c r="J32" s="596"/>
      <c r="K32" s="596"/>
      <c r="L32" s="596"/>
      <c r="M32" s="625"/>
      <c r="N32" s="605"/>
      <c r="O32" s="611"/>
      <c r="P32" s="611"/>
      <c r="Q32" s="596"/>
      <c r="R32" s="623"/>
      <c r="S32" s="160" t="s">
        <v>108</v>
      </c>
      <c r="T32" s="154" t="s">
        <v>103</v>
      </c>
      <c r="U32" s="156">
        <v>0.2</v>
      </c>
      <c r="V32" s="157">
        <v>44044</v>
      </c>
      <c r="W32" s="157">
        <v>44104</v>
      </c>
      <c r="X32" s="154">
        <f>W32-V32</f>
        <v>60</v>
      </c>
      <c r="Y32" s="90"/>
      <c r="Z32" s="90"/>
      <c r="AA32" s="90"/>
      <c r="AB32" s="89"/>
      <c r="AC32" s="100"/>
      <c r="AD32" s="100"/>
      <c r="AE32" s="100"/>
    </row>
    <row r="33" spans="1:32" s="2" customFormat="1" ht="99.75" x14ac:dyDescent="0.2">
      <c r="A33" s="601"/>
      <c r="B33" s="631"/>
      <c r="C33" s="596"/>
      <c r="D33" s="596"/>
      <c r="E33" s="631"/>
      <c r="F33" s="614"/>
      <c r="G33" s="617"/>
      <c r="H33" s="620"/>
      <c r="I33" s="623"/>
      <c r="J33" s="596"/>
      <c r="K33" s="596"/>
      <c r="L33" s="596"/>
      <c r="M33" s="625"/>
      <c r="N33" s="605"/>
      <c r="O33" s="611"/>
      <c r="P33" s="611"/>
      <c r="Q33" s="596"/>
      <c r="R33" s="623"/>
      <c r="S33" s="160" t="s">
        <v>107</v>
      </c>
      <c r="T33" s="154" t="s">
        <v>103</v>
      </c>
      <c r="U33" s="156">
        <v>0.1</v>
      </c>
      <c r="V33" s="157">
        <v>44105</v>
      </c>
      <c r="W33" s="157">
        <v>44165</v>
      </c>
      <c r="X33" s="154">
        <f>W33-V33</f>
        <v>60</v>
      </c>
      <c r="Y33" s="90"/>
      <c r="Z33" s="90"/>
      <c r="AA33" s="90"/>
      <c r="AB33" s="89"/>
      <c r="AC33" s="100"/>
      <c r="AD33" s="100"/>
      <c r="AE33" s="100"/>
    </row>
    <row r="34" spans="1:32" s="2" customFormat="1" ht="85.5" x14ac:dyDescent="0.2">
      <c r="A34" s="601"/>
      <c r="B34" s="631"/>
      <c r="C34" s="596"/>
      <c r="D34" s="596"/>
      <c r="E34" s="631"/>
      <c r="F34" s="614"/>
      <c r="G34" s="617"/>
      <c r="H34" s="620"/>
      <c r="I34" s="623"/>
      <c r="J34" s="596"/>
      <c r="K34" s="596"/>
      <c r="L34" s="596"/>
      <c r="M34" s="625"/>
      <c r="N34" s="605"/>
      <c r="O34" s="611"/>
      <c r="P34" s="611"/>
      <c r="Q34" s="596"/>
      <c r="R34" s="623"/>
      <c r="S34" s="160" t="s">
        <v>106</v>
      </c>
      <c r="T34" s="154" t="s">
        <v>103</v>
      </c>
      <c r="U34" s="156">
        <v>0.1</v>
      </c>
      <c r="V34" s="157">
        <v>44044</v>
      </c>
      <c r="W34" s="157">
        <v>44195</v>
      </c>
      <c r="X34" s="154"/>
      <c r="Y34" s="90"/>
      <c r="Z34" s="90"/>
      <c r="AA34" s="90"/>
      <c r="AB34" s="89"/>
      <c r="AC34" s="100"/>
      <c r="AD34" s="100"/>
      <c r="AE34" s="100"/>
    </row>
    <row r="35" spans="1:32" s="2" customFormat="1" ht="81" customHeight="1" x14ac:dyDescent="0.2">
      <c r="A35" s="601"/>
      <c r="B35" s="596" t="s">
        <v>33</v>
      </c>
      <c r="C35" s="596"/>
      <c r="D35" s="596"/>
      <c r="E35" s="631"/>
      <c r="F35" s="614"/>
      <c r="G35" s="617"/>
      <c r="H35" s="620"/>
      <c r="I35" s="623"/>
      <c r="J35" s="596"/>
      <c r="K35" s="596"/>
      <c r="L35" s="596"/>
      <c r="M35" s="625"/>
      <c r="N35" s="605"/>
      <c r="O35" s="611"/>
      <c r="P35" s="611"/>
      <c r="Q35" s="596"/>
      <c r="R35" s="623"/>
      <c r="S35" s="160" t="s">
        <v>105</v>
      </c>
      <c r="T35" s="154" t="s">
        <v>103</v>
      </c>
      <c r="U35" s="156">
        <v>0.2</v>
      </c>
      <c r="V35" s="157">
        <v>44044</v>
      </c>
      <c r="W35" s="157">
        <v>44195</v>
      </c>
      <c r="X35" s="154"/>
      <c r="Y35" s="90"/>
      <c r="Z35" s="90"/>
      <c r="AA35" s="90"/>
      <c r="AB35" s="89"/>
      <c r="AC35" s="100"/>
      <c r="AD35" s="100"/>
      <c r="AE35" s="100"/>
    </row>
    <row r="36" spans="1:32" s="2" customFormat="1" ht="55.5" customHeight="1" x14ac:dyDescent="0.2">
      <c r="A36" s="601"/>
      <c r="B36" s="596"/>
      <c r="C36" s="596"/>
      <c r="D36" s="596"/>
      <c r="E36" s="631"/>
      <c r="F36" s="614"/>
      <c r="G36" s="617"/>
      <c r="H36" s="620"/>
      <c r="I36" s="623"/>
      <c r="J36" s="596"/>
      <c r="K36" s="596"/>
      <c r="L36" s="596"/>
      <c r="M36" s="625"/>
      <c r="N36" s="605"/>
      <c r="O36" s="611"/>
      <c r="P36" s="611"/>
      <c r="Q36" s="596"/>
      <c r="R36" s="623"/>
      <c r="S36" s="160" t="s">
        <v>104</v>
      </c>
      <c r="T36" s="154" t="s">
        <v>103</v>
      </c>
      <c r="U36" s="156">
        <v>0.2</v>
      </c>
      <c r="V36" s="157">
        <v>44044</v>
      </c>
      <c r="W36" s="157">
        <v>44195</v>
      </c>
      <c r="X36" s="154"/>
      <c r="Y36" s="90"/>
      <c r="Z36" s="90"/>
      <c r="AA36" s="90"/>
      <c r="AB36" s="89"/>
      <c r="AC36" s="100"/>
      <c r="AD36" s="100"/>
      <c r="AE36" s="100"/>
    </row>
    <row r="37" spans="1:32" s="2" customFormat="1" ht="54.75" customHeight="1" x14ac:dyDescent="0.2">
      <c r="A37" s="601"/>
      <c r="B37" s="596" t="s">
        <v>89</v>
      </c>
      <c r="C37" s="596"/>
      <c r="D37" s="596"/>
      <c r="E37" s="631"/>
      <c r="F37" s="614"/>
      <c r="G37" s="617"/>
      <c r="H37" s="620"/>
      <c r="I37" s="596"/>
      <c r="J37" s="596"/>
      <c r="K37" s="596" t="s">
        <v>39</v>
      </c>
      <c r="L37" s="596" t="s">
        <v>40</v>
      </c>
      <c r="M37" s="625" t="s">
        <v>102</v>
      </c>
      <c r="N37" s="609">
        <v>0.2</v>
      </c>
      <c r="O37" s="611">
        <v>44013</v>
      </c>
      <c r="P37" s="611">
        <v>44195</v>
      </c>
      <c r="Q37" s="605" t="s">
        <v>92</v>
      </c>
      <c r="R37" s="606"/>
      <c r="S37" s="436" t="s">
        <v>101</v>
      </c>
      <c r="T37" s="154" t="s">
        <v>44</v>
      </c>
      <c r="U37" s="156">
        <v>0.3</v>
      </c>
      <c r="V37" s="157">
        <v>44044</v>
      </c>
      <c r="W37" s="157">
        <v>44195</v>
      </c>
      <c r="X37" s="154"/>
      <c r="Y37" s="90"/>
      <c r="Z37" s="90"/>
      <c r="AA37" s="90"/>
      <c r="AB37" s="89"/>
      <c r="AC37" s="100"/>
      <c r="AD37" s="100"/>
      <c r="AE37" s="100"/>
    </row>
    <row r="38" spans="1:32" s="2" customFormat="1" ht="69" customHeight="1" x14ac:dyDescent="0.2">
      <c r="A38" s="601"/>
      <c r="B38" s="596"/>
      <c r="C38" s="596"/>
      <c r="D38" s="596"/>
      <c r="E38" s="631"/>
      <c r="F38" s="614"/>
      <c r="G38" s="617"/>
      <c r="H38" s="620"/>
      <c r="I38" s="596"/>
      <c r="J38" s="596"/>
      <c r="K38" s="596"/>
      <c r="L38" s="596"/>
      <c r="M38" s="625"/>
      <c r="N38" s="605"/>
      <c r="O38" s="611"/>
      <c r="P38" s="611"/>
      <c r="Q38" s="605"/>
      <c r="R38" s="606"/>
      <c r="S38" s="436" t="s">
        <v>100</v>
      </c>
      <c r="T38" s="154" t="s">
        <v>44</v>
      </c>
      <c r="U38" s="156">
        <v>0.4</v>
      </c>
      <c r="V38" s="157">
        <v>44073</v>
      </c>
      <c r="W38" s="157">
        <v>44195</v>
      </c>
      <c r="X38" s="154"/>
      <c r="Y38" s="90"/>
      <c r="Z38" s="90"/>
      <c r="AA38" s="90"/>
      <c r="AB38" s="89"/>
      <c r="AC38" s="100"/>
      <c r="AD38" s="100"/>
      <c r="AE38" s="100"/>
    </row>
    <row r="39" spans="1:32" s="2" customFormat="1" ht="68.25" customHeight="1" x14ac:dyDescent="0.2">
      <c r="A39" s="601"/>
      <c r="B39" s="596"/>
      <c r="C39" s="596"/>
      <c r="D39" s="596"/>
      <c r="E39" s="631"/>
      <c r="F39" s="614"/>
      <c r="G39" s="617"/>
      <c r="H39" s="620"/>
      <c r="I39" s="596"/>
      <c r="J39" s="596"/>
      <c r="K39" s="596"/>
      <c r="L39" s="596"/>
      <c r="M39" s="625"/>
      <c r="N39" s="605"/>
      <c r="O39" s="611"/>
      <c r="P39" s="611"/>
      <c r="Q39" s="605"/>
      <c r="R39" s="606"/>
      <c r="S39" s="437" t="s">
        <v>99</v>
      </c>
      <c r="T39" s="154" t="s">
        <v>44</v>
      </c>
      <c r="U39" s="156">
        <v>0.3</v>
      </c>
      <c r="V39" s="157">
        <v>44013</v>
      </c>
      <c r="W39" s="157">
        <v>44195</v>
      </c>
      <c r="X39" s="154"/>
      <c r="Y39" s="90"/>
      <c r="Z39" s="90"/>
      <c r="AA39" s="90"/>
      <c r="AB39" s="89"/>
      <c r="AC39" s="100"/>
      <c r="AD39" s="100"/>
      <c r="AE39" s="100"/>
    </row>
    <row r="40" spans="1:32" s="2" customFormat="1" ht="102.75" customHeight="1" x14ac:dyDescent="0.2">
      <c r="A40" s="601"/>
      <c r="B40" s="108" t="s">
        <v>98</v>
      </c>
      <c r="C40" s="596"/>
      <c r="D40" s="596"/>
      <c r="E40" s="631"/>
      <c r="F40" s="614"/>
      <c r="G40" s="617"/>
      <c r="H40" s="620"/>
      <c r="I40" s="108"/>
      <c r="J40" s="596"/>
      <c r="K40" s="154" t="s">
        <v>39</v>
      </c>
      <c r="L40" s="154" t="s">
        <v>40</v>
      </c>
      <c r="M40" s="163" t="s">
        <v>97</v>
      </c>
      <c r="N40" s="161">
        <v>0.2</v>
      </c>
      <c r="O40" s="162">
        <v>44044</v>
      </c>
      <c r="P40" s="162">
        <v>44195</v>
      </c>
      <c r="Q40" s="154" t="s">
        <v>92</v>
      </c>
      <c r="R40" s="438"/>
      <c r="S40" s="90" t="s">
        <v>96</v>
      </c>
      <c r="T40" s="154" t="s">
        <v>44</v>
      </c>
      <c r="U40" s="156">
        <v>1</v>
      </c>
      <c r="V40" s="157">
        <v>44044</v>
      </c>
      <c r="W40" s="157">
        <v>44195</v>
      </c>
      <c r="X40" s="154"/>
      <c r="Y40" s="90"/>
      <c r="Z40" s="90"/>
      <c r="AA40" s="90"/>
      <c r="AB40" s="89"/>
      <c r="AC40" s="100"/>
      <c r="AD40" s="100"/>
      <c r="AE40" s="100"/>
    </row>
    <row r="41" spans="1:32" s="2" customFormat="1" ht="90" customHeight="1" x14ac:dyDescent="0.2">
      <c r="A41" s="601"/>
      <c r="B41" s="108" t="s">
        <v>33</v>
      </c>
      <c r="C41" s="596"/>
      <c r="D41" s="596"/>
      <c r="E41" s="631"/>
      <c r="F41" s="614"/>
      <c r="G41" s="617"/>
      <c r="H41" s="620"/>
      <c r="I41" s="108"/>
      <c r="J41" s="596"/>
      <c r="K41" s="154" t="s">
        <v>39</v>
      </c>
      <c r="L41" s="154" t="s">
        <v>40</v>
      </c>
      <c r="M41" s="163" t="s">
        <v>95</v>
      </c>
      <c r="N41" s="161">
        <v>0.2</v>
      </c>
      <c r="O41" s="162">
        <v>44044</v>
      </c>
      <c r="P41" s="162">
        <v>44195</v>
      </c>
      <c r="Q41" s="154" t="s">
        <v>92</v>
      </c>
      <c r="R41" s="439"/>
      <c r="S41" s="163" t="s">
        <v>94</v>
      </c>
      <c r="T41" s="154" t="s">
        <v>44</v>
      </c>
      <c r="U41" s="156">
        <v>1</v>
      </c>
      <c r="V41" s="157">
        <v>44044</v>
      </c>
      <c r="W41" s="157">
        <v>44195</v>
      </c>
      <c r="X41" s="154"/>
      <c r="Y41" s="90"/>
      <c r="Z41" s="90"/>
      <c r="AA41" s="90"/>
      <c r="AB41" s="89"/>
      <c r="AC41" s="100"/>
      <c r="AD41" s="100"/>
      <c r="AE41" s="100"/>
    </row>
    <row r="42" spans="1:32" s="2" customFormat="1" ht="77.25" customHeight="1" x14ac:dyDescent="0.2">
      <c r="A42" s="601"/>
      <c r="B42" s="596" t="s">
        <v>33</v>
      </c>
      <c r="C42" s="596"/>
      <c r="D42" s="596"/>
      <c r="E42" s="631"/>
      <c r="F42" s="614"/>
      <c r="G42" s="617"/>
      <c r="H42" s="620"/>
      <c r="I42" s="596"/>
      <c r="J42" s="596"/>
      <c r="K42" s="596" t="s">
        <v>39</v>
      </c>
      <c r="L42" s="596" t="s">
        <v>40</v>
      </c>
      <c r="M42" s="607" t="s">
        <v>93</v>
      </c>
      <c r="N42" s="609">
        <v>0.2</v>
      </c>
      <c r="O42" s="611">
        <v>44013</v>
      </c>
      <c r="P42" s="611">
        <v>44195</v>
      </c>
      <c r="Q42" s="596" t="s">
        <v>92</v>
      </c>
      <c r="R42" s="623"/>
      <c r="S42" s="90" t="s">
        <v>91</v>
      </c>
      <c r="T42" s="154" t="s">
        <v>44</v>
      </c>
      <c r="U42" s="103">
        <v>0.3</v>
      </c>
      <c r="V42" s="102">
        <v>44044</v>
      </c>
      <c r="W42" s="102">
        <v>44195</v>
      </c>
      <c r="X42" s="154"/>
      <c r="Y42" s="90"/>
      <c r="Z42" s="90"/>
      <c r="AA42" s="90"/>
      <c r="AB42" s="89"/>
      <c r="AC42" s="100"/>
      <c r="AD42" s="100"/>
      <c r="AE42" s="100"/>
    </row>
    <row r="43" spans="1:32" s="2" customFormat="1" ht="95.1" customHeight="1" x14ac:dyDescent="0.2">
      <c r="A43" s="601"/>
      <c r="B43" s="596"/>
      <c r="C43" s="596"/>
      <c r="D43" s="596"/>
      <c r="E43" s="631"/>
      <c r="F43" s="614"/>
      <c r="G43" s="617"/>
      <c r="H43" s="620"/>
      <c r="I43" s="596"/>
      <c r="J43" s="596"/>
      <c r="K43" s="596"/>
      <c r="L43" s="596"/>
      <c r="M43" s="607"/>
      <c r="N43" s="605"/>
      <c r="O43" s="611"/>
      <c r="P43" s="611"/>
      <c r="Q43" s="596"/>
      <c r="R43" s="623"/>
      <c r="S43" s="90" t="s">
        <v>90</v>
      </c>
      <c r="T43" s="154" t="s">
        <v>44</v>
      </c>
      <c r="U43" s="156">
        <v>0.2</v>
      </c>
      <c r="V43" s="157">
        <v>44058</v>
      </c>
      <c r="W43" s="157">
        <v>44180</v>
      </c>
      <c r="X43" s="154">
        <f>W43-V43</f>
        <v>122</v>
      </c>
      <c r="Y43" s="90"/>
      <c r="Z43" s="90"/>
      <c r="AA43" s="90"/>
      <c r="AB43" s="89"/>
    </row>
    <row r="44" spans="1:32" s="2" customFormat="1" ht="95.1" customHeight="1" x14ac:dyDescent="0.2">
      <c r="A44" s="601"/>
      <c r="B44" s="596" t="s">
        <v>89</v>
      </c>
      <c r="C44" s="596"/>
      <c r="D44" s="596"/>
      <c r="E44" s="631"/>
      <c r="F44" s="614"/>
      <c r="G44" s="617"/>
      <c r="H44" s="620"/>
      <c r="I44" s="596"/>
      <c r="J44" s="596"/>
      <c r="K44" s="596" t="s">
        <v>39</v>
      </c>
      <c r="L44" s="596" t="s">
        <v>40</v>
      </c>
      <c r="M44" s="607"/>
      <c r="N44" s="605"/>
      <c r="O44" s="611"/>
      <c r="P44" s="611"/>
      <c r="Q44" s="596"/>
      <c r="R44" s="623"/>
      <c r="S44" s="163" t="s">
        <v>88</v>
      </c>
      <c r="T44" s="154" t="s">
        <v>44</v>
      </c>
      <c r="U44" s="156">
        <v>0.15</v>
      </c>
      <c r="V44" s="162">
        <v>44013</v>
      </c>
      <c r="W44" s="162">
        <v>44104</v>
      </c>
      <c r="X44" s="154"/>
      <c r="Y44" s="90"/>
      <c r="Z44" s="90"/>
      <c r="AA44" s="90"/>
      <c r="AB44" s="89"/>
    </row>
    <row r="45" spans="1:32" s="2" customFormat="1" ht="95.1" customHeight="1" x14ac:dyDescent="0.2">
      <c r="A45" s="601"/>
      <c r="B45" s="596"/>
      <c r="C45" s="596"/>
      <c r="D45" s="596"/>
      <c r="E45" s="631"/>
      <c r="F45" s="614"/>
      <c r="G45" s="617"/>
      <c r="H45" s="620"/>
      <c r="I45" s="596"/>
      <c r="J45" s="596"/>
      <c r="K45" s="596"/>
      <c r="L45" s="596"/>
      <c r="M45" s="607"/>
      <c r="N45" s="605"/>
      <c r="O45" s="611"/>
      <c r="P45" s="611"/>
      <c r="Q45" s="596"/>
      <c r="R45" s="623"/>
      <c r="S45" s="163" t="s">
        <v>87</v>
      </c>
      <c r="T45" s="154" t="s">
        <v>44</v>
      </c>
      <c r="U45" s="156">
        <v>0.15</v>
      </c>
      <c r="V45" s="162">
        <v>44105</v>
      </c>
      <c r="W45" s="162">
        <v>44195</v>
      </c>
      <c r="X45" s="154"/>
      <c r="Y45" s="90"/>
      <c r="Z45" s="90"/>
      <c r="AA45" s="90"/>
      <c r="AB45" s="89"/>
    </row>
    <row r="46" spans="1:32" s="2" customFormat="1" ht="48.75" customHeight="1" thickBot="1" x14ac:dyDescent="0.25">
      <c r="A46" s="629"/>
      <c r="B46" s="604"/>
      <c r="C46" s="604"/>
      <c r="D46" s="604"/>
      <c r="E46" s="632"/>
      <c r="F46" s="615"/>
      <c r="G46" s="618"/>
      <c r="H46" s="621"/>
      <c r="I46" s="604"/>
      <c r="J46" s="604"/>
      <c r="K46" s="604"/>
      <c r="L46" s="604"/>
      <c r="M46" s="608"/>
      <c r="N46" s="610"/>
      <c r="O46" s="612"/>
      <c r="P46" s="612"/>
      <c r="Q46" s="604"/>
      <c r="R46" s="624"/>
      <c r="S46" s="455" t="s">
        <v>86</v>
      </c>
      <c r="T46" s="155" t="s">
        <v>44</v>
      </c>
      <c r="U46" s="86">
        <v>0.2</v>
      </c>
      <c r="V46" s="85">
        <v>44013</v>
      </c>
      <c r="W46" s="85">
        <v>44196</v>
      </c>
      <c r="X46" s="155">
        <f>W46-V46</f>
        <v>183</v>
      </c>
      <c r="Y46" s="81"/>
      <c r="Z46" s="81"/>
      <c r="AA46" s="81"/>
      <c r="AB46" s="80"/>
    </row>
    <row r="47" spans="1:32" s="79" customFormat="1" ht="98.25" customHeight="1" x14ac:dyDescent="0.25">
      <c r="A47" s="600"/>
      <c r="B47" s="602"/>
      <c r="C47" s="602"/>
      <c r="D47" s="602"/>
      <c r="E47" s="494" t="s">
        <v>119</v>
      </c>
      <c r="F47" s="489"/>
      <c r="G47" s="489" t="s">
        <v>121</v>
      </c>
      <c r="H47" s="489">
        <v>33</v>
      </c>
      <c r="I47" s="493"/>
      <c r="J47" s="489" t="s">
        <v>122</v>
      </c>
      <c r="K47" s="489" t="s">
        <v>39</v>
      </c>
      <c r="L47" s="489" t="s">
        <v>123</v>
      </c>
      <c r="M47" s="489" t="s">
        <v>124</v>
      </c>
      <c r="N47" s="503">
        <v>33</v>
      </c>
      <c r="O47" s="491">
        <v>43983</v>
      </c>
      <c r="P47" s="491">
        <v>44196</v>
      </c>
      <c r="Q47" s="489" t="s">
        <v>125</v>
      </c>
      <c r="R47" s="493"/>
      <c r="S47" s="139" t="s">
        <v>502</v>
      </c>
      <c r="T47" s="140" t="s">
        <v>126</v>
      </c>
      <c r="U47" s="141">
        <v>1</v>
      </c>
      <c r="V47" s="142">
        <v>44034</v>
      </c>
      <c r="W47" s="142">
        <v>44061</v>
      </c>
      <c r="X47" s="489">
        <f>W47-V47</f>
        <v>27</v>
      </c>
      <c r="Y47" s="489"/>
      <c r="Z47" s="489">
        <f>IF(Y47="ejecutado",1,0)</f>
        <v>0</v>
      </c>
      <c r="AA47" s="489"/>
      <c r="AB47" s="143"/>
      <c r="AC47" s="144"/>
      <c r="AD47" s="144"/>
      <c r="AE47" s="144"/>
      <c r="AF47" s="144"/>
    </row>
    <row r="48" spans="1:32" s="2" customFormat="1" ht="99.75" customHeight="1" x14ac:dyDescent="0.2">
      <c r="A48" s="601"/>
      <c r="B48" s="596"/>
      <c r="C48" s="596"/>
      <c r="D48" s="596"/>
      <c r="E48" s="603" t="s">
        <v>127</v>
      </c>
      <c r="F48" s="596"/>
      <c r="G48" s="596" t="s">
        <v>128</v>
      </c>
      <c r="H48" s="596">
        <v>33</v>
      </c>
      <c r="I48" s="599"/>
      <c r="J48" s="596" t="s">
        <v>122</v>
      </c>
      <c r="K48" s="596" t="s">
        <v>39</v>
      </c>
      <c r="L48" s="596" t="s">
        <v>123</v>
      </c>
      <c r="M48" s="596" t="s">
        <v>129</v>
      </c>
      <c r="N48" s="596">
        <v>33</v>
      </c>
      <c r="O48" s="598">
        <v>43983</v>
      </c>
      <c r="P48" s="598">
        <v>44196</v>
      </c>
      <c r="Q48" s="596" t="s">
        <v>130</v>
      </c>
      <c r="R48" s="596"/>
      <c r="S48" s="504" t="s">
        <v>503</v>
      </c>
      <c r="T48" s="486" t="s">
        <v>126</v>
      </c>
      <c r="U48" s="145">
        <v>0.5</v>
      </c>
      <c r="V48" s="146">
        <v>44034</v>
      </c>
      <c r="W48" s="146">
        <v>44061</v>
      </c>
      <c r="X48" s="488">
        <f t="shared" ref="X48:X54" si="2">W48-V48</f>
        <v>27</v>
      </c>
      <c r="Y48" s="147"/>
      <c r="Z48" s="488">
        <f t="shared" ref="Z48:Z54" si="3">IF(Y48="ejecutado",1,0)</f>
        <v>0</v>
      </c>
      <c r="AA48" s="147"/>
      <c r="AB48" s="148"/>
    </row>
    <row r="49" spans="1:31" s="2" customFormat="1" ht="90" x14ac:dyDescent="0.2">
      <c r="A49" s="601"/>
      <c r="B49" s="596"/>
      <c r="C49" s="596"/>
      <c r="D49" s="596"/>
      <c r="E49" s="603"/>
      <c r="F49" s="596"/>
      <c r="G49" s="596"/>
      <c r="H49" s="596"/>
      <c r="I49" s="599"/>
      <c r="J49" s="596"/>
      <c r="K49" s="596"/>
      <c r="L49" s="596"/>
      <c r="M49" s="596"/>
      <c r="N49" s="596"/>
      <c r="O49" s="596"/>
      <c r="P49" s="596"/>
      <c r="Q49" s="596"/>
      <c r="R49" s="596"/>
      <c r="S49" s="504" t="s">
        <v>504</v>
      </c>
      <c r="T49" s="486" t="s">
        <v>126</v>
      </c>
      <c r="U49" s="145">
        <v>0.5</v>
      </c>
      <c r="V49" s="146">
        <v>44062</v>
      </c>
      <c r="W49" s="146">
        <v>44119</v>
      </c>
      <c r="X49" s="488">
        <f t="shared" si="2"/>
        <v>57</v>
      </c>
      <c r="Y49" s="147"/>
      <c r="Z49" s="488">
        <f t="shared" si="3"/>
        <v>0</v>
      </c>
      <c r="AA49" s="147"/>
      <c r="AB49" s="148"/>
    </row>
    <row r="50" spans="1:31" s="2" customFormat="1" ht="52.5" customHeight="1" x14ac:dyDescent="0.2">
      <c r="A50" s="601"/>
      <c r="B50" s="596"/>
      <c r="C50" s="596"/>
      <c r="D50" s="596"/>
      <c r="E50" s="495"/>
      <c r="F50" s="488"/>
      <c r="G50" s="488"/>
      <c r="H50" s="488"/>
      <c r="I50" s="492"/>
      <c r="J50" s="488"/>
      <c r="K50" s="488"/>
      <c r="L50" s="488"/>
      <c r="M50" s="488"/>
      <c r="N50" s="490"/>
      <c r="O50" s="492"/>
      <c r="P50" s="492"/>
      <c r="Q50" s="488"/>
      <c r="R50" s="492"/>
      <c r="S50" s="504" t="s">
        <v>135</v>
      </c>
      <c r="T50" s="486" t="s">
        <v>126</v>
      </c>
      <c r="U50" s="505">
        <v>0.2</v>
      </c>
      <c r="V50" s="146">
        <v>44075</v>
      </c>
      <c r="W50" s="146">
        <v>44196</v>
      </c>
      <c r="X50" s="486">
        <f t="shared" si="2"/>
        <v>121</v>
      </c>
      <c r="Y50" s="149"/>
      <c r="Z50" s="486">
        <f t="shared" si="3"/>
        <v>0</v>
      </c>
      <c r="AA50" s="149"/>
      <c r="AB50" s="150"/>
    </row>
    <row r="51" spans="1:31" s="2" customFormat="1" ht="52.5" customHeight="1" x14ac:dyDescent="0.2">
      <c r="A51" s="601"/>
      <c r="B51" s="596"/>
      <c r="C51" s="596"/>
      <c r="D51" s="596"/>
      <c r="E51" s="603"/>
      <c r="F51" s="596"/>
      <c r="G51" s="596"/>
      <c r="H51" s="597"/>
      <c r="I51" s="599"/>
      <c r="J51" s="596"/>
      <c r="K51" s="596"/>
      <c r="L51" s="596"/>
      <c r="M51" s="596"/>
      <c r="N51" s="597"/>
      <c r="O51" s="598"/>
      <c r="P51" s="598"/>
      <c r="Q51" s="596"/>
      <c r="R51" s="596"/>
      <c r="S51" s="504" t="s">
        <v>136</v>
      </c>
      <c r="T51" s="486" t="s">
        <v>126</v>
      </c>
      <c r="U51" s="505">
        <v>0.2</v>
      </c>
      <c r="V51" s="146">
        <v>44013</v>
      </c>
      <c r="W51" s="146">
        <v>44196</v>
      </c>
      <c r="X51" s="486">
        <f t="shared" si="2"/>
        <v>183</v>
      </c>
      <c r="Y51" s="149"/>
      <c r="Z51" s="486">
        <f t="shared" si="3"/>
        <v>0</v>
      </c>
      <c r="AA51" s="149"/>
      <c r="AB51" s="150"/>
    </row>
    <row r="52" spans="1:31" s="2" customFormat="1" ht="52.5" customHeight="1" x14ac:dyDescent="0.2">
      <c r="A52" s="601"/>
      <c r="B52" s="596"/>
      <c r="C52" s="596"/>
      <c r="D52" s="596"/>
      <c r="E52" s="603"/>
      <c r="F52" s="596"/>
      <c r="G52" s="596"/>
      <c r="H52" s="596"/>
      <c r="I52" s="599"/>
      <c r="J52" s="596"/>
      <c r="K52" s="596"/>
      <c r="L52" s="596"/>
      <c r="M52" s="596"/>
      <c r="N52" s="596"/>
      <c r="O52" s="596"/>
      <c r="P52" s="596"/>
      <c r="Q52" s="596"/>
      <c r="R52" s="596"/>
      <c r="S52" s="504" t="s">
        <v>137</v>
      </c>
      <c r="T52" s="486" t="s">
        <v>126</v>
      </c>
      <c r="U52" s="505">
        <v>0.2</v>
      </c>
      <c r="V52" s="146">
        <v>44013</v>
      </c>
      <c r="W52" s="146">
        <v>44196</v>
      </c>
      <c r="X52" s="486">
        <f t="shared" si="2"/>
        <v>183</v>
      </c>
      <c r="Y52" s="149"/>
      <c r="Z52" s="486">
        <f t="shared" si="3"/>
        <v>0</v>
      </c>
      <c r="AA52" s="149"/>
      <c r="AB52" s="150"/>
    </row>
    <row r="53" spans="1:31" s="2" customFormat="1" ht="52.5" customHeight="1" x14ac:dyDescent="0.2">
      <c r="A53" s="601"/>
      <c r="B53" s="596"/>
      <c r="C53" s="596"/>
      <c r="D53" s="596"/>
      <c r="E53" s="603"/>
      <c r="F53" s="596"/>
      <c r="G53" s="596"/>
      <c r="H53" s="596"/>
      <c r="I53" s="599"/>
      <c r="J53" s="596"/>
      <c r="K53" s="596"/>
      <c r="L53" s="596"/>
      <c r="M53" s="596"/>
      <c r="N53" s="596"/>
      <c r="O53" s="596"/>
      <c r="P53" s="596"/>
      <c r="Q53" s="596"/>
      <c r="R53" s="596"/>
      <c r="S53" s="504" t="s">
        <v>505</v>
      </c>
      <c r="T53" s="486" t="s">
        <v>126</v>
      </c>
      <c r="U53" s="505">
        <v>0.2</v>
      </c>
      <c r="V53" s="146">
        <v>44075</v>
      </c>
      <c r="W53" s="146">
        <f>+W52</f>
        <v>44196</v>
      </c>
      <c r="X53" s="486">
        <f t="shared" si="2"/>
        <v>121</v>
      </c>
      <c r="Y53" s="149"/>
      <c r="Z53" s="486">
        <f t="shared" si="3"/>
        <v>0</v>
      </c>
      <c r="AA53" s="149"/>
      <c r="AB53" s="150"/>
    </row>
    <row r="54" spans="1:31" s="2" customFormat="1" ht="52.5" customHeight="1" thickBot="1" x14ac:dyDescent="0.25">
      <c r="A54" s="601"/>
      <c r="B54" s="596"/>
      <c r="C54" s="596"/>
      <c r="D54" s="596"/>
      <c r="E54" s="603"/>
      <c r="F54" s="596"/>
      <c r="G54" s="596"/>
      <c r="H54" s="596"/>
      <c r="I54" s="599"/>
      <c r="J54" s="596"/>
      <c r="K54" s="596"/>
      <c r="L54" s="596"/>
      <c r="M54" s="596"/>
      <c r="N54" s="596"/>
      <c r="O54" s="596"/>
      <c r="P54" s="596"/>
      <c r="Q54" s="596"/>
      <c r="R54" s="596"/>
      <c r="S54" s="506" t="s">
        <v>138</v>
      </c>
      <c r="T54" s="487" t="s">
        <v>126</v>
      </c>
      <c r="U54" s="507">
        <v>0.2</v>
      </c>
      <c r="V54" s="151">
        <v>44075</v>
      </c>
      <c r="W54" s="151">
        <v>44196</v>
      </c>
      <c r="X54" s="487">
        <f t="shared" si="2"/>
        <v>121</v>
      </c>
      <c r="Y54" s="152"/>
      <c r="Z54" s="487">
        <f t="shared" si="3"/>
        <v>0</v>
      </c>
      <c r="AA54" s="152"/>
      <c r="AB54" s="153"/>
    </row>
    <row r="55" spans="1:31" s="165" customFormat="1" ht="83.25" customHeight="1" x14ac:dyDescent="0.25">
      <c r="A55" s="584">
        <v>4</v>
      </c>
      <c r="B55" s="580" t="s">
        <v>139</v>
      </c>
      <c r="C55" s="580" t="s">
        <v>140</v>
      </c>
      <c r="D55" s="580" t="s">
        <v>141</v>
      </c>
      <c r="E55" s="587" t="s">
        <v>142</v>
      </c>
      <c r="F55" s="589"/>
      <c r="G55" s="580" t="s">
        <v>143</v>
      </c>
      <c r="H55" s="583">
        <v>1</v>
      </c>
      <c r="I55" s="580"/>
      <c r="J55" s="580" t="s">
        <v>122</v>
      </c>
      <c r="K55" s="580" t="s">
        <v>144</v>
      </c>
      <c r="L55" s="580" t="s">
        <v>52</v>
      </c>
      <c r="M55" s="580" t="s">
        <v>145</v>
      </c>
      <c r="N55" s="583">
        <v>0.5</v>
      </c>
      <c r="O55" s="582">
        <v>44013</v>
      </c>
      <c r="P55" s="582">
        <v>44196</v>
      </c>
      <c r="Q55" s="580" t="s">
        <v>146</v>
      </c>
      <c r="R55" s="580" t="s">
        <v>147</v>
      </c>
      <c r="S55" s="416" t="s">
        <v>148</v>
      </c>
      <c r="T55" s="169" t="s">
        <v>76</v>
      </c>
      <c r="U55" s="21">
        <v>0.12</v>
      </c>
      <c r="V55" s="22">
        <v>44013</v>
      </c>
      <c r="W55" s="22">
        <v>44104</v>
      </c>
      <c r="X55" s="257">
        <f>W55-V55</f>
        <v>91</v>
      </c>
      <c r="Y55" s="169"/>
      <c r="Z55" s="169">
        <f>IF(Y55="ejecutado",1,0)</f>
        <v>0</v>
      </c>
      <c r="AA55" s="169"/>
      <c r="AB55" s="171" t="s">
        <v>149</v>
      </c>
      <c r="AC55" s="172"/>
      <c r="AD55" s="172"/>
      <c r="AE55" s="172"/>
    </row>
    <row r="56" spans="1:31" s="165" customFormat="1" ht="101.25" customHeight="1" x14ac:dyDescent="0.25">
      <c r="A56" s="585"/>
      <c r="B56" s="570"/>
      <c r="C56" s="570"/>
      <c r="D56" s="570"/>
      <c r="E56" s="588"/>
      <c r="F56" s="590"/>
      <c r="G56" s="570"/>
      <c r="H56" s="590"/>
      <c r="I56" s="570"/>
      <c r="J56" s="570"/>
      <c r="K56" s="570"/>
      <c r="L56" s="570"/>
      <c r="M56" s="570"/>
      <c r="N56" s="590"/>
      <c r="O56" s="590"/>
      <c r="P56" s="590"/>
      <c r="Q56" s="570"/>
      <c r="R56" s="570"/>
      <c r="S56" s="398" t="s">
        <v>150</v>
      </c>
      <c r="T56" s="174" t="s">
        <v>76</v>
      </c>
      <c r="U56" s="295">
        <v>0.12</v>
      </c>
      <c r="V56" s="30">
        <v>44105</v>
      </c>
      <c r="W56" s="30">
        <v>44105</v>
      </c>
      <c r="X56" s="262">
        <f t="shared" ref="X56:X70" si="4">W56-V56</f>
        <v>0</v>
      </c>
      <c r="Y56" s="174"/>
      <c r="Z56" s="174">
        <f t="shared" ref="Z56:Z70" si="5">IF(Y56="ejecutado",1,0)</f>
        <v>0</v>
      </c>
      <c r="AA56" s="174"/>
      <c r="AB56" s="175" t="s">
        <v>151</v>
      </c>
      <c r="AC56" s="172"/>
      <c r="AD56" s="172"/>
      <c r="AE56" s="172"/>
    </row>
    <row r="57" spans="1:31" s="165" customFormat="1" ht="105" customHeight="1" x14ac:dyDescent="0.25">
      <c r="A57" s="585"/>
      <c r="B57" s="570"/>
      <c r="C57" s="570"/>
      <c r="D57" s="570"/>
      <c r="E57" s="588"/>
      <c r="F57" s="590"/>
      <c r="G57" s="570"/>
      <c r="H57" s="590"/>
      <c r="I57" s="570"/>
      <c r="J57" s="570"/>
      <c r="K57" s="570"/>
      <c r="L57" s="570"/>
      <c r="M57" s="570"/>
      <c r="N57" s="590"/>
      <c r="O57" s="590"/>
      <c r="P57" s="590"/>
      <c r="Q57" s="570"/>
      <c r="R57" s="570"/>
      <c r="S57" s="398" t="s">
        <v>152</v>
      </c>
      <c r="T57" s="174" t="s">
        <v>76</v>
      </c>
      <c r="U57" s="295">
        <v>0.12</v>
      </c>
      <c r="V57" s="30">
        <v>44013</v>
      </c>
      <c r="W57" s="30">
        <v>44104</v>
      </c>
      <c r="X57" s="262">
        <f t="shared" si="4"/>
        <v>91</v>
      </c>
      <c r="Y57" s="174"/>
      <c r="Z57" s="174">
        <f t="shared" si="5"/>
        <v>0</v>
      </c>
      <c r="AA57" s="174"/>
      <c r="AB57" s="175" t="s">
        <v>153</v>
      </c>
      <c r="AC57" s="172"/>
      <c r="AD57" s="172"/>
      <c r="AE57" s="172"/>
    </row>
    <row r="58" spans="1:31" s="165" customFormat="1" ht="60" x14ac:dyDescent="0.25">
      <c r="A58" s="585"/>
      <c r="B58" s="570"/>
      <c r="C58" s="570"/>
      <c r="D58" s="570"/>
      <c r="E58" s="588"/>
      <c r="F58" s="590"/>
      <c r="G58" s="570"/>
      <c r="H58" s="590"/>
      <c r="I58" s="570"/>
      <c r="J58" s="570"/>
      <c r="K58" s="570"/>
      <c r="L58" s="570"/>
      <c r="M58" s="570"/>
      <c r="N58" s="590"/>
      <c r="O58" s="590"/>
      <c r="P58" s="590"/>
      <c r="Q58" s="570"/>
      <c r="R58" s="570"/>
      <c r="S58" s="398" t="s">
        <v>154</v>
      </c>
      <c r="T58" s="174" t="s">
        <v>76</v>
      </c>
      <c r="U58" s="295">
        <v>0.12</v>
      </c>
      <c r="V58" s="30">
        <v>44105</v>
      </c>
      <c r="W58" s="30">
        <v>44194</v>
      </c>
      <c r="X58" s="262">
        <f t="shared" si="4"/>
        <v>89</v>
      </c>
      <c r="Y58" s="174"/>
      <c r="Z58" s="174">
        <f t="shared" si="5"/>
        <v>0</v>
      </c>
      <c r="AA58" s="174"/>
      <c r="AB58" s="175" t="s">
        <v>149</v>
      </c>
      <c r="AC58" s="172"/>
      <c r="AD58" s="172"/>
      <c r="AE58" s="172"/>
    </row>
    <row r="59" spans="1:31" s="165" customFormat="1" ht="90" x14ac:dyDescent="0.25">
      <c r="A59" s="585"/>
      <c r="B59" s="570"/>
      <c r="C59" s="570"/>
      <c r="D59" s="570"/>
      <c r="E59" s="588"/>
      <c r="F59" s="590"/>
      <c r="G59" s="570"/>
      <c r="H59" s="590"/>
      <c r="I59" s="570"/>
      <c r="J59" s="570"/>
      <c r="K59" s="570"/>
      <c r="L59" s="570"/>
      <c r="M59" s="570"/>
      <c r="N59" s="590"/>
      <c r="O59" s="590"/>
      <c r="P59" s="590"/>
      <c r="Q59" s="570"/>
      <c r="R59" s="570"/>
      <c r="S59" s="398" t="s">
        <v>155</v>
      </c>
      <c r="T59" s="174" t="s">
        <v>76</v>
      </c>
      <c r="U59" s="295">
        <v>0.12</v>
      </c>
      <c r="V59" s="30">
        <v>44195</v>
      </c>
      <c r="W59" s="30">
        <v>44195</v>
      </c>
      <c r="X59" s="262">
        <f t="shared" si="4"/>
        <v>0</v>
      </c>
      <c r="Y59" s="174"/>
      <c r="Z59" s="174"/>
      <c r="AA59" s="174"/>
      <c r="AB59" s="175" t="s">
        <v>151</v>
      </c>
      <c r="AC59" s="172"/>
      <c r="AD59" s="172"/>
      <c r="AE59" s="172"/>
    </row>
    <row r="60" spans="1:31" s="165" customFormat="1" ht="105" customHeight="1" x14ac:dyDescent="0.25">
      <c r="A60" s="585"/>
      <c r="B60" s="570"/>
      <c r="C60" s="570"/>
      <c r="D60" s="570"/>
      <c r="E60" s="588"/>
      <c r="F60" s="590"/>
      <c r="G60" s="570"/>
      <c r="H60" s="590"/>
      <c r="I60" s="570"/>
      <c r="J60" s="570"/>
      <c r="K60" s="570"/>
      <c r="L60" s="570"/>
      <c r="M60" s="570"/>
      <c r="N60" s="590"/>
      <c r="O60" s="590"/>
      <c r="P60" s="590"/>
      <c r="Q60" s="570"/>
      <c r="R60" s="570"/>
      <c r="S60" s="398" t="s">
        <v>156</v>
      </c>
      <c r="T60" s="174" t="s">
        <v>76</v>
      </c>
      <c r="U60" s="295">
        <v>0.12</v>
      </c>
      <c r="V60" s="30">
        <v>44105</v>
      </c>
      <c r="W60" s="30">
        <v>44194</v>
      </c>
      <c r="X60" s="262"/>
      <c r="Y60" s="174"/>
      <c r="Z60" s="174"/>
      <c r="AA60" s="174"/>
      <c r="AB60" s="175" t="s">
        <v>153</v>
      </c>
      <c r="AC60" s="172"/>
      <c r="AD60" s="172"/>
      <c r="AE60" s="172"/>
    </row>
    <row r="61" spans="1:31" s="165" customFormat="1" ht="105" x14ac:dyDescent="0.25">
      <c r="A61" s="585"/>
      <c r="B61" s="570"/>
      <c r="C61" s="570"/>
      <c r="D61" s="570"/>
      <c r="E61" s="588"/>
      <c r="F61" s="590"/>
      <c r="G61" s="570"/>
      <c r="H61" s="590"/>
      <c r="I61" s="570"/>
      <c r="J61" s="570"/>
      <c r="K61" s="570"/>
      <c r="L61" s="570"/>
      <c r="M61" s="570"/>
      <c r="N61" s="590"/>
      <c r="O61" s="590"/>
      <c r="P61" s="590"/>
      <c r="Q61" s="570"/>
      <c r="R61" s="570"/>
      <c r="S61" s="398" t="s">
        <v>157</v>
      </c>
      <c r="T61" s="174" t="s">
        <v>76</v>
      </c>
      <c r="U61" s="295">
        <v>0.12</v>
      </c>
      <c r="V61" s="30">
        <v>44195</v>
      </c>
      <c r="W61" s="30">
        <v>44195</v>
      </c>
      <c r="X61" s="262"/>
      <c r="Y61" s="174"/>
      <c r="Z61" s="174"/>
      <c r="AA61" s="174"/>
      <c r="AB61" s="175" t="s">
        <v>153</v>
      </c>
      <c r="AC61" s="172"/>
      <c r="AD61" s="172"/>
      <c r="AE61" s="172"/>
    </row>
    <row r="62" spans="1:31" s="165" customFormat="1" ht="75" customHeight="1" x14ac:dyDescent="0.25">
      <c r="A62" s="585"/>
      <c r="B62" s="570"/>
      <c r="C62" s="570"/>
      <c r="D62" s="570"/>
      <c r="E62" s="588"/>
      <c r="F62" s="590"/>
      <c r="G62" s="570"/>
      <c r="H62" s="590"/>
      <c r="I62" s="570"/>
      <c r="J62" s="570"/>
      <c r="K62" s="570"/>
      <c r="L62" s="570"/>
      <c r="M62" s="570"/>
      <c r="N62" s="590"/>
      <c r="O62" s="590"/>
      <c r="P62" s="590"/>
      <c r="Q62" s="570"/>
      <c r="R62" s="570"/>
      <c r="S62" s="398" t="s">
        <v>158</v>
      </c>
      <c r="T62" s="174" t="s">
        <v>76</v>
      </c>
      <c r="U62" s="295">
        <v>0.16</v>
      </c>
      <c r="V62" s="30">
        <v>44195</v>
      </c>
      <c r="W62" s="30">
        <v>44195</v>
      </c>
      <c r="X62" s="262">
        <f t="shared" si="4"/>
        <v>0</v>
      </c>
      <c r="Y62" s="174"/>
      <c r="Z62" s="174">
        <f t="shared" si="5"/>
        <v>0</v>
      </c>
      <c r="AA62" s="174"/>
      <c r="AB62" s="175" t="s">
        <v>159</v>
      </c>
      <c r="AC62" s="172"/>
      <c r="AD62" s="172"/>
      <c r="AE62" s="172"/>
    </row>
    <row r="63" spans="1:31" ht="75" x14ac:dyDescent="0.25">
      <c r="A63" s="585"/>
      <c r="B63" s="570"/>
      <c r="C63" s="570"/>
      <c r="D63" s="570"/>
      <c r="E63" s="588"/>
      <c r="F63" s="590"/>
      <c r="G63" s="570"/>
      <c r="H63" s="590"/>
      <c r="I63" s="570"/>
      <c r="J63" s="570"/>
      <c r="K63" s="570" t="s">
        <v>144</v>
      </c>
      <c r="L63" s="570" t="s">
        <v>52</v>
      </c>
      <c r="M63" s="570" t="s">
        <v>160</v>
      </c>
      <c r="N63" s="578">
        <v>0.5</v>
      </c>
      <c r="O63" s="576">
        <v>44013</v>
      </c>
      <c r="P63" s="576">
        <v>44196</v>
      </c>
      <c r="Q63" s="570" t="s">
        <v>146</v>
      </c>
      <c r="R63" s="570" t="s">
        <v>161</v>
      </c>
      <c r="S63" s="355" t="s">
        <v>162</v>
      </c>
      <c r="T63" s="174" t="s">
        <v>76</v>
      </c>
      <c r="U63" s="177">
        <v>0.12</v>
      </c>
      <c r="V63" s="30">
        <v>44013</v>
      </c>
      <c r="W63" s="30">
        <v>44104</v>
      </c>
      <c r="X63" s="262">
        <f t="shared" si="4"/>
        <v>91</v>
      </c>
      <c r="Y63" s="28"/>
      <c r="Z63" s="28">
        <f t="shared" si="5"/>
        <v>0</v>
      </c>
      <c r="AA63" s="28"/>
      <c r="AB63" s="175" t="s">
        <v>149</v>
      </c>
    </row>
    <row r="64" spans="1:31" ht="90" x14ac:dyDescent="0.25">
      <c r="A64" s="585"/>
      <c r="B64" s="570"/>
      <c r="C64" s="570"/>
      <c r="D64" s="570"/>
      <c r="E64" s="588"/>
      <c r="F64" s="590"/>
      <c r="G64" s="570"/>
      <c r="H64" s="590"/>
      <c r="I64" s="570"/>
      <c r="J64" s="570"/>
      <c r="K64" s="570"/>
      <c r="L64" s="570"/>
      <c r="M64" s="570"/>
      <c r="N64" s="578"/>
      <c r="O64" s="576"/>
      <c r="P64" s="576"/>
      <c r="Q64" s="570"/>
      <c r="R64" s="570"/>
      <c r="S64" s="355" t="s">
        <v>150</v>
      </c>
      <c r="T64" s="174" t="s">
        <v>76</v>
      </c>
      <c r="U64" s="177">
        <v>0.12</v>
      </c>
      <c r="V64" s="30">
        <v>44105</v>
      </c>
      <c r="W64" s="30">
        <v>44105</v>
      </c>
      <c r="X64" s="262"/>
      <c r="Y64" s="28"/>
      <c r="Z64" s="28"/>
      <c r="AA64" s="28"/>
      <c r="AB64" s="175" t="s">
        <v>151</v>
      </c>
    </row>
    <row r="65" spans="1:31" ht="105" x14ac:dyDescent="0.25">
      <c r="A65" s="585"/>
      <c r="B65" s="570"/>
      <c r="C65" s="570"/>
      <c r="D65" s="570"/>
      <c r="E65" s="588"/>
      <c r="F65" s="590"/>
      <c r="G65" s="570"/>
      <c r="H65" s="590"/>
      <c r="I65" s="570"/>
      <c r="J65" s="570"/>
      <c r="K65" s="570"/>
      <c r="L65" s="570"/>
      <c r="M65" s="570"/>
      <c r="N65" s="590"/>
      <c r="O65" s="576"/>
      <c r="P65" s="576"/>
      <c r="Q65" s="570"/>
      <c r="R65" s="570"/>
      <c r="S65" s="355" t="s">
        <v>163</v>
      </c>
      <c r="T65" s="174" t="s">
        <v>76</v>
      </c>
      <c r="U65" s="177">
        <v>0.12</v>
      </c>
      <c r="V65" s="30">
        <v>44013</v>
      </c>
      <c r="W65" s="30">
        <v>44104</v>
      </c>
      <c r="X65" s="262">
        <f t="shared" si="4"/>
        <v>91</v>
      </c>
      <c r="Y65" s="28"/>
      <c r="Z65" s="28">
        <f t="shared" si="5"/>
        <v>0</v>
      </c>
      <c r="AA65" s="28"/>
      <c r="AB65" s="175" t="s">
        <v>153</v>
      </c>
    </row>
    <row r="66" spans="1:31" ht="85.5" customHeight="1" x14ac:dyDescent="0.25">
      <c r="A66" s="585"/>
      <c r="B66" s="570"/>
      <c r="C66" s="570"/>
      <c r="D66" s="570"/>
      <c r="E66" s="588"/>
      <c r="F66" s="590"/>
      <c r="G66" s="570"/>
      <c r="H66" s="590"/>
      <c r="I66" s="570"/>
      <c r="J66" s="570"/>
      <c r="K66" s="570"/>
      <c r="L66" s="570"/>
      <c r="M66" s="570"/>
      <c r="N66" s="590"/>
      <c r="O66" s="576"/>
      <c r="P66" s="576"/>
      <c r="Q66" s="570"/>
      <c r="R66" s="570"/>
      <c r="S66" s="355" t="s">
        <v>164</v>
      </c>
      <c r="T66" s="174" t="s">
        <v>76</v>
      </c>
      <c r="U66" s="177">
        <v>0.12</v>
      </c>
      <c r="V66" s="30">
        <v>44105</v>
      </c>
      <c r="W66" s="30">
        <v>44194</v>
      </c>
      <c r="X66" s="262">
        <f t="shared" si="4"/>
        <v>89</v>
      </c>
      <c r="Y66" s="28"/>
      <c r="Z66" s="28">
        <f t="shared" si="5"/>
        <v>0</v>
      </c>
      <c r="AA66" s="28"/>
      <c r="AB66" s="175" t="s">
        <v>149</v>
      </c>
    </row>
    <row r="67" spans="1:31" ht="90" x14ac:dyDescent="0.25">
      <c r="A67" s="585"/>
      <c r="B67" s="570"/>
      <c r="C67" s="570"/>
      <c r="D67" s="570"/>
      <c r="E67" s="588"/>
      <c r="F67" s="590"/>
      <c r="G67" s="570"/>
      <c r="H67" s="590"/>
      <c r="I67" s="570"/>
      <c r="J67" s="570"/>
      <c r="K67" s="570"/>
      <c r="L67" s="570"/>
      <c r="M67" s="570"/>
      <c r="N67" s="590"/>
      <c r="O67" s="576"/>
      <c r="P67" s="576"/>
      <c r="Q67" s="570"/>
      <c r="R67" s="570"/>
      <c r="S67" s="355" t="s">
        <v>155</v>
      </c>
      <c r="T67" s="174" t="s">
        <v>76</v>
      </c>
      <c r="U67" s="177">
        <v>0.12</v>
      </c>
      <c r="V67" s="30">
        <v>44195</v>
      </c>
      <c r="W67" s="30">
        <v>44195</v>
      </c>
      <c r="X67" s="262">
        <f t="shared" si="4"/>
        <v>0</v>
      </c>
      <c r="Y67" s="28"/>
      <c r="Z67" s="28">
        <f t="shared" si="5"/>
        <v>0</v>
      </c>
      <c r="AA67" s="28"/>
      <c r="AB67" s="175" t="s">
        <v>151</v>
      </c>
    </row>
    <row r="68" spans="1:31" ht="117" customHeight="1" x14ac:dyDescent="0.25">
      <c r="A68" s="585"/>
      <c r="B68" s="570"/>
      <c r="C68" s="570"/>
      <c r="D68" s="570"/>
      <c r="E68" s="588"/>
      <c r="F68" s="590"/>
      <c r="G68" s="570"/>
      <c r="H68" s="590"/>
      <c r="I68" s="570"/>
      <c r="J68" s="570"/>
      <c r="K68" s="570"/>
      <c r="L68" s="570"/>
      <c r="M68" s="570"/>
      <c r="N68" s="590"/>
      <c r="O68" s="576"/>
      <c r="P68" s="576"/>
      <c r="Q68" s="570"/>
      <c r="R68" s="570"/>
      <c r="S68" s="355" t="s">
        <v>165</v>
      </c>
      <c r="T68" s="174" t="s">
        <v>76</v>
      </c>
      <c r="U68" s="177">
        <v>0.12</v>
      </c>
      <c r="V68" s="30">
        <v>44105</v>
      </c>
      <c r="W68" s="30">
        <v>44194</v>
      </c>
      <c r="X68" s="262">
        <f t="shared" si="4"/>
        <v>89</v>
      </c>
      <c r="Y68" s="28"/>
      <c r="Z68" s="28">
        <f t="shared" si="5"/>
        <v>0</v>
      </c>
      <c r="AA68" s="28"/>
      <c r="AB68" s="175" t="s">
        <v>153</v>
      </c>
    </row>
    <row r="69" spans="1:31" ht="105" x14ac:dyDescent="0.25">
      <c r="A69" s="585"/>
      <c r="B69" s="570"/>
      <c r="C69" s="570"/>
      <c r="D69" s="570"/>
      <c r="E69" s="588"/>
      <c r="F69" s="590"/>
      <c r="G69" s="570"/>
      <c r="H69" s="590"/>
      <c r="I69" s="570"/>
      <c r="J69" s="570"/>
      <c r="K69" s="570"/>
      <c r="L69" s="570"/>
      <c r="M69" s="570"/>
      <c r="N69" s="590"/>
      <c r="O69" s="576"/>
      <c r="P69" s="576"/>
      <c r="Q69" s="570"/>
      <c r="R69" s="570"/>
      <c r="S69" s="355" t="s">
        <v>166</v>
      </c>
      <c r="T69" s="174" t="s">
        <v>76</v>
      </c>
      <c r="U69" s="177">
        <v>0.12</v>
      </c>
      <c r="V69" s="30">
        <v>44195</v>
      </c>
      <c r="W69" s="30">
        <v>44195</v>
      </c>
      <c r="X69" s="262">
        <f t="shared" si="4"/>
        <v>0</v>
      </c>
      <c r="Y69" s="28"/>
      <c r="Z69" s="28">
        <f t="shared" si="5"/>
        <v>0</v>
      </c>
      <c r="AA69" s="28"/>
      <c r="AB69" s="175" t="s">
        <v>153</v>
      </c>
    </row>
    <row r="70" spans="1:31" ht="75.75" thickBot="1" x14ac:dyDescent="0.3">
      <c r="A70" s="586"/>
      <c r="B70" s="571"/>
      <c r="C70" s="571"/>
      <c r="D70" s="571"/>
      <c r="E70" s="592"/>
      <c r="F70" s="591"/>
      <c r="G70" s="571"/>
      <c r="H70" s="591"/>
      <c r="I70" s="571"/>
      <c r="J70" s="571"/>
      <c r="K70" s="571"/>
      <c r="L70" s="571"/>
      <c r="M70" s="571"/>
      <c r="N70" s="591"/>
      <c r="O70" s="577"/>
      <c r="P70" s="577"/>
      <c r="Q70" s="571"/>
      <c r="R70" s="571"/>
      <c r="S70" s="404" t="s">
        <v>167</v>
      </c>
      <c r="T70" s="179" t="s">
        <v>76</v>
      </c>
      <c r="U70" s="180">
        <v>0.16</v>
      </c>
      <c r="V70" s="38">
        <v>44195</v>
      </c>
      <c r="W70" s="38">
        <v>44195</v>
      </c>
      <c r="X70" s="267">
        <f t="shared" si="4"/>
        <v>0</v>
      </c>
      <c r="Y70" s="36"/>
      <c r="Z70" s="36">
        <f t="shared" si="5"/>
        <v>0</v>
      </c>
      <c r="AA70" s="36"/>
      <c r="AB70" s="182" t="s">
        <v>159</v>
      </c>
    </row>
    <row r="71" spans="1:31" ht="105" x14ac:dyDescent="0.25">
      <c r="A71" s="584">
        <v>5</v>
      </c>
      <c r="B71" s="580" t="s">
        <v>168</v>
      </c>
      <c r="C71" s="580" t="s">
        <v>169</v>
      </c>
      <c r="D71" s="580" t="s">
        <v>141</v>
      </c>
      <c r="E71" s="587" t="s">
        <v>142</v>
      </c>
      <c r="F71" s="580"/>
      <c r="G71" s="580" t="s">
        <v>170</v>
      </c>
      <c r="H71" s="583">
        <v>0.35</v>
      </c>
      <c r="I71" s="583">
        <v>1</v>
      </c>
      <c r="J71" s="580" t="s">
        <v>122</v>
      </c>
      <c r="K71" s="580" t="s">
        <v>171</v>
      </c>
      <c r="L71" s="580" t="s">
        <v>172</v>
      </c>
      <c r="M71" s="580" t="s">
        <v>173</v>
      </c>
      <c r="N71" s="583">
        <v>0.35</v>
      </c>
      <c r="O71" s="582">
        <v>44013</v>
      </c>
      <c r="P71" s="582">
        <v>44196</v>
      </c>
      <c r="Q71" s="580" t="s">
        <v>174</v>
      </c>
      <c r="R71" s="583">
        <v>1</v>
      </c>
      <c r="S71" s="349" t="s">
        <v>175</v>
      </c>
      <c r="T71" s="20" t="s">
        <v>76</v>
      </c>
      <c r="U71" s="21">
        <v>0.2</v>
      </c>
      <c r="V71" s="22">
        <v>44013</v>
      </c>
      <c r="W71" s="22">
        <v>44104</v>
      </c>
      <c r="X71" s="257">
        <f>W71-V71</f>
        <v>91</v>
      </c>
      <c r="Y71" s="20"/>
      <c r="Z71" s="20">
        <f>IF(Y71="ejecutado",1,0)</f>
        <v>0</v>
      </c>
      <c r="AA71" s="20"/>
      <c r="AB71" s="25"/>
      <c r="AC71" s="26"/>
      <c r="AD71" s="26"/>
      <c r="AE71" s="26"/>
    </row>
    <row r="72" spans="1:31" ht="105" x14ac:dyDescent="0.25">
      <c r="A72" s="585"/>
      <c r="B72" s="570"/>
      <c r="C72" s="570"/>
      <c r="D72" s="570"/>
      <c r="E72" s="588"/>
      <c r="F72" s="570"/>
      <c r="G72" s="570"/>
      <c r="H72" s="578"/>
      <c r="I72" s="578"/>
      <c r="J72" s="570"/>
      <c r="K72" s="570"/>
      <c r="L72" s="570"/>
      <c r="M72" s="570"/>
      <c r="N72" s="590"/>
      <c r="O72" s="590"/>
      <c r="P72" s="590"/>
      <c r="Q72" s="570"/>
      <c r="R72" s="590"/>
      <c r="S72" s="355" t="s">
        <v>176</v>
      </c>
      <c r="T72" s="28" t="s">
        <v>76</v>
      </c>
      <c r="U72" s="295">
        <v>0.2</v>
      </c>
      <c r="V72" s="30">
        <v>44105</v>
      </c>
      <c r="W72" s="30">
        <v>44196</v>
      </c>
      <c r="X72" s="262">
        <f t="shared" ref="X72:X87" si="6">W72-V72</f>
        <v>91</v>
      </c>
      <c r="Y72" s="28"/>
      <c r="Z72" s="28">
        <f t="shared" ref="Z72:Z87" si="7">IF(Y72="ejecutado",1,0)</f>
        <v>0</v>
      </c>
      <c r="AA72" s="28"/>
      <c r="AB72" s="33"/>
      <c r="AC72" s="26"/>
      <c r="AD72" s="26"/>
      <c r="AE72" s="26"/>
    </row>
    <row r="73" spans="1:31" ht="120" x14ac:dyDescent="0.25">
      <c r="A73" s="585"/>
      <c r="B73" s="570"/>
      <c r="C73" s="570"/>
      <c r="D73" s="570"/>
      <c r="E73" s="588"/>
      <c r="F73" s="570"/>
      <c r="G73" s="570"/>
      <c r="H73" s="578"/>
      <c r="I73" s="578"/>
      <c r="J73" s="570"/>
      <c r="K73" s="570"/>
      <c r="L73" s="570"/>
      <c r="M73" s="570"/>
      <c r="N73" s="590"/>
      <c r="O73" s="590"/>
      <c r="P73" s="590"/>
      <c r="Q73" s="570"/>
      <c r="R73" s="590"/>
      <c r="S73" s="355" t="s">
        <v>177</v>
      </c>
      <c r="T73" s="28" t="s">
        <v>76</v>
      </c>
      <c r="U73" s="295">
        <v>0.15</v>
      </c>
      <c r="V73" s="30">
        <v>44013</v>
      </c>
      <c r="W73" s="30">
        <v>44104</v>
      </c>
      <c r="X73" s="262">
        <f t="shared" si="6"/>
        <v>91</v>
      </c>
      <c r="Y73" s="28"/>
      <c r="Z73" s="28">
        <f t="shared" si="7"/>
        <v>0</v>
      </c>
      <c r="AA73" s="28"/>
      <c r="AB73" s="33"/>
      <c r="AC73" s="26"/>
      <c r="AD73" s="26"/>
      <c r="AE73" s="26"/>
    </row>
    <row r="74" spans="1:31" ht="120" x14ac:dyDescent="0.25">
      <c r="A74" s="585"/>
      <c r="B74" s="570"/>
      <c r="C74" s="570"/>
      <c r="D74" s="570"/>
      <c r="E74" s="588"/>
      <c r="F74" s="570"/>
      <c r="G74" s="570"/>
      <c r="H74" s="578"/>
      <c r="I74" s="578"/>
      <c r="J74" s="570"/>
      <c r="K74" s="570"/>
      <c r="L74" s="570"/>
      <c r="M74" s="570"/>
      <c r="N74" s="590"/>
      <c r="O74" s="590"/>
      <c r="P74" s="590"/>
      <c r="Q74" s="570"/>
      <c r="R74" s="590"/>
      <c r="S74" s="355" t="s">
        <v>177</v>
      </c>
      <c r="T74" s="28" t="s">
        <v>76</v>
      </c>
      <c r="U74" s="295">
        <v>0.15</v>
      </c>
      <c r="V74" s="30">
        <v>44105</v>
      </c>
      <c r="W74" s="30">
        <v>44196</v>
      </c>
      <c r="X74" s="262">
        <f t="shared" si="6"/>
        <v>91</v>
      </c>
      <c r="Y74" s="28"/>
      <c r="Z74" s="28">
        <f t="shared" si="7"/>
        <v>0</v>
      </c>
      <c r="AA74" s="28"/>
      <c r="AB74" s="33"/>
      <c r="AC74" s="26"/>
      <c r="AD74" s="26"/>
      <c r="AE74" s="26"/>
    </row>
    <row r="75" spans="1:31" ht="90" x14ac:dyDescent="0.25">
      <c r="A75" s="585"/>
      <c r="B75" s="570"/>
      <c r="C75" s="570"/>
      <c r="D75" s="570"/>
      <c r="E75" s="588"/>
      <c r="F75" s="570"/>
      <c r="G75" s="570"/>
      <c r="H75" s="578"/>
      <c r="I75" s="578"/>
      <c r="J75" s="570"/>
      <c r="K75" s="570"/>
      <c r="L75" s="570"/>
      <c r="M75" s="570"/>
      <c r="N75" s="590"/>
      <c r="O75" s="590"/>
      <c r="P75" s="590"/>
      <c r="Q75" s="570"/>
      <c r="R75" s="590"/>
      <c r="S75" s="355" t="s">
        <v>178</v>
      </c>
      <c r="T75" s="28" t="s">
        <v>76</v>
      </c>
      <c r="U75" s="295">
        <v>0.15</v>
      </c>
      <c r="V75" s="30">
        <v>44013</v>
      </c>
      <c r="W75" s="30">
        <v>44104</v>
      </c>
      <c r="X75" s="262">
        <f t="shared" si="6"/>
        <v>91</v>
      </c>
      <c r="Y75" s="28"/>
      <c r="Z75" s="28">
        <f t="shared" si="7"/>
        <v>0</v>
      </c>
      <c r="AA75" s="28"/>
      <c r="AB75" s="33"/>
      <c r="AC75" s="26"/>
      <c r="AD75" s="26"/>
      <c r="AE75" s="26"/>
    </row>
    <row r="76" spans="1:31" ht="90" x14ac:dyDescent="0.25">
      <c r="A76" s="585"/>
      <c r="B76" s="570"/>
      <c r="C76" s="570"/>
      <c r="D76" s="570"/>
      <c r="E76" s="588"/>
      <c r="F76" s="570"/>
      <c r="G76" s="570"/>
      <c r="H76" s="578"/>
      <c r="I76" s="578"/>
      <c r="J76" s="570"/>
      <c r="K76" s="570"/>
      <c r="L76" s="570"/>
      <c r="M76" s="570"/>
      <c r="N76" s="590"/>
      <c r="O76" s="590"/>
      <c r="P76" s="590"/>
      <c r="Q76" s="570"/>
      <c r="R76" s="590"/>
      <c r="S76" s="355" t="s">
        <v>178</v>
      </c>
      <c r="T76" s="28" t="s">
        <v>76</v>
      </c>
      <c r="U76" s="295">
        <v>0.15</v>
      </c>
      <c r="V76" s="30">
        <v>44105</v>
      </c>
      <c r="W76" s="30">
        <v>44196</v>
      </c>
      <c r="X76" s="262">
        <f t="shared" si="6"/>
        <v>91</v>
      </c>
      <c r="Y76" s="28"/>
      <c r="Z76" s="28">
        <f t="shared" si="7"/>
        <v>0</v>
      </c>
      <c r="AA76" s="28"/>
      <c r="AB76" s="33"/>
      <c r="AC76" s="26"/>
      <c r="AD76" s="26"/>
      <c r="AE76" s="26"/>
    </row>
    <row r="77" spans="1:31" ht="120" customHeight="1" x14ac:dyDescent="0.25">
      <c r="A77" s="585"/>
      <c r="B77" s="570"/>
      <c r="C77" s="570"/>
      <c r="D77" s="570"/>
      <c r="E77" s="588"/>
      <c r="F77" s="570"/>
      <c r="G77" s="570" t="s">
        <v>179</v>
      </c>
      <c r="H77" s="578">
        <v>0.35</v>
      </c>
      <c r="I77" s="578">
        <v>1</v>
      </c>
      <c r="J77" s="570" t="s">
        <v>122</v>
      </c>
      <c r="K77" s="570" t="s">
        <v>171</v>
      </c>
      <c r="L77" s="570" t="s">
        <v>172</v>
      </c>
      <c r="M77" s="570" t="s">
        <v>180</v>
      </c>
      <c r="N77" s="578">
        <v>0.35</v>
      </c>
      <c r="O77" s="576">
        <v>44013</v>
      </c>
      <c r="P77" s="576">
        <v>44196</v>
      </c>
      <c r="Q77" s="590" t="s">
        <v>174</v>
      </c>
      <c r="R77" s="578">
        <v>1</v>
      </c>
      <c r="S77" s="355" t="s">
        <v>181</v>
      </c>
      <c r="T77" s="28" t="s">
        <v>76</v>
      </c>
      <c r="U77" s="295">
        <v>0.15</v>
      </c>
      <c r="V77" s="30">
        <v>44013</v>
      </c>
      <c r="W77" s="30">
        <v>44104</v>
      </c>
      <c r="X77" s="262">
        <f t="shared" si="6"/>
        <v>91</v>
      </c>
      <c r="Y77" s="28"/>
      <c r="Z77" s="28">
        <f t="shared" si="7"/>
        <v>0</v>
      </c>
      <c r="AA77" s="28"/>
      <c r="AB77" s="33"/>
    </row>
    <row r="78" spans="1:31" ht="120" x14ac:dyDescent="0.25">
      <c r="A78" s="585"/>
      <c r="B78" s="570"/>
      <c r="C78" s="570"/>
      <c r="D78" s="570"/>
      <c r="E78" s="588"/>
      <c r="F78" s="570"/>
      <c r="G78" s="570"/>
      <c r="H78" s="578"/>
      <c r="I78" s="578"/>
      <c r="J78" s="570"/>
      <c r="K78" s="570"/>
      <c r="L78" s="570"/>
      <c r="M78" s="570"/>
      <c r="N78" s="578"/>
      <c r="O78" s="590"/>
      <c r="P78" s="590"/>
      <c r="Q78" s="590"/>
      <c r="R78" s="590"/>
      <c r="S78" s="355" t="s">
        <v>182</v>
      </c>
      <c r="T78" s="28" t="s">
        <v>76</v>
      </c>
      <c r="U78" s="295">
        <v>0.15</v>
      </c>
      <c r="V78" s="30">
        <v>44105</v>
      </c>
      <c r="W78" s="30">
        <v>44196</v>
      </c>
      <c r="X78" s="262"/>
      <c r="Y78" s="28"/>
      <c r="Z78" s="28"/>
      <c r="AA78" s="28"/>
      <c r="AB78" s="33"/>
    </row>
    <row r="79" spans="1:31" ht="120" x14ac:dyDescent="0.25">
      <c r="A79" s="585"/>
      <c r="B79" s="570"/>
      <c r="C79" s="570"/>
      <c r="D79" s="570"/>
      <c r="E79" s="588"/>
      <c r="F79" s="570"/>
      <c r="G79" s="570"/>
      <c r="H79" s="578"/>
      <c r="I79" s="578"/>
      <c r="J79" s="570"/>
      <c r="K79" s="570"/>
      <c r="L79" s="570"/>
      <c r="M79" s="570"/>
      <c r="N79" s="590"/>
      <c r="O79" s="590"/>
      <c r="P79" s="590"/>
      <c r="Q79" s="590"/>
      <c r="R79" s="590"/>
      <c r="S79" s="355" t="s">
        <v>183</v>
      </c>
      <c r="T79" s="28" t="s">
        <v>76</v>
      </c>
      <c r="U79" s="295">
        <v>0.1</v>
      </c>
      <c r="V79" s="30">
        <v>44013</v>
      </c>
      <c r="W79" s="30">
        <v>44104</v>
      </c>
      <c r="X79" s="262">
        <f t="shared" si="6"/>
        <v>91</v>
      </c>
      <c r="Y79" s="28"/>
      <c r="Z79" s="28">
        <f t="shared" si="7"/>
        <v>0</v>
      </c>
      <c r="AA79" s="28"/>
      <c r="AB79" s="33"/>
    </row>
    <row r="80" spans="1:31" ht="120" x14ac:dyDescent="0.25">
      <c r="A80" s="585"/>
      <c r="B80" s="570"/>
      <c r="C80" s="570"/>
      <c r="D80" s="570"/>
      <c r="E80" s="588"/>
      <c r="F80" s="570"/>
      <c r="G80" s="570"/>
      <c r="H80" s="578"/>
      <c r="I80" s="578"/>
      <c r="J80" s="570"/>
      <c r="K80" s="570"/>
      <c r="L80" s="570"/>
      <c r="M80" s="570"/>
      <c r="N80" s="590"/>
      <c r="O80" s="590"/>
      <c r="P80" s="590"/>
      <c r="Q80" s="590"/>
      <c r="R80" s="590"/>
      <c r="S80" s="355" t="s">
        <v>183</v>
      </c>
      <c r="T80" s="28" t="s">
        <v>76</v>
      </c>
      <c r="U80" s="295">
        <v>0.1</v>
      </c>
      <c r="V80" s="30">
        <v>44105</v>
      </c>
      <c r="W80" s="30">
        <v>44196</v>
      </c>
      <c r="X80" s="262">
        <f t="shared" si="6"/>
        <v>91</v>
      </c>
      <c r="Y80" s="28"/>
      <c r="Z80" s="28">
        <f t="shared" si="7"/>
        <v>0</v>
      </c>
      <c r="AA80" s="28"/>
      <c r="AB80" s="33"/>
    </row>
    <row r="81" spans="1:31" ht="60" x14ac:dyDescent="0.25">
      <c r="A81" s="585"/>
      <c r="B81" s="570"/>
      <c r="C81" s="570"/>
      <c r="D81" s="570"/>
      <c r="E81" s="588"/>
      <c r="F81" s="570"/>
      <c r="G81" s="570"/>
      <c r="H81" s="578"/>
      <c r="I81" s="578"/>
      <c r="J81" s="570"/>
      <c r="K81" s="570"/>
      <c r="L81" s="570"/>
      <c r="M81" s="570"/>
      <c r="N81" s="590"/>
      <c r="O81" s="590"/>
      <c r="P81" s="590"/>
      <c r="Q81" s="590"/>
      <c r="R81" s="590"/>
      <c r="S81" s="355" t="s">
        <v>184</v>
      </c>
      <c r="T81" s="28" t="s">
        <v>76</v>
      </c>
      <c r="U81" s="295">
        <v>0.1</v>
      </c>
      <c r="V81" s="30">
        <v>44013</v>
      </c>
      <c r="W81" s="30">
        <v>44104</v>
      </c>
      <c r="X81" s="262">
        <f t="shared" si="6"/>
        <v>91</v>
      </c>
      <c r="Y81" s="28"/>
      <c r="Z81" s="28">
        <f t="shared" si="7"/>
        <v>0</v>
      </c>
      <c r="AA81" s="28"/>
      <c r="AB81" s="33"/>
    </row>
    <row r="82" spans="1:31" ht="60" x14ac:dyDescent="0.25">
      <c r="A82" s="585"/>
      <c r="B82" s="570"/>
      <c r="C82" s="570"/>
      <c r="D82" s="570"/>
      <c r="E82" s="588"/>
      <c r="F82" s="570"/>
      <c r="G82" s="570"/>
      <c r="H82" s="578"/>
      <c r="I82" s="578"/>
      <c r="J82" s="570"/>
      <c r="K82" s="570"/>
      <c r="L82" s="570"/>
      <c r="M82" s="570"/>
      <c r="N82" s="590"/>
      <c r="O82" s="590"/>
      <c r="P82" s="590"/>
      <c r="Q82" s="590"/>
      <c r="R82" s="590"/>
      <c r="S82" s="355" t="s">
        <v>184</v>
      </c>
      <c r="T82" s="28" t="s">
        <v>76</v>
      </c>
      <c r="U82" s="295">
        <v>0.1</v>
      </c>
      <c r="V82" s="30">
        <v>44105</v>
      </c>
      <c r="W82" s="30">
        <v>44196</v>
      </c>
      <c r="X82" s="30">
        <v>44196</v>
      </c>
      <c r="Y82" s="28"/>
      <c r="Z82" s="28">
        <f t="shared" si="7"/>
        <v>0</v>
      </c>
      <c r="AA82" s="28"/>
      <c r="AB82" s="33"/>
    </row>
    <row r="83" spans="1:31" ht="60" x14ac:dyDescent="0.25">
      <c r="A83" s="585"/>
      <c r="B83" s="570"/>
      <c r="C83" s="570"/>
      <c r="D83" s="570"/>
      <c r="E83" s="588"/>
      <c r="F83" s="570"/>
      <c r="G83" s="570"/>
      <c r="H83" s="578"/>
      <c r="I83" s="578"/>
      <c r="J83" s="570"/>
      <c r="K83" s="570"/>
      <c r="L83" s="570"/>
      <c r="M83" s="570"/>
      <c r="N83" s="590"/>
      <c r="O83" s="590"/>
      <c r="P83" s="590"/>
      <c r="Q83" s="590"/>
      <c r="R83" s="590"/>
      <c r="S83" s="355" t="s">
        <v>185</v>
      </c>
      <c r="T83" s="28" t="s">
        <v>76</v>
      </c>
      <c r="U83" s="295">
        <v>0.1</v>
      </c>
      <c r="V83" s="30">
        <v>44013</v>
      </c>
      <c r="W83" s="30">
        <v>44196</v>
      </c>
      <c r="X83" s="262">
        <f t="shared" si="6"/>
        <v>183</v>
      </c>
      <c r="Y83" s="28"/>
      <c r="Z83" s="28">
        <f t="shared" si="7"/>
        <v>0</v>
      </c>
      <c r="AA83" s="28"/>
      <c r="AB83" s="33"/>
    </row>
    <row r="84" spans="1:31" ht="60" x14ac:dyDescent="0.25">
      <c r="A84" s="585"/>
      <c r="B84" s="570"/>
      <c r="C84" s="570"/>
      <c r="D84" s="570"/>
      <c r="E84" s="588"/>
      <c r="F84" s="570"/>
      <c r="G84" s="570"/>
      <c r="H84" s="578"/>
      <c r="I84" s="578"/>
      <c r="J84" s="570"/>
      <c r="K84" s="570"/>
      <c r="L84" s="570"/>
      <c r="M84" s="570"/>
      <c r="N84" s="590"/>
      <c r="O84" s="590"/>
      <c r="P84" s="590"/>
      <c r="Q84" s="590"/>
      <c r="R84" s="590"/>
      <c r="S84" s="355" t="s">
        <v>186</v>
      </c>
      <c r="T84" s="28" t="s">
        <v>76</v>
      </c>
      <c r="U84" s="295">
        <v>0.1</v>
      </c>
      <c r="V84" s="30">
        <v>44013</v>
      </c>
      <c r="W84" s="30">
        <v>44104</v>
      </c>
      <c r="X84" s="262">
        <f t="shared" si="6"/>
        <v>91</v>
      </c>
      <c r="Y84" s="28"/>
      <c r="Z84" s="28">
        <f t="shared" si="7"/>
        <v>0</v>
      </c>
      <c r="AA84" s="28"/>
      <c r="AB84" s="33"/>
    </row>
    <row r="85" spans="1:31" ht="60" x14ac:dyDescent="0.25">
      <c r="A85" s="585"/>
      <c r="B85" s="570"/>
      <c r="C85" s="570"/>
      <c r="D85" s="570"/>
      <c r="E85" s="588"/>
      <c r="F85" s="570"/>
      <c r="G85" s="570"/>
      <c r="H85" s="578"/>
      <c r="I85" s="578"/>
      <c r="J85" s="570"/>
      <c r="K85" s="570"/>
      <c r="L85" s="570"/>
      <c r="M85" s="570"/>
      <c r="N85" s="590"/>
      <c r="O85" s="590"/>
      <c r="P85" s="590"/>
      <c r="Q85" s="590"/>
      <c r="R85" s="590"/>
      <c r="S85" s="355" t="s">
        <v>187</v>
      </c>
      <c r="T85" s="28" t="s">
        <v>76</v>
      </c>
      <c r="U85" s="295">
        <v>0.1</v>
      </c>
      <c r="V85" s="30">
        <v>44105</v>
      </c>
      <c r="W85" s="30">
        <v>44196</v>
      </c>
      <c r="X85" s="262">
        <f t="shared" si="6"/>
        <v>91</v>
      </c>
      <c r="Y85" s="28"/>
      <c r="Z85" s="28">
        <f t="shared" si="7"/>
        <v>0</v>
      </c>
      <c r="AA85" s="28"/>
      <c r="AB85" s="33"/>
    </row>
    <row r="86" spans="1:31" ht="90" customHeight="1" x14ac:dyDescent="0.25">
      <c r="A86" s="585"/>
      <c r="B86" s="570"/>
      <c r="C86" s="570"/>
      <c r="D86" s="570"/>
      <c r="E86" s="588"/>
      <c r="F86" s="684"/>
      <c r="G86" s="684" t="s">
        <v>501</v>
      </c>
      <c r="H86" s="675">
        <v>30</v>
      </c>
      <c r="I86" s="675"/>
      <c r="J86" s="570" t="s">
        <v>122</v>
      </c>
      <c r="K86" s="570" t="s">
        <v>39</v>
      </c>
      <c r="L86" s="570" t="s">
        <v>64</v>
      </c>
      <c r="M86" s="570" t="s">
        <v>188</v>
      </c>
      <c r="N86" s="578">
        <v>0.35</v>
      </c>
      <c r="O86" s="576">
        <v>44013</v>
      </c>
      <c r="P86" s="576">
        <v>44196</v>
      </c>
      <c r="Q86" s="590" t="s">
        <v>174</v>
      </c>
      <c r="R86" s="677">
        <v>1</v>
      </c>
      <c r="S86" s="355" t="s">
        <v>189</v>
      </c>
      <c r="T86" s="28" t="s">
        <v>76</v>
      </c>
      <c r="U86" s="295">
        <v>0.5</v>
      </c>
      <c r="V86" s="30">
        <v>44013</v>
      </c>
      <c r="W86" s="30">
        <v>44104</v>
      </c>
      <c r="X86" s="262">
        <f t="shared" si="6"/>
        <v>91</v>
      </c>
      <c r="Y86" s="28"/>
      <c r="Z86" s="28">
        <f t="shared" si="7"/>
        <v>0</v>
      </c>
      <c r="AA86" s="28"/>
      <c r="AB86" s="33"/>
    </row>
    <row r="87" spans="1:31" ht="90.75" customHeight="1" thickBot="1" x14ac:dyDescent="0.3">
      <c r="A87" s="586"/>
      <c r="B87" s="571"/>
      <c r="C87" s="571"/>
      <c r="D87" s="571"/>
      <c r="E87" s="592"/>
      <c r="F87" s="684"/>
      <c r="G87" s="684"/>
      <c r="H87" s="676"/>
      <c r="I87" s="676"/>
      <c r="J87" s="571"/>
      <c r="K87" s="571"/>
      <c r="L87" s="571"/>
      <c r="M87" s="571"/>
      <c r="N87" s="579"/>
      <c r="O87" s="577"/>
      <c r="P87" s="577"/>
      <c r="Q87" s="591"/>
      <c r="R87" s="678"/>
      <c r="S87" s="404" t="s">
        <v>189</v>
      </c>
      <c r="T87" s="36" t="s">
        <v>76</v>
      </c>
      <c r="U87" s="37">
        <v>0.5</v>
      </c>
      <c r="V87" s="38">
        <v>44105</v>
      </c>
      <c r="W87" s="38">
        <v>44196</v>
      </c>
      <c r="X87" s="267">
        <f t="shared" si="6"/>
        <v>91</v>
      </c>
      <c r="Y87" s="36"/>
      <c r="Z87" s="36">
        <f t="shared" si="7"/>
        <v>0</v>
      </c>
      <c r="AA87" s="36"/>
      <c r="AB87" s="298"/>
    </row>
    <row r="88" spans="1:31" s="1" customFormat="1" ht="88.5" customHeight="1" x14ac:dyDescent="0.25">
      <c r="A88" s="701">
        <v>6</v>
      </c>
      <c r="B88" s="679" t="s">
        <v>190</v>
      </c>
      <c r="C88" s="692" t="s">
        <v>191</v>
      </c>
      <c r="D88" s="679" t="s">
        <v>192</v>
      </c>
      <c r="E88" s="679" t="s">
        <v>193</v>
      </c>
      <c r="F88" s="679"/>
      <c r="G88" s="679" t="s">
        <v>195</v>
      </c>
      <c r="H88" s="681">
        <v>0.35</v>
      </c>
      <c r="I88" s="683">
        <v>0</v>
      </c>
      <c r="J88" s="679" t="s">
        <v>122</v>
      </c>
      <c r="K88" s="679" t="s">
        <v>39</v>
      </c>
      <c r="L88" s="679" t="s">
        <v>196</v>
      </c>
      <c r="M88" s="685" t="s">
        <v>197</v>
      </c>
      <c r="N88" s="681">
        <v>0.5</v>
      </c>
      <c r="O88" s="687">
        <v>44013</v>
      </c>
      <c r="P88" s="687">
        <v>44196</v>
      </c>
      <c r="Q88" s="679" t="s">
        <v>198</v>
      </c>
      <c r="R88" s="688"/>
      <c r="S88" s="211" t="s">
        <v>199</v>
      </c>
      <c r="T88" s="219" t="s">
        <v>56</v>
      </c>
      <c r="U88" s="214">
        <v>0.5</v>
      </c>
      <c r="V88" s="215">
        <v>44013</v>
      </c>
      <c r="W88" s="215">
        <v>44104</v>
      </c>
      <c r="X88" s="219">
        <f>W88-V88</f>
        <v>91</v>
      </c>
      <c r="Y88" s="220"/>
      <c r="Z88" s="219">
        <f>IF(Y88="ejecutado",1,0)</f>
        <v>0</v>
      </c>
      <c r="AA88" s="220"/>
      <c r="AB88" s="221" t="s">
        <v>198</v>
      </c>
      <c r="AC88" s="222"/>
      <c r="AD88" s="222"/>
      <c r="AE88" s="222"/>
    </row>
    <row r="89" spans="1:31" s="1" customFormat="1" ht="96" customHeight="1" x14ac:dyDescent="0.25">
      <c r="A89" s="702"/>
      <c r="B89" s="680"/>
      <c r="C89" s="693"/>
      <c r="D89" s="680"/>
      <c r="E89" s="680"/>
      <c r="F89" s="680"/>
      <c r="G89" s="680"/>
      <c r="H89" s="682"/>
      <c r="I89" s="682"/>
      <c r="J89" s="680"/>
      <c r="K89" s="680"/>
      <c r="L89" s="680"/>
      <c r="M89" s="686"/>
      <c r="N89" s="682"/>
      <c r="O89" s="682"/>
      <c r="P89" s="682"/>
      <c r="Q89" s="680"/>
      <c r="R89" s="689"/>
      <c r="S89" s="440" t="s">
        <v>199</v>
      </c>
      <c r="T89" s="223" t="s">
        <v>56</v>
      </c>
      <c r="U89" s="226">
        <v>0.5</v>
      </c>
      <c r="V89" s="233">
        <v>44105</v>
      </c>
      <c r="W89" s="233">
        <v>44196</v>
      </c>
      <c r="X89" s="223">
        <f t="shared" ref="X89:X108" si="8">W89-V89</f>
        <v>91</v>
      </c>
      <c r="Y89" s="231"/>
      <c r="Z89" s="223">
        <f t="shared" ref="Z89:Z108" si="9">IF(Y89="ejecutado",1,0)</f>
        <v>0</v>
      </c>
      <c r="AA89" s="231"/>
      <c r="AB89" s="232" t="s">
        <v>198</v>
      </c>
      <c r="AC89" s="222"/>
      <c r="AD89" s="222"/>
      <c r="AE89" s="222"/>
    </row>
    <row r="90" spans="1:31" s="1" customFormat="1" ht="72.75" customHeight="1" x14ac:dyDescent="0.25">
      <c r="A90" s="702"/>
      <c r="B90" s="680"/>
      <c r="C90" s="693"/>
      <c r="D90" s="680"/>
      <c r="E90" s="680"/>
      <c r="F90" s="680"/>
      <c r="G90" s="680"/>
      <c r="H90" s="682"/>
      <c r="I90" s="682"/>
      <c r="J90" s="680"/>
      <c r="K90" s="680" t="s">
        <v>39</v>
      </c>
      <c r="L90" s="680" t="s">
        <v>72</v>
      </c>
      <c r="M90" s="686" t="s">
        <v>200</v>
      </c>
      <c r="N90" s="690">
        <v>0.5</v>
      </c>
      <c r="O90" s="691">
        <v>44013</v>
      </c>
      <c r="P90" s="691">
        <v>44196</v>
      </c>
      <c r="Q90" s="680" t="s">
        <v>201</v>
      </c>
      <c r="R90" s="689"/>
      <c r="S90" s="440" t="s">
        <v>202</v>
      </c>
      <c r="T90" s="223" t="s">
        <v>56</v>
      </c>
      <c r="U90" s="226">
        <v>0.5</v>
      </c>
      <c r="V90" s="233">
        <v>44013</v>
      </c>
      <c r="W90" s="233">
        <v>44104</v>
      </c>
      <c r="X90" s="223">
        <f t="shared" si="8"/>
        <v>91</v>
      </c>
      <c r="Y90" s="231"/>
      <c r="Z90" s="223">
        <f t="shared" si="9"/>
        <v>0</v>
      </c>
      <c r="AA90" s="231"/>
      <c r="AB90" s="232" t="s">
        <v>201</v>
      </c>
    </row>
    <row r="91" spans="1:31" s="1" customFormat="1" ht="72.75" customHeight="1" x14ac:dyDescent="0.25">
      <c r="A91" s="702"/>
      <c r="B91" s="680"/>
      <c r="C91" s="693"/>
      <c r="D91" s="680"/>
      <c r="E91" s="680"/>
      <c r="F91" s="680"/>
      <c r="G91" s="680"/>
      <c r="H91" s="682"/>
      <c r="I91" s="682"/>
      <c r="J91" s="680"/>
      <c r="K91" s="680"/>
      <c r="L91" s="680"/>
      <c r="M91" s="686"/>
      <c r="N91" s="690"/>
      <c r="O91" s="682"/>
      <c r="P91" s="682"/>
      <c r="Q91" s="682"/>
      <c r="R91" s="689"/>
      <c r="S91" s="440" t="s">
        <v>202</v>
      </c>
      <c r="T91" s="223" t="s">
        <v>56</v>
      </c>
      <c r="U91" s="226">
        <v>0.5</v>
      </c>
      <c r="V91" s="233">
        <v>44105</v>
      </c>
      <c r="W91" s="233">
        <v>44196</v>
      </c>
      <c r="X91" s="223"/>
      <c r="Y91" s="231"/>
      <c r="Z91" s="223">
        <f t="shared" si="9"/>
        <v>0</v>
      </c>
      <c r="AA91" s="231"/>
      <c r="AB91" s="232" t="s">
        <v>201</v>
      </c>
    </row>
    <row r="92" spans="1:31" s="1" customFormat="1" ht="73.5" customHeight="1" x14ac:dyDescent="0.25">
      <c r="A92" s="702"/>
      <c r="B92" s="680" t="s">
        <v>190</v>
      </c>
      <c r="C92" s="693"/>
      <c r="D92" s="680" t="s">
        <v>141</v>
      </c>
      <c r="E92" s="680" t="s">
        <v>142</v>
      </c>
      <c r="F92" s="680"/>
      <c r="G92" s="680" t="s">
        <v>204</v>
      </c>
      <c r="H92" s="690">
        <v>0.3</v>
      </c>
      <c r="I92" s="680">
        <v>0</v>
      </c>
      <c r="J92" s="680" t="s">
        <v>122</v>
      </c>
      <c r="K92" s="680" t="s">
        <v>51</v>
      </c>
      <c r="L92" s="680" t="s">
        <v>52</v>
      </c>
      <c r="M92" s="686" t="s">
        <v>205</v>
      </c>
      <c r="N92" s="690">
        <v>0.7</v>
      </c>
      <c r="O92" s="691">
        <v>44013</v>
      </c>
      <c r="P92" s="691">
        <v>44196</v>
      </c>
      <c r="Q92" s="680" t="s">
        <v>206</v>
      </c>
      <c r="R92" s="689"/>
      <c r="S92" s="440" t="s">
        <v>207</v>
      </c>
      <c r="T92" s="223" t="s">
        <v>56</v>
      </c>
      <c r="U92" s="226">
        <v>0.5</v>
      </c>
      <c r="V92" s="233">
        <v>44013</v>
      </c>
      <c r="W92" s="233">
        <v>44104</v>
      </c>
      <c r="X92" s="223">
        <f t="shared" si="8"/>
        <v>91</v>
      </c>
      <c r="Y92" s="231"/>
      <c r="Z92" s="223">
        <f t="shared" si="9"/>
        <v>0</v>
      </c>
      <c r="AA92" s="231"/>
      <c r="AB92" s="232" t="s">
        <v>206</v>
      </c>
    </row>
    <row r="93" spans="1:31" s="1" customFormat="1" ht="73.5" customHeight="1" x14ac:dyDescent="0.25">
      <c r="A93" s="702"/>
      <c r="B93" s="680"/>
      <c r="C93" s="693"/>
      <c r="D93" s="680"/>
      <c r="E93" s="680"/>
      <c r="F93" s="680"/>
      <c r="G93" s="680"/>
      <c r="H93" s="690"/>
      <c r="I93" s="680"/>
      <c r="J93" s="680"/>
      <c r="K93" s="680"/>
      <c r="L93" s="680"/>
      <c r="M93" s="686"/>
      <c r="N93" s="682"/>
      <c r="O93" s="682"/>
      <c r="P93" s="682"/>
      <c r="Q93" s="680"/>
      <c r="R93" s="689"/>
      <c r="S93" s="440" t="s">
        <v>207</v>
      </c>
      <c r="T93" s="223" t="s">
        <v>56</v>
      </c>
      <c r="U93" s="226">
        <v>0.5</v>
      </c>
      <c r="V93" s="233">
        <v>44105</v>
      </c>
      <c r="W93" s="233">
        <v>44196</v>
      </c>
      <c r="X93" s="223">
        <f t="shared" si="8"/>
        <v>91</v>
      </c>
      <c r="Y93" s="231"/>
      <c r="Z93" s="223">
        <f t="shared" si="9"/>
        <v>0</v>
      </c>
      <c r="AA93" s="231"/>
      <c r="AB93" s="232" t="s">
        <v>206</v>
      </c>
    </row>
    <row r="94" spans="1:31" s="1" customFormat="1" ht="88.5" customHeight="1" x14ac:dyDescent="0.25">
      <c r="A94" s="702"/>
      <c r="B94" s="680"/>
      <c r="C94" s="693"/>
      <c r="D94" s="680"/>
      <c r="E94" s="680"/>
      <c r="F94" s="680"/>
      <c r="G94" s="680"/>
      <c r="H94" s="690"/>
      <c r="I94" s="680"/>
      <c r="J94" s="680"/>
      <c r="K94" s="680" t="s">
        <v>144</v>
      </c>
      <c r="L94" s="680" t="s">
        <v>64</v>
      </c>
      <c r="M94" s="686" t="s">
        <v>208</v>
      </c>
      <c r="N94" s="690">
        <v>0.15</v>
      </c>
      <c r="O94" s="691">
        <v>44013</v>
      </c>
      <c r="P94" s="691">
        <v>44196</v>
      </c>
      <c r="Q94" s="680" t="s">
        <v>209</v>
      </c>
      <c r="R94" s="689"/>
      <c r="S94" s="440" t="s">
        <v>210</v>
      </c>
      <c r="T94" s="223" t="s">
        <v>56</v>
      </c>
      <c r="U94" s="226">
        <v>0.5</v>
      </c>
      <c r="V94" s="233">
        <v>44013</v>
      </c>
      <c r="W94" s="233">
        <v>44104</v>
      </c>
      <c r="X94" s="223"/>
      <c r="Y94" s="231"/>
      <c r="Z94" s="223">
        <f t="shared" si="9"/>
        <v>0</v>
      </c>
      <c r="AA94" s="231"/>
      <c r="AB94" s="232" t="s">
        <v>209</v>
      </c>
    </row>
    <row r="95" spans="1:31" s="1" customFormat="1" ht="88.5" customHeight="1" x14ac:dyDescent="0.25">
      <c r="A95" s="702"/>
      <c r="B95" s="680"/>
      <c r="C95" s="693"/>
      <c r="D95" s="680"/>
      <c r="E95" s="680"/>
      <c r="F95" s="680"/>
      <c r="G95" s="680"/>
      <c r="H95" s="690"/>
      <c r="I95" s="680"/>
      <c r="J95" s="680"/>
      <c r="K95" s="680"/>
      <c r="L95" s="680"/>
      <c r="M95" s="686"/>
      <c r="N95" s="682"/>
      <c r="O95" s="682"/>
      <c r="P95" s="682"/>
      <c r="Q95" s="680"/>
      <c r="R95" s="689"/>
      <c r="S95" s="440" t="s">
        <v>210</v>
      </c>
      <c r="T95" s="223" t="s">
        <v>56</v>
      </c>
      <c r="U95" s="226">
        <v>0.5</v>
      </c>
      <c r="V95" s="233">
        <v>44105</v>
      </c>
      <c r="W95" s="233">
        <v>44196</v>
      </c>
      <c r="X95" s="223"/>
      <c r="Y95" s="231"/>
      <c r="Z95" s="223">
        <f t="shared" si="9"/>
        <v>0</v>
      </c>
      <c r="AA95" s="231"/>
      <c r="AB95" s="232" t="s">
        <v>209</v>
      </c>
    </row>
    <row r="96" spans="1:31" s="1" customFormat="1" ht="54.75" customHeight="1" x14ac:dyDescent="0.25">
      <c r="A96" s="702"/>
      <c r="B96" s="680"/>
      <c r="C96" s="693"/>
      <c r="D96" s="680"/>
      <c r="E96" s="680"/>
      <c r="F96" s="680"/>
      <c r="G96" s="680"/>
      <c r="H96" s="690"/>
      <c r="I96" s="680"/>
      <c r="J96" s="680"/>
      <c r="K96" s="680" t="s">
        <v>211</v>
      </c>
      <c r="L96" s="680" t="s">
        <v>212</v>
      </c>
      <c r="M96" s="686" t="s">
        <v>213</v>
      </c>
      <c r="N96" s="690">
        <v>0.15</v>
      </c>
      <c r="O96" s="691">
        <v>44013</v>
      </c>
      <c r="P96" s="691">
        <v>44196</v>
      </c>
      <c r="Q96" s="680" t="s">
        <v>209</v>
      </c>
      <c r="R96" s="689"/>
      <c r="S96" s="440" t="s">
        <v>214</v>
      </c>
      <c r="T96" s="223" t="s">
        <v>56</v>
      </c>
      <c r="U96" s="226">
        <v>0.4</v>
      </c>
      <c r="V96" s="233">
        <v>44013</v>
      </c>
      <c r="W96" s="233">
        <v>44104</v>
      </c>
      <c r="X96" s="223">
        <f t="shared" si="8"/>
        <v>91</v>
      </c>
      <c r="Y96" s="231"/>
      <c r="Z96" s="223">
        <f t="shared" si="9"/>
        <v>0</v>
      </c>
      <c r="AA96" s="231"/>
      <c r="AB96" s="232" t="s">
        <v>209</v>
      </c>
    </row>
    <row r="97" spans="1:32" s="1" customFormat="1" ht="54.75" customHeight="1" x14ac:dyDescent="0.25">
      <c r="A97" s="702"/>
      <c r="B97" s="680"/>
      <c r="C97" s="693"/>
      <c r="D97" s="680"/>
      <c r="E97" s="680"/>
      <c r="F97" s="680"/>
      <c r="G97" s="680"/>
      <c r="H97" s="690"/>
      <c r="I97" s="680"/>
      <c r="J97" s="680"/>
      <c r="K97" s="680"/>
      <c r="L97" s="680"/>
      <c r="M97" s="686"/>
      <c r="N97" s="690"/>
      <c r="O97" s="691"/>
      <c r="P97" s="691"/>
      <c r="Q97" s="680"/>
      <c r="R97" s="689"/>
      <c r="S97" s="440" t="s">
        <v>214</v>
      </c>
      <c r="T97" s="223" t="s">
        <v>56</v>
      </c>
      <c r="U97" s="226">
        <v>0.4</v>
      </c>
      <c r="V97" s="233">
        <v>44105</v>
      </c>
      <c r="W97" s="233">
        <v>44196</v>
      </c>
      <c r="X97" s="223"/>
      <c r="Y97" s="231"/>
      <c r="Z97" s="223">
        <f t="shared" si="9"/>
        <v>0</v>
      </c>
      <c r="AA97" s="231"/>
      <c r="AB97" s="232" t="s">
        <v>209</v>
      </c>
    </row>
    <row r="98" spans="1:32" s="1" customFormat="1" ht="54.75" customHeight="1" x14ac:dyDescent="0.25">
      <c r="A98" s="702"/>
      <c r="B98" s="680"/>
      <c r="C98" s="693"/>
      <c r="D98" s="680"/>
      <c r="E98" s="680"/>
      <c r="F98" s="680"/>
      <c r="G98" s="680"/>
      <c r="H98" s="690"/>
      <c r="I98" s="680"/>
      <c r="J98" s="680"/>
      <c r="K98" s="680"/>
      <c r="L98" s="680"/>
      <c r="M98" s="686"/>
      <c r="N98" s="690"/>
      <c r="O98" s="691"/>
      <c r="P98" s="691"/>
      <c r="Q98" s="680"/>
      <c r="R98" s="689"/>
      <c r="S98" s="440" t="s">
        <v>215</v>
      </c>
      <c r="T98" s="223" t="s">
        <v>56</v>
      </c>
      <c r="U98" s="226">
        <v>0.1</v>
      </c>
      <c r="V98" s="233">
        <v>44013</v>
      </c>
      <c r="W98" s="233">
        <v>44104</v>
      </c>
      <c r="X98" s="223"/>
      <c r="Y98" s="231"/>
      <c r="Z98" s="223">
        <f t="shared" si="9"/>
        <v>0</v>
      </c>
      <c r="AA98" s="231"/>
      <c r="AB98" s="232" t="s">
        <v>209</v>
      </c>
    </row>
    <row r="99" spans="1:32" s="1" customFormat="1" ht="54.75" customHeight="1" x14ac:dyDescent="0.25">
      <c r="A99" s="702"/>
      <c r="B99" s="680"/>
      <c r="C99" s="693"/>
      <c r="D99" s="680"/>
      <c r="E99" s="680"/>
      <c r="F99" s="680"/>
      <c r="G99" s="680"/>
      <c r="H99" s="690"/>
      <c r="I99" s="680"/>
      <c r="J99" s="680"/>
      <c r="K99" s="680"/>
      <c r="L99" s="680"/>
      <c r="M99" s="686"/>
      <c r="N99" s="682"/>
      <c r="O99" s="682"/>
      <c r="P99" s="682"/>
      <c r="Q99" s="680"/>
      <c r="R99" s="689"/>
      <c r="S99" s="440" t="s">
        <v>215</v>
      </c>
      <c r="T99" s="223" t="s">
        <v>56</v>
      </c>
      <c r="U99" s="226">
        <v>0.1</v>
      </c>
      <c r="V99" s="233">
        <v>44105</v>
      </c>
      <c r="W99" s="233">
        <v>44196</v>
      </c>
      <c r="X99" s="223">
        <f t="shared" si="8"/>
        <v>91</v>
      </c>
      <c r="Y99" s="231"/>
      <c r="Z99" s="223">
        <f t="shared" si="9"/>
        <v>0</v>
      </c>
      <c r="AA99" s="231"/>
      <c r="AB99" s="232" t="s">
        <v>209</v>
      </c>
    </row>
    <row r="100" spans="1:32" s="1" customFormat="1" ht="78" customHeight="1" x14ac:dyDescent="0.25">
      <c r="A100" s="702"/>
      <c r="B100" s="680" t="s">
        <v>190</v>
      </c>
      <c r="C100" s="693"/>
      <c r="D100" s="680" t="s">
        <v>141</v>
      </c>
      <c r="E100" s="680" t="s">
        <v>142</v>
      </c>
      <c r="F100" s="680"/>
      <c r="G100" s="680" t="s">
        <v>217</v>
      </c>
      <c r="H100" s="699">
        <v>0.3</v>
      </c>
      <c r="I100" s="682">
        <v>0</v>
      </c>
      <c r="J100" s="680" t="s">
        <v>218</v>
      </c>
      <c r="K100" s="680" t="s">
        <v>39</v>
      </c>
      <c r="L100" s="680" t="s">
        <v>40</v>
      </c>
      <c r="M100" s="680" t="s">
        <v>219</v>
      </c>
      <c r="N100" s="700">
        <v>0.3</v>
      </c>
      <c r="O100" s="233" t="s">
        <v>220</v>
      </c>
      <c r="P100" s="233">
        <v>44104</v>
      </c>
      <c r="Q100" s="680" t="s">
        <v>221</v>
      </c>
      <c r="R100" s="689"/>
      <c r="S100" s="224" t="s">
        <v>222</v>
      </c>
      <c r="T100" s="223" t="s">
        <v>56</v>
      </c>
      <c r="U100" s="237">
        <v>0.34</v>
      </c>
      <c r="V100" s="233" t="s">
        <v>220</v>
      </c>
      <c r="W100" s="233">
        <v>44104</v>
      </c>
      <c r="X100" s="223" t="e">
        <f t="shared" si="8"/>
        <v>#VALUE!</v>
      </c>
      <c r="Y100" s="231"/>
      <c r="Z100" s="223">
        <f t="shared" si="9"/>
        <v>0</v>
      </c>
      <c r="AA100" s="231"/>
      <c r="AB100" s="232" t="s">
        <v>223</v>
      </c>
    </row>
    <row r="101" spans="1:32" s="1" customFormat="1" ht="114.75" customHeight="1" x14ac:dyDescent="0.25">
      <c r="A101" s="702"/>
      <c r="B101" s="680"/>
      <c r="C101" s="693"/>
      <c r="D101" s="680"/>
      <c r="E101" s="680"/>
      <c r="F101" s="680"/>
      <c r="G101" s="680"/>
      <c r="H101" s="699"/>
      <c r="I101" s="682"/>
      <c r="J101" s="680"/>
      <c r="K101" s="680"/>
      <c r="L101" s="680"/>
      <c r="M101" s="680"/>
      <c r="N101" s="700"/>
      <c r="O101" s="233">
        <v>44105</v>
      </c>
      <c r="P101" s="233">
        <v>44165</v>
      </c>
      <c r="Q101" s="680"/>
      <c r="R101" s="689"/>
      <c r="S101" s="224" t="s">
        <v>224</v>
      </c>
      <c r="T101" s="223" t="s">
        <v>56</v>
      </c>
      <c r="U101" s="237">
        <v>0.33</v>
      </c>
      <c r="V101" s="233">
        <v>44105</v>
      </c>
      <c r="W101" s="233">
        <v>44165</v>
      </c>
      <c r="X101" s="223">
        <f t="shared" si="8"/>
        <v>60</v>
      </c>
      <c r="Y101" s="231"/>
      <c r="Z101" s="223">
        <f t="shared" si="9"/>
        <v>0</v>
      </c>
      <c r="AA101" s="231"/>
      <c r="AB101" s="232" t="s">
        <v>223</v>
      </c>
    </row>
    <row r="102" spans="1:32" s="1" customFormat="1" ht="99" customHeight="1" x14ac:dyDescent="0.25">
      <c r="A102" s="702"/>
      <c r="B102" s="680"/>
      <c r="C102" s="693"/>
      <c r="D102" s="680"/>
      <c r="E102" s="680"/>
      <c r="F102" s="680"/>
      <c r="G102" s="680"/>
      <c r="H102" s="699"/>
      <c r="I102" s="682"/>
      <c r="J102" s="680"/>
      <c r="K102" s="680"/>
      <c r="L102" s="680"/>
      <c r="M102" s="680"/>
      <c r="N102" s="700"/>
      <c r="O102" s="233">
        <v>44136</v>
      </c>
      <c r="P102" s="233">
        <v>44195</v>
      </c>
      <c r="Q102" s="680"/>
      <c r="R102" s="689"/>
      <c r="S102" s="224" t="s">
        <v>225</v>
      </c>
      <c r="T102" s="223" t="s">
        <v>56</v>
      </c>
      <c r="U102" s="237">
        <v>0.33</v>
      </c>
      <c r="V102" s="233">
        <v>44136</v>
      </c>
      <c r="W102" s="233">
        <v>44195</v>
      </c>
      <c r="X102" s="223">
        <f t="shared" si="8"/>
        <v>59</v>
      </c>
      <c r="Y102" s="231"/>
      <c r="Z102" s="223">
        <f t="shared" si="9"/>
        <v>0</v>
      </c>
      <c r="AA102" s="231"/>
      <c r="AB102" s="232" t="s">
        <v>223</v>
      </c>
    </row>
    <row r="103" spans="1:32" s="1" customFormat="1" ht="51" customHeight="1" x14ac:dyDescent="0.25">
      <c r="A103" s="702"/>
      <c r="B103" s="680"/>
      <c r="C103" s="693"/>
      <c r="D103" s="680"/>
      <c r="E103" s="680"/>
      <c r="F103" s="680"/>
      <c r="G103" s="680"/>
      <c r="H103" s="699"/>
      <c r="I103" s="682"/>
      <c r="J103" s="680"/>
      <c r="K103" s="680" t="s">
        <v>39</v>
      </c>
      <c r="L103" s="680" t="s">
        <v>40</v>
      </c>
      <c r="M103" s="680" t="s">
        <v>226</v>
      </c>
      <c r="N103" s="700">
        <v>0.3</v>
      </c>
      <c r="O103" s="691">
        <v>44013</v>
      </c>
      <c r="P103" s="691">
        <v>44195</v>
      </c>
      <c r="Q103" s="680" t="s">
        <v>227</v>
      </c>
      <c r="R103" s="689"/>
      <c r="S103" s="224" t="s">
        <v>228</v>
      </c>
      <c r="T103" s="223" t="s">
        <v>56</v>
      </c>
      <c r="U103" s="237">
        <v>0.5</v>
      </c>
      <c r="V103" s="233">
        <v>44013</v>
      </c>
      <c r="W103" s="233">
        <v>44104</v>
      </c>
      <c r="X103" s="223">
        <f t="shared" si="8"/>
        <v>91</v>
      </c>
      <c r="Y103" s="231"/>
      <c r="Z103" s="223">
        <f t="shared" si="9"/>
        <v>0</v>
      </c>
      <c r="AA103" s="231"/>
      <c r="AB103" s="232" t="s">
        <v>229</v>
      </c>
    </row>
    <row r="104" spans="1:32" s="1" customFormat="1" ht="51" customHeight="1" x14ac:dyDescent="0.25">
      <c r="A104" s="702"/>
      <c r="B104" s="680"/>
      <c r="C104" s="693"/>
      <c r="D104" s="680"/>
      <c r="E104" s="680"/>
      <c r="F104" s="680"/>
      <c r="G104" s="680"/>
      <c r="H104" s="699"/>
      <c r="I104" s="682"/>
      <c r="J104" s="680"/>
      <c r="K104" s="680"/>
      <c r="L104" s="680"/>
      <c r="M104" s="680"/>
      <c r="N104" s="700"/>
      <c r="O104" s="691"/>
      <c r="P104" s="691"/>
      <c r="Q104" s="680"/>
      <c r="R104" s="689"/>
      <c r="S104" s="224" t="s">
        <v>230</v>
      </c>
      <c r="T104" s="223" t="s">
        <v>56</v>
      </c>
      <c r="U104" s="237">
        <v>0.5</v>
      </c>
      <c r="V104" s="233">
        <v>44105</v>
      </c>
      <c r="W104" s="233">
        <v>44195</v>
      </c>
      <c r="X104" s="223">
        <f t="shared" si="8"/>
        <v>90</v>
      </c>
      <c r="Y104" s="231"/>
      <c r="Z104" s="223">
        <f t="shared" si="9"/>
        <v>0</v>
      </c>
      <c r="AA104" s="231"/>
      <c r="AB104" s="232" t="s">
        <v>229</v>
      </c>
    </row>
    <row r="105" spans="1:32" s="1" customFormat="1" ht="113.25" customHeight="1" x14ac:dyDescent="0.25">
      <c r="A105" s="702"/>
      <c r="B105" s="680"/>
      <c r="C105" s="693"/>
      <c r="D105" s="680"/>
      <c r="E105" s="680"/>
      <c r="F105" s="680"/>
      <c r="G105" s="680"/>
      <c r="H105" s="699"/>
      <c r="I105" s="682"/>
      <c r="J105" s="680"/>
      <c r="K105" s="680" t="s">
        <v>231</v>
      </c>
      <c r="L105" s="680" t="s">
        <v>232</v>
      </c>
      <c r="M105" s="680" t="s">
        <v>233</v>
      </c>
      <c r="N105" s="700">
        <v>0.4</v>
      </c>
      <c r="O105" s="233">
        <v>44013</v>
      </c>
      <c r="P105" s="233">
        <v>44104</v>
      </c>
      <c r="Q105" s="223" t="s">
        <v>234</v>
      </c>
      <c r="R105" s="689"/>
      <c r="S105" s="224" t="s">
        <v>235</v>
      </c>
      <c r="T105" s="223" t="s">
        <v>56</v>
      </c>
      <c r="U105" s="237">
        <v>0.35</v>
      </c>
      <c r="V105" s="233">
        <v>44013</v>
      </c>
      <c r="W105" s="233">
        <v>44104</v>
      </c>
      <c r="X105" s="223">
        <f t="shared" si="8"/>
        <v>91</v>
      </c>
      <c r="Y105" s="231"/>
      <c r="Z105" s="223">
        <f t="shared" si="9"/>
        <v>0</v>
      </c>
      <c r="AA105" s="231"/>
      <c r="AB105" s="232" t="s">
        <v>229</v>
      </c>
    </row>
    <row r="106" spans="1:32" s="1" customFormat="1" ht="113.25" customHeight="1" x14ac:dyDescent="0.25">
      <c r="A106" s="702"/>
      <c r="B106" s="680"/>
      <c r="C106" s="693"/>
      <c r="D106" s="680"/>
      <c r="E106" s="680"/>
      <c r="F106" s="680"/>
      <c r="G106" s="680"/>
      <c r="H106" s="699"/>
      <c r="I106" s="682"/>
      <c r="J106" s="680"/>
      <c r="K106" s="680"/>
      <c r="L106" s="680"/>
      <c r="M106" s="680"/>
      <c r="N106" s="700"/>
      <c r="O106" s="233">
        <v>44105</v>
      </c>
      <c r="P106" s="233">
        <v>44195</v>
      </c>
      <c r="Q106" s="223" t="s">
        <v>234</v>
      </c>
      <c r="R106" s="689"/>
      <c r="S106" s="224" t="s">
        <v>236</v>
      </c>
      <c r="T106" s="223" t="s">
        <v>56</v>
      </c>
      <c r="U106" s="237">
        <v>0.35</v>
      </c>
      <c r="V106" s="233">
        <v>44105</v>
      </c>
      <c r="W106" s="233">
        <v>44195</v>
      </c>
      <c r="X106" s="223">
        <f t="shared" si="8"/>
        <v>90</v>
      </c>
      <c r="Y106" s="231"/>
      <c r="Z106" s="223">
        <f t="shared" si="9"/>
        <v>0</v>
      </c>
      <c r="AA106" s="231"/>
      <c r="AB106" s="232" t="s">
        <v>229</v>
      </c>
    </row>
    <row r="107" spans="1:32" s="1" customFormat="1" ht="113.25" customHeight="1" x14ac:dyDescent="0.25">
      <c r="A107" s="702"/>
      <c r="B107" s="680"/>
      <c r="C107" s="693"/>
      <c r="D107" s="680"/>
      <c r="E107" s="680"/>
      <c r="F107" s="680"/>
      <c r="G107" s="680"/>
      <c r="H107" s="699"/>
      <c r="I107" s="682"/>
      <c r="J107" s="680"/>
      <c r="K107" s="680"/>
      <c r="L107" s="680"/>
      <c r="M107" s="680"/>
      <c r="N107" s="700"/>
      <c r="O107" s="233">
        <v>44013</v>
      </c>
      <c r="P107" s="233">
        <v>44104</v>
      </c>
      <c r="Q107" s="223" t="s">
        <v>237</v>
      </c>
      <c r="R107" s="689"/>
      <c r="S107" s="224" t="s">
        <v>238</v>
      </c>
      <c r="T107" s="223" t="s">
        <v>56</v>
      </c>
      <c r="U107" s="237">
        <v>0.15</v>
      </c>
      <c r="V107" s="233">
        <v>44013</v>
      </c>
      <c r="W107" s="233">
        <v>44104</v>
      </c>
      <c r="X107" s="223">
        <f t="shared" si="8"/>
        <v>91</v>
      </c>
      <c r="Y107" s="231"/>
      <c r="Z107" s="223">
        <f t="shared" si="9"/>
        <v>0</v>
      </c>
      <c r="AA107" s="231"/>
      <c r="AB107" s="232" t="s">
        <v>237</v>
      </c>
    </row>
    <row r="108" spans="1:32" s="1" customFormat="1" ht="113.25" customHeight="1" x14ac:dyDescent="0.25">
      <c r="A108" s="702"/>
      <c r="B108" s="680"/>
      <c r="C108" s="693"/>
      <c r="D108" s="680"/>
      <c r="E108" s="680"/>
      <c r="F108" s="680"/>
      <c r="G108" s="680"/>
      <c r="H108" s="699"/>
      <c r="I108" s="682"/>
      <c r="J108" s="680"/>
      <c r="K108" s="680"/>
      <c r="L108" s="680"/>
      <c r="M108" s="680"/>
      <c r="N108" s="700"/>
      <c r="O108" s="233">
        <v>44105</v>
      </c>
      <c r="P108" s="233">
        <v>44195</v>
      </c>
      <c r="Q108" s="223" t="s">
        <v>237</v>
      </c>
      <c r="R108" s="689"/>
      <c r="S108" s="224" t="s">
        <v>239</v>
      </c>
      <c r="T108" s="223" t="s">
        <v>56</v>
      </c>
      <c r="U108" s="237">
        <v>0.15</v>
      </c>
      <c r="V108" s="233">
        <v>44105</v>
      </c>
      <c r="W108" s="233">
        <v>44195</v>
      </c>
      <c r="X108" s="223">
        <f t="shared" si="8"/>
        <v>90</v>
      </c>
      <c r="Y108" s="231"/>
      <c r="Z108" s="223">
        <f t="shared" si="9"/>
        <v>0</v>
      </c>
      <c r="AA108" s="231"/>
      <c r="AB108" s="232" t="s">
        <v>237</v>
      </c>
    </row>
    <row r="109" spans="1:32" s="1" customFormat="1" ht="291" customHeight="1" thickBot="1" x14ac:dyDescent="0.3">
      <c r="A109" s="703"/>
      <c r="B109" s="239" t="s">
        <v>190</v>
      </c>
      <c r="C109" s="694"/>
      <c r="D109" s="239" t="s">
        <v>192</v>
      </c>
      <c r="E109" s="239" t="s">
        <v>193</v>
      </c>
      <c r="F109" s="239"/>
      <c r="G109" s="239" t="s">
        <v>241</v>
      </c>
      <c r="H109" s="242">
        <v>0.05</v>
      </c>
      <c r="I109" s="243">
        <v>0</v>
      </c>
      <c r="J109" s="239" t="s">
        <v>122</v>
      </c>
      <c r="K109" s="239" t="s">
        <v>211</v>
      </c>
      <c r="L109" s="239" t="s">
        <v>242</v>
      </c>
      <c r="M109" s="456" t="s">
        <v>243</v>
      </c>
      <c r="N109" s="246">
        <v>1</v>
      </c>
      <c r="O109" s="247">
        <v>44013</v>
      </c>
      <c r="P109" s="247">
        <v>44104</v>
      </c>
      <c r="Q109" s="243" t="s">
        <v>209</v>
      </c>
      <c r="R109" s="457"/>
      <c r="S109" s="458" t="s">
        <v>244</v>
      </c>
      <c r="T109" s="239" t="s">
        <v>245</v>
      </c>
      <c r="U109" s="250">
        <v>1</v>
      </c>
      <c r="V109" s="247">
        <v>44013</v>
      </c>
      <c r="W109" s="247">
        <v>44104</v>
      </c>
      <c r="X109" s="239">
        <f>W109-V109</f>
        <v>91</v>
      </c>
      <c r="Y109" s="254"/>
      <c r="Z109" s="239">
        <f>IF(Y109="ejecutado",1,0)</f>
        <v>0</v>
      </c>
      <c r="AA109" s="254"/>
      <c r="AB109" s="459" t="s">
        <v>209</v>
      </c>
    </row>
    <row r="110" spans="1:32" s="517" customFormat="1" ht="60" x14ac:dyDescent="0.25">
      <c r="A110" s="704"/>
      <c r="B110" s="697"/>
      <c r="C110" s="697"/>
      <c r="D110" s="697"/>
      <c r="E110" s="555"/>
      <c r="F110" s="697"/>
      <c r="G110" s="697"/>
      <c r="H110" s="706"/>
      <c r="I110" s="708"/>
      <c r="J110" s="697"/>
      <c r="K110" s="697"/>
      <c r="L110" s="697"/>
      <c r="M110" s="697"/>
      <c r="N110" s="706"/>
      <c r="O110" s="695"/>
      <c r="P110" s="695"/>
      <c r="Q110" s="697"/>
      <c r="R110" s="708"/>
      <c r="S110" s="255" t="s">
        <v>250</v>
      </c>
      <c r="T110" s="511" t="s">
        <v>126</v>
      </c>
      <c r="U110" s="512">
        <v>0.1</v>
      </c>
      <c r="V110" s="513">
        <v>44013</v>
      </c>
      <c r="W110" s="513">
        <v>44104</v>
      </c>
      <c r="X110" s="514">
        <f>W110-V110</f>
        <v>91</v>
      </c>
      <c r="Y110" s="511"/>
      <c r="Z110" s="511">
        <f>IF(Y110="ejecutado",1,0)</f>
        <v>0</v>
      </c>
      <c r="AA110" s="511"/>
      <c r="AB110" s="515"/>
      <c r="AC110" s="516"/>
      <c r="AD110" s="516"/>
      <c r="AE110" s="516"/>
      <c r="AF110" s="516"/>
    </row>
    <row r="111" spans="1:32" s="517" customFormat="1" ht="60" x14ac:dyDescent="0.25">
      <c r="A111" s="705"/>
      <c r="B111" s="698"/>
      <c r="C111" s="698"/>
      <c r="D111" s="698"/>
      <c r="E111" s="538"/>
      <c r="F111" s="698"/>
      <c r="G111" s="698"/>
      <c r="H111" s="707"/>
      <c r="I111" s="707"/>
      <c r="J111" s="698"/>
      <c r="K111" s="698"/>
      <c r="L111" s="698"/>
      <c r="M111" s="698"/>
      <c r="N111" s="709"/>
      <c r="O111" s="696"/>
      <c r="P111" s="696"/>
      <c r="Q111" s="698"/>
      <c r="R111" s="707"/>
      <c r="S111" s="481" t="s">
        <v>251</v>
      </c>
      <c r="T111" s="518" t="s">
        <v>126</v>
      </c>
      <c r="U111" s="519">
        <v>0.1</v>
      </c>
      <c r="V111" s="520">
        <v>44105</v>
      </c>
      <c r="W111" s="520">
        <v>44196</v>
      </c>
      <c r="X111" s="521">
        <f t="shared" ref="X111:X119" si="10">W111-V111</f>
        <v>91</v>
      </c>
      <c r="Y111" s="518"/>
      <c r="Z111" s="518">
        <f>IF(Y111="ejecutado",1,0)</f>
        <v>0</v>
      </c>
      <c r="AA111" s="518"/>
      <c r="AB111" s="522"/>
      <c r="AC111" s="516"/>
      <c r="AD111" s="516"/>
      <c r="AE111" s="516"/>
      <c r="AF111" s="516"/>
    </row>
    <row r="112" spans="1:32" s="517" customFormat="1" ht="36" customHeight="1" x14ac:dyDescent="0.25">
      <c r="A112" s="705"/>
      <c r="B112" s="698"/>
      <c r="C112" s="698"/>
      <c r="D112" s="698"/>
      <c r="E112" s="538"/>
      <c r="F112" s="698"/>
      <c r="G112" s="698"/>
      <c r="H112" s="707"/>
      <c r="I112" s="707"/>
      <c r="J112" s="698"/>
      <c r="K112" s="698"/>
      <c r="L112" s="698"/>
      <c r="M112" s="698"/>
      <c r="N112" s="709"/>
      <c r="O112" s="696"/>
      <c r="P112" s="696"/>
      <c r="Q112" s="698"/>
      <c r="R112" s="707"/>
      <c r="S112" s="481" t="s">
        <v>252</v>
      </c>
      <c r="T112" s="518" t="s">
        <v>126</v>
      </c>
      <c r="U112" s="519">
        <v>0.1</v>
      </c>
      <c r="V112" s="520">
        <v>44013</v>
      </c>
      <c r="W112" s="520">
        <v>44104</v>
      </c>
      <c r="X112" s="521">
        <f t="shared" si="10"/>
        <v>91</v>
      </c>
      <c r="Y112" s="518"/>
      <c r="Z112" s="518">
        <f t="shared" ref="Z112:Z119" si="11">IF(Y112="ejecutado",1,0)</f>
        <v>0</v>
      </c>
      <c r="AA112" s="518"/>
      <c r="AB112" s="522"/>
      <c r="AC112" s="516"/>
      <c r="AD112" s="516"/>
      <c r="AE112" s="516"/>
      <c r="AF112" s="516"/>
    </row>
    <row r="113" spans="1:32" s="517" customFormat="1" ht="47.25" customHeight="1" x14ac:dyDescent="0.25">
      <c r="A113" s="705"/>
      <c r="B113" s="698"/>
      <c r="C113" s="698"/>
      <c r="D113" s="698"/>
      <c r="E113" s="538"/>
      <c r="F113" s="698"/>
      <c r="G113" s="698"/>
      <c r="H113" s="707"/>
      <c r="I113" s="707"/>
      <c r="J113" s="698"/>
      <c r="K113" s="698"/>
      <c r="L113" s="698"/>
      <c r="M113" s="698"/>
      <c r="N113" s="709"/>
      <c r="O113" s="696"/>
      <c r="P113" s="696"/>
      <c r="Q113" s="698"/>
      <c r="R113" s="707"/>
      <c r="S113" s="481" t="s">
        <v>506</v>
      </c>
      <c r="T113" s="518" t="s">
        <v>126</v>
      </c>
      <c r="U113" s="519">
        <v>0.1</v>
      </c>
      <c r="V113" s="520">
        <v>44013</v>
      </c>
      <c r="W113" s="520">
        <v>44104</v>
      </c>
      <c r="X113" s="521">
        <f t="shared" si="10"/>
        <v>91</v>
      </c>
      <c r="Y113" s="518"/>
      <c r="Z113" s="518">
        <f t="shared" si="11"/>
        <v>0</v>
      </c>
      <c r="AA113" s="518"/>
      <c r="AB113" s="522"/>
      <c r="AC113" s="516"/>
      <c r="AD113" s="516"/>
      <c r="AE113" s="516"/>
      <c r="AF113" s="516"/>
    </row>
    <row r="114" spans="1:32" s="517" customFormat="1" ht="47.25" customHeight="1" x14ac:dyDescent="0.25">
      <c r="A114" s="705"/>
      <c r="B114" s="698"/>
      <c r="C114" s="698"/>
      <c r="D114" s="698"/>
      <c r="E114" s="538"/>
      <c r="F114" s="698"/>
      <c r="G114" s="698"/>
      <c r="H114" s="707"/>
      <c r="I114" s="707"/>
      <c r="J114" s="698"/>
      <c r="K114" s="698"/>
      <c r="L114" s="698"/>
      <c r="M114" s="698"/>
      <c r="N114" s="709"/>
      <c r="O114" s="696"/>
      <c r="P114" s="696"/>
      <c r="Q114" s="698"/>
      <c r="R114" s="707"/>
      <c r="S114" s="481" t="s">
        <v>507</v>
      </c>
      <c r="T114" s="518" t="s">
        <v>126</v>
      </c>
      <c r="U114" s="519">
        <v>0.1</v>
      </c>
      <c r="V114" s="520">
        <v>44105</v>
      </c>
      <c r="W114" s="520">
        <v>44196</v>
      </c>
      <c r="X114" s="521"/>
      <c r="Y114" s="518"/>
      <c r="Z114" s="518">
        <f t="shared" si="11"/>
        <v>0</v>
      </c>
      <c r="AA114" s="518"/>
      <c r="AB114" s="522"/>
      <c r="AC114" s="516"/>
      <c r="AD114" s="516"/>
      <c r="AE114" s="516"/>
      <c r="AF114" s="516"/>
    </row>
    <row r="115" spans="1:32" s="517" customFormat="1" ht="50.25" customHeight="1" x14ac:dyDescent="0.25">
      <c r="A115" s="705"/>
      <c r="B115" s="698"/>
      <c r="C115" s="698"/>
      <c r="D115" s="698"/>
      <c r="E115" s="538"/>
      <c r="F115" s="698"/>
      <c r="G115" s="698"/>
      <c r="H115" s="707"/>
      <c r="I115" s="707"/>
      <c r="J115" s="698"/>
      <c r="K115" s="698"/>
      <c r="L115" s="698"/>
      <c r="M115" s="698"/>
      <c r="N115" s="709"/>
      <c r="O115" s="696"/>
      <c r="P115" s="696"/>
      <c r="Q115" s="698"/>
      <c r="R115" s="707"/>
      <c r="S115" s="481" t="s">
        <v>253</v>
      </c>
      <c r="T115" s="518" t="s">
        <v>126</v>
      </c>
      <c r="U115" s="519">
        <v>0.1</v>
      </c>
      <c r="V115" s="520">
        <v>44105</v>
      </c>
      <c r="W115" s="520">
        <v>44196</v>
      </c>
      <c r="X115" s="521">
        <f t="shared" si="10"/>
        <v>91</v>
      </c>
      <c r="Y115" s="518"/>
      <c r="Z115" s="518">
        <f t="shared" si="11"/>
        <v>0</v>
      </c>
      <c r="AA115" s="518"/>
      <c r="AB115" s="522"/>
    </row>
    <row r="116" spans="1:32" s="517" customFormat="1" ht="60" x14ac:dyDescent="0.25">
      <c r="A116" s="705"/>
      <c r="B116" s="698"/>
      <c r="C116" s="698"/>
      <c r="D116" s="698"/>
      <c r="E116" s="538"/>
      <c r="F116" s="698"/>
      <c r="G116" s="698"/>
      <c r="H116" s="707"/>
      <c r="I116" s="707"/>
      <c r="J116" s="698"/>
      <c r="K116" s="698"/>
      <c r="L116" s="698"/>
      <c r="M116" s="698"/>
      <c r="N116" s="709"/>
      <c r="O116" s="696"/>
      <c r="P116" s="696"/>
      <c r="Q116" s="698"/>
      <c r="R116" s="707"/>
      <c r="S116" s="481" t="s">
        <v>508</v>
      </c>
      <c r="T116" s="518" t="s">
        <v>126</v>
      </c>
      <c r="U116" s="519">
        <v>0.1</v>
      </c>
      <c r="V116" s="520">
        <v>44013</v>
      </c>
      <c r="W116" s="520" t="s">
        <v>509</v>
      </c>
      <c r="X116" s="521"/>
      <c r="Y116" s="518"/>
      <c r="Z116" s="518">
        <f t="shared" si="11"/>
        <v>0</v>
      </c>
      <c r="AA116" s="518"/>
      <c r="AB116" s="522"/>
    </row>
    <row r="117" spans="1:32" s="517" customFormat="1" ht="60" x14ac:dyDescent="0.25">
      <c r="A117" s="705"/>
      <c r="B117" s="698"/>
      <c r="C117" s="698"/>
      <c r="D117" s="698"/>
      <c r="E117" s="538"/>
      <c r="F117" s="698"/>
      <c r="G117" s="698"/>
      <c r="H117" s="707"/>
      <c r="I117" s="707"/>
      <c r="J117" s="698"/>
      <c r="K117" s="698"/>
      <c r="L117" s="698"/>
      <c r="M117" s="698"/>
      <c r="N117" s="709"/>
      <c r="O117" s="696"/>
      <c r="P117" s="696"/>
      <c r="Q117" s="698"/>
      <c r="R117" s="707"/>
      <c r="S117" s="481" t="s">
        <v>510</v>
      </c>
      <c r="T117" s="518" t="s">
        <v>126</v>
      </c>
      <c r="U117" s="519">
        <v>0.1</v>
      </c>
      <c r="V117" s="520">
        <v>44013</v>
      </c>
      <c r="W117" s="520" t="s">
        <v>509</v>
      </c>
      <c r="X117" s="521" t="e">
        <f t="shared" si="10"/>
        <v>#VALUE!</v>
      </c>
      <c r="Y117" s="518"/>
      <c r="Z117" s="518">
        <f t="shared" si="11"/>
        <v>0</v>
      </c>
      <c r="AA117" s="518"/>
      <c r="AB117" s="522"/>
    </row>
    <row r="118" spans="1:32" s="517" customFormat="1" ht="60" x14ac:dyDescent="0.25">
      <c r="A118" s="705"/>
      <c r="B118" s="698"/>
      <c r="C118" s="698"/>
      <c r="D118" s="698"/>
      <c r="E118" s="538"/>
      <c r="F118" s="698"/>
      <c r="G118" s="698"/>
      <c r="H118" s="707"/>
      <c r="I118" s="707"/>
      <c r="J118" s="698"/>
      <c r="K118" s="698"/>
      <c r="L118" s="698"/>
      <c r="M118" s="698"/>
      <c r="N118" s="709"/>
      <c r="O118" s="696"/>
      <c r="P118" s="696"/>
      <c r="Q118" s="698"/>
      <c r="R118" s="707"/>
      <c r="S118" s="481" t="s">
        <v>511</v>
      </c>
      <c r="T118" s="518" t="s">
        <v>126</v>
      </c>
      <c r="U118" s="519">
        <v>0.1</v>
      </c>
      <c r="V118" s="520">
        <v>44013</v>
      </c>
      <c r="W118" s="520">
        <v>44104</v>
      </c>
      <c r="X118" s="521">
        <f t="shared" si="10"/>
        <v>91</v>
      </c>
      <c r="Y118" s="518"/>
      <c r="Z118" s="518">
        <f t="shared" si="11"/>
        <v>0</v>
      </c>
      <c r="AA118" s="518"/>
      <c r="AB118" s="522"/>
    </row>
    <row r="119" spans="1:32" s="517" customFormat="1" ht="60.75" thickBot="1" x14ac:dyDescent="0.3">
      <c r="A119" s="705"/>
      <c r="B119" s="698"/>
      <c r="C119" s="698"/>
      <c r="D119" s="698"/>
      <c r="E119" s="538"/>
      <c r="F119" s="698"/>
      <c r="G119" s="698"/>
      <c r="H119" s="707"/>
      <c r="I119" s="707"/>
      <c r="J119" s="698"/>
      <c r="K119" s="698"/>
      <c r="L119" s="698"/>
      <c r="M119" s="698"/>
      <c r="N119" s="709"/>
      <c r="O119" s="696"/>
      <c r="P119" s="696"/>
      <c r="Q119" s="698"/>
      <c r="R119" s="707"/>
      <c r="S119" s="265" t="s">
        <v>512</v>
      </c>
      <c r="T119" s="523" t="s">
        <v>126</v>
      </c>
      <c r="U119" s="524">
        <v>0.1</v>
      </c>
      <c r="V119" s="525">
        <v>44105</v>
      </c>
      <c r="W119" s="525">
        <v>44196</v>
      </c>
      <c r="X119" s="526">
        <f t="shared" si="10"/>
        <v>91</v>
      </c>
      <c r="Y119" s="523"/>
      <c r="Z119" s="523">
        <f t="shared" si="11"/>
        <v>0</v>
      </c>
      <c r="AA119" s="523"/>
      <c r="AB119" s="527"/>
    </row>
    <row r="120" spans="1:32" s="533" customFormat="1" ht="42.75" customHeight="1" x14ac:dyDescent="0.25">
      <c r="A120" s="584">
        <v>8</v>
      </c>
      <c r="B120" s="580" t="s">
        <v>89</v>
      </c>
      <c r="C120" s="580" t="s">
        <v>254</v>
      </c>
      <c r="D120" s="580" t="s">
        <v>35</v>
      </c>
      <c r="E120" s="587" t="s">
        <v>36</v>
      </c>
      <c r="F120" s="580"/>
      <c r="G120" s="580" t="s">
        <v>255</v>
      </c>
      <c r="H120" s="583">
        <v>1</v>
      </c>
      <c r="I120" s="674"/>
      <c r="J120" s="580" t="s">
        <v>38</v>
      </c>
      <c r="K120" s="697" t="s">
        <v>256</v>
      </c>
      <c r="L120" s="697" t="s">
        <v>257</v>
      </c>
      <c r="M120" s="697" t="s">
        <v>258</v>
      </c>
      <c r="N120" s="706">
        <v>0.4</v>
      </c>
      <c r="O120" s="695">
        <v>44044</v>
      </c>
      <c r="P120" s="695">
        <v>44195</v>
      </c>
      <c r="Q120" s="697" t="s">
        <v>259</v>
      </c>
      <c r="R120" s="710"/>
      <c r="S120" s="482" t="s">
        <v>260</v>
      </c>
      <c r="T120" s="514" t="s">
        <v>76</v>
      </c>
      <c r="U120" s="528">
        <v>0.2</v>
      </c>
      <c r="V120" s="529">
        <v>44075</v>
      </c>
      <c r="W120" s="529">
        <v>44134</v>
      </c>
      <c r="X120" s="514">
        <f>W120-V120</f>
        <v>59</v>
      </c>
      <c r="Y120" s="530"/>
      <c r="Z120" s="530">
        <f>IF(Y120="ejecutado",1,0)</f>
        <v>0</v>
      </c>
      <c r="AA120" s="530"/>
      <c r="AB120" s="531"/>
      <c r="AC120" s="532"/>
      <c r="AD120" s="532"/>
      <c r="AE120" s="532"/>
    </row>
    <row r="121" spans="1:32" s="533" customFormat="1" ht="69.75" customHeight="1" x14ac:dyDescent="0.25">
      <c r="A121" s="585"/>
      <c r="B121" s="570"/>
      <c r="C121" s="570"/>
      <c r="D121" s="570"/>
      <c r="E121" s="588"/>
      <c r="F121" s="570"/>
      <c r="G121" s="570"/>
      <c r="H121" s="578"/>
      <c r="I121" s="633"/>
      <c r="J121" s="570"/>
      <c r="K121" s="698"/>
      <c r="L121" s="698"/>
      <c r="M121" s="698"/>
      <c r="N121" s="707"/>
      <c r="O121" s="707"/>
      <c r="P121" s="707"/>
      <c r="Q121" s="698"/>
      <c r="R121" s="711"/>
      <c r="S121" s="480" t="s">
        <v>261</v>
      </c>
      <c r="T121" s="521" t="s">
        <v>76</v>
      </c>
      <c r="U121" s="534">
        <v>0.3</v>
      </c>
      <c r="V121" s="535">
        <v>44044</v>
      </c>
      <c r="W121" s="535">
        <v>44165</v>
      </c>
      <c r="X121" s="521">
        <f t="shared" ref="X121:X135" si="12">W121-V121</f>
        <v>121</v>
      </c>
      <c r="Y121" s="536"/>
      <c r="Z121" s="536">
        <f t="shared" ref="Z121:Z135" si="13">IF(Y121="ejecutado",1,0)</f>
        <v>0</v>
      </c>
      <c r="AA121" s="536"/>
      <c r="AB121" s="537"/>
      <c r="AC121" s="532"/>
      <c r="AD121" s="532"/>
      <c r="AE121" s="532"/>
    </row>
    <row r="122" spans="1:32" s="533" customFormat="1" ht="70.5" customHeight="1" x14ac:dyDescent="0.25">
      <c r="A122" s="585"/>
      <c r="B122" s="570"/>
      <c r="C122" s="570"/>
      <c r="D122" s="570"/>
      <c r="E122" s="588"/>
      <c r="F122" s="570"/>
      <c r="G122" s="570"/>
      <c r="H122" s="578"/>
      <c r="I122" s="633"/>
      <c r="J122" s="570"/>
      <c r="K122" s="698"/>
      <c r="L122" s="698"/>
      <c r="M122" s="698"/>
      <c r="N122" s="707"/>
      <c r="O122" s="707"/>
      <c r="P122" s="707"/>
      <c r="Q122" s="698"/>
      <c r="R122" s="711"/>
      <c r="S122" s="480" t="s">
        <v>262</v>
      </c>
      <c r="T122" s="521" t="s">
        <v>68</v>
      </c>
      <c r="U122" s="534">
        <v>0.15</v>
      </c>
      <c r="V122" s="535">
        <v>44044</v>
      </c>
      <c r="W122" s="535">
        <v>44195</v>
      </c>
      <c r="X122" s="521">
        <f t="shared" si="12"/>
        <v>151</v>
      </c>
      <c r="Y122" s="536"/>
      <c r="Z122" s="536">
        <f t="shared" si="13"/>
        <v>0</v>
      </c>
      <c r="AA122" s="536"/>
      <c r="AB122" s="537"/>
      <c r="AC122" s="532"/>
      <c r="AD122" s="532"/>
      <c r="AE122" s="532"/>
    </row>
    <row r="123" spans="1:32" s="533" customFormat="1" ht="66" customHeight="1" x14ac:dyDescent="0.25">
      <c r="A123" s="585"/>
      <c r="B123" s="570"/>
      <c r="C123" s="570"/>
      <c r="D123" s="570"/>
      <c r="E123" s="588"/>
      <c r="F123" s="570"/>
      <c r="G123" s="570"/>
      <c r="H123" s="578"/>
      <c r="I123" s="633"/>
      <c r="J123" s="570"/>
      <c r="K123" s="698"/>
      <c r="L123" s="698"/>
      <c r="M123" s="698"/>
      <c r="N123" s="707"/>
      <c r="O123" s="707"/>
      <c r="P123" s="707"/>
      <c r="Q123" s="698"/>
      <c r="R123" s="711"/>
      <c r="S123" s="480" t="s">
        <v>263</v>
      </c>
      <c r="T123" s="521" t="s">
        <v>68</v>
      </c>
      <c r="U123" s="534">
        <v>0.2</v>
      </c>
      <c r="V123" s="535">
        <v>44044</v>
      </c>
      <c r="W123" s="535">
        <v>44195</v>
      </c>
      <c r="X123" s="521">
        <f t="shared" si="12"/>
        <v>151</v>
      </c>
      <c r="Y123" s="536"/>
      <c r="Z123" s="536">
        <f t="shared" si="13"/>
        <v>0</v>
      </c>
      <c r="AA123" s="536"/>
      <c r="AB123" s="537"/>
      <c r="AC123" s="532"/>
      <c r="AD123" s="532"/>
      <c r="AE123" s="532"/>
    </row>
    <row r="124" spans="1:32" s="533" customFormat="1" ht="29.25" customHeight="1" x14ac:dyDescent="0.25">
      <c r="A124" s="585"/>
      <c r="B124" s="570"/>
      <c r="C124" s="570"/>
      <c r="D124" s="570"/>
      <c r="E124" s="588"/>
      <c r="F124" s="570"/>
      <c r="G124" s="570"/>
      <c r="H124" s="578"/>
      <c r="I124" s="633"/>
      <c r="J124" s="570"/>
      <c r="K124" s="698"/>
      <c r="L124" s="698"/>
      <c r="M124" s="698"/>
      <c r="N124" s="707"/>
      <c r="O124" s="707"/>
      <c r="P124" s="707"/>
      <c r="Q124" s="698"/>
      <c r="R124" s="711"/>
      <c r="S124" s="480" t="s">
        <v>264</v>
      </c>
      <c r="T124" s="521" t="s">
        <v>56</v>
      </c>
      <c r="U124" s="534">
        <v>0.15</v>
      </c>
      <c r="V124" s="535">
        <v>44075</v>
      </c>
      <c r="W124" s="535">
        <v>44165</v>
      </c>
      <c r="X124" s="521">
        <f t="shared" si="12"/>
        <v>90</v>
      </c>
      <c r="Y124" s="536"/>
      <c r="Z124" s="536">
        <f t="shared" si="13"/>
        <v>0</v>
      </c>
      <c r="AA124" s="536"/>
      <c r="AB124" s="537"/>
      <c r="AC124" s="532"/>
      <c r="AD124" s="532"/>
      <c r="AE124" s="532"/>
    </row>
    <row r="125" spans="1:32" s="533" customFormat="1" ht="47.25" customHeight="1" x14ac:dyDescent="0.25">
      <c r="A125" s="585"/>
      <c r="B125" s="570"/>
      <c r="C125" s="570"/>
      <c r="D125" s="570"/>
      <c r="E125" s="588"/>
      <c r="F125" s="570"/>
      <c r="G125" s="570"/>
      <c r="H125" s="578"/>
      <c r="I125" s="633"/>
      <c r="J125" s="570"/>
      <c r="K125" s="570" t="s">
        <v>256</v>
      </c>
      <c r="L125" s="570" t="s">
        <v>257</v>
      </c>
      <c r="M125" s="570" t="s">
        <v>265</v>
      </c>
      <c r="N125" s="578">
        <v>0.2</v>
      </c>
      <c r="O125" s="576">
        <v>44044</v>
      </c>
      <c r="P125" s="576">
        <v>44195</v>
      </c>
      <c r="Q125" s="570" t="s">
        <v>266</v>
      </c>
      <c r="R125" s="633"/>
      <c r="S125" s="480" t="s">
        <v>267</v>
      </c>
      <c r="T125" s="521" t="s">
        <v>68</v>
      </c>
      <c r="U125" s="534">
        <v>0.15</v>
      </c>
      <c r="V125" s="535">
        <v>44044</v>
      </c>
      <c r="W125" s="521" t="s">
        <v>268</v>
      </c>
      <c r="X125" s="521" t="e">
        <f t="shared" si="12"/>
        <v>#VALUE!</v>
      </c>
      <c r="Y125" s="536"/>
      <c r="Z125" s="536">
        <f t="shared" si="13"/>
        <v>0</v>
      </c>
      <c r="AA125" s="536"/>
      <c r="AB125" s="537"/>
    </row>
    <row r="126" spans="1:32" ht="40.5" customHeight="1" x14ac:dyDescent="0.25">
      <c r="A126" s="585"/>
      <c r="B126" s="570"/>
      <c r="C126" s="570"/>
      <c r="D126" s="570"/>
      <c r="E126" s="588"/>
      <c r="F126" s="570"/>
      <c r="G126" s="570"/>
      <c r="H126" s="578"/>
      <c r="I126" s="633"/>
      <c r="J126" s="570"/>
      <c r="K126" s="570"/>
      <c r="L126" s="570"/>
      <c r="M126" s="570"/>
      <c r="N126" s="578"/>
      <c r="O126" s="590"/>
      <c r="P126" s="590"/>
      <c r="Q126" s="570"/>
      <c r="R126" s="633"/>
      <c r="S126" s="304" t="s">
        <v>269</v>
      </c>
      <c r="T126" s="262" t="s">
        <v>270</v>
      </c>
      <c r="U126" s="273">
        <v>0.25</v>
      </c>
      <c r="V126" s="67">
        <v>44044</v>
      </c>
      <c r="W126" s="67">
        <v>44195</v>
      </c>
      <c r="X126" s="262"/>
      <c r="Y126" s="28"/>
      <c r="Z126" s="28"/>
      <c r="AA126" s="28"/>
      <c r="AB126" s="33"/>
    </row>
    <row r="127" spans="1:32" ht="32.25" customHeight="1" x14ac:dyDescent="0.25">
      <c r="A127" s="585"/>
      <c r="B127" s="570"/>
      <c r="C127" s="570"/>
      <c r="D127" s="570"/>
      <c r="E127" s="588"/>
      <c r="F127" s="570"/>
      <c r="G127" s="570"/>
      <c r="H127" s="578"/>
      <c r="I127" s="633"/>
      <c r="J127" s="570"/>
      <c r="K127" s="570"/>
      <c r="L127" s="570"/>
      <c r="M127" s="570"/>
      <c r="N127" s="590"/>
      <c r="O127" s="590"/>
      <c r="P127" s="590"/>
      <c r="Q127" s="570"/>
      <c r="R127" s="633"/>
      <c r="S127" s="441" t="s">
        <v>271</v>
      </c>
      <c r="T127" s="262" t="s">
        <v>76</v>
      </c>
      <c r="U127" s="273">
        <v>0.2</v>
      </c>
      <c r="V127" s="274">
        <v>44044</v>
      </c>
      <c r="W127" s="274">
        <v>44195</v>
      </c>
      <c r="X127" s="262">
        <f t="shared" si="12"/>
        <v>151</v>
      </c>
      <c r="Y127" s="28"/>
      <c r="Z127" s="28">
        <f t="shared" si="13"/>
        <v>0</v>
      </c>
      <c r="AA127" s="28"/>
      <c r="AB127" s="33"/>
    </row>
    <row r="128" spans="1:32" ht="36" customHeight="1" x14ac:dyDescent="0.25">
      <c r="A128" s="585"/>
      <c r="B128" s="570"/>
      <c r="C128" s="570"/>
      <c r="D128" s="570"/>
      <c r="E128" s="588"/>
      <c r="F128" s="570"/>
      <c r="G128" s="570"/>
      <c r="H128" s="578"/>
      <c r="I128" s="633"/>
      <c r="J128" s="570"/>
      <c r="K128" s="570"/>
      <c r="L128" s="570"/>
      <c r="M128" s="570"/>
      <c r="N128" s="590"/>
      <c r="O128" s="590"/>
      <c r="P128" s="590"/>
      <c r="Q128" s="570"/>
      <c r="R128" s="633"/>
      <c r="S128" s="442" t="s">
        <v>272</v>
      </c>
      <c r="T128" s="262" t="s">
        <v>76</v>
      </c>
      <c r="U128" s="273">
        <v>0.2</v>
      </c>
      <c r="V128" s="274">
        <v>44044</v>
      </c>
      <c r="W128" s="274">
        <v>44134</v>
      </c>
      <c r="X128" s="262">
        <f t="shared" si="12"/>
        <v>90</v>
      </c>
      <c r="Y128" s="28"/>
      <c r="Z128" s="28">
        <f t="shared" si="13"/>
        <v>0</v>
      </c>
      <c r="AA128" s="28"/>
      <c r="AB128" s="33"/>
    </row>
    <row r="129" spans="1:31" ht="57" customHeight="1" x14ac:dyDescent="0.25">
      <c r="A129" s="585"/>
      <c r="B129" s="570"/>
      <c r="C129" s="570"/>
      <c r="D129" s="570"/>
      <c r="E129" s="588"/>
      <c r="F129" s="570"/>
      <c r="G129" s="570"/>
      <c r="H129" s="578"/>
      <c r="I129" s="633"/>
      <c r="J129" s="570"/>
      <c r="K129" s="570"/>
      <c r="L129" s="570"/>
      <c r="M129" s="570"/>
      <c r="N129" s="590"/>
      <c r="O129" s="590"/>
      <c r="P129" s="590"/>
      <c r="Q129" s="570"/>
      <c r="R129" s="633"/>
      <c r="S129" s="443" t="s">
        <v>273</v>
      </c>
      <c r="T129" s="262" t="s">
        <v>56</v>
      </c>
      <c r="U129" s="273">
        <v>0.2</v>
      </c>
      <c r="V129" s="274">
        <v>44044</v>
      </c>
      <c r="W129" s="262" t="s">
        <v>274</v>
      </c>
      <c r="X129" s="262" t="e">
        <f t="shared" si="12"/>
        <v>#VALUE!</v>
      </c>
      <c r="Y129" s="28"/>
      <c r="Z129" s="28">
        <f t="shared" si="13"/>
        <v>0</v>
      </c>
      <c r="AA129" s="28"/>
      <c r="AB129" s="33"/>
    </row>
    <row r="130" spans="1:31" ht="90.75" customHeight="1" x14ac:dyDescent="0.25">
      <c r="A130" s="585"/>
      <c r="B130" s="570"/>
      <c r="C130" s="570"/>
      <c r="D130" s="570"/>
      <c r="E130" s="588"/>
      <c r="F130" s="570"/>
      <c r="G130" s="570"/>
      <c r="H130" s="578"/>
      <c r="I130" s="675"/>
      <c r="J130" s="570"/>
      <c r="K130" s="570" t="s">
        <v>256</v>
      </c>
      <c r="L130" s="570" t="s">
        <v>257</v>
      </c>
      <c r="M130" s="570" t="s">
        <v>275</v>
      </c>
      <c r="N130" s="578">
        <v>0.2</v>
      </c>
      <c r="O130" s="576">
        <v>44044</v>
      </c>
      <c r="P130" s="576">
        <v>44195</v>
      </c>
      <c r="Q130" s="570" t="s">
        <v>276</v>
      </c>
      <c r="R130" s="633"/>
      <c r="S130" s="207" t="s">
        <v>277</v>
      </c>
      <c r="T130" s="262" t="s">
        <v>68</v>
      </c>
      <c r="U130" s="273">
        <v>0.4</v>
      </c>
      <c r="V130" s="274">
        <v>44044</v>
      </c>
      <c r="W130" s="274">
        <v>44195</v>
      </c>
      <c r="X130" s="262">
        <f t="shared" si="12"/>
        <v>151</v>
      </c>
      <c r="Y130" s="28"/>
      <c r="Z130" s="28">
        <f t="shared" si="13"/>
        <v>0</v>
      </c>
      <c r="AA130" s="28"/>
      <c r="AB130" s="33"/>
    </row>
    <row r="131" spans="1:31" ht="72.75" customHeight="1" x14ac:dyDescent="0.25">
      <c r="A131" s="585"/>
      <c r="B131" s="570"/>
      <c r="C131" s="570"/>
      <c r="D131" s="570"/>
      <c r="E131" s="588"/>
      <c r="F131" s="570"/>
      <c r="G131" s="570"/>
      <c r="H131" s="578"/>
      <c r="I131" s="675"/>
      <c r="J131" s="570"/>
      <c r="K131" s="570"/>
      <c r="L131" s="570"/>
      <c r="M131" s="570"/>
      <c r="N131" s="590"/>
      <c r="O131" s="590"/>
      <c r="P131" s="590"/>
      <c r="Q131" s="590"/>
      <c r="R131" s="633"/>
      <c r="S131" s="304" t="s">
        <v>278</v>
      </c>
      <c r="T131" s="262" t="s">
        <v>68</v>
      </c>
      <c r="U131" s="273">
        <v>0.6</v>
      </c>
      <c r="V131" s="274">
        <v>44075</v>
      </c>
      <c r="W131" s="274">
        <v>44195</v>
      </c>
      <c r="X131" s="262">
        <f t="shared" si="12"/>
        <v>120</v>
      </c>
      <c r="Y131" s="28"/>
      <c r="Z131" s="28">
        <f t="shared" si="13"/>
        <v>0</v>
      </c>
      <c r="AA131" s="28"/>
      <c r="AB131" s="33"/>
    </row>
    <row r="132" spans="1:31" ht="60" customHeight="1" x14ac:dyDescent="0.25">
      <c r="A132" s="585"/>
      <c r="B132" s="570"/>
      <c r="C132" s="570"/>
      <c r="D132" s="570"/>
      <c r="E132" s="588"/>
      <c r="F132" s="570"/>
      <c r="G132" s="570"/>
      <c r="H132" s="578"/>
      <c r="I132" s="675"/>
      <c r="J132" s="570"/>
      <c r="K132" s="570" t="s">
        <v>256</v>
      </c>
      <c r="L132" s="570" t="s">
        <v>257</v>
      </c>
      <c r="M132" s="570" t="s">
        <v>279</v>
      </c>
      <c r="N132" s="578">
        <v>0.2</v>
      </c>
      <c r="O132" s="576">
        <v>44044</v>
      </c>
      <c r="P132" s="576">
        <v>44195</v>
      </c>
      <c r="Q132" s="570" t="s">
        <v>280</v>
      </c>
      <c r="R132" s="633"/>
      <c r="S132" s="304" t="s">
        <v>281</v>
      </c>
      <c r="T132" s="262" t="s">
        <v>56</v>
      </c>
      <c r="U132" s="66">
        <v>0.25</v>
      </c>
      <c r="V132" s="274">
        <v>44044</v>
      </c>
      <c r="W132" s="274">
        <v>44195</v>
      </c>
      <c r="X132" s="262">
        <f t="shared" si="12"/>
        <v>151</v>
      </c>
      <c r="Y132" s="28"/>
      <c r="Z132" s="28">
        <f t="shared" si="13"/>
        <v>0</v>
      </c>
      <c r="AA132" s="28"/>
      <c r="AB132" s="33"/>
    </row>
    <row r="133" spans="1:31" ht="51" customHeight="1" x14ac:dyDescent="0.25">
      <c r="A133" s="585"/>
      <c r="B133" s="570"/>
      <c r="C133" s="570"/>
      <c r="D133" s="570"/>
      <c r="E133" s="588"/>
      <c r="F133" s="570"/>
      <c r="G133" s="570"/>
      <c r="H133" s="578"/>
      <c r="I133" s="675"/>
      <c r="J133" s="570"/>
      <c r="K133" s="570"/>
      <c r="L133" s="570"/>
      <c r="M133" s="570"/>
      <c r="N133" s="590"/>
      <c r="O133" s="590"/>
      <c r="P133" s="590"/>
      <c r="Q133" s="570"/>
      <c r="R133" s="633"/>
      <c r="S133" s="262" t="s">
        <v>282</v>
      </c>
      <c r="T133" s="262" t="s">
        <v>56</v>
      </c>
      <c r="U133" s="66">
        <v>0.25</v>
      </c>
      <c r="V133" s="274">
        <v>44044</v>
      </c>
      <c r="W133" s="274">
        <v>44134</v>
      </c>
      <c r="X133" s="262">
        <f t="shared" si="12"/>
        <v>90</v>
      </c>
      <c r="Y133" s="28"/>
      <c r="Z133" s="28">
        <f t="shared" si="13"/>
        <v>0</v>
      </c>
      <c r="AA133" s="28"/>
      <c r="AB133" s="33"/>
    </row>
    <row r="134" spans="1:31" ht="63.75" customHeight="1" x14ac:dyDescent="0.25">
      <c r="A134" s="585"/>
      <c r="B134" s="570"/>
      <c r="C134" s="570"/>
      <c r="D134" s="570"/>
      <c r="E134" s="588"/>
      <c r="F134" s="570"/>
      <c r="G134" s="570"/>
      <c r="H134" s="578"/>
      <c r="I134" s="675"/>
      <c r="J134" s="570"/>
      <c r="K134" s="570"/>
      <c r="L134" s="570"/>
      <c r="M134" s="570"/>
      <c r="N134" s="590"/>
      <c r="O134" s="590"/>
      <c r="P134" s="590"/>
      <c r="Q134" s="570"/>
      <c r="R134" s="633"/>
      <c r="S134" s="304" t="s">
        <v>283</v>
      </c>
      <c r="T134" s="282" t="s">
        <v>56</v>
      </c>
      <c r="U134" s="66">
        <v>0.25</v>
      </c>
      <c r="V134" s="274">
        <v>44044</v>
      </c>
      <c r="W134" s="274">
        <v>44195</v>
      </c>
      <c r="X134" s="262">
        <f t="shared" si="12"/>
        <v>151</v>
      </c>
      <c r="Y134" s="28"/>
      <c r="Z134" s="28">
        <f t="shared" si="13"/>
        <v>0</v>
      </c>
      <c r="AA134" s="28"/>
      <c r="AB134" s="33"/>
    </row>
    <row r="135" spans="1:31" ht="48.75" customHeight="1" thickBot="1" x14ac:dyDescent="0.3">
      <c r="A135" s="586"/>
      <c r="B135" s="571"/>
      <c r="C135" s="571"/>
      <c r="D135" s="571"/>
      <c r="E135" s="592"/>
      <c r="F135" s="571"/>
      <c r="G135" s="571"/>
      <c r="H135" s="579"/>
      <c r="I135" s="676"/>
      <c r="J135" s="571"/>
      <c r="K135" s="571"/>
      <c r="L135" s="571"/>
      <c r="M135" s="571"/>
      <c r="N135" s="591"/>
      <c r="O135" s="591"/>
      <c r="P135" s="591"/>
      <c r="Q135" s="571"/>
      <c r="R135" s="636"/>
      <c r="S135" s="401" t="s">
        <v>284</v>
      </c>
      <c r="T135" s="460" t="s">
        <v>56</v>
      </c>
      <c r="U135" s="461">
        <v>0.25</v>
      </c>
      <c r="V135" s="462">
        <v>44044</v>
      </c>
      <c r="W135" s="462">
        <v>44134</v>
      </c>
      <c r="X135" s="267">
        <f t="shared" si="12"/>
        <v>90</v>
      </c>
      <c r="Y135" s="36"/>
      <c r="Z135" s="36">
        <f t="shared" si="13"/>
        <v>0</v>
      </c>
      <c r="AA135" s="36"/>
      <c r="AB135" s="298"/>
    </row>
    <row r="136" spans="1:31" ht="44.25" customHeight="1" x14ac:dyDescent="0.25">
      <c r="A136" s="584">
        <v>9</v>
      </c>
      <c r="B136" s="580" t="s">
        <v>89</v>
      </c>
      <c r="C136" s="580" t="s">
        <v>285</v>
      </c>
      <c r="D136" s="580" t="s">
        <v>118</v>
      </c>
      <c r="E136" s="587" t="s">
        <v>286</v>
      </c>
      <c r="F136" s="589"/>
      <c r="G136" s="580" t="s">
        <v>287</v>
      </c>
      <c r="H136" s="583">
        <v>0.35</v>
      </c>
      <c r="I136" s="674"/>
      <c r="J136" s="580" t="s">
        <v>288</v>
      </c>
      <c r="K136" s="580" t="s">
        <v>39</v>
      </c>
      <c r="L136" s="580" t="s">
        <v>289</v>
      </c>
      <c r="M136" s="580" t="s">
        <v>290</v>
      </c>
      <c r="N136" s="583">
        <v>0.5</v>
      </c>
      <c r="O136" s="582">
        <v>44044</v>
      </c>
      <c r="P136" s="582">
        <v>44180</v>
      </c>
      <c r="Q136" s="580" t="s">
        <v>291</v>
      </c>
      <c r="R136" s="674"/>
      <c r="S136" s="255" t="s">
        <v>292</v>
      </c>
      <c r="T136" s="290" t="s">
        <v>293</v>
      </c>
      <c r="U136" s="21">
        <v>0.2</v>
      </c>
      <c r="V136" s="22">
        <v>44046</v>
      </c>
      <c r="W136" s="22">
        <v>44074</v>
      </c>
      <c r="X136" s="257">
        <f>W136-V136</f>
        <v>28</v>
      </c>
      <c r="Y136" s="20"/>
      <c r="Z136" s="20">
        <f>IF(Y136="ejecutado",1,0)</f>
        <v>0</v>
      </c>
      <c r="AA136" s="20"/>
      <c r="AB136" s="25"/>
      <c r="AC136" s="26"/>
      <c r="AD136" s="26"/>
      <c r="AE136" s="26"/>
    </row>
    <row r="137" spans="1:31" ht="45" customHeight="1" x14ac:dyDescent="0.25">
      <c r="A137" s="585"/>
      <c r="B137" s="570"/>
      <c r="C137" s="570"/>
      <c r="D137" s="570"/>
      <c r="E137" s="588"/>
      <c r="F137" s="590"/>
      <c r="G137" s="570"/>
      <c r="H137" s="590"/>
      <c r="I137" s="633"/>
      <c r="J137" s="570"/>
      <c r="K137" s="570"/>
      <c r="L137" s="570"/>
      <c r="M137" s="570"/>
      <c r="N137" s="590"/>
      <c r="O137" s="590"/>
      <c r="P137" s="590"/>
      <c r="Q137" s="570"/>
      <c r="R137" s="633"/>
      <c r="S137" s="260" t="s">
        <v>294</v>
      </c>
      <c r="T137" s="292" t="s">
        <v>293</v>
      </c>
      <c r="U137" s="295">
        <v>0.2</v>
      </c>
      <c r="V137" s="30">
        <v>44075</v>
      </c>
      <c r="W137" s="30">
        <v>44104</v>
      </c>
      <c r="X137" s="262">
        <f t="shared" ref="X137:X161" si="14">W137-V137</f>
        <v>29</v>
      </c>
      <c r="Y137" s="28"/>
      <c r="Z137" s="28">
        <f t="shared" ref="Z137:Z169" si="15">IF(Y137="ejecutado",1,0)</f>
        <v>0</v>
      </c>
      <c r="AA137" s="28"/>
      <c r="AB137" s="33"/>
      <c r="AC137" s="26"/>
      <c r="AD137" s="26"/>
      <c r="AE137" s="26"/>
    </row>
    <row r="138" spans="1:31" ht="45" customHeight="1" x14ac:dyDescent="0.25">
      <c r="A138" s="585"/>
      <c r="B138" s="570"/>
      <c r="C138" s="570"/>
      <c r="D138" s="570"/>
      <c r="E138" s="588"/>
      <c r="F138" s="590"/>
      <c r="G138" s="570"/>
      <c r="H138" s="590"/>
      <c r="I138" s="633"/>
      <c r="J138" s="570"/>
      <c r="K138" s="570"/>
      <c r="L138" s="570"/>
      <c r="M138" s="570"/>
      <c r="N138" s="590"/>
      <c r="O138" s="590"/>
      <c r="P138" s="590"/>
      <c r="Q138" s="570"/>
      <c r="R138" s="633"/>
      <c r="S138" s="260" t="s">
        <v>295</v>
      </c>
      <c r="T138" s="292" t="s">
        <v>293</v>
      </c>
      <c r="U138" s="295">
        <v>0.2</v>
      </c>
      <c r="V138" s="30">
        <v>44105</v>
      </c>
      <c r="W138" s="30">
        <v>44134</v>
      </c>
      <c r="X138" s="262">
        <f t="shared" si="14"/>
        <v>29</v>
      </c>
      <c r="Y138" s="28"/>
      <c r="Z138" s="28">
        <f t="shared" si="15"/>
        <v>0</v>
      </c>
      <c r="AA138" s="28"/>
      <c r="AB138" s="33"/>
      <c r="AC138" s="26"/>
      <c r="AD138" s="26"/>
      <c r="AE138" s="26"/>
    </row>
    <row r="139" spans="1:31" ht="45" customHeight="1" x14ac:dyDescent="0.25">
      <c r="A139" s="585"/>
      <c r="B139" s="570"/>
      <c r="C139" s="570"/>
      <c r="D139" s="570"/>
      <c r="E139" s="588"/>
      <c r="F139" s="590"/>
      <c r="G139" s="570"/>
      <c r="H139" s="590"/>
      <c r="I139" s="633"/>
      <c r="J139" s="570"/>
      <c r="K139" s="570"/>
      <c r="L139" s="570"/>
      <c r="M139" s="570"/>
      <c r="N139" s="590"/>
      <c r="O139" s="590"/>
      <c r="P139" s="590"/>
      <c r="Q139" s="570"/>
      <c r="R139" s="633"/>
      <c r="S139" s="260" t="s">
        <v>296</v>
      </c>
      <c r="T139" s="292" t="s">
        <v>293</v>
      </c>
      <c r="U139" s="295">
        <v>0.2</v>
      </c>
      <c r="V139" s="30">
        <v>44119</v>
      </c>
      <c r="W139" s="30">
        <v>44150</v>
      </c>
      <c r="X139" s="262">
        <f t="shared" si="14"/>
        <v>31</v>
      </c>
      <c r="Y139" s="28"/>
      <c r="Z139" s="28">
        <f t="shared" si="15"/>
        <v>0</v>
      </c>
      <c r="AA139" s="28"/>
      <c r="AB139" s="33"/>
      <c r="AC139" s="26"/>
      <c r="AD139" s="26"/>
      <c r="AE139" s="26"/>
    </row>
    <row r="140" spans="1:31" ht="45" customHeight="1" x14ac:dyDescent="0.25">
      <c r="A140" s="585"/>
      <c r="B140" s="570"/>
      <c r="C140" s="570"/>
      <c r="D140" s="570"/>
      <c r="E140" s="588"/>
      <c r="F140" s="590"/>
      <c r="G140" s="570"/>
      <c r="H140" s="590"/>
      <c r="I140" s="633"/>
      <c r="J140" s="570"/>
      <c r="K140" s="570"/>
      <c r="L140" s="570"/>
      <c r="M140" s="570"/>
      <c r="N140" s="590"/>
      <c r="O140" s="590"/>
      <c r="P140" s="590"/>
      <c r="Q140" s="570"/>
      <c r="R140" s="633"/>
      <c r="S140" s="296" t="s">
        <v>297</v>
      </c>
      <c r="T140" s="292" t="s">
        <v>293</v>
      </c>
      <c r="U140" s="295">
        <v>0.2</v>
      </c>
      <c r="V140" s="30">
        <v>44137</v>
      </c>
      <c r="W140" s="30">
        <v>44180</v>
      </c>
      <c r="X140" s="262">
        <f t="shared" si="14"/>
        <v>43</v>
      </c>
      <c r="Y140" s="28"/>
      <c r="Z140" s="28">
        <f t="shared" si="15"/>
        <v>0</v>
      </c>
      <c r="AA140" s="28"/>
      <c r="AB140" s="33"/>
      <c r="AC140" s="26"/>
      <c r="AD140" s="26"/>
      <c r="AE140" s="26"/>
    </row>
    <row r="141" spans="1:31" ht="38.25" customHeight="1" x14ac:dyDescent="0.25">
      <c r="A141" s="585"/>
      <c r="B141" s="570"/>
      <c r="C141" s="570"/>
      <c r="D141" s="570"/>
      <c r="E141" s="588"/>
      <c r="F141" s="590"/>
      <c r="G141" s="570"/>
      <c r="H141" s="590"/>
      <c r="I141" s="633"/>
      <c r="J141" s="570"/>
      <c r="K141" s="570"/>
      <c r="L141" s="570"/>
      <c r="M141" s="570" t="s">
        <v>298</v>
      </c>
      <c r="N141" s="578">
        <v>0.5</v>
      </c>
      <c r="O141" s="576">
        <v>44044</v>
      </c>
      <c r="P141" s="576">
        <v>44180</v>
      </c>
      <c r="Q141" s="570" t="s">
        <v>299</v>
      </c>
      <c r="R141" s="633"/>
      <c r="S141" s="260" t="s">
        <v>300</v>
      </c>
      <c r="T141" s="174" t="s">
        <v>270</v>
      </c>
      <c r="U141" s="295">
        <v>0.2</v>
      </c>
      <c r="V141" s="30">
        <v>44044</v>
      </c>
      <c r="W141" s="30">
        <v>44089</v>
      </c>
      <c r="X141" s="262">
        <f t="shared" si="14"/>
        <v>45</v>
      </c>
      <c r="Y141" s="28"/>
      <c r="Z141" s="28">
        <f t="shared" si="15"/>
        <v>0</v>
      </c>
      <c r="AA141" s="28"/>
      <c r="AB141" s="33"/>
    </row>
    <row r="142" spans="1:31" ht="38.25" customHeight="1" x14ac:dyDescent="0.25">
      <c r="A142" s="585"/>
      <c r="B142" s="570"/>
      <c r="C142" s="570"/>
      <c r="D142" s="570"/>
      <c r="E142" s="588"/>
      <c r="F142" s="590"/>
      <c r="G142" s="570"/>
      <c r="H142" s="590"/>
      <c r="I142" s="633"/>
      <c r="J142" s="570"/>
      <c r="K142" s="570"/>
      <c r="L142" s="570"/>
      <c r="M142" s="570"/>
      <c r="N142" s="578"/>
      <c r="O142" s="590"/>
      <c r="P142" s="590"/>
      <c r="Q142" s="570"/>
      <c r="R142" s="633"/>
      <c r="S142" s="260" t="s">
        <v>301</v>
      </c>
      <c r="T142" s="174" t="s">
        <v>270</v>
      </c>
      <c r="U142" s="295">
        <v>0.2</v>
      </c>
      <c r="V142" s="30">
        <v>44089</v>
      </c>
      <c r="W142" s="30">
        <v>44119</v>
      </c>
      <c r="X142" s="262">
        <f t="shared" si="14"/>
        <v>30</v>
      </c>
      <c r="Y142" s="28"/>
      <c r="Z142" s="28"/>
      <c r="AA142" s="28"/>
      <c r="AB142" s="33"/>
    </row>
    <row r="143" spans="1:31" ht="38.25" customHeight="1" x14ac:dyDescent="0.25">
      <c r="A143" s="585"/>
      <c r="B143" s="570"/>
      <c r="C143" s="570"/>
      <c r="D143" s="570"/>
      <c r="E143" s="588"/>
      <c r="F143" s="590"/>
      <c r="G143" s="570"/>
      <c r="H143" s="590"/>
      <c r="I143" s="633"/>
      <c r="J143" s="570"/>
      <c r="K143" s="570"/>
      <c r="L143" s="570"/>
      <c r="M143" s="570"/>
      <c r="N143" s="590"/>
      <c r="O143" s="590"/>
      <c r="P143" s="590"/>
      <c r="Q143" s="570"/>
      <c r="R143" s="633"/>
      <c r="S143" s="260" t="s">
        <v>302</v>
      </c>
      <c r="T143" s="174" t="s">
        <v>270</v>
      </c>
      <c r="U143" s="295">
        <v>0.2</v>
      </c>
      <c r="V143" s="30">
        <v>44105</v>
      </c>
      <c r="W143" s="30">
        <v>44134</v>
      </c>
      <c r="X143" s="262">
        <f t="shared" si="14"/>
        <v>29</v>
      </c>
      <c r="Y143" s="28"/>
      <c r="Z143" s="28">
        <f t="shared" si="15"/>
        <v>0</v>
      </c>
      <c r="AA143" s="28"/>
      <c r="AB143" s="33"/>
    </row>
    <row r="144" spans="1:31" ht="38.25" customHeight="1" x14ac:dyDescent="0.25">
      <c r="A144" s="585"/>
      <c r="B144" s="570"/>
      <c r="C144" s="570"/>
      <c r="D144" s="570"/>
      <c r="E144" s="588"/>
      <c r="F144" s="590"/>
      <c r="G144" s="570"/>
      <c r="H144" s="590"/>
      <c r="I144" s="633"/>
      <c r="J144" s="570"/>
      <c r="K144" s="570"/>
      <c r="L144" s="570"/>
      <c r="M144" s="570"/>
      <c r="N144" s="590"/>
      <c r="O144" s="590"/>
      <c r="P144" s="590"/>
      <c r="Q144" s="570"/>
      <c r="R144" s="633"/>
      <c r="S144" s="260" t="s">
        <v>303</v>
      </c>
      <c r="T144" s="174" t="s">
        <v>270</v>
      </c>
      <c r="U144" s="295">
        <v>0.2</v>
      </c>
      <c r="V144" s="30">
        <v>44137</v>
      </c>
      <c r="W144" s="30">
        <v>44165</v>
      </c>
      <c r="X144" s="262">
        <f t="shared" si="14"/>
        <v>28</v>
      </c>
      <c r="Y144" s="28"/>
      <c r="Z144" s="28">
        <f t="shared" si="15"/>
        <v>0</v>
      </c>
      <c r="AA144" s="28"/>
      <c r="AB144" s="33"/>
    </row>
    <row r="145" spans="1:28" ht="38.25" customHeight="1" x14ac:dyDescent="0.25">
      <c r="A145" s="585"/>
      <c r="B145" s="570"/>
      <c r="C145" s="570"/>
      <c r="D145" s="570"/>
      <c r="E145" s="588"/>
      <c r="F145" s="590"/>
      <c r="G145" s="570"/>
      <c r="H145" s="590"/>
      <c r="I145" s="633"/>
      <c r="J145" s="570"/>
      <c r="K145" s="570"/>
      <c r="L145" s="570"/>
      <c r="M145" s="570"/>
      <c r="N145" s="590"/>
      <c r="O145" s="590"/>
      <c r="P145" s="590"/>
      <c r="Q145" s="570"/>
      <c r="R145" s="633"/>
      <c r="S145" s="260" t="s">
        <v>304</v>
      </c>
      <c r="T145" s="174" t="s">
        <v>270</v>
      </c>
      <c r="U145" s="295">
        <v>0.2</v>
      </c>
      <c r="V145" s="30">
        <v>44137</v>
      </c>
      <c r="W145" s="30">
        <v>44180</v>
      </c>
      <c r="X145" s="262">
        <f t="shared" si="14"/>
        <v>43</v>
      </c>
      <c r="Y145" s="28"/>
      <c r="Z145" s="28">
        <f t="shared" si="15"/>
        <v>0</v>
      </c>
      <c r="AA145" s="28"/>
      <c r="AB145" s="33"/>
    </row>
    <row r="146" spans="1:28" ht="44.25" customHeight="1" x14ac:dyDescent="0.25">
      <c r="A146" s="585"/>
      <c r="B146" s="570"/>
      <c r="C146" s="570"/>
      <c r="D146" s="570" t="s">
        <v>305</v>
      </c>
      <c r="E146" s="588" t="s">
        <v>306</v>
      </c>
      <c r="F146" s="675"/>
      <c r="G146" s="570" t="s">
        <v>307</v>
      </c>
      <c r="H146" s="594">
        <v>0.3</v>
      </c>
      <c r="I146" s="675"/>
      <c r="J146" s="570" t="s">
        <v>122</v>
      </c>
      <c r="K146" s="570" t="s">
        <v>39</v>
      </c>
      <c r="L146" s="570" t="s">
        <v>308</v>
      </c>
      <c r="M146" s="570" t="s">
        <v>309</v>
      </c>
      <c r="N146" s="578">
        <v>0.5</v>
      </c>
      <c r="O146" s="576">
        <v>44044</v>
      </c>
      <c r="P146" s="576">
        <v>44195</v>
      </c>
      <c r="Q146" s="570" t="s">
        <v>310</v>
      </c>
      <c r="R146" s="633"/>
      <c r="S146" s="260" t="s">
        <v>311</v>
      </c>
      <c r="T146" s="174" t="s">
        <v>270</v>
      </c>
      <c r="U146" s="295">
        <v>0.2</v>
      </c>
      <c r="V146" s="30">
        <v>44044</v>
      </c>
      <c r="W146" s="30">
        <v>44074</v>
      </c>
      <c r="X146" s="262">
        <f t="shared" si="14"/>
        <v>30</v>
      </c>
      <c r="Y146" s="28"/>
      <c r="Z146" s="28">
        <f t="shared" si="15"/>
        <v>0</v>
      </c>
      <c r="AA146" s="28"/>
      <c r="AB146" s="33"/>
    </row>
    <row r="147" spans="1:28" ht="44.25" customHeight="1" x14ac:dyDescent="0.25">
      <c r="A147" s="585"/>
      <c r="B147" s="570"/>
      <c r="C147" s="570"/>
      <c r="D147" s="570"/>
      <c r="E147" s="588"/>
      <c r="F147" s="675"/>
      <c r="G147" s="570"/>
      <c r="H147" s="594"/>
      <c r="I147" s="675"/>
      <c r="J147" s="570"/>
      <c r="K147" s="570"/>
      <c r="L147" s="570"/>
      <c r="M147" s="570"/>
      <c r="N147" s="590"/>
      <c r="O147" s="590"/>
      <c r="P147" s="590"/>
      <c r="Q147" s="570"/>
      <c r="R147" s="633"/>
      <c r="S147" s="260" t="s">
        <v>312</v>
      </c>
      <c r="T147" s="174" t="s">
        <v>270</v>
      </c>
      <c r="U147" s="295">
        <v>0.2</v>
      </c>
      <c r="V147" s="30">
        <v>44075</v>
      </c>
      <c r="W147" s="30">
        <v>44104</v>
      </c>
      <c r="X147" s="262">
        <f t="shared" si="14"/>
        <v>29</v>
      </c>
      <c r="Y147" s="28"/>
      <c r="Z147" s="28">
        <f t="shared" si="15"/>
        <v>0</v>
      </c>
      <c r="AA147" s="28"/>
      <c r="AB147" s="33"/>
    </row>
    <row r="148" spans="1:28" ht="44.25" customHeight="1" x14ac:dyDescent="0.25">
      <c r="A148" s="585"/>
      <c r="B148" s="570"/>
      <c r="C148" s="570"/>
      <c r="D148" s="570"/>
      <c r="E148" s="588"/>
      <c r="F148" s="675"/>
      <c r="G148" s="570"/>
      <c r="H148" s="594"/>
      <c r="I148" s="675"/>
      <c r="J148" s="570"/>
      <c r="K148" s="570"/>
      <c r="L148" s="570"/>
      <c r="M148" s="570"/>
      <c r="N148" s="590"/>
      <c r="O148" s="590"/>
      <c r="P148" s="590"/>
      <c r="Q148" s="570"/>
      <c r="R148" s="633"/>
      <c r="S148" s="260" t="s">
        <v>313</v>
      </c>
      <c r="T148" s="174" t="s">
        <v>270</v>
      </c>
      <c r="U148" s="295">
        <v>0.2</v>
      </c>
      <c r="V148" s="30">
        <v>44105</v>
      </c>
      <c r="W148" s="30">
        <v>44135</v>
      </c>
      <c r="X148" s="262">
        <f t="shared" si="14"/>
        <v>30</v>
      </c>
      <c r="Y148" s="28"/>
      <c r="Z148" s="28">
        <f t="shared" si="15"/>
        <v>0</v>
      </c>
      <c r="AA148" s="28"/>
      <c r="AB148" s="33"/>
    </row>
    <row r="149" spans="1:28" ht="44.25" customHeight="1" x14ac:dyDescent="0.25">
      <c r="A149" s="585"/>
      <c r="B149" s="570"/>
      <c r="C149" s="570"/>
      <c r="D149" s="570"/>
      <c r="E149" s="588"/>
      <c r="F149" s="675"/>
      <c r="G149" s="570"/>
      <c r="H149" s="594"/>
      <c r="I149" s="675"/>
      <c r="J149" s="570"/>
      <c r="K149" s="570"/>
      <c r="L149" s="570"/>
      <c r="M149" s="570"/>
      <c r="N149" s="590"/>
      <c r="O149" s="590"/>
      <c r="P149" s="590"/>
      <c r="Q149" s="570"/>
      <c r="R149" s="633"/>
      <c r="S149" s="260" t="s">
        <v>314</v>
      </c>
      <c r="T149" s="174" t="s">
        <v>270</v>
      </c>
      <c r="U149" s="295">
        <v>0.2</v>
      </c>
      <c r="V149" s="30">
        <v>44136</v>
      </c>
      <c r="W149" s="30">
        <v>44165</v>
      </c>
      <c r="X149" s="262">
        <f t="shared" si="14"/>
        <v>29</v>
      </c>
      <c r="Y149" s="28"/>
      <c r="Z149" s="28">
        <f t="shared" si="15"/>
        <v>0</v>
      </c>
      <c r="AA149" s="28"/>
      <c r="AB149" s="33"/>
    </row>
    <row r="150" spans="1:28" ht="44.25" customHeight="1" x14ac:dyDescent="0.25">
      <c r="A150" s="585"/>
      <c r="B150" s="570"/>
      <c r="C150" s="570"/>
      <c r="D150" s="570"/>
      <c r="E150" s="588"/>
      <c r="F150" s="675"/>
      <c r="G150" s="570"/>
      <c r="H150" s="594"/>
      <c r="I150" s="675"/>
      <c r="J150" s="570"/>
      <c r="K150" s="570"/>
      <c r="L150" s="570"/>
      <c r="M150" s="570"/>
      <c r="N150" s="590"/>
      <c r="O150" s="590"/>
      <c r="P150" s="590"/>
      <c r="Q150" s="570"/>
      <c r="R150" s="633"/>
      <c r="S150" s="260" t="s">
        <v>315</v>
      </c>
      <c r="T150" s="174" t="s">
        <v>270</v>
      </c>
      <c r="U150" s="295">
        <v>0.2</v>
      </c>
      <c r="V150" s="30">
        <v>44166</v>
      </c>
      <c r="W150" s="30">
        <v>44195</v>
      </c>
      <c r="X150" s="262">
        <f t="shared" si="14"/>
        <v>29</v>
      </c>
      <c r="Y150" s="28"/>
      <c r="Z150" s="28">
        <f t="shared" si="15"/>
        <v>0</v>
      </c>
      <c r="AA150" s="28"/>
      <c r="AB150" s="33"/>
    </row>
    <row r="151" spans="1:28" ht="40.5" customHeight="1" x14ac:dyDescent="0.25">
      <c r="A151" s="585"/>
      <c r="B151" s="570"/>
      <c r="C151" s="570"/>
      <c r="D151" s="570"/>
      <c r="E151" s="588"/>
      <c r="F151" s="675"/>
      <c r="G151" s="570"/>
      <c r="H151" s="594"/>
      <c r="I151" s="675"/>
      <c r="J151" s="570"/>
      <c r="K151" s="570"/>
      <c r="L151" s="570"/>
      <c r="M151" s="570" t="s">
        <v>316</v>
      </c>
      <c r="N151" s="578">
        <v>0.5</v>
      </c>
      <c r="O151" s="576">
        <v>44044</v>
      </c>
      <c r="P151" s="576">
        <v>44195</v>
      </c>
      <c r="Q151" s="570" t="s">
        <v>317</v>
      </c>
      <c r="R151" s="633"/>
      <c r="S151" s="260" t="s">
        <v>318</v>
      </c>
      <c r="T151" s="28" t="s">
        <v>319</v>
      </c>
      <c r="U151" s="295">
        <v>0.3</v>
      </c>
      <c r="V151" s="30">
        <v>44044</v>
      </c>
      <c r="W151" s="30">
        <v>44074</v>
      </c>
      <c r="X151" s="262">
        <f t="shared" si="14"/>
        <v>30</v>
      </c>
      <c r="Y151" s="28"/>
      <c r="Z151" s="28">
        <f t="shared" si="15"/>
        <v>0</v>
      </c>
      <c r="AA151" s="28"/>
      <c r="AB151" s="33"/>
    </row>
    <row r="152" spans="1:28" ht="40.5" customHeight="1" x14ac:dyDescent="0.25">
      <c r="A152" s="585"/>
      <c r="B152" s="570"/>
      <c r="C152" s="570"/>
      <c r="D152" s="570"/>
      <c r="E152" s="588"/>
      <c r="F152" s="675"/>
      <c r="G152" s="570"/>
      <c r="H152" s="594"/>
      <c r="I152" s="675"/>
      <c r="J152" s="570"/>
      <c r="K152" s="570"/>
      <c r="L152" s="570"/>
      <c r="M152" s="570"/>
      <c r="N152" s="590"/>
      <c r="O152" s="590"/>
      <c r="P152" s="590"/>
      <c r="Q152" s="570"/>
      <c r="R152" s="633"/>
      <c r="S152" s="260" t="s">
        <v>320</v>
      </c>
      <c r="T152" s="28" t="s">
        <v>319</v>
      </c>
      <c r="U152" s="295">
        <v>0.35</v>
      </c>
      <c r="V152" s="30">
        <v>44058</v>
      </c>
      <c r="W152" s="30">
        <v>44195</v>
      </c>
      <c r="X152" s="262">
        <f t="shared" si="14"/>
        <v>137</v>
      </c>
      <c r="Y152" s="28"/>
      <c r="Z152" s="28">
        <f t="shared" si="15"/>
        <v>0</v>
      </c>
      <c r="AA152" s="28"/>
      <c r="AB152" s="33"/>
    </row>
    <row r="153" spans="1:28" ht="40.5" customHeight="1" x14ac:dyDescent="0.25">
      <c r="A153" s="585"/>
      <c r="B153" s="570"/>
      <c r="C153" s="570"/>
      <c r="D153" s="570"/>
      <c r="E153" s="588"/>
      <c r="F153" s="675"/>
      <c r="G153" s="570"/>
      <c r="H153" s="594"/>
      <c r="I153" s="675"/>
      <c r="J153" s="570"/>
      <c r="K153" s="570"/>
      <c r="L153" s="570"/>
      <c r="M153" s="570"/>
      <c r="N153" s="590"/>
      <c r="O153" s="590"/>
      <c r="P153" s="590"/>
      <c r="Q153" s="570"/>
      <c r="R153" s="633"/>
      <c r="S153" s="260" t="s">
        <v>321</v>
      </c>
      <c r="T153" s="28" t="s">
        <v>319</v>
      </c>
      <c r="U153" s="295">
        <v>0.35</v>
      </c>
      <c r="V153" s="30">
        <v>44166</v>
      </c>
      <c r="W153" s="30">
        <v>44195</v>
      </c>
      <c r="X153" s="262">
        <f t="shared" si="14"/>
        <v>29</v>
      </c>
      <c r="Y153" s="28"/>
      <c r="Z153" s="28">
        <f t="shared" si="15"/>
        <v>0</v>
      </c>
      <c r="AA153" s="28"/>
      <c r="AB153" s="33"/>
    </row>
    <row r="154" spans="1:28" ht="44.25" customHeight="1" x14ac:dyDescent="0.25">
      <c r="A154" s="585"/>
      <c r="B154" s="570"/>
      <c r="C154" s="570"/>
      <c r="D154" s="570" t="s">
        <v>118</v>
      </c>
      <c r="E154" s="588" t="s">
        <v>286</v>
      </c>
      <c r="F154" s="633"/>
      <c r="G154" s="570" t="s">
        <v>322</v>
      </c>
      <c r="H154" s="677">
        <v>0.35</v>
      </c>
      <c r="I154" s="633"/>
      <c r="J154" s="570" t="s">
        <v>218</v>
      </c>
      <c r="K154" s="570" t="s">
        <v>39</v>
      </c>
      <c r="L154" s="570" t="s">
        <v>323</v>
      </c>
      <c r="M154" s="570" t="s">
        <v>324</v>
      </c>
      <c r="N154" s="578">
        <v>0.5</v>
      </c>
      <c r="O154" s="576">
        <v>44044</v>
      </c>
      <c r="P154" s="576">
        <v>44195</v>
      </c>
      <c r="Q154" s="570" t="s">
        <v>325</v>
      </c>
      <c r="R154" s="633"/>
      <c r="S154" s="260" t="s">
        <v>326</v>
      </c>
      <c r="T154" s="174" t="s">
        <v>56</v>
      </c>
      <c r="U154" s="295">
        <v>0.25</v>
      </c>
      <c r="V154" s="30">
        <v>44044</v>
      </c>
      <c r="W154" s="30">
        <v>44074</v>
      </c>
      <c r="X154" s="262">
        <f t="shared" si="14"/>
        <v>30</v>
      </c>
      <c r="Y154" s="28"/>
      <c r="Z154" s="28">
        <f t="shared" si="15"/>
        <v>0</v>
      </c>
      <c r="AA154" s="28"/>
      <c r="AB154" s="33"/>
    </row>
    <row r="155" spans="1:28" ht="44.25" customHeight="1" x14ac:dyDescent="0.25">
      <c r="A155" s="585"/>
      <c r="B155" s="570"/>
      <c r="C155" s="570"/>
      <c r="D155" s="570"/>
      <c r="E155" s="588"/>
      <c r="F155" s="633"/>
      <c r="G155" s="570"/>
      <c r="H155" s="677"/>
      <c r="I155" s="633"/>
      <c r="J155" s="570"/>
      <c r="K155" s="570"/>
      <c r="L155" s="570"/>
      <c r="M155" s="570"/>
      <c r="N155" s="578"/>
      <c r="O155" s="590"/>
      <c r="P155" s="590"/>
      <c r="Q155" s="570"/>
      <c r="R155" s="633"/>
      <c r="S155" s="260" t="s">
        <v>327</v>
      </c>
      <c r="T155" s="174" t="s">
        <v>56</v>
      </c>
      <c r="U155" s="295">
        <v>0.25</v>
      </c>
      <c r="V155" s="30">
        <v>44075</v>
      </c>
      <c r="W155" s="30">
        <v>44104</v>
      </c>
      <c r="X155" s="262">
        <f t="shared" si="14"/>
        <v>29</v>
      </c>
      <c r="Y155" s="28"/>
      <c r="Z155" s="28">
        <f t="shared" si="15"/>
        <v>0</v>
      </c>
      <c r="AA155" s="28"/>
      <c r="AB155" s="33"/>
    </row>
    <row r="156" spans="1:28" ht="44.25" customHeight="1" x14ac:dyDescent="0.25">
      <c r="A156" s="585"/>
      <c r="B156" s="570"/>
      <c r="C156" s="570"/>
      <c r="D156" s="570"/>
      <c r="E156" s="588"/>
      <c r="F156" s="633"/>
      <c r="G156" s="570"/>
      <c r="H156" s="677"/>
      <c r="I156" s="633"/>
      <c r="J156" s="570"/>
      <c r="K156" s="570"/>
      <c r="L156" s="570"/>
      <c r="M156" s="570"/>
      <c r="N156" s="578"/>
      <c r="O156" s="590"/>
      <c r="P156" s="590"/>
      <c r="Q156" s="570"/>
      <c r="R156" s="633"/>
      <c r="S156" s="260" t="s">
        <v>328</v>
      </c>
      <c r="T156" s="174" t="s">
        <v>56</v>
      </c>
      <c r="U156" s="295">
        <v>0.25</v>
      </c>
      <c r="V156" s="30">
        <v>44105</v>
      </c>
      <c r="W156" s="30">
        <v>44134</v>
      </c>
      <c r="X156" s="262">
        <f t="shared" si="14"/>
        <v>29</v>
      </c>
      <c r="Y156" s="28"/>
      <c r="Z156" s="28">
        <f t="shared" si="15"/>
        <v>0</v>
      </c>
      <c r="AA156" s="28"/>
      <c r="AB156" s="33"/>
    </row>
    <row r="157" spans="1:28" ht="44.25" customHeight="1" x14ac:dyDescent="0.25">
      <c r="A157" s="585"/>
      <c r="B157" s="570"/>
      <c r="C157" s="570"/>
      <c r="D157" s="570"/>
      <c r="E157" s="588"/>
      <c r="F157" s="633"/>
      <c r="G157" s="570"/>
      <c r="H157" s="677"/>
      <c r="I157" s="633"/>
      <c r="J157" s="570"/>
      <c r="K157" s="570"/>
      <c r="L157" s="570"/>
      <c r="M157" s="570"/>
      <c r="N157" s="578"/>
      <c r="O157" s="590"/>
      <c r="P157" s="590"/>
      <c r="Q157" s="570"/>
      <c r="R157" s="633"/>
      <c r="S157" s="260" t="s">
        <v>329</v>
      </c>
      <c r="T157" s="174" t="s">
        <v>56</v>
      </c>
      <c r="U157" s="295">
        <v>0.25</v>
      </c>
      <c r="V157" s="30">
        <v>44136</v>
      </c>
      <c r="W157" s="30">
        <v>44195</v>
      </c>
      <c r="X157" s="262">
        <f t="shared" si="14"/>
        <v>59</v>
      </c>
      <c r="Y157" s="28"/>
      <c r="Z157" s="28">
        <f t="shared" si="15"/>
        <v>0</v>
      </c>
      <c r="AA157" s="28"/>
      <c r="AB157" s="33"/>
    </row>
    <row r="158" spans="1:28" ht="43.5" customHeight="1" x14ac:dyDescent="0.25">
      <c r="A158" s="585"/>
      <c r="B158" s="570"/>
      <c r="C158" s="570"/>
      <c r="D158" s="570"/>
      <c r="E158" s="588"/>
      <c r="F158" s="633"/>
      <c r="G158" s="570"/>
      <c r="H158" s="677"/>
      <c r="I158" s="633"/>
      <c r="J158" s="570"/>
      <c r="K158" s="570"/>
      <c r="L158" s="570"/>
      <c r="M158" s="570" t="s">
        <v>330</v>
      </c>
      <c r="N158" s="578">
        <v>0.5</v>
      </c>
      <c r="O158" s="576">
        <v>44044</v>
      </c>
      <c r="P158" s="576">
        <v>44195</v>
      </c>
      <c r="Q158" s="570" t="s">
        <v>331</v>
      </c>
      <c r="R158" s="633"/>
      <c r="S158" s="260" t="s">
        <v>332</v>
      </c>
      <c r="T158" s="174" t="s">
        <v>56</v>
      </c>
      <c r="U158" s="177">
        <v>0.25</v>
      </c>
      <c r="V158" s="30">
        <v>44044</v>
      </c>
      <c r="W158" s="30">
        <v>44104</v>
      </c>
      <c r="X158" s="262">
        <f t="shared" si="14"/>
        <v>60</v>
      </c>
      <c r="Y158" s="28"/>
      <c r="Z158" s="28">
        <f t="shared" si="15"/>
        <v>0</v>
      </c>
      <c r="AA158" s="28"/>
      <c r="AB158" s="33"/>
    </row>
    <row r="159" spans="1:28" ht="43.5" customHeight="1" x14ac:dyDescent="0.25">
      <c r="A159" s="585"/>
      <c r="B159" s="570"/>
      <c r="C159" s="570"/>
      <c r="D159" s="570"/>
      <c r="E159" s="588"/>
      <c r="F159" s="633"/>
      <c r="G159" s="570"/>
      <c r="H159" s="677"/>
      <c r="I159" s="633"/>
      <c r="J159" s="570"/>
      <c r="K159" s="570"/>
      <c r="L159" s="570"/>
      <c r="M159" s="570"/>
      <c r="N159" s="578"/>
      <c r="O159" s="590"/>
      <c r="P159" s="590"/>
      <c r="Q159" s="570"/>
      <c r="R159" s="633"/>
      <c r="S159" s="260" t="s">
        <v>333</v>
      </c>
      <c r="T159" s="174" t="s">
        <v>56</v>
      </c>
      <c r="U159" s="177">
        <v>0.25</v>
      </c>
      <c r="V159" s="30">
        <v>44075</v>
      </c>
      <c r="W159" s="30">
        <v>44104</v>
      </c>
      <c r="X159" s="262">
        <f t="shared" si="14"/>
        <v>29</v>
      </c>
      <c r="Y159" s="28"/>
      <c r="Z159" s="28">
        <f t="shared" si="15"/>
        <v>0</v>
      </c>
      <c r="AA159" s="28"/>
      <c r="AB159" s="33"/>
    </row>
    <row r="160" spans="1:28" ht="43.5" customHeight="1" x14ac:dyDescent="0.25">
      <c r="A160" s="585"/>
      <c r="B160" s="570"/>
      <c r="C160" s="570"/>
      <c r="D160" s="570"/>
      <c r="E160" s="588"/>
      <c r="F160" s="633"/>
      <c r="G160" s="570"/>
      <c r="H160" s="677"/>
      <c r="I160" s="633"/>
      <c r="J160" s="570"/>
      <c r="K160" s="570"/>
      <c r="L160" s="570"/>
      <c r="M160" s="570"/>
      <c r="N160" s="578"/>
      <c r="O160" s="590"/>
      <c r="P160" s="590"/>
      <c r="Q160" s="570"/>
      <c r="R160" s="633"/>
      <c r="S160" s="260" t="s">
        <v>334</v>
      </c>
      <c r="T160" s="174" t="s">
        <v>56</v>
      </c>
      <c r="U160" s="177">
        <v>0.25</v>
      </c>
      <c r="V160" s="30">
        <v>44105</v>
      </c>
      <c r="W160" s="30">
        <v>44134</v>
      </c>
      <c r="X160" s="262">
        <f t="shared" si="14"/>
        <v>29</v>
      </c>
      <c r="Y160" s="28"/>
      <c r="Z160" s="28">
        <f t="shared" si="15"/>
        <v>0</v>
      </c>
      <c r="AA160" s="28"/>
      <c r="AB160" s="33"/>
    </row>
    <row r="161" spans="1:32" ht="43.5" customHeight="1" thickBot="1" x14ac:dyDescent="0.3">
      <c r="A161" s="586"/>
      <c r="B161" s="571"/>
      <c r="C161" s="571"/>
      <c r="D161" s="571"/>
      <c r="E161" s="592"/>
      <c r="F161" s="636"/>
      <c r="G161" s="571"/>
      <c r="H161" s="678"/>
      <c r="I161" s="636"/>
      <c r="J161" s="571"/>
      <c r="K161" s="571"/>
      <c r="L161" s="571"/>
      <c r="M161" s="571"/>
      <c r="N161" s="579"/>
      <c r="O161" s="591"/>
      <c r="P161" s="591"/>
      <c r="Q161" s="571"/>
      <c r="R161" s="636"/>
      <c r="S161" s="265" t="s">
        <v>335</v>
      </c>
      <c r="T161" s="36" t="s">
        <v>56</v>
      </c>
      <c r="U161" s="180">
        <v>0.25</v>
      </c>
      <c r="V161" s="38">
        <v>44137</v>
      </c>
      <c r="W161" s="38">
        <v>44165</v>
      </c>
      <c r="X161" s="267">
        <f t="shared" si="14"/>
        <v>28</v>
      </c>
      <c r="Y161" s="36"/>
      <c r="Z161" s="36">
        <f t="shared" si="15"/>
        <v>0</v>
      </c>
      <c r="AA161" s="36"/>
      <c r="AB161" s="298"/>
    </row>
    <row r="162" spans="1:32" s="197" customFormat="1" ht="45" x14ac:dyDescent="0.25">
      <c r="A162" s="584">
        <v>10</v>
      </c>
      <c r="B162" s="580" t="s">
        <v>89</v>
      </c>
      <c r="C162" s="580" t="s">
        <v>336</v>
      </c>
      <c r="D162" s="580" t="s">
        <v>305</v>
      </c>
      <c r="E162" s="587" t="s">
        <v>337</v>
      </c>
      <c r="F162" s="589"/>
      <c r="G162" s="587" t="s">
        <v>338</v>
      </c>
      <c r="H162" s="593">
        <v>1</v>
      </c>
      <c r="I162" s="583"/>
      <c r="J162" s="580" t="s">
        <v>339</v>
      </c>
      <c r="K162" s="580" t="s">
        <v>211</v>
      </c>
      <c r="L162" s="580" t="s">
        <v>242</v>
      </c>
      <c r="M162" s="580" t="s">
        <v>340</v>
      </c>
      <c r="N162" s="581">
        <v>0.25</v>
      </c>
      <c r="O162" s="582">
        <v>43983</v>
      </c>
      <c r="P162" s="582">
        <v>44196</v>
      </c>
      <c r="Q162" s="580" t="s">
        <v>341</v>
      </c>
      <c r="R162" s="583"/>
      <c r="S162" s="400" t="s">
        <v>342</v>
      </c>
      <c r="T162" s="256" t="s">
        <v>343</v>
      </c>
      <c r="U162" s="21">
        <v>0.5</v>
      </c>
      <c r="V162" s="22">
        <v>43983</v>
      </c>
      <c r="W162" s="22" t="s">
        <v>344</v>
      </c>
      <c r="X162" s="257" t="e">
        <f>W162-V162</f>
        <v>#VALUE!</v>
      </c>
      <c r="Y162" s="256"/>
      <c r="Z162" s="256">
        <f t="shared" si="15"/>
        <v>0</v>
      </c>
      <c r="AA162" s="20"/>
      <c r="AB162" s="25"/>
      <c r="AC162" s="297"/>
      <c r="AD162" s="28"/>
      <c r="AE162" s="28"/>
    </row>
    <row r="163" spans="1:32" s="197" customFormat="1" ht="45" x14ac:dyDescent="0.25">
      <c r="A163" s="585"/>
      <c r="B163" s="570"/>
      <c r="C163" s="570"/>
      <c r="D163" s="570"/>
      <c r="E163" s="588"/>
      <c r="F163" s="590"/>
      <c r="G163" s="588"/>
      <c r="H163" s="594"/>
      <c r="I163" s="578"/>
      <c r="J163" s="570"/>
      <c r="K163" s="570"/>
      <c r="L163" s="570"/>
      <c r="M163" s="570"/>
      <c r="N163" s="574"/>
      <c r="O163" s="576"/>
      <c r="P163" s="576"/>
      <c r="Q163" s="570"/>
      <c r="R163" s="578"/>
      <c r="S163" s="261" t="s">
        <v>345</v>
      </c>
      <c r="T163" s="261" t="s">
        <v>343</v>
      </c>
      <c r="U163" s="295">
        <v>0.5</v>
      </c>
      <c r="V163" s="30">
        <v>44075</v>
      </c>
      <c r="W163" s="30">
        <v>44196</v>
      </c>
      <c r="X163" s="262">
        <f t="shared" ref="X163:X169" si="16">W163-V163</f>
        <v>121</v>
      </c>
      <c r="Y163" s="261"/>
      <c r="Z163" s="261">
        <f t="shared" si="15"/>
        <v>0</v>
      </c>
      <c r="AA163" s="28"/>
      <c r="AB163" s="33"/>
      <c r="AC163" s="425"/>
    </row>
    <row r="164" spans="1:32" s="197" customFormat="1" ht="45" x14ac:dyDescent="0.25">
      <c r="A164" s="585"/>
      <c r="B164" s="570"/>
      <c r="C164" s="570" t="s">
        <v>336</v>
      </c>
      <c r="D164" s="570"/>
      <c r="E164" s="588" t="s">
        <v>306</v>
      </c>
      <c r="F164" s="590"/>
      <c r="G164" s="588"/>
      <c r="H164" s="594"/>
      <c r="I164" s="578"/>
      <c r="J164" s="570" t="s">
        <v>346</v>
      </c>
      <c r="K164" s="570" t="s">
        <v>211</v>
      </c>
      <c r="L164" s="570" t="s">
        <v>242</v>
      </c>
      <c r="M164" s="570" t="s">
        <v>347</v>
      </c>
      <c r="N164" s="574">
        <v>0.25</v>
      </c>
      <c r="O164" s="576">
        <v>43983</v>
      </c>
      <c r="P164" s="576">
        <v>44196</v>
      </c>
      <c r="Q164" s="570" t="s">
        <v>341</v>
      </c>
      <c r="R164" s="578"/>
      <c r="S164" s="304" t="s">
        <v>342</v>
      </c>
      <c r="T164" s="261" t="s">
        <v>348</v>
      </c>
      <c r="U164" s="295">
        <v>0.5</v>
      </c>
      <c r="V164" s="30">
        <v>43983</v>
      </c>
      <c r="W164" s="30" t="s">
        <v>344</v>
      </c>
      <c r="X164" s="262" t="e">
        <f t="shared" si="16"/>
        <v>#VALUE!</v>
      </c>
      <c r="Y164" s="261"/>
      <c r="Z164" s="261">
        <f t="shared" si="15"/>
        <v>0</v>
      </c>
      <c r="AA164" s="28"/>
      <c r="AB164" s="33"/>
      <c r="AC164" s="425"/>
    </row>
    <row r="165" spans="1:32" s="197" customFormat="1" ht="45" x14ac:dyDescent="0.25">
      <c r="A165" s="585"/>
      <c r="B165" s="570"/>
      <c r="C165" s="570"/>
      <c r="D165" s="570"/>
      <c r="E165" s="588"/>
      <c r="F165" s="590"/>
      <c r="G165" s="588"/>
      <c r="H165" s="594"/>
      <c r="I165" s="578"/>
      <c r="J165" s="570"/>
      <c r="K165" s="570"/>
      <c r="L165" s="570"/>
      <c r="M165" s="570"/>
      <c r="N165" s="574"/>
      <c r="O165" s="576"/>
      <c r="P165" s="576"/>
      <c r="Q165" s="570"/>
      <c r="R165" s="578"/>
      <c r="S165" s="261" t="s">
        <v>345</v>
      </c>
      <c r="T165" s="261" t="s">
        <v>348</v>
      </c>
      <c r="U165" s="295">
        <v>0.5</v>
      </c>
      <c r="V165" s="30">
        <v>44075</v>
      </c>
      <c r="W165" s="30">
        <v>44196</v>
      </c>
      <c r="X165" s="262">
        <f t="shared" si="16"/>
        <v>121</v>
      </c>
      <c r="Y165" s="261"/>
      <c r="Z165" s="261">
        <f t="shared" si="15"/>
        <v>0</v>
      </c>
      <c r="AA165" s="28"/>
      <c r="AB165" s="33"/>
      <c r="AC165" s="425"/>
    </row>
    <row r="166" spans="1:32" s="197" customFormat="1" ht="45" x14ac:dyDescent="0.25">
      <c r="A166" s="585"/>
      <c r="B166" s="570"/>
      <c r="C166" s="570" t="s">
        <v>336</v>
      </c>
      <c r="D166" s="570"/>
      <c r="E166" s="588" t="s">
        <v>349</v>
      </c>
      <c r="F166" s="590"/>
      <c r="G166" s="588"/>
      <c r="H166" s="594"/>
      <c r="I166" s="578"/>
      <c r="J166" s="570" t="s">
        <v>346</v>
      </c>
      <c r="K166" s="570" t="s">
        <v>211</v>
      </c>
      <c r="L166" s="570" t="s">
        <v>242</v>
      </c>
      <c r="M166" s="570" t="s">
        <v>350</v>
      </c>
      <c r="N166" s="574">
        <v>0.25</v>
      </c>
      <c r="O166" s="576">
        <v>43983</v>
      </c>
      <c r="P166" s="576">
        <v>44196</v>
      </c>
      <c r="Q166" s="570" t="s">
        <v>341</v>
      </c>
      <c r="R166" s="578"/>
      <c r="S166" s="304" t="s">
        <v>342</v>
      </c>
      <c r="T166" s="261" t="s">
        <v>351</v>
      </c>
      <c r="U166" s="295">
        <v>0.5</v>
      </c>
      <c r="V166" s="30">
        <v>43983</v>
      </c>
      <c r="W166" s="30" t="s">
        <v>344</v>
      </c>
      <c r="X166" s="262" t="e">
        <f t="shared" si="16"/>
        <v>#VALUE!</v>
      </c>
      <c r="Y166" s="261"/>
      <c r="Z166" s="261">
        <f t="shared" si="15"/>
        <v>0</v>
      </c>
      <c r="AA166" s="28"/>
      <c r="AB166" s="33"/>
      <c r="AC166" s="425"/>
    </row>
    <row r="167" spans="1:32" s="197" customFormat="1" ht="45" x14ac:dyDescent="0.25">
      <c r="A167" s="585"/>
      <c r="B167" s="570"/>
      <c r="C167" s="570"/>
      <c r="D167" s="570"/>
      <c r="E167" s="588"/>
      <c r="F167" s="590"/>
      <c r="G167" s="588"/>
      <c r="H167" s="594"/>
      <c r="I167" s="578"/>
      <c r="J167" s="570"/>
      <c r="K167" s="570"/>
      <c r="L167" s="570"/>
      <c r="M167" s="570"/>
      <c r="N167" s="574"/>
      <c r="O167" s="576"/>
      <c r="P167" s="576"/>
      <c r="Q167" s="570"/>
      <c r="R167" s="578"/>
      <c r="S167" s="261" t="s">
        <v>345</v>
      </c>
      <c r="T167" s="261" t="s">
        <v>351</v>
      </c>
      <c r="U167" s="295">
        <v>0.5</v>
      </c>
      <c r="V167" s="30">
        <v>44075</v>
      </c>
      <c r="W167" s="30">
        <v>44196</v>
      </c>
      <c r="X167" s="262">
        <f t="shared" si="16"/>
        <v>121</v>
      </c>
      <c r="Y167" s="261"/>
      <c r="Z167" s="261">
        <f t="shared" si="15"/>
        <v>0</v>
      </c>
      <c r="AA167" s="28"/>
      <c r="AB167" s="33"/>
      <c r="AC167" s="425"/>
    </row>
    <row r="168" spans="1:32" s="197" customFormat="1" ht="45" x14ac:dyDescent="0.25">
      <c r="A168" s="585"/>
      <c r="B168" s="570"/>
      <c r="C168" s="570" t="s">
        <v>336</v>
      </c>
      <c r="D168" s="570"/>
      <c r="E168" s="588" t="s">
        <v>306</v>
      </c>
      <c r="F168" s="590"/>
      <c r="G168" s="588"/>
      <c r="H168" s="594"/>
      <c r="I168" s="578"/>
      <c r="J168" s="570" t="s">
        <v>38</v>
      </c>
      <c r="K168" s="570" t="s">
        <v>211</v>
      </c>
      <c r="L168" s="572" t="s">
        <v>212</v>
      </c>
      <c r="M168" s="570" t="s">
        <v>352</v>
      </c>
      <c r="N168" s="574">
        <v>0.25</v>
      </c>
      <c r="O168" s="576">
        <v>43983</v>
      </c>
      <c r="P168" s="576">
        <v>44196</v>
      </c>
      <c r="Q168" s="570" t="s">
        <v>341</v>
      </c>
      <c r="R168" s="578"/>
      <c r="S168" s="304" t="s">
        <v>342</v>
      </c>
      <c r="T168" s="261" t="s">
        <v>353</v>
      </c>
      <c r="U168" s="295">
        <v>0.5</v>
      </c>
      <c r="V168" s="30">
        <v>43983</v>
      </c>
      <c r="W168" s="30" t="s">
        <v>344</v>
      </c>
      <c r="X168" s="262" t="e">
        <f t="shared" si="16"/>
        <v>#VALUE!</v>
      </c>
      <c r="Y168" s="261"/>
      <c r="Z168" s="261">
        <f t="shared" si="15"/>
        <v>0</v>
      </c>
      <c r="AA168" s="28"/>
      <c r="AB168" s="33"/>
      <c r="AC168" s="425"/>
    </row>
    <row r="169" spans="1:32" s="197" customFormat="1" ht="45.75" thickBot="1" x14ac:dyDescent="0.3">
      <c r="A169" s="586"/>
      <c r="B169" s="571"/>
      <c r="C169" s="571"/>
      <c r="D169" s="571"/>
      <c r="E169" s="592"/>
      <c r="F169" s="591"/>
      <c r="G169" s="592"/>
      <c r="H169" s="595"/>
      <c r="I169" s="579"/>
      <c r="J169" s="571"/>
      <c r="K169" s="571"/>
      <c r="L169" s="573"/>
      <c r="M169" s="571"/>
      <c r="N169" s="575"/>
      <c r="O169" s="577"/>
      <c r="P169" s="577"/>
      <c r="Q169" s="571"/>
      <c r="R169" s="579"/>
      <c r="S169" s="266" t="s">
        <v>345</v>
      </c>
      <c r="T169" s="266" t="s">
        <v>353</v>
      </c>
      <c r="U169" s="37">
        <v>0.5</v>
      </c>
      <c r="V169" s="38">
        <v>44075</v>
      </c>
      <c r="W169" s="38">
        <v>44196</v>
      </c>
      <c r="X169" s="267">
        <f t="shared" si="16"/>
        <v>121</v>
      </c>
      <c r="Y169" s="266"/>
      <c r="Z169" s="266">
        <f t="shared" si="15"/>
        <v>0</v>
      </c>
      <c r="AA169" s="36"/>
      <c r="AB169" s="298"/>
      <c r="AC169" s="425"/>
    </row>
    <row r="170" spans="1:32" ht="15.75" customHeight="1" x14ac:dyDescent="0.25">
      <c r="A170" s="1046">
        <v>11</v>
      </c>
      <c r="B170" s="588" t="s">
        <v>354</v>
      </c>
      <c r="C170" s="924" t="s">
        <v>355</v>
      </c>
      <c r="D170" s="588" t="s">
        <v>35</v>
      </c>
      <c r="E170" s="588" t="s">
        <v>36</v>
      </c>
      <c r="F170" s="924"/>
      <c r="G170" s="588" t="s">
        <v>356</v>
      </c>
      <c r="H170" s="574">
        <v>0.5</v>
      </c>
      <c r="I170" s="1046"/>
      <c r="J170" s="588" t="s">
        <v>38</v>
      </c>
      <c r="K170" s="588" t="s">
        <v>39</v>
      </c>
      <c r="L170" s="588" t="s">
        <v>357</v>
      </c>
      <c r="M170" s="588" t="s">
        <v>358</v>
      </c>
      <c r="N170" s="574">
        <v>0.25</v>
      </c>
      <c r="O170" s="1047">
        <v>44044</v>
      </c>
      <c r="P170" s="1047">
        <v>44196</v>
      </c>
      <c r="Q170" s="588" t="s">
        <v>359</v>
      </c>
      <c r="R170" s="1046"/>
      <c r="S170" s="538" t="s">
        <v>358</v>
      </c>
      <c r="T170" s="588" t="s">
        <v>76</v>
      </c>
      <c r="U170" s="1048">
        <v>1</v>
      </c>
      <c r="V170" s="1047">
        <v>44044</v>
      </c>
      <c r="W170" s="1047">
        <v>44196</v>
      </c>
      <c r="X170" s="502">
        <f>W170-V170</f>
        <v>152</v>
      </c>
      <c r="Y170" s="588"/>
      <c r="Z170" s="1049">
        <f>IF(Y170="ejecutado",1,0)</f>
        <v>0</v>
      </c>
      <c r="AA170" s="1049"/>
      <c r="AB170" s="1049"/>
      <c r="AC170" s="26"/>
      <c r="AD170" s="26"/>
      <c r="AE170" s="26"/>
      <c r="AF170" s="26"/>
    </row>
    <row r="171" spans="1:32" ht="15.75" customHeight="1" x14ac:dyDescent="0.25">
      <c r="A171" s="1046"/>
      <c r="B171" s="588"/>
      <c r="C171" s="910"/>
      <c r="D171" s="588"/>
      <c r="E171" s="588"/>
      <c r="F171" s="910"/>
      <c r="G171" s="588"/>
      <c r="H171" s="574"/>
      <c r="I171" s="1046"/>
      <c r="J171" s="588"/>
      <c r="K171" s="588"/>
      <c r="L171" s="588"/>
      <c r="M171" s="588"/>
      <c r="N171" s="1046"/>
      <c r="O171" s="1046"/>
      <c r="P171" s="1046"/>
      <c r="Q171" s="588"/>
      <c r="R171" s="1046"/>
      <c r="S171" s="538"/>
      <c r="T171" s="588"/>
      <c r="U171" s="1048"/>
      <c r="V171" s="1046"/>
      <c r="W171" s="1046"/>
      <c r="X171" s="502">
        <f t="shared" ref="X171:X207" si="17">W171-V171</f>
        <v>0</v>
      </c>
      <c r="Y171" s="588"/>
      <c r="Z171" s="1049">
        <f t="shared" ref="Z171:Z207" si="18">IF(Y171="ejecutado",1,0)</f>
        <v>0</v>
      </c>
      <c r="AA171" s="1049"/>
      <c r="AB171" s="1049"/>
      <c r="AC171" s="26"/>
      <c r="AD171" s="26"/>
      <c r="AE171" s="26"/>
      <c r="AF171" s="26"/>
    </row>
    <row r="172" spans="1:32" ht="15.75" customHeight="1" x14ac:dyDescent="0.25">
      <c r="A172" s="1046"/>
      <c r="B172" s="588"/>
      <c r="C172" s="910"/>
      <c r="D172" s="588"/>
      <c r="E172" s="588"/>
      <c r="F172" s="910"/>
      <c r="G172" s="588"/>
      <c r="H172" s="574"/>
      <c r="I172" s="1046"/>
      <c r="J172" s="588"/>
      <c r="K172" s="588"/>
      <c r="L172" s="588"/>
      <c r="M172" s="588"/>
      <c r="N172" s="1046"/>
      <c r="O172" s="1046"/>
      <c r="P172" s="1046"/>
      <c r="Q172" s="588"/>
      <c r="R172" s="1046"/>
      <c r="S172" s="538"/>
      <c r="T172" s="588"/>
      <c r="U172" s="1048"/>
      <c r="V172" s="1046"/>
      <c r="W172" s="1046"/>
      <c r="X172" s="502">
        <f t="shared" si="17"/>
        <v>0</v>
      </c>
      <c r="Y172" s="588"/>
      <c r="Z172" s="1049">
        <f t="shared" si="18"/>
        <v>0</v>
      </c>
      <c r="AA172" s="1049"/>
      <c r="AB172" s="1049"/>
      <c r="AC172" s="26"/>
      <c r="AD172" s="26"/>
      <c r="AE172" s="26"/>
      <c r="AF172" s="26"/>
    </row>
    <row r="173" spans="1:32" ht="15.75" customHeight="1" x14ac:dyDescent="0.25">
      <c r="A173" s="1046"/>
      <c r="B173" s="588"/>
      <c r="C173" s="910"/>
      <c r="D173" s="588"/>
      <c r="E173" s="588"/>
      <c r="F173" s="910"/>
      <c r="G173" s="588"/>
      <c r="H173" s="574"/>
      <c r="I173" s="1046"/>
      <c r="J173" s="588"/>
      <c r="K173" s="588"/>
      <c r="L173" s="588"/>
      <c r="M173" s="588"/>
      <c r="N173" s="1046"/>
      <c r="O173" s="1046"/>
      <c r="P173" s="1046"/>
      <c r="Q173" s="588"/>
      <c r="R173" s="1046"/>
      <c r="S173" s="538"/>
      <c r="T173" s="588"/>
      <c r="U173" s="1048"/>
      <c r="V173" s="1046"/>
      <c r="W173" s="1046"/>
      <c r="X173" s="502">
        <f t="shared" si="17"/>
        <v>0</v>
      </c>
      <c r="Y173" s="588"/>
      <c r="Z173" s="1049">
        <f t="shared" si="18"/>
        <v>0</v>
      </c>
      <c r="AA173" s="1049"/>
      <c r="AB173" s="1049"/>
      <c r="AC173" s="26"/>
      <c r="AD173" s="26"/>
      <c r="AE173" s="26"/>
      <c r="AF173" s="26"/>
    </row>
    <row r="174" spans="1:32" ht="15.75" customHeight="1" x14ac:dyDescent="0.25">
      <c r="A174" s="1046"/>
      <c r="B174" s="588"/>
      <c r="C174" s="910"/>
      <c r="D174" s="588"/>
      <c r="E174" s="588"/>
      <c r="F174" s="910"/>
      <c r="G174" s="588"/>
      <c r="H174" s="574"/>
      <c r="I174" s="1046"/>
      <c r="J174" s="588"/>
      <c r="K174" s="588"/>
      <c r="L174" s="588"/>
      <c r="M174" s="588"/>
      <c r="N174" s="1046"/>
      <c r="O174" s="1046"/>
      <c r="P174" s="1046"/>
      <c r="Q174" s="588"/>
      <c r="R174" s="1046"/>
      <c r="S174" s="538"/>
      <c r="T174" s="588"/>
      <c r="U174" s="1048"/>
      <c r="V174" s="1046"/>
      <c r="W174" s="1046"/>
      <c r="X174" s="502">
        <f t="shared" si="17"/>
        <v>0</v>
      </c>
      <c r="Y174" s="588"/>
      <c r="Z174" s="1049">
        <f t="shared" si="18"/>
        <v>0</v>
      </c>
      <c r="AA174" s="1049"/>
      <c r="AB174" s="1049"/>
      <c r="AC174" s="26"/>
      <c r="AD174" s="26"/>
      <c r="AE174" s="26"/>
      <c r="AF174" s="26"/>
    </row>
    <row r="175" spans="1:32" ht="15.75" customHeight="1" x14ac:dyDescent="0.25">
      <c r="A175" s="1046"/>
      <c r="B175" s="588"/>
      <c r="C175" s="910"/>
      <c r="D175" s="588"/>
      <c r="E175" s="588"/>
      <c r="F175" s="910"/>
      <c r="G175" s="588"/>
      <c r="H175" s="574"/>
      <c r="I175" s="1046"/>
      <c r="J175" s="588"/>
      <c r="K175" s="588" t="s">
        <v>39</v>
      </c>
      <c r="L175" s="588" t="s">
        <v>357</v>
      </c>
      <c r="M175" s="588" t="s">
        <v>360</v>
      </c>
      <c r="N175" s="574">
        <v>0.25</v>
      </c>
      <c r="O175" s="1047">
        <v>44044</v>
      </c>
      <c r="P175" s="1047">
        <v>44196</v>
      </c>
      <c r="Q175" s="588" t="s">
        <v>361</v>
      </c>
      <c r="R175" s="1046"/>
      <c r="S175" s="538" t="s">
        <v>360</v>
      </c>
      <c r="T175" s="588" t="s">
        <v>76</v>
      </c>
      <c r="U175" s="1050">
        <v>1</v>
      </c>
      <c r="V175" s="1047">
        <v>44044</v>
      </c>
      <c r="W175" s="1047">
        <v>44196</v>
      </c>
      <c r="X175" s="502">
        <f t="shared" si="17"/>
        <v>152</v>
      </c>
      <c r="Y175" s="588"/>
      <c r="Z175" s="1049">
        <f t="shared" si="18"/>
        <v>0</v>
      </c>
      <c r="AA175" s="1049"/>
      <c r="AB175" s="1049"/>
    </row>
    <row r="176" spans="1:32" ht="15.75" customHeight="1" x14ac:dyDescent="0.25">
      <c r="A176" s="1046"/>
      <c r="B176" s="588"/>
      <c r="C176" s="910"/>
      <c r="D176" s="588"/>
      <c r="E176" s="588"/>
      <c r="F176" s="910"/>
      <c r="G176" s="588"/>
      <c r="H176" s="574"/>
      <c r="I176" s="1046"/>
      <c r="J176" s="588"/>
      <c r="K176" s="588"/>
      <c r="L176" s="588"/>
      <c r="M176" s="588"/>
      <c r="N176" s="574"/>
      <c r="O176" s="1046"/>
      <c r="P176" s="1046"/>
      <c r="Q176" s="588"/>
      <c r="R176" s="1046"/>
      <c r="S176" s="538"/>
      <c r="T176" s="588"/>
      <c r="U176" s="1050"/>
      <c r="V176" s="1046"/>
      <c r="W176" s="1046"/>
      <c r="X176" s="502"/>
      <c r="Y176" s="588"/>
      <c r="Z176" s="1049"/>
      <c r="AA176" s="1049"/>
      <c r="AB176" s="1049"/>
    </row>
    <row r="177" spans="1:28" ht="15.75" customHeight="1" x14ac:dyDescent="0.25">
      <c r="A177" s="1046"/>
      <c r="B177" s="588"/>
      <c r="C177" s="910"/>
      <c r="D177" s="588"/>
      <c r="E177" s="588"/>
      <c r="F177" s="910"/>
      <c r="G177" s="588"/>
      <c r="H177" s="574"/>
      <c r="I177" s="1046"/>
      <c r="J177" s="588"/>
      <c r="K177" s="588"/>
      <c r="L177" s="588"/>
      <c r="M177" s="588"/>
      <c r="N177" s="1046"/>
      <c r="O177" s="1046"/>
      <c r="P177" s="1046"/>
      <c r="Q177" s="588"/>
      <c r="R177" s="1046"/>
      <c r="S177" s="538"/>
      <c r="T177" s="588"/>
      <c r="U177" s="1050"/>
      <c r="V177" s="1046"/>
      <c r="W177" s="1046"/>
      <c r="X177" s="502">
        <f t="shared" si="17"/>
        <v>0</v>
      </c>
      <c r="Y177" s="588"/>
      <c r="Z177" s="1049">
        <f t="shared" si="18"/>
        <v>0</v>
      </c>
      <c r="AA177" s="1049"/>
      <c r="AB177" s="1049"/>
    </row>
    <row r="178" spans="1:28" ht="15.75" customHeight="1" x14ac:dyDescent="0.25">
      <c r="A178" s="1046"/>
      <c r="B178" s="588"/>
      <c r="C178" s="910"/>
      <c r="D178" s="588"/>
      <c r="E178" s="588"/>
      <c r="F178" s="910"/>
      <c r="G178" s="588"/>
      <c r="H178" s="574"/>
      <c r="I178" s="1046"/>
      <c r="J178" s="588"/>
      <c r="K178" s="588"/>
      <c r="L178" s="588"/>
      <c r="M178" s="588"/>
      <c r="N178" s="1046"/>
      <c r="O178" s="1046"/>
      <c r="P178" s="1046"/>
      <c r="Q178" s="588"/>
      <c r="R178" s="1046"/>
      <c r="S178" s="538"/>
      <c r="T178" s="588"/>
      <c r="U178" s="1050"/>
      <c r="V178" s="1046"/>
      <c r="W178" s="1046"/>
      <c r="X178" s="502">
        <f t="shared" si="17"/>
        <v>0</v>
      </c>
      <c r="Y178" s="588"/>
      <c r="Z178" s="1049">
        <f t="shared" si="18"/>
        <v>0</v>
      </c>
      <c r="AA178" s="1049"/>
      <c r="AB178" s="1049"/>
    </row>
    <row r="179" spans="1:28" ht="15.75" customHeight="1" x14ac:dyDescent="0.25">
      <c r="A179" s="1046"/>
      <c r="B179" s="588"/>
      <c r="C179" s="910"/>
      <c r="D179" s="588"/>
      <c r="E179" s="588"/>
      <c r="F179" s="910"/>
      <c r="G179" s="588"/>
      <c r="H179" s="574"/>
      <c r="I179" s="1046"/>
      <c r="J179" s="588"/>
      <c r="K179" s="588"/>
      <c r="L179" s="588"/>
      <c r="M179" s="588"/>
      <c r="N179" s="1046"/>
      <c r="O179" s="1046"/>
      <c r="P179" s="1046"/>
      <c r="Q179" s="588"/>
      <c r="R179" s="1046"/>
      <c r="S179" s="538"/>
      <c r="T179" s="588"/>
      <c r="U179" s="1050"/>
      <c r="V179" s="1046"/>
      <c r="W179" s="1046"/>
      <c r="X179" s="502">
        <f t="shared" si="17"/>
        <v>0</v>
      </c>
      <c r="Y179" s="588"/>
      <c r="Z179" s="1049">
        <f t="shared" si="18"/>
        <v>0</v>
      </c>
      <c r="AA179" s="1049"/>
      <c r="AB179" s="1049"/>
    </row>
    <row r="180" spans="1:28" ht="15.75" customHeight="1" x14ac:dyDescent="0.25">
      <c r="A180" s="1046"/>
      <c r="B180" s="588"/>
      <c r="C180" s="910"/>
      <c r="D180" s="588"/>
      <c r="E180" s="588"/>
      <c r="F180" s="910"/>
      <c r="G180" s="588"/>
      <c r="H180" s="574"/>
      <c r="I180" s="1046"/>
      <c r="J180" s="588"/>
      <c r="K180" s="588"/>
      <c r="L180" s="588"/>
      <c r="M180" s="588"/>
      <c r="N180" s="1046"/>
      <c r="O180" s="1046"/>
      <c r="P180" s="1046"/>
      <c r="Q180" s="588"/>
      <c r="R180" s="1046"/>
      <c r="S180" s="538"/>
      <c r="T180" s="588"/>
      <c r="U180" s="1050"/>
      <c r="V180" s="1046"/>
      <c r="W180" s="1046"/>
      <c r="X180" s="502">
        <f t="shared" si="17"/>
        <v>0</v>
      </c>
      <c r="Y180" s="588"/>
      <c r="Z180" s="1049">
        <f t="shared" si="18"/>
        <v>0</v>
      </c>
      <c r="AA180" s="1049"/>
      <c r="AB180" s="1049"/>
    </row>
    <row r="181" spans="1:28" ht="15.75" customHeight="1" x14ac:dyDescent="0.25">
      <c r="A181" s="1046"/>
      <c r="B181" s="588"/>
      <c r="C181" s="910"/>
      <c r="D181" s="588"/>
      <c r="E181" s="588"/>
      <c r="F181" s="910"/>
      <c r="G181" s="588"/>
      <c r="H181" s="574"/>
      <c r="I181" s="1046"/>
      <c r="J181" s="588"/>
      <c r="K181" s="588"/>
      <c r="L181" s="588"/>
      <c r="M181" s="588"/>
      <c r="N181" s="1046"/>
      <c r="O181" s="1046"/>
      <c r="P181" s="1046"/>
      <c r="Q181" s="588"/>
      <c r="R181" s="1046"/>
      <c r="S181" s="538"/>
      <c r="T181" s="588"/>
      <c r="U181" s="1050"/>
      <c r="V181" s="1046"/>
      <c r="W181" s="1046"/>
      <c r="X181" s="502">
        <f t="shared" si="17"/>
        <v>0</v>
      </c>
      <c r="Y181" s="588"/>
      <c r="Z181" s="1049">
        <f t="shared" si="18"/>
        <v>0</v>
      </c>
      <c r="AA181" s="1049"/>
      <c r="AB181" s="1049"/>
    </row>
    <row r="182" spans="1:28" ht="15.75" customHeight="1" x14ac:dyDescent="0.25">
      <c r="A182" s="1046"/>
      <c r="B182" s="588"/>
      <c r="C182" s="910"/>
      <c r="D182" s="588"/>
      <c r="E182" s="588"/>
      <c r="F182" s="910"/>
      <c r="G182" s="588"/>
      <c r="H182" s="574"/>
      <c r="I182" s="1046"/>
      <c r="J182" s="588"/>
      <c r="K182" s="588"/>
      <c r="L182" s="588"/>
      <c r="M182" s="588"/>
      <c r="N182" s="1046"/>
      <c r="O182" s="1046"/>
      <c r="P182" s="1046"/>
      <c r="Q182" s="588"/>
      <c r="R182" s="1046"/>
      <c r="S182" s="538"/>
      <c r="T182" s="588"/>
      <c r="U182" s="1050"/>
      <c r="V182" s="1046"/>
      <c r="W182" s="1046"/>
      <c r="X182" s="502">
        <f t="shared" si="17"/>
        <v>0</v>
      </c>
      <c r="Y182" s="588"/>
      <c r="Z182" s="1049">
        <f t="shared" si="18"/>
        <v>0</v>
      </c>
      <c r="AA182" s="1049"/>
      <c r="AB182" s="1049"/>
    </row>
    <row r="183" spans="1:28" ht="15.75" customHeight="1" x14ac:dyDescent="0.25">
      <c r="A183" s="1046"/>
      <c r="B183" s="588"/>
      <c r="C183" s="910"/>
      <c r="D183" s="588"/>
      <c r="E183" s="588"/>
      <c r="F183" s="910"/>
      <c r="G183" s="588"/>
      <c r="H183" s="574"/>
      <c r="I183" s="1046"/>
      <c r="J183" s="588"/>
      <c r="K183" s="588"/>
      <c r="L183" s="588"/>
      <c r="M183" s="588"/>
      <c r="N183" s="1046"/>
      <c r="O183" s="1046"/>
      <c r="P183" s="1046"/>
      <c r="Q183" s="588"/>
      <c r="R183" s="1046"/>
      <c r="S183" s="538"/>
      <c r="T183" s="588"/>
      <c r="U183" s="1050"/>
      <c r="V183" s="1046"/>
      <c r="W183" s="1046"/>
      <c r="X183" s="502">
        <f t="shared" si="17"/>
        <v>0</v>
      </c>
      <c r="Y183" s="588"/>
      <c r="Z183" s="1049">
        <f t="shared" si="18"/>
        <v>0</v>
      </c>
      <c r="AA183" s="1049"/>
      <c r="AB183" s="1049"/>
    </row>
    <row r="184" spans="1:28" ht="15.75" customHeight="1" x14ac:dyDescent="0.25">
      <c r="A184" s="1046"/>
      <c r="B184" s="588"/>
      <c r="C184" s="910"/>
      <c r="D184" s="588"/>
      <c r="E184" s="588"/>
      <c r="F184" s="910"/>
      <c r="G184" s="588"/>
      <c r="H184" s="574"/>
      <c r="I184" s="1046"/>
      <c r="J184" s="588"/>
      <c r="K184" s="588" t="s">
        <v>39</v>
      </c>
      <c r="L184" s="588" t="s">
        <v>357</v>
      </c>
      <c r="M184" s="588" t="s">
        <v>362</v>
      </c>
      <c r="N184" s="574">
        <v>0.5</v>
      </c>
      <c r="O184" s="1047">
        <v>44044</v>
      </c>
      <c r="P184" s="1047">
        <v>44196</v>
      </c>
      <c r="Q184" s="588" t="s">
        <v>363</v>
      </c>
      <c r="R184" s="1046"/>
      <c r="S184" s="538" t="s">
        <v>362</v>
      </c>
      <c r="T184" s="588" t="s">
        <v>76</v>
      </c>
      <c r="U184" s="1050">
        <v>1</v>
      </c>
      <c r="V184" s="1047">
        <v>44044</v>
      </c>
      <c r="W184" s="1047">
        <v>44196</v>
      </c>
      <c r="X184" s="502">
        <f t="shared" si="17"/>
        <v>152</v>
      </c>
      <c r="Y184" s="588"/>
      <c r="Z184" s="1049">
        <f t="shared" si="18"/>
        <v>0</v>
      </c>
      <c r="AA184" s="1049"/>
      <c r="AB184" s="1049"/>
    </row>
    <row r="185" spans="1:28" ht="15.75" customHeight="1" x14ac:dyDescent="0.25">
      <c r="A185" s="1046"/>
      <c r="B185" s="588"/>
      <c r="C185" s="910"/>
      <c r="D185" s="588"/>
      <c r="E185" s="588"/>
      <c r="F185" s="910"/>
      <c r="G185" s="588"/>
      <c r="H185" s="574"/>
      <c r="I185" s="1046"/>
      <c r="J185" s="588"/>
      <c r="K185" s="588"/>
      <c r="L185" s="588"/>
      <c r="M185" s="588"/>
      <c r="N185" s="1046"/>
      <c r="O185" s="1046"/>
      <c r="P185" s="1046"/>
      <c r="Q185" s="588"/>
      <c r="R185" s="1046"/>
      <c r="S185" s="538"/>
      <c r="T185" s="588"/>
      <c r="U185" s="1050"/>
      <c r="V185" s="1046"/>
      <c r="W185" s="1046"/>
      <c r="X185" s="502">
        <f t="shared" si="17"/>
        <v>0</v>
      </c>
      <c r="Y185" s="588"/>
      <c r="Z185" s="1049">
        <f t="shared" si="18"/>
        <v>0</v>
      </c>
      <c r="AA185" s="1049"/>
      <c r="AB185" s="1049"/>
    </row>
    <row r="186" spans="1:28" ht="15.75" customHeight="1" x14ac:dyDescent="0.25">
      <c r="A186" s="1046"/>
      <c r="B186" s="588"/>
      <c r="C186" s="910"/>
      <c r="D186" s="588"/>
      <c r="E186" s="588"/>
      <c r="F186" s="910"/>
      <c r="G186" s="588"/>
      <c r="H186" s="574"/>
      <c r="I186" s="1046"/>
      <c r="J186" s="588"/>
      <c r="K186" s="588"/>
      <c r="L186" s="588"/>
      <c r="M186" s="588"/>
      <c r="N186" s="1046"/>
      <c r="O186" s="1046"/>
      <c r="P186" s="1046"/>
      <c r="Q186" s="588"/>
      <c r="R186" s="1046"/>
      <c r="S186" s="538"/>
      <c r="T186" s="588"/>
      <c r="U186" s="1050"/>
      <c r="V186" s="1046"/>
      <c r="W186" s="1046"/>
      <c r="X186" s="502">
        <f t="shared" si="17"/>
        <v>0</v>
      </c>
      <c r="Y186" s="588"/>
      <c r="Z186" s="1049">
        <f t="shared" si="18"/>
        <v>0</v>
      </c>
      <c r="AA186" s="1049"/>
      <c r="AB186" s="1049"/>
    </row>
    <row r="187" spans="1:28" ht="15.75" customHeight="1" x14ac:dyDescent="0.25">
      <c r="A187" s="1046"/>
      <c r="B187" s="588"/>
      <c r="C187" s="910"/>
      <c r="D187" s="588"/>
      <c r="E187" s="588"/>
      <c r="F187" s="910"/>
      <c r="G187" s="588"/>
      <c r="H187" s="574"/>
      <c r="I187" s="1046"/>
      <c r="J187" s="588"/>
      <c r="K187" s="588"/>
      <c r="L187" s="588"/>
      <c r="M187" s="588"/>
      <c r="N187" s="1046"/>
      <c r="O187" s="1046"/>
      <c r="P187" s="1046"/>
      <c r="Q187" s="588"/>
      <c r="R187" s="1046"/>
      <c r="S187" s="538"/>
      <c r="T187" s="588"/>
      <c r="U187" s="1050"/>
      <c r="V187" s="1046"/>
      <c r="W187" s="1046"/>
      <c r="X187" s="502">
        <f t="shared" si="17"/>
        <v>0</v>
      </c>
      <c r="Y187" s="588"/>
      <c r="Z187" s="1049">
        <f t="shared" si="18"/>
        <v>0</v>
      </c>
      <c r="AA187" s="1049"/>
      <c r="AB187" s="1049"/>
    </row>
    <row r="188" spans="1:28" ht="15.75" customHeight="1" x14ac:dyDescent="0.25">
      <c r="A188" s="1046"/>
      <c r="B188" s="588"/>
      <c r="C188" s="910"/>
      <c r="D188" s="588"/>
      <c r="E188" s="588"/>
      <c r="F188" s="910"/>
      <c r="G188" s="588"/>
      <c r="H188" s="574"/>
      <c r="I188" s="1046"/>
      <c r="J188" s="588"/>
      <c r="K188" s="588"/>
      <c r="L188" s="588"/>
      <c r="M188" s="588"/>
      <c r="N188" s="1046"/>
      <c r="O188" s="1046"/>
      <c r="P188" s="1046"/>
      <c r="Q188" s="588"/>
      <c r="R188" s="1046"/>
      <c r="S188" s="538"/>
      <c r="T188" s="588"/>
      <c r="U188" s="1050"/>
      <c r="V188" s="1046"/>
      <c r="W188" s="1046"/>
      <c r="X188" s="502">
        <f t="shared" si="17"/>
        <v>0</v>
      </c>
      <c r="Y188" s="588"/>
      <c r="Z188" s="1049">
        <f t="shared" si="18"/>
        <v>0</v>
      </c>
      <c r="AA188" s="1049"/>
      <c r="AB188" s="1049"/>
    </row>
    <row r="189" spans="1:28" ht="15.75" customHeight="1" x14ac:dyDescent="0.25">
      <c r="A189" s="1046"/>
      <c r="B189" s="588"/>
      <c r="C189" s="910"/>
      <c r="D189" s="588"/>
      <c r="E189" s="588"/>
      <c r="F189" s="910"/>
      <c r="G189" s="588"/>
      <c r="H189" s="574"/>
      <c r="I189" s="1046"/>
      <c r="J189" s="588"/>
      <c r="K189" s="588"/>
      <c r="L189" s="588"/>
      <c r="M189" s="588"/>
      <c r="N189" s="1046"/>
      <c r="O189" s="1046"/>
      <c r="P189" s="1046"/>
      <c r="Q189" s="588"/>
      <c r="R189" s="1046"/>
      <c r="S189" s="538"/>
      <c r="T189" s="588"/>
      <c r="U189" s="1050"/>
      <c r="V189" s="1046"/>
      <c r="W189" s="1046"/>
      <c r="X189" s="502">
        <f t="shared" si="17"/>
        <v>0</v>
      </c>
      <c r="Y189" s="588"/>
      <c r="Z189" s="1049">
        <f t="shared" si="18"/>
        <v>0</v>
      </c>
      <c r="AA189" s="1049"/>
      <c r="AB189" s="1049"/>
    </row>
    <row r="190" spans="1:28" ht="15.75" customHeight="1" x14ac:dyDescent="0.25">
      <c r="A190" s="1046"/>
      <c r="B190" s="588"/>
      <c r="C190" s="910"/>
      <c r="D190" s="588"/>
      <c r="E190" s="588"/>
      <c r="F190" s="910"/>
      <c r="G190" s="588"/>
      <c r="H190" s="574"/>
      <c r="I190" s="1046"/>
      <c r="J190" s="588"/>
      <c r="K190" s="588"/>
      <c r="L190" s="588"/>
      <c r="M190" s="588"/>
      <c r="N190" s="1046"/>
      <c r="O190" s="1046"/>
      <c r="P190" s="1046"/>
      <c r="Q190" s="588"/>
      <c r="R190" s="1046"/>
      <c r="S190" s="538"/>
      <c r="T190" s="588"/>
      <c r="U190" s="1050"/>
      <c r="V190" s="1046"/>
      <c r="W190" s="1046"/>
      <c r="X190" s="502">
        <f t="shared" si="17"/>
        <v>0</v>
      </c>
      <c r="Y190" s="588"/>
      <c r="Z190" s="1049">
        <f t="shared" si="18"/>
        <v>0</v>
      </c>
      <c r="AA190" s="1049"/>
      <c r="AB190" s="1049"/>
    </row>
    <row r="191" spans="1:28" ht="15.75" customHeight="1" x14ac:dyDescent="0.25">
      <c r="A191" s="1046"/>
      <c r="B191" s="588"/>
      <c r="C191" s="910"/>
      <c r="D191" s="588"/>
      <c r="E191" s="588"/>
      <c r="F191" s="910"/>
      <c r="G191" s="588"/>
      <c r="H191" s="574"/>
      <c r="I191" s="1046"/>
      <c r="J191" s="588"/>
      <c r="K191" s="588"/>
      <c r="L191" s="588"/>
      <c r="M191" s="588"/>
      <c r="N191" s="1046"/>
      <c r="O191" s="1046"/>
      <c r="P191" s="1046"/>
      <c r="Q191" s="588"/>
      <c r="R191" s="1046"/>
      <c r="S191" s="538"/>
      <c r="T191" s="588"/>
      <c r="U191" s="1050"/>
      <c r="V191" s="1046"/>
      <c r="W191" s="1046"/>
      <c r="X191" s="502">
        <f t="shared" si="17"/>
        <v>0</v>
      </c>
      <c r="Y191" s="588"/>
      <c r="Z191" s="1049">
        <f t="shared" si="18"/>
        <v>0</v>
      </c>
      <c r="AA191" s="1049"/>
      <c r="AB191" s="1049"/>
    </row>
    <row r="192" spans="1:28" ht="15.75" customHeight="1" x14ac:dyDescent="0.25">
      <c r="A192" s="1046"/>
      <c r="B192" s="588"/>
      <c r="C192" s="910"/>
      <c r="D192" s="588"/>
      <c r="E192" s="588"/>
      <c r="F192" s="910"/>
      <c r="G192" s="588" t="s">
        <v>364</v>
      </c>
      <c r="H192" s="574">
        <v>0.2</v>
      </c>
      <c r="I192" s="588"/>
      <c r="J192" s="588" t="s">
        <v>38</v>
      </c>
      <c r="K192" s="588" t="s">
        <v>39</v>
      </c>
      <c r="L192" s="1046" t="s">
        <v>357</v>
      </c>
      <c r="M192" s="588" t="s">
        <v>513</v>
      </c>
      <c r="N192" s="574">
        <v>1</v>
      </c>
      <c r="O192" s="1047">
        <v>44044</v>
      </c>
      <c r="P192" s="1047">
        <v>44196</v>
      </c>
      <c r="Q192" s="1046" t="s">
        <v>366</v>
      </c>
      <c r="R192" s="1046"/>
      <c r="S192" s="538" t="s">
        <v>365</v>
      </c>
      <c r="T192" s="588" t="s">
        <v>76</v>
      </c>
      <c r="U192" s="1050">
        <v>1</v>
      </c>
      <c r="V192" s="1047">
        <v>44044</v>
      </c>
      <c r="W192" s="1047">
        <v>44196</v>
      </c>
      <c r="X192" s="502">
        <f t="shared" si="17"/>
        <v>152</v>
      </c>
      <c r="Y192" s="588"/>
      <c r="Z192" s="1049">
        <f t="shared" si="18"/>
        <v>0</v>
      </c>
      <c r="AA192" s="1049"/>
      <c r="AB192" s="1049"/>
    </row>
    <row r="193" spans="1:31" ht="15.75" customHeight="1" x14ac:dyDescent="0.25">
      <c r="A193" s="1046"/>
      <c r="B193" s="588"/>
      <c r="C193" s="910"/>
      <c r="D193" s="588"/>
      <c r="E193" s="588"/>
      <c r="F193" s="910"/>
      <c r="G193" s="588"/>
      <c r="H193" s="574"/>
      <c r="I193" s="588"/>
      <c r="J193" s="588"/>
      <c r="K193" s="588"/>
      <c r="L193" s="1046"/>
      <c r="M193" s="588"/>
      <c r="N193" s="1046"/>
      <c r="O193" s="1046"/>
      <c r="P193" s="1046"/>
      <c r="Q193" s="1046"/>
      <c r="R193" s="1046"/>
      <c r="S193" s="538"/>
      <c r="T193" s="588"/>
      <c r="U193" s="1050"/>
      <c r="V193" s="1046"/>
      <c r="W193" s="1046"/>
      <c r="X193" s="502">
        <f t="shared" si="17"/>
        <v>0</v>
      </c>
      <c r="Y193" s="588"/>
      <c r="Z193" s="1049">
        <f t="shared" si="18"/>
        <v>0</v>
      </c>
      <c r="AA193" s="1049"/>
      <c r="AB193" s="1049"/>
    </row>
    <row r="194" spans="1:31" ht="15.75" customHeight="1" x14ac:dyDescent="0.25">
      <c r="A194" s="1046"/>
      <c r="B194" s="588"/>
      <c r="C194" s="910"/>
      <c r="D194" s="588"/>
      <c r="E194" s="588"/>
      <c r="F194" s="910"/>
      <c r="G194" s="588"/>
      <c r="H194" s="574"/>
      <c r="I194" s="588"/>
      <c r="J194" s="588"/>
      <c r="K194" s="588"/>
      <c r="L194" s="1046"/>
      <c r="M194" s="588"/>
      <c r="N194" s="1046"/>
      <c r="O194" s="1046"/>
      <c r="P194" s="1046"/>
      <c r="Q194" s="1046"/>
      <c r="R194" s="1046"/>
      <c r="S194" s="538"/>
      <c r="T194" s="588"/>
      <c r="U194" s="1050"/>
      <c r="V194" s="1046"/>
      <c r="W194" s="1046"/>
      <c r="X194" s="502">
        <f t="shared" si="17"/>
        <v>0</v>
      </c>
      <c r="Y194" s="588"/>
      <c r="Z194" s="1049">
        <f t="shared" si="18"/>
        <v>0</v>
      </c>
      <c r="AA194" s="1049"/>
      <c r="AB194" s="1049"/>
    </row>
    <row r="195" spans="1:31" ht="15.75" customHeight="1" x14ac:dyDescent="0.25">
      <c r="A195" s="1046"/>
      <c r="B195" s="588"/>
      <c r="C195" s="910"/>
      <c r="D195" s="588"/>
      <c r="E195" s="588"/>
      <c r="F195" s="910"/>
      <c r="G195" s="588"/>
      <c r="H195" s="574"/>
      <c r="I195" s="588"/>
      <c r="J195" s="588"/>
      <c r="K195" s="588"/>
      <c r="L195" s="1046"/>
      <c r="M195" s="588"/>
      <c r="N195" s="1046"/>
      <c r="O195" s="1046"/>
      <c r="P195" s="1046"/>
      <c r="Q195" s="1046"/>
      <c r="R195" s="1046"/>
      <c r="S195" s="538"/>
      <c r="T195" s="588"/>
      <c r="U195" s="1050"/>
      <c r="V195" s="1046"/>
      <c r="W195" s="1046"/>
      <c r="X195" s="502">
        <f t="shared" si="17"/>
        <v>0</v>
      </c>
      <c r="Y195" s="588"/>
      <c r="Z195" s="1049">
        <f t="shared" si="18"/>
        <v>0</v>
      </c>
      <c r="AA195" s="1049"/>
      <c r="AB195" s="1049"/>
    </row>
    <row r="196" spans="1:31" ht="15.75" customHeight="1" x14ac:dyDescent="0.25">
      <c r="A196" s="1046"/>
      <c r="B196" s="588"/>
      <c r="C196" s="910"/>
      <c r="D196" s="588"/>
      <c r="E196" s="588"/>
      <c r="F196" s="910"/>
      <c r="G196" s="588"/>
      <c r="H196" s="574"/>
      <c r="I196" s="588"/>
      <c r="J196" s="588"/>
      <c r="K196" s="588"/>
      <c r="L196" s="1046"/>
      <c r="M196" s="588"/>
      <c r="N196" s="1046"/>
      <c r="O196" s="1046"/>
      <c r="P196" s="1046"/>
      <c r="Q196" s="1046"/>
      <c r="R196" s="1046"/>
      <c r="S196" s="538"/>
      <c r="T196" s="588"/>
      <c r="U196" s="1050"/>
      <c r="V196" s="1046"/>
      <c r="W196" s="1046"/>
      <c r="X196" s="502">
        <f t="shared" si="17"/>
        <v>0</v>
      </c>
      <c r="Y196" s="588"/>
      <c r="Z196" s="1049">
        <f t="shared" si="18"/>
        <v>0</v>
      </c>
      <c r="AA196" s="1049"/>
      <c r="AB196" s="1049"/>
    </row>
    <row r="197" spans="1:31" ht="15.75" customHeight="1" x14ac:dyDescent="0.25">
      <c r="A197" s="1046"/>
      <c r="B197" s="588"/>
      <c r="C197" s="910"/>
      <c r="D197" s="588"/>
      <c r="E197" s="588"/>
      <c r="F197" s="910"/>
      <c r="G197" s="588"/>
      <c r="H197" s="574"/>
      <c r="I197" s="588"/>
      <c r="J197" s="588"/>
      <c r="K197" s="588"/>
      <c r="L197" s="1046"/>
      <c r="M197" s="588"/>
      <c r="N197" s="1046"/>
      <c r="O197" s="1046"/>
      <c r="P197" s="1046"/>
      <c r="Q197" s="1046"/>
      <c r="R197" s="1046"/>
      <c r="S197" s="538"/>
      <c r="T197" s="588"/>
      <c r="U197" s="1050"/>
      <c r="V197" s="1046"/>
      <c r="W197" s="1046"/>
      <c r="X197" s="502">
        <f t="shared" si="17"/>
        <v>0</v>
      </c>
      <c r="Y197" s="588"/>
      <c r="Z197" s="1049">
        <f t="shared" si="18"/>
        <v>0</v>
      </c>
      <c r="AA197" s="1049"/>
      <c r="AB197" s="1049"/>
    </row>
    <row r="198" spans="1:31" ht="15.75" customHeight="1" x14ac:dyDescent="0.25">
      <c r="A198" s="1046"/>
      <c r="B198" s="588"/>
      <c r="C198" s="910"/>
      <c r="D198" s="588"/>
      <c r="E198" s="588"/>
      <c r="F198" s="910"/>
      <c r="G198" s="588"/>
      <c r="H198" s="574"/>
      <c r="I198" s="588"/>
      <c r="J198" s="588"/>
      <c r="K198" s="588"/>
      <c r="L198" s="1046"/>
      <c r="M198" s="588"/>
      <c r="N198" s="1046"/>
      <c r="O198" s="1046"/>
      <c r="P198" s="1046"/>
      <c r="Q198" s="1046"/>
      <c r="R198" s="1046"/>
      <c r="S198" s="538"/>
      <c r="T198" s="588"/>
      <c r="U198" s="1050"/>
      <c r="V198" s="1046"/>
      <c r="W198" s="1046"/>
      <c r="X198" s="502">
        <f t="shared" si="17"/>
        <v>0</v>
      </c>
      <c r="Y198" s="588"/>
      <c r="Z198" s="1049">
        <f t="shared" si="18"/>
        <v>0</v>
      </c>
      <c r="AA198" s="1049"/>
      <c r="AB198" s="1049"/>
    </row>
    <row r="199" spans="1:31" ht="15.75" customHeight="1" x14ac:dyDescent="0.25">
      <c r="A199" s="1046"/>
      <c r="B199" s="588"/>
      <c r="C199" s="910"/>
      <c r="D199" s="588"/>
      <c r="E199" s="588"/>
      <c r="F199" s="910"/>
      <c r="G199" s="588"/>
      <c r="H199" s="574"/>
      <c r="I199" s="588"/>
      <c r="J199" s="588"/>
      <c r="K199" s="588"/>
      <c r="L199" s="1046"/>
      <c r="M199" s="588"/>
      <c r="N199" s="1046"/>
      <c r="O199" s="1046"/>
      <c r="P199" s="1046"/>
      <c r="Q199" s="1046"/>
      <c r="R199" s="1046"/>
      <c r="S199" s="538"/>
      <c r="T199" s="588"/>
      <c r="U199" s="1050"/>
      <c r="V199" s="1046"/>
      <c r="W199" s="1046"/>
      <c r="X199" s="502">
        <f t="shared" si="17"/>
        <v>0</v>
      </c>
      <c r="Y199" s="588"/>
      <c r="Z199" s="1049">
        <f t="shared" si="18"/>
        <v>0</v>
      </c>
      <c r="AA199" s="1049"/>
      <c r="AB199" s="1049"/>
    </row>
    <row r="200" spans="1:31" s="165" customFormat="1" ht="27" customHeight="1" x14ac:dyDescent="0.25">
      <c r="A200" s="1046"/>
      <c r="B200" s="588" t="s">
        <v>354</v>
      </c>
      <c r="C200" s="910"/>
      <c r="D200" s="588"/>
      <c r="E200" s="588"/>
      <c r="F200" s="910"/>
      <c r="G200" s="1046" t="s">
        <v>367</v>
      </c>
      <c r="H200" s="574">
        <v>0.3</v>
      </c>
      <c r="I200" s="1046"/>
      <c r="J200" s="588" t="s">
        <v>38</v>
      </c>
      <c r="K200" s="588" t="s">
        <v>39</v>
      </c>
      <c r="L200" s="1046" t="s">
        <v>357</v>
      </c>
      <c r="M200" s="588" t="s">
        <v>514</v>
      </c>
      <c r="N200" s="574">
        <v>1</v>
      </c>
      <c r="O200" s="1047">
        <v>44044</v>
      </c>
      <c r="P200" s="1047">
        <v>44196</v>
      </c>
      <c r="Q200" s="588" t="s">
        <v>369</v>
      </c>
      <c r="R200" s="1046"/>
      <c r="S200" s="538" t="s">
        <v>368</v>
      </c>
      <c r="T200" s="588" t="s">
        <v>76</v>
      </c>
      <c r="U200" s="1050">
        <v>1</v>
      </c>
      <c r="V200" s="1047">
        <v>44044</v>
      </c>
      <c r="W200" s="1047">
        <v>44196</v>
      </c>
      <c r="X200" s="502">
        <f t="shared" si="17"/>
        <v>152</v>
      </c>
      <c r="Y200" s="588"/>
      <c r="Z200" s="1049">
        <f t="shared" si="18"/>
        <v>0</v>
      </c>
      <c r="AA200" s="1049"/>
      <c r="AB200" s="1049"/>
    </row>
    <row r="201" spans="1:31" s="165" customFormat="1" ht="27" customHeight="1" x14ac:dyDescent="0.25">
      <c r="A201" s="1046"/>
      <c r="B201" s="588"/>
      <c r="C201" s="910"/>
      <c r="D201" s="588"/>
      <c r="E201" s="588"/>
      <c r="F201" s="910"/>
      <c r="G201" s="1046"/>
      <c r="H201" s="574"/>
      <c r="I201" s="1046"/>
      <c r="J201" s="588"/>
      <c r="K201" s="588"/>
      <c r="L201" s="1046"/>
      <c r="M201" s="588"/>
      <c r="N201" s="1046"/>
      <c r="O201" s="1046"/>
      <c r="P201" s="1046"/>
      <c r="Q201" s="588"/>
      <c r="R201" s="1046"/>
      <c r="S201" s="538"/>
      <c r="T201" s="588"/>
      <c r="U201" s="1050"/>
      <c r="V201" s="1046"/>
      <c r="W201" s="1046"/>
      <c r="X201" s="502">
        <f t="shared" si="17"/>
        <v>0</v>
      </c>
      <c r="Y201" s="588"/>
      <c r="Z201" s="1049">
        <f t="shared" si="18"/>
        <v>0</v>
      </c>
      <c r="AA201" s="1049"/>
      <c r="AB201" s="1049"/>
    </row>
    <row r="202" spans="1:31" s="165" customFormat="1" ht="27" customHeight="1" x14ac:dyDescent="0.25">
      <c r="A202" s="1046"/>
      <c r="B202" s="588"/>
      <c r="C202" s="910"/>
      <c r="D202" s="588"/>
      <c r="E202" s="588"/>
      <c r="F202" s="910"/>
      <c r="G202" s="1046"/>
      <c r="H202" s="574"/>
      <c r="I202" s="1046"/>
      <c r="J202" s="588"/>
      <c r="K202" s="588"/>
      <c r="L202" s="1046"/>
      <c r="M202" s="588"/>
      <c r="N202" s="1046"/>
      <c r="O202" s="1046"/>
      <c r="P202" s="1046"/>
      <c r="Q202" s="588"/>
      <c r="R202" s="1046"/>
      <c r="S202" s="538"/>
      <c r="T202" s="588"/>
      <c r="U202" s="1050"/>
      <c r="V202" s="1046"/>
      <c r="W202" s="1046"/>
      <c r="X202" s="502">
        <f t="shared" si="17"/>
        <v>0</v>
      </c>
      <c r="Y202" s="588"/>
      <c r="Z202" s="1049">
        <f t="shared" si="18"/>
        <v>0</v>
      </c>
      <c r="AA202" s="1049"/>
      <c r="AB202" s="1049"/>
    </row>
    <row r="203" spans="1:31" s="165" customFormat="1" ht="27" customHeight="1" x14ac:dyDescent="0.25">
      <c r="A203" s="1046"/>
      <c r="B203" s="588"/>
      <c r="C203" s="910"/>
      <c r="D203" s="588"/>
      <c r="E203" s="588"/>
      <c r="F203" s="910"/>
      <c r="G203" s="1046"/>
      <c r="H203" s="574"/>
      <c r="I203" s="1046"/>
      <c r="J203" s="588"/>
      <c r="K203" s="588"/>
      <c r="L203" s="1046"/>
      <c r="M203" s="588"/>
      <c r="N203" s="1046"/>
      <c r="O203" s="1046"/>
      <c r="P203" s="1046"/>
      <c r="Q203" s="588"/>
      <c r="R203" s="1046"/>
      <c r="S203" s="538"/>
      <c r="T203" s="588"/>
      <c r="U203" s="1050"/>
      <c r="V203" s="1046"/>
      <c r="W203" s="1046"/>
      <c r="X203" s="502">
        <f t="shared" si="17"/>
        <v>0</v>
      </c>
      <c r="Y203" s="588"/>
      <c r="Z203" s="1049">
        <f t="shared" si="18"/>
        <v>0</v>
      </c>
      <c r="AA203" s="1049"/>
      <c r="AB203" s="1049"/>
    </row>
    <row r="204" spans="1:31" s="165" customFormat="1" ht="27" customHeight="1" x14ac:dyDescent="0.25">
      <c r="A204" s="1046"/>
      <c r="B204" s="588"/>
      <c r="C204" s="910"/>
      <c r="D204" s="588"/>
      <c r="E204" s="588"/>
      <c r="F204" s="910"/>
      <c r="G204" s="1046"/>
      <c r="H204" s="574"/>
      <c r="I204" s="1046"/>
      <c r="J204" s="588"/>
      <c r="K204" s="588"/>
      <c r="L204" s="1046"/>
      <c r="M204" s="588"/>
      <c r="N204" s="1046"/>
      <c r="O204" s="1046"/>
      <c r="P204" s="1046"/>
      <c r="Q204" s="588"/>
      <c r="R204" s="1046"/>
      <c r="S204" s="538"/>
      <c r="T204" s="588"/>
      <c r="U204" s="1050"/>
      <c r="V204" s="1046"/>
      <c r="W204" s="1046"/>
      <c r="X204" s="502">
        <f t="shared" si="17"/>
        <v>0</v>
      </c>
      <c r="Y204" s="588"/>
      <c r="Z204" s="1049">
        <f t="shared" si="18"/>
        <v>0</v>
      </c>
      <c r="AA204" s="1049"/>
      <c r="AB204" s="1049"/>
    </row>
    <row r="205" spans="1:31" s="165" customFormat="1" ht="27" customHeight="1" x14ac:dyDescent="0.25">
      <c r="A205" s="1046"/>
      <c r="B205" s="588"/>
      <c r="C205" s="910"/>
      <c r="D205" s="588"/>
      <c r="E205" s="588"/>
      <c r="F205" s="910"/>
      <c r="G205" s="1046"/>
      <c r="H205" s="574"/>
      <c r="I205" s="1046"/>
      <c r="J205" s="588"/>
      <c r="K205" s="588"/>
      <c r="L205" s="1046"/>
      <c r="M205" s="588"/>
      <c r="N205" s="1046"/>
      <c r="O205" s="1046"/>
      <c r="P205" s="1046"/>
      <c r="Q205" s="588"/>
      <c r="R205" s="1046"/>
      <c r="S205" s="538"/>
      <c r="T205" s="588"/>
      <c r="U205" s="1050"/>
      <c r="V205" s="1046"/>
      <c r="W205" s="1046"/>
      <c r="X205" s="502">
        <f t="shared" si="17"/>
        <v>0</v>
      </c>
      <c r="Y205" s="588"/>
      <c r="Z205" s="1049">
        <f t="shared" si="18"/>
        <v>0</v>
      </c>
      <c r="AA205" s="1049"/>
      <c r="AB205" s="1049"/>
    </row>
    <row r="206" spans="1:31" s="165" customFormat="1" ht="27" customHeight="1" x14ac:dyDescent="0.25">
      <c r="A206" s="1046"/>
      <c r="B206" s="588"/>
      <c r="C206" s="910"/>
      <c r="D206" s="588"/>
      <c r="E206" s="588"/>
      <c r="F206" s="910"/>
      <c r="G206" s="1046"/>
      <c r="H206" s="574"/>
      <c r="I206" s="1046"/>
      <c r="J206" s="588"/>
      <c r="K206" s="588"/>
      <c r="L206" s="1046"/>
      <c r="M206" s="588"/>
      <c r="N206" s="1046"/>
      <c r="O206" s="1046"/>
      <c r="P206" s="1046"/>
      <c r="Q206" s="588"/>
      <c r="R206" s="1046"/>
      <c r="S206" s="538"/>
      <c r="T206" s="588"/>
      <c r="U206" s="1050"/>
      <c r="V206" s="1046"/>
      <c r="W206" s="1046"/>
      <c r="X206" s="502">
        <f t="shared" si="17"/>
        <v>0</v>
      </c>
      <c r="Y206" s="588"/>
      <c r="Z206" s="1049">
        <f t="shared" si="18"/>
        <v>0</v>
      </c>
      <c r="AA206" s="1049"/>
      <c r="AB206" s="1049"/>
    </row>
    <row r="207" spans="1:31" s="165" customFormat="1" ht="27" customHeight="1" thickBot="1" x14ac:dyDescent="0.3">
      <c r="A207" s="1046"/>
      <c r="B207" s="588"/>
      <c r="C207" s="922"/>
      <c r="D207" s="588"/>
      <c r="E207" s="588"/>
      <c r="F207" s="922"/>
      <c r="G207" s="1046"/>
      <c r="H207" s="574"/>
      <c r="I207" s="1046"/>
      <c r="J207" s="588"/>
      <c r="K207" s="588"/>
      <c r="L207" s="1046"/>
      <c r="M207" s="588"/>
      <c r="N207" s="1046"/>
      <c r="O207" s="1046"/>
      <c r="P207" s="1046"/>
      <c r="Q207" s="588"/>
      <c r="R207" s="1046"/>
      <c r="S207" s="538"/>
      <c r="T207" s="588"/>
      <c r="U207" s="1050"/>
      <c r="V207" s="1046"/>
      <c r="W207" s="1046"/>
      <c r="X207" s="502">
        <f t="shared" si="17"/>
        <v>0</v>
      </c>
      <c r="Y207" s="588"/>
      <c r="Z207" s="1049">
        <f t="shared" si="18"/>
        <v>0</v>
      </c>
      <c r="AA207" s="1049"/>
      <c r="AB207" s="1049"/>
    </row>
    <row r="208" spans="1:31" s="1" customFormat="1" ht="45" x14ac:dyDescent="0.25">
      <c r="A208" s="549">
        <v>12</v>
      </c>
      <c r="B208" s="552" t="s">
        <v>98</v>
      </c>
      <c r="C208" s="555" t="s">
        <v>370</v>
      </c>
      <c r="D208" s="555" t="s">
        <v>496</v>
      </c>
      <c r="E208" s="555" t="s">
        <v>36</v>
      </c>
      <c r="F208" s="556"/>
      <c r="G208" s="555" t="s">
        <v>500</v>
      </c>
      <c r="H208" s="557">
        <v>0.5</v>
      </c>
      <c r="I208" s="559"/>
      <c r="J208" s="555" t="s">
        <v>372</v>
      </c>
      <c r="K208" s="555" t="s">
        <v>39</v>
      </c>
      <c r="L208" s="555" t="s">
        <v>373</v>
      </c>
      <c r="M208" s="555" t="s">
        <v>374</v>
      </c>
      <c r="N208" s="557">
        <v>0.5</v>
      </c>
      <c r="O208" s="558">
        <v>44044</v>
      </c>
      <c r="P208" s="558">
        <v>44196</v>
      </c>
      <c r="Q208" s="555" t="s">
        <v>375</v>
      </c>
      <c r="R208" s="559"/>
      <c r="S208" s="400" t="s">
        <v>376</v>
      </c>
      <c r="T208" s="400" t="s">
        <v>56</v>
      </c>
      <c r="U208" s="397">
        <v>0.2</v>
      </c>
      <c r="V208" s="351">
        <v>44075</v>
      </c>
      <c r="W208" s="351">
        <v>44134</v>
      </c>
      <c r="X208" s="400">
        <f>W208-V208</f>
        <v>59</v>
      </c>
      <c r="Y208" s="349"/>
      <c r="Z208" s="349">
        <f>IF(Y208="ejecutado",1,0)</f>
        <v>0</v>
      </c>
      <c r="AA208" s="349"/>
      <c r="AB208" s="354"/>
      <c r="AC208" s="222"/>
      <c r="AD208" s="222"/>
      <c r="AE208" s="222"/>
    </row>
    <row r="209" spans="1:31" s="1" customFormat="1" ht="45" x14ac:dyDescent="0.25">
      <c r="A209" s="550"/>
      <c r="B209" s="553"/>
      <c r="C209" s="538"/>
      <c r="D209" s="538"/>
      <c r="E209" s="538"/>
      <c r="F209" s="548"/>
      <c r="G209" s="538"/>
      <c r="H209" s="540"/>
      <c r="I209" s="542"/>
      <c r="J209" s="538"/>
      <c r="K209" s="538"/>
      <c r="L209" s="538"/>
      <c r="M209" s="538"/>
      <c r="N209" s="548"/>
      <c r="O209" s="548"/>
      <c r="P209" s="548"/>
      <c r="Q209" s="538"/>
      <c r="R209" s="542"/>
      <c r="S209" s="304" t="s">
        <v>377</v>
      </c>
      <c r="T209" s="304" t="s">
        <v>56</v>
      </c>
      <c r="U209" s="361">
        <v>0.2</v>
      </c>
      <c r="V209" s="357">
        <v>44136</v>
      </c>
      <c r="W209" s="357" t="s">
        <v>378</v>
      </c>
      <c r="X209" s="304" t="e">
        <f t="shared" ref="X209:X225" si="19">W209-V209</f>
        <v>#VALUE!</v>
      </c>
      <c r="Y209" s="355"/>
      <c r="Z209" s="355">
        <f t="shared" ref="Z209:Z225" si="20">IF(Y209="ejecutado",1,0)</f>
        <v>0</v>
      </c>
      <c r="AA209" s="355"/>
      <c r="AB209" s="360"/>
      <c r="AC209" s="222"/>
      <c r="AD209" s="222"/>
      <c r="AE209" s="222"/>
    </row>
    <row r="210" spans="1:31" s="1" customFormat="1" ht="30" x14ac:dyDescent="0.25">
      <c r="A210" s="550"/>
      <c r="B210" s="553"/>
      <c r="C210" s="538"/>
      <c r="D210" s="538"/>
      <c r="E210" s="538"/>
      <c r="F210" s="548"/>
      <c r="G210" s="538"/>
      <c r="H210" s="540"/>
      <c r="I210" s="542"/>
      <c r="J210" s="538"/>
      <c r="K210" s="538"/>
      <c r="L210" s="538"/>
      <c r="M210" s="538"/>
      <c r="N210" s="548"/>
      <c r="O210" s="548"/>
      <c r="P210" s="548"/>
      <c r="Q210" s="538"/>
      <c r="R210" s="542"/>
      <c r="S210" s="304" t="s">
        <v>379</v>
      </c>
      <c r="T210" s="304" t="s">
        <v>56</v>
      </c>
      <c r="U210" s="361">
        <v>0.6</v>
      </c>
      <c r="V210" s="357">
        <v>44166</v>
      </c>
      <c r="W210" s="357">
        <v>44195</v>
      </c>
      <c r="X210" s="304">
        <f t="shared" si="19"/>
        <v>29</v>
      </c>
      <c r="Y210" s="355"/>
      <c r="Z210" s="355">
        <f t="shared" si="20"/>
        <v>0</v>
      </c>
      <c r="AA210" s="355"/>
      <c r="AB210" s="360"/>
      <c r="AC210" s="222"/>
      <c r="AD210" s="222"/>
      <c r="AE210" s="222"/>
    </row>
    <row r="211" spans="1:31" s="1" customFormat="1" ht="30" x14ac:dyDescent="0.25">
      <c r="A211" s="550"/>
      <c r="B211" s="553"/>
      <c r="C211" s="538"/>
      <c r="D211" s="538"/>
      <c r="E211" s="538"/>
      <c r="F211" s="548"/>
      <c r="G211" s="538"/>
      <c r="H211" s="540"/>
      <c r="I211" s="542"/>
      <c r="J211" s="538"/>
      <c r="K211" s="538"/>
      <c r="L211" s="538"/>
      <c r="M211" s="538" t="s">
        <v>380</v>
      </c>
      <c r="N211" s="540">
        <v>0.5</v>
      </c>
      <c r="O211" s="560">
        <v>44044</v>
      </c>
      <c r="P211" s="560">
        <v>44196</v>
      </c>
      <c r="Q211" s="538" t="s">
        <v>381</v>
      </c>
      <c r="R211" s="542"/>
      <c r="S211" s="304" t="s">
        <v>382</v>
      </c>
      <c r="T211" s="304" t="s">
        <v>56</v>
      </c>
      <c r="U211" s="361">
        <v>0.22</v>
      </c>
      <c r="V211" s="357">
        <v>44027</v>
      </c>
      <c r="W211" s="357">
        <v>44037</v>
      </c>
      <c r="X211" s="304"/>
      <c r="Y211" s="355"/>
      <c r="Z211" s="355"/>
      <c r="AA211" s="355"/>
      <c r="AB211" s="360"/>
    </row>
    <row r="212" spans="1:31" s="1" customFormat="1" ht="75" x14ac:dyDescent="0.25">
      <c r="A212" s="550"/>
      <c r="B212" s="553"/>
      <c r="C212" s="538"/>
      <c r="D212" s="538"/>
      <c r="E212" s="538"/>
      <c r="F212" s="548"/>
      <c r="G212" s="538"/>
      <c r="H212" s="540"/>
      <c r="I212" s="542"/>
      <c r="J212" s="538"/>
      <c r="K212" s="538"/>
      <c r="L212" s="538"/>
      <c r="M212" s="538"/>
      <c r="N212" s="540"/>
      <c r="O212" s="560"/>
      <c r="P212" s="560"/>
      <c r="Q212" s="538"/>
      <c r="R212" s="542"/>
      <c r="S212" s="304" t="s">
        <v>383</v>
      </c>
      <c r="T212" s="304" t="s">
        <v>56</v>
      </c>
      <c r="U212" s="361">
        <v>0.12</v>
      </c>
      <c r="V212" s="357">
        <v>44038</v>
      </c>
      <c r="W212" s="357">
        <v>44043</v>
      </c>
      <c r="X212" s="304"/>
      <c r="Y212" s="355"/>
      <c r="Z212" s="355"/>
      <c r="AA212" s="355"/>
      <c r="AB212" s="360"/>
    </row>
    <row r="213" spans="1:31" s="1" customFormat="1" ht="30" x14ac:dyDescent="0.25">
      <c r="A213" s="550"/>
      <c r="B213" s="553"/>
      <c r="C213" s="538"/>
      <c r="D213" s="538"/>
      <c r="E213" s="538"/>
      <c r="F213" s="548"/>
      <c r="G213" s="538"/>
      <c r="H213" s="540"/>
      <c r="I213" s="542"/>
      <c r="J213" s="538"/>
      <c r="K213" s="538"/>
      <c r="L213" s="538"/>
      <c r="M213" s="538"/>
      <c r="N213" s="540"/>
      <c r="O213" s="560"/>
      <c r="P213" s="560"/>
      <c r="Q213" s="538"/>
      <c r="R213" s="542"/>
      <c r="S213" s="304" t="s">
        <v>384</v>
      </c>
      <c r="T213" s="304" t="s">
        <v>56</v>
      </c>
      <c r="U213" s="361">
        <v>0.22</v>
      </c>
      <c r="V213" s="357">
        <v>44089</v>
      </c>
      <c r="W213" s="357">
        <v>44099</v>
      </c>
      <c r="X213" s="304"/>
      <c r="Y213" s="355"/>
      <c r="Z213" s="355"/>
      <c r="AA213" s="355"/>
      <c r="AB213" s="360"/>
    </row>
    <row r="214" spans="1:31" s="1" customFormat="1" ht="75" x14ac:dyDescent="0.25">
      <c r="A214" s="550"/>
      <c r="B214" s="553"/>
      <c r="C214" s="538"/>
      <c r="D214" s="538"/>
      <c r="E214" s="538"/>
      <c r="F214" s="548"/>
      <c r="G214" s="538"/>
      <c r="H214" s="540"/>
      <c r="I214" s="542"/>
      <c r="J214" s="538"/>
      <c r="K214" s="538"/>
      <c r="L214" s="538"/>
      <c r="M214" s="538"/>
      <c r="N214" s="540"/>
      <c r="O214" s="560"/>
      <c r="P214" s="560"/>
      <c r="Q214" s="538"/>
      <c r="R214" s="542"/>
      <c r="S214" s="304" t="s">
        <v>385</v>
      </c>
      <c r="T214" s="304" t="s">
        <v>56</v>
      </c>
      <c r="U214" s="361">
        <v>0.12</v>
      </c>
      <c r="V214" s="357">
        <v>44100</v>
      </c>
      <c r="W214" s="357">
        <v>44104</v>
      </c>
      <c r="X214" s="304"/>
      <c r="Y214" s="355"/>
      <c r="Z214" s="355"/>
      <c r="AA214" s="355"/>
      <c r="AB214" s="360"/>
    </row>
    <row r="215" spans="1:31" s="1" customFormat="1" ht="30" x14ac:dyDescent="0.25">
      <c r="A215" s="550"/>
      <c r="B215" s="553"/>
      <c r="C215" s="538"/>
      <c r="D215" s="538"/>
      <c r="E215" s="538"/>
      <c r="F215" s="548"/>
      <c r="G215" s="538"/>
      <c r="H215" s="540"/>
      <c r="I215" s="542"/>
      <c r="J215" s="538"/>
      <c r="K215" s="538"/>
      <c r="L215" s="538"/>
      <c r="M215" s="538"/>
      <c r="N215" s="540"/>
      <c r="O215" s="560"/>
      <c r="P215" s="560"/>
      <c r="Q215" s="538"/>
      <c r="R215" s="542"/>
      <c r="S215" s="304" t="s">
        <v>386</v>
      </c>
      <c r="T215" s="304" t="s">
        <v>56</v>
      </c>
      <c r="U215" s="361">
        <v>0.22</v>
      </c>
      <c r="V215" s="357">
        <v>44150</v>
      </c>
      <c r="W215" s="357">
        <v>44160</v>
      </c>
      <c r="X215" s="304"/>
      <c r="Y215" s="355"/>
      <c r="Z215" s="355"/>
      <c r="AA215" s="355"/>
      <c r="AB215" s="360"/>
    </row>
    <row r="216" spans="1:31" s="1" customFormat="1" ht="75" x14ac:dyDescent="0.25">
      <c r="A216" s="550"/>
      <c r="B216" s="553"/>
      <c r="C216" s="538"/>
      <c r="D216" s="538"/>
      <c r="E216" s="538"/>
      <c r="F216" s="548"/>
      <c r="G216" s="538"/>
      <c r="H216" s="540"/>
      <c r="I216" s="542"/>
      <c r="J216" s="538"/>
      <c r="K216" s="538"/>
      <c r="L216" s="538"/>
      <c r="M216" s="538"/>
      <c r="N216" s="548"/>
      <c r="O216" s="560"/>
      <c r="P216" s="560"/>
      <c r="Q216" s="538"/>
      <c r="R216" s="542"/>
      <c r="S216" s="304" t="s">
        <v>387</v>
      </c>
      <c r="T216" s="304" t="s">
        <v>56</v>
      </c>
      <c r="U216" s="361">
        <v>0.1</v>
      </c>
      <c r="V216" s="357">
        <v>44161</v>
      </c>
      <c r="W216" s="357">
        <v>44165</v>
      </c>
      <c r="X216" s="304">
        <f t="shared" si="19"/>
        <v>4</v>
      </c>
      <c r="Y216" s="355"/>
      <c r="Z216" s="355">
        <f t="shared" si="20"/>
        <v>0</v>
      </c>
      <c r="AA216" s="355"/>
      <c r="AB216" s="360"/>
    </row>
    <row r="217" spans="1:31" s="1" customFormat="1" ht="30" x14ac:dyDescent="0.25">
      <c r="A217" s="550"/>
      <c r="B217" s="553"/>
      <c r="C217" s="538"/>
      <c r="D217" s="538"/>
      <c r="E217" s="538"/>
      <c r="F217" s="567"/>
      <c r="G217" s="538" t="s">
        <v>499</v>
      </c>
      <c r="H217" s="540">
        <v>0.5</v>
      </c>
      <c r="I217" s="542"/>
      <c r="J217" s="538" t="s">
        <v>122</v>
      </c>
      <c r="K217" s="538" t="s">
        <v>39</v>
      </c>
      <c r="L217" s="538" t="s">
        <v>373</v>
      </c>
      <c r="M217" s="538" t="s">
        <v>388</v>
      </c>
      <c r="N217" s="540">
        <v>0.35</v>
      </c>
      <c r="O217" s="560">
        <v>44105</v>
      </c>
      <c r="P217" s="560">
        <v>44165</v>
      </c>
      <c r="Q217" s="560" t="s">
        <v>389</v>
      </c>
      <c r="R217" s="542"/>
      <c r="S217" s="304" t="s">
        <v>390</v>
      </c>
      <c r="T217" s="304" t="s">
        <v>56</v>
      </c>
      <c r="U217" s="361">
        <v>0.3</v>
      </c>
      <c r="V217" s="357">
        <v>44105</v>
      </c>
      <c r="W217" s="357">
        <v>44135</v>
      </c>
      <c r="X217" s="304">
        <f t="shared" si="19"/>
        <v>30</v>
      </c>
      <c r="Y217" s="355"/>
      <c r="Z217" s="355">
        <f t="shared" si="20"/>
        <v>0</v>
      </c>
      <c r="AA217" s="355"/>
      <c r="AB217" s="360"/>
    </row>
    <row r="218" spans="1:31" s="1" customFormat="1" ht="45" x14ac:dyDescent="0.25">
      <c r="A218" s="550"/>
      <c r="B218" s="553"/>
      <c r="C218" s="538"/>
      <c r="D218" s="538"/>
      <c r="E218" s="538"/>
      <c r="F218" s="568"/>
      <c r="G218" s="538"/>
      <c r="H218" s="540"/>
      <c r="I218" s="542"/>
      <c r="J218" s="538"/>
      <c r="K218" s="538"/>
      <c r="L218" s="538"/>
      <c r="M218" s="538"/>
      <c r="N218" s="540"/>
      <c r="O218" s="560"/>
      <c r="P218" s="560"/>
      <c r="Q218" s="560"/>
      <c r="R218" s="542"/>
      <c r="S218" s="304" t="s">
        <v>391</v>
      </c>
      <c r="T218" s="304" t="s">
        <v>56</v>
      </c>
      <c r="U218" s="361">
        <v>0.3</v>
      </c>
      <c r="V218" s="357">
        <v>44136</v>
      </c>
      <c r="W218" s="357">
        <v>44150</v>
      </c>
      <c r="X218" s="304">
        <f t="shared" si="19"/>
        <v>14</v>
      </c>
      <c r="Y218" s="355"/>
      <c r="Z218" s="355">
        <f t="shared" si="20"/>
        <v>0</v>
      </c>
      <c r="AA218" s="355"/>
      <c r="AB218" s="360"/>
    </row>
    <row r="219" spans="1:31" s="1" customFormat="1" ht="45" x14ac:dyDescent="0.25">
      <c r="A219" s="550"/>
      <c r="B219" s="553"/>
      <c r="C219" s="538"/>
      <c r="D219" s="538"/>
      <c r="E219" s="538"/>
      <c r="F219" s="568"/>
      <c r="G219" s="538"/>
      <c r="H219" s="540"/>
      <c r="I219" s="542"/>
      <c r="J219" s="538"/>
      <c r="K219" s="538"/>
      <c r="L219" s="538"/>
      <c r="M219" s="538"/>
      <c r="N219" s="540"/>
      <c r="O219" s="560"/>
      <c r="P219" s="560"/>
      <c r="Q219" s="560"/>
      <c r="R219" s="542"/>
      <c r="S219" s="304" t="s">
        <v>392</v>
      </c>
      <c r="T219" s="304" t="s">
        <v>56</v>
      </c>
      <c r="U219" s="361">
        <v>0.4</v>
      </c>
      <c r="V219" s="357">
        <v>44151</v>
      </c>
      <c r="W219" s="357">
        <v>44165</v>
      </c>
      <c r="X219" s="304">
        <f t="shared" si="19"/>
        <v>14</v>
      </c>
      <c r="Y219" s="355"/>
      <c r="Z219" s="355">
        <f t="shared" si="20"/>
        <v>0</v>
      </c>
      <c r="AA219" s="355"/>
      <c r="AB219" s="360"/>
    </row>
    <row r="220" spans="1:31" s="1" customFormat="1" ht="25.5" x14ac:dyDescent="0.25">
      <c r="A220" s="550"/>
      <c r="B220" s="553"/>
      <c r="C220" s="538"/>
      <c r="D220" s="538"/>
      <c r="E220" s="538"/>
      <c r="F220" s="568"/>
      <c r="G220" s="538"/>
      <c r="H220" s="540"/>
      <c r="I220" s="542"/>
      <c r="J220" s="538" t="s">
        <v>393</v>
      </c>
      <c r="K220" s="538"/>
      <c r="L220" s="538"/>
      <c r="M220" s="538" t="s">
        <v>394</v>
      </c>
      <c r="N220" s="540">
        <v>0.35</v>
      </c>
      <c r="O220" s="560">
        <v>44044</v>
      </c>
      <c r="P220" s="560">
        <v>44074</v>
      </c>
      <c r="Q220" s="560" t="s">
        <v>395</v>
      </c>
      <c r="R220" s="542"/>
      <c r="S220" s="444" t="s">
        <v>396</v>
      </c>
      <c r="T220" s="304" t="s">
        <v>56</v>
      </c>
      <c r="U220" s="361">
        <v>0.1</v>
      </c>
      <c r="V220" s="357">
        <v>44013</v>
      </c>
      <c r="W220" s="357">
        <v>44037</v>
      </c>
      <c r="X220" s="304">
        <f t="shared" si="19"/>
        <v>24</v>
      </c>
      <c r="Y220" s="355"/>
      <c r="Z220" s="355">
        <f t="shared" si="20"/>
        <v>0</v>
      </c>
      <c r="AA220" s="355"/>
      <c r="AB220" s="360"/>
    </row>
    <row r="221" spans="1:31" s="1" customFormat="1" ht="25.5" x14ac:dyDescent="0.25">
      <c r="A221" s="550"/>
      <c r="B221" s="553"/>
      <c r="C221" s="538"/>
      <c r="D221" s="538"/>
      <c r="E221" s="538"/>
      <c r="F221" s="568"/>
      <c r="G221" s="538"/>
      <c r="H221" s="540"/>
      <c r="I221" s="542"/>
      <c r="J221" s="538"/>
      <c r="K221" s="538"/>
      <c r="L221" s="538"/>
      <c r="M221" s="538"/>
      <c r="N221" s="540"/>
      <c r="O221" s="560"/>
      <c r="P221" s="560"/>
      <c r="Q221" s="560"/>
      <c r="R221" s="542"/>
      <c r="S221" s="444" t="s">
        <v>397</v>
      </c>
      <c r="T221" s="304" t="s">
        <v>56</v>
      </c>
      <c r="U221" s="361">
        <v>0.3</v>
      </c>
      <c r="V221" s="357">
        <v>44038</v>
      </c>
      <c r="W221" s="357">
        <v>44058</v>
      </c>
      <c r="X221" s="304">
        <f t="shared" si="19"/>
        <v>20</v>
      </c>
      <c r="Y221" s="355"/>
      <c r="Z221" s="355">
        <f t="shared" si="20"/>
        <v>0</v>
      </c>
      <c r="AA221" s="355"/>
      <c r="AB221" s="360"/>
    </row>
    <row r="222" spans="1:31" s="1" customFormat="1" x14ac:dyDescent="0.25">
      <c r="A222" s="550"/>
      <c r="B222" s="553"/>
      <c r="C222" s="538"/>
      <c r="D222" s="538"/>
      <c r="E222" s="538"/>
      <c r="F222" s="568"/>
      <c r="G222" s="538"/>
      <c r="H222" s="540"/>
      <c r="I222" s="542"/>
      <c r="J222" s="538"/>
      <c r="K222" s="538"/>
      <c r="L222" s="538"/>
      <c r="M222" s="538"/>
      <c r="N222" s="540"/>
      <c r="O222" s="560"/>
      <c r="P222" s="560"/>
      <c r="Q222" s="560"/>
      <c r="R222" s="542"/>
      <c r="S222" s="444" t="s">
        <v>398</v>
      </c>
      <c r="T222" s="304" t="s">
        <v>56</v>
      </c>
      <c r="U222" s="361">
        <v>0.3</v>
      </c>
      <c r="V222" s="357">
        <v>44059</v>
      </c>
      <c r="W222" s="357">
        <v>44074</v>
      </c>
      <c r="X222" s="304">
        <f t="shared" si="19"/>
        <v>15</v>
      </c>
      <c r="Y222" s="355"/>
      <c r="Z222" s="355">
        <f t="shared" si="20"/>
        <v>0</v>
      </c>
      <c r="AA222" s="355"/>
      <c r="AB222" s="360"/>
    </row>
    <row r="223" spans="1:31" s="1" customFormat="1" ht="38.25" x14ac:dyDescent="0.25">
      <c r="A223" s="550"/>
      <c r="B223" s="553"/>
      <c r="C223" s="538"/>
      <c r="D223" s="538"/>
      <c r="E223" s="538"/>
      <c r="F223" s="568"/>
      <c r="G223" s="538"/>
      <c r="H223" s="540"/>
      <c r="I223" s="542"/>
      <c r="J223" s="538"/>
      <c r="K223" s="538"/>
      <c r="L223" s="538"/>
      <c r="M223" s="538"/>
      <c r="N223" s="540"/>
      <c r="O223" s="560"/>
      <c r="P223" s="560"/>
      <c r="Q223" s="560"/>
      <c r="R223" s="542"/>
      <c r="S223" s="444" t="s">
        <v>399</v>
      </c>
      <c r="T223" s="304" t="s">
        <v>56</v>
      </c>
      <c r="U223" s="361">
        <v>0.3</v>
      </c>
      <c r="V223" s="357">
        <v>44075</v>
      </c>
      <c r="W223" s="357">
        <v>44104</v>
      </c>
      <c r="X223" s="304">
        <f t="shared" si="19"/>
        <v>29</v>
      </c>
      <c r="Y223" s="355"/>
      <c r="Z223" s="355">
        <f t="shared" si="20"/>
        <v>0</v>
      </c>
      <c r="AA223" s="355"/>
      <c r="AB223" s="360"/>
    </row>
    <row r="224" spans="1:31" s="1" customFormat="1" ht="38.25" x14ac:dyDescent="0.25">
      <c r="A224" s="550"/>
      <c r="B224" s="553"/>
      <c r="C224" s="538"/>
      <c r="D224" s="538"/>
      <c r="E224" s="538"/>
      <c r="F224" s="568"/>
      <c r="G224" s="538"/>
      <c r="H224" s="540"/>
      <c r="I224" s="542"/>
      <c r="J224" s="538"/>
      <c r="K224" s="538"/>
      <c r="L224" s="538"/>
      <c r="M224" s="538" t="s">
        <v>400</v>
      </c>
      <c r="N224" s="540">
        <v>0.3</v>
      </c>
      <c r="O224" s="560">
        <v>44089</v>
      </c>
      <c r="P224" s="560">
        <v>44135</v>
      </c>
      <c r="Q224" s="560" t="s">
        <v>401</v>
      </c>
      <c r="R224" s="542"/>
      <c r="S224" s="444" t="s">
        <v>402</v>
      </c>
      <c r="T224" s="304" t="s">
        <v>56</v>
      </c>
      <c r="U224" s="361">
        <v>0.3</v>
      </c>
      <c r="V224" s="357">
        <v>44089</v>
      </c>
      <c r="W224" s="357">
        <v>44104</v>
      </c>
      <c r="X224" s="304">
        <f t="shared" si="19"/>
        <v>15</v>
      </c>
      <c r="Y224" s="355"/>
      <c r="Z224" s="355">
        <f t="shared" si="20"/>
        <v>0</v>
      </c>
      <c r="AA224" s="355"/>
      <c r="AB224" s="360"/>
    </row>
    <row r="225" spans="1:31" s="1" customFormat="1" ht="51.75" thickBot="1" x14ac:dyDescent="0.3">
      <c r="A225" s="551"/>
      <c r="B225" s="554"/>
      <c r="C225" s="539"/>
      <c r="D225" s="539"/>
      <c r="E225" s="539"/>
      <c r="F225" s="569"/>
      <c r="G225" s="539"/>
      <c r="H225" s="563"/>
      <c r="I225" s="543"/>
      <c r="J225" s="539"/>
      <c r="K225" s="539"/>
      <c r="L225" s="539"/>
      <c r="M225" s="539"/>
      <c r="N225" s="563"/>
      <c r="O225" s="564"/>
      <c r="P225" s="564"/>
      <c r="Q225" s="564"/>
      <c r="R225" s="543"/>
      <c r="S225" s="466" t="s">
        <v>403</v>
      </c>
      <c r="T225" s="401" t="s">
        <v>56</v>
      </c>
      <c r="U225" s="402">
        <v>0.7</v>
      </c>
      <c r="V225" s="403">
        <v>44105</v>
      </c>
      <c r="W225" s="403">
        <v>44135</v>
      </c>
      <c r="X225" s="401">
        <f t="shared" si="19"/>
        <v>30</v>
      </c>
      <c r="Y225" s="404"/>
      <c r="Z225" s="404">
        <f t="shared" si="20"/>
        <v>0</v>
      </c>
      <c r="AA225" s="404"/>
      <c r="AB225" s="405"/>
    </row>
    <row r="226" spans="1:31" s="1" customFormat="1" ht="60" x14ac:dyDescent="0.25">
      <c r="A226" s="549">
        <v>13</v>
      </c>
      <c r="B226" s="555" t="s">
        <v>89</v>
      </c>
      <c r="C226" s="555" t="s">
        <v>404</v>
      </c>
      <c r="D226" s="555" t="s">
        <v>35</v>
      </c>
      <c r="E226" s="555" t="s">
        <v>36</v>
      </c>
      <c r="F226" s="555"/>
      <c r="G226" s="555" t="s">
        <v>406</v>
      </c>
      <c r="H226" s="557">
        <v>1</v>
      </c>
      <c r="I226" s="556">
        <v>0</v>
      </c>
      <c r="J226" s="555" t="s">
        <v>38</v>
      </c>
      <c r="K226" s="555" t="s">
        <v>51</v>
      </c>
      <c r="L226" s="555" t="s">
        <v>407</v>
      </c>
      <c r="M226" s="555" t="s">
        <v>408</v>
      </c>
      <c r="N226" s="557">
        <v>0.5</v>
      </c>
      <c r="O226" s="558">
        <v>43983</v>
      </c>
      <c r="P226" s="558">
        <v>44196</v>
      </c>
      <c r="Q226" s="555" t="s">
        <v>409</v>
      </c>
      <c r="R226" s="556">
        <v>0</v>
      </c>
      <c r="S226" s="467" t="s">
        <v>410</v>
      </c>
      <c r="T226" s="349" t="s">
        <v>411</v>
      </c>
      <c r="U226" s="406">
        <v>0.2</v>
      </c>
      <c r="V226" s="351">
        <v>44013</v>
      </c>
      <c r="W226" s="351">
        <v>44196</v>
      </c>
      <c r="X226" s="400">
        <f>W226-V226</f>
        <v>183</v>
      </c>
      <c r="Y226" s="349"/>
      <c r="Z226" s="349">
        <f>IF(Y226="ejecutado",1,0)</f>
        <v>0</v>
      </c>
      <c r="AA226" s="349"/>
      <c r="AB226" s="354"/>
    </row>
    <row r="227" spans="1:31" s="1" customFormat="1" ht="60" x14ac:dyDescent="0.25">
      <c r="A227" s="550"/>
      <c r="B227" s="538"/>
      <c r="C227" s="538"/>
      <c r="D227" s="538"/>
      <c r="E227" s="538"/>
      <c r="F227" s="538"/>
      <c r="G227" s="538"/>
      <c r="H227" s="548"/>
      <c r="I227" s="548"/>
      <c r="J227" s="538"/>
      <c r="K227" s="538"/>
      <c r="L227" s="538"/>
      <c r="M227" s="538"/>
      <c r="N227" s="548"/>
      <c r="O227" s="548"/>
      <c r="P227" s="548"/>
      <c r="Q227" s="538"/>
      <c r="R227" s="548"/>
      <c r="S227" s="415" t="s">
        <v>412</v>
      </c>
      <c r="T227" s="355" t="s">
        <v>411</v>
      </c>
      <c r="U227" s="407">
        <v>0.3</v>
      </c>
      <c r="V227" s="357">
        <v>44013</v>
      </c>
      <c r="W227" s="357">
        <v>44196</v>
      </c>
      <c r="X227" s="304">
        <f t="shared" ref="X227:X232" si="21">W227-V227</f>
        <v>183</v>
      </c>
      <c r="Y227" s="355"/>
      <c r="Z227" s="355">
        <f t="shared" ref="Z227:Z232" si="22">IF(Y227="ejecutado",1,0)</f>
        <v>0</v>
      </c>
      <c r="AA227" s="355"/>
      <c r="AB227" s="360"/>
    </row>
    <row r="228" spans="1:31" s="1" customFormat="1" ht="60" x14ac:dyDescent="0.25">
      <c r="A228" s="550"/>
      <c r="B228" s="538"/>
      <c r="C228" s="538"/>
      <c r="D228" s="538"/>
      <c r="E228" s="538"/>
      <c r="F228" s="538"/>
      <c r="G228" s="538"/>
      <c r="H228" s="548"/>
      <c r="I228" s="548"/>
      <c r="J228" s="538"/>
      <c r="K228" s="538"/>
      <c r="L228" s="538"/>
      <c r="M228" s="538"/>
      <c r="N228" s="548"/>
      <c r="O228" s="548"/>
      <c r="P228" s="548"/>
      <c r="Q228" s="538"/>
      <c r="R228" s="548"/>
      <c r="S228" s="415" t="s">
        <v>413</v>
      </c>
      <c r="T228" s="355" t="s">
        <v>411</v>
      </c>
      <c r="U228" s="407">
        <v>0.5</v>
      </c>
      <c r="V228" s="357">
        <v>44013</v>
      </c>
      <c r="W228" s="357">
        <v>44196</v>
      </c>
      <c r="X228" s="304">
        <f t="shared" si="21"/>
        <v>183</v>
      </c>
      <c r="Y228" s="355"/>
      <c r="Z228" s="355">
        <f t="shared" si="22"/>
        <v>0</v>
      </c>
      <c r="AA228" s="355"/>
      <c r="AB228" s="360"/>
    </row>
    <row r="229" spans="1:31" s="1" customFormat="1" ht="30" x14ac:dyDescent="0.25">
      <c r="A229" s="550"/>
      <c r="B229" s="538"/>
      <c r="C229" s="538"/>
      <c r="D229" s="538"/>
      <c r="E229" s="538"/>
      <c r="F229" s="538"/>
      <c r="G229" s="538"/>
      <c r="H229" s="548"/>
      <c r="I229" s="548"/>
      <c r="J229" s="538"/>
      <c r="K229" s="538" t="s">
        <v>51</v>
      </c>
      <c r="L229" s="538" t="s">
        <v>407</v>
      </c>
      <c r="M229" s="538" t="s">
        <v>414</v>
      </c>
      <c r="N229" s="540">
        <v>0.5</v>
      </c>
      <c r="O229" s="560">
        <v>43983</v>
      </c>
      <c r="P229" s="560">
        <v>44196</v>
      </c>
      <c r="Q229" s="548" t="s">
        <v>415</v>
      </c>
      <c r="R229" s="548">
        <v>0</v>
      </c>
      <c r="S229" s="415" t="s">
        <v>416</v>
      </c>
      <c r="T229" s="355" t="s">
        <v>319</v>
      </c>
      <c r="U229" s="407">
        <v>0.15</v>
      </c>
      <c r="V229" s="357">
        <v>44013</v>
      </c>
      <c r="W229" s="357">
        <v>44196</v>
      </c>
      <c r="X229" s="304">
        <f t="shared" si="21"/>
        <v>183</v>
      </c>
      <c r="Y229" s="355"/>
      <c r="Z229" s="355">
        <f t="shared" si="22"/>
        <v>0</v>
      </c>
      <c r="AA229" s="355"/>
      <c r="AB229" s="360"/>
    </row>
    <row r="230" spans="1:31" s="1" customFormat="1" ht="30" x14ac:dyDescent="0.25">
      <c r="A230" s="550"/>
      <c r="B230" s="538"/>
      <c r="C230" s="538"/>
      <c r="D230" s="538"/>
      <c r="E230" s="538"/>
      <c r="F230" s="538"/>
      <c r="G230" s="538"/>
      <c r="H230" s="548"/>
      <c r="I230" s="548"/>
      <c r="J230" s="538"/>
      <c r="K230" s="538"/>
      <c r="L230" s="538"/>
      <c r="M230" s="538"/>
      <c r="N230" s="540"/>
      <c r="O230" s="548"/>
      <c r="P230" s="548"/>
      <c r="Q230" s="548"/>
      <c r="R230" s="548"/>
      <c r="S230" s="415" t="s">
        <v>417</v>
      </c>
      <c r="T230" s="355" t="s">
        <v>319</v>
      </c>
      <c r="U230" s="407">
        <v>0.15</v>
      </c>
      <c r="V230" s="357">
        <v>44013</v>
      </c>
      <c r="W230" s="357">
        <v>44196</v>
      </c>
      <c r="X230" s="304"/>
      <c r="Y230" s="355"/>
      <c r="Z230" s="355"/>
      <c r="AA230" s="355"/>
      <c r="AB230" s="360"/>
    </row>
    <row r="231" spans="1:31" s="1" customFormat="1" ht="30" x14ac:dyDescent="0.25">
      <c r="A231" s="550"/>
      <c r="B231" s="538"/>
      <c r="C231" s="538"/>
      <c r="D231" s="538"/>
      <c r="E231" s="538"/>
      <c r="F231" s="538"/>
      <c r="G231" s="538"/>
      <c r="H231" s="548"/>
      <c r="I231" s="548"/>
      <c r="J231" s="538"/>
      <c r="K231" s="538"/>
      <c r="L231" s="538"/>
      <c r="M231" s="538"/>
      <c r="N231" s="548"/>
      <c r="O231" s="548"/>
      <c r="P231" s="548"/>
      <c r="Q231" s="548"/>
      <c r="R231" s="548"/>
      <c r="S231" s="415" t="s">
        <v>418</v>
      </c>
      <c r="T231" s="355" t="s">
        <v>319</v>
      </c>
      <c r="U231" s="408">
        <v>0.15</v>
      </c>
      <c r="V231" s="357">
        <v>44013</v>
      </c>
      <c r="W231" s="357">
        <v>44196</v>
      </c>
      <c r="X231" s="304">
        <f t="shared" si="21"/>
        <v>183</v>
      </c>
      <c r="Y231" s="355"/>
      <c r="Z231" s="355">
        <f t="shared" si="22"/>
        <v>0</v>
      </c>
      <c r="AA231" s="355"/>
      <c r="AB231" s="360"/>
    </row>
    <row r="232" spans="1:31" s="1" customFormat="1" ht="30.75" thickBot="1" x14ac:dyDescent="0.3">
      <c r="A232" s="551"/>
      <c r="B232" s="539"/>
      <c r="C232" s="539"/>
      <c r="D232" s="539"/>
      <c r="E232" s="539"/>
      <c r="F232" s="539"/>
      <c r="G232" s="539"/>
      <c r="H232" s="541"/>
      <c r="I232" s="541"/>
      <c r="J232" s="539"/>
      <c r="K232" s="539"/>
      <c r="L232" s="539"/>
      <c r="M232" s="539"/>
      <c r="N232" s="541"/>
      <c r="O232" s="541"/>
      <c r="P232" s="541"/>
      <c r="Q232" s="541"/>
      <c r="R232" s="541"/>
      <c r="S232" s="468" t="s">
        <v>419</v>
      </c>
      <c r="T232" s="404" t="s">
        <v>76</v>
      </c>
      <c r="U232" s="469">
        <v>0.55000000000000004</v>
      </c>
      <c r="V232" s="403">
        <v>44013</v>
      </c>
      <c r="W232" s="403">
        <v>44196</v>
      </c>
      <c r="X232" s="401">
        <f t="shared" si="21"/>
        <v>183</v>
      </c>
      <c r="Y232" s="404"/>
      <c r="Z232" s="404">
        <f t="shared" si="22"/>
        <v>0</v>
      </c>
      <c r="AA232" s="404"/>
      <c r="AB232" s="405"/>
    </row>
    <row r="233" spans="1:31" s="1" customFormat="1" ht="66.75" customHeight="1" x14ac:dyDescent="0.25">
      <c r="A233" s="549">
        <v>14</v>
      </c>
      <c r="B233" s="555" t="s">
        <v>89</v>
      </c>
      <c r="C233" s="555" t="s">
        <v>420</v>
      </c>
      <c r="D233" s="555" t="s">
        <v>35</v>
      </c>
      <c r="E233" s="555" t="s">
        <v>36</v>
      </c>
      <c r="F233" s="556"/>
      <c r="G233" s="555" t="s">
        <v>421</v>
      </c>
      <c r="H233" s="557">
        <v>1</v>
      </c>
      <c r="I233" s="559"/>
      <c r="J233" s="555" t="s">
        <v>38</v>
      </c>
      <c r="K233" s="555" t="s">
        <v>39</v>
      </c>
      <c r="L233" s="555" t="s">
        <v>289</v>
      </c>
      <c r="M233" s="555" t="s">
        <v>422</v>
      </c>
      <c r="N233" s="557">
        <v>0.8</v>
      </c>
      <c r="O233" s="558">
        <v>44013</v>
      </c>
      <c r="P233" s="558">
        <v>44196</v>
      </c>
      <c r="Q233" s="555" t="s">
        <v>92</v>
      </c>
      <c r="R233" s="467"/>
      <c r="S233" s="470" t="s">
        <v>423</v>
      </c>
      <c r="T233" s="349" t="s">
        <v>319</v>
      </c>
      <c r="U233" s="471">
        <v>0.25</v>
      </c>
      <c r="V233" s="472">
        <v>44013</v>
      </c>
      <c r="W233" s="472">
        <v>44089</v>
      </c>
      <c r="X233" s="400">
        <f>W233-V233</f>
        <v>76</v>
      </c>
      <c r="Y233" s="349"/>
      <c r="Z233" s="349">
        <f>IF(Y233="ejecutado",1,0)</f>
        <v>0</v>
      </c>
      <c r="AA233" s="349"/>
      <c r="AB233" s="354"/>
      <c r="AC233" s="222"/>
      <c r="AD233" s="222"/>
      <c r="AE233" s="222"/>
    </row>
    <row r="234" spans="1:31" s="1" customFormat="1" ht="81" customHeight="1" x14ac:dyDescent="0.25">
      <c r="A234" s="550"/>
      <c r="B234" s="538"/>
      <c r="C234" s="538"/>
      <c r="D234" s="538"/>
      <c r="E234" s="538"/>
      <c r="F234" s="548"/>
      <c r="G234" s="538"/>
      <c r="H234" s="540"/>
      <c r="I234" s="542"/>
      <c r="J234" s="538"/>
      <c r="K234" s="538"/>
      <c r="L234" s="538"/>
      <c r="M234" s="538"/>
      <c r="N234" s="540"/>
      <c r="O234" s="560"/>
      <c r="P234" s="560"/>
      <c r="Q234" s="538"/>
      <c r="R234" s="415"/>
      <c r="S234" s="409" t="s">
        <v>424</v>
      </c>
      <c r="T234" s="355" t="s">
        <v>319</v>
      </c>
      <c r="U234" s="410">
        <v>0.25</v>
      </c>
      <c r="V234" s="411">
        <v>44089</v>
      </c>
      <c r="W234" s="411">
        <v>44104</v>
      </c>
      <c r="X234" s="304">
        <f t="shared" ref="X234:X238" si="23">W234-V234</f>
        <v>15</v>
      </c>
      <c r="Y234" s="355"/>
      <c r="Z234" s="355">
        <f t="shared" ref="Z234:Z238" si="24">IF(Y234="ejecutado",1,0)</f>
        <v>0</v>
      </c>
      <c r="AA234" s="355"/>
      <c r="AB234" s="360"/>
      <c r="AC234" s="222"/>
      <c r="AD234" s="222"/>
      <c r="AE234" s="222"/>
    </row>
    <row r="235" spans="1:31" s="1" customFormat="1" ht="71.25" customHeight="1" x14ac:dyDescent="0.25">
      <c r="A235" s="550"/>
      <c r="B235" s="538"/>
      <c r="C235" s="538"/>
      <c r="D235" s="538"/>
      <c r="E235" s="538"/>
      <c r="F235" s="548"/>
      <c r="G235" s="538"/>
      <c r="H235" s="540"/>
      <c r="I235" s="542"/>
      <c r="J235" s="538"/>
      <c r="K235" s="538"/>
      <c r="L235" s="538"/>
      <c r="M235" s="538"/>
      <c r="N235" s="540"/>
      <c r="O235" s="560"/>
      <c r="P235" s="560"/>
      <c r="Q235" s="538"/>
      <c r="R235" s="415"/>
      <c r="S235" s="409" t="s">
        <v>425</v>
      </c>
      <c r="T235" s="355" t="s">
        <v>319</v>
      </c>
      <c r="U235" s="410">
        <v>0.25</v>
      </c>
      <c r="V235" s="411">
        <v>44075</v>
      </c>
      <c r="W235" s="411">
        <v>44150</v>
      </c>
      <c r="X235" s="304">
        <f t="shared" si="23"/>
        <v>75</v>
      </c>
      <c r="Y235" s="355"/>
      <c r="Z235" s="355">
        <f t="shared" si="24"/>
        <v>0</v>
      </c>
      <c r="AA235" s="355"/>
      <c r="AB235" s="360"/>
      <c r="AC235" s="222"/>
      <c r="AD235" s="222"/>
      <c r="AE235" s="222"/>
    </row>
    <row r="236" spans="1:31" s="1" customFormat="1" ht="72.75" customHeight="1" x14ac:dyDescent="0.25">
      <c r="A236" s="550"/>
      <c r="B236" s="538"/>
      <c r="C236" s="538"/>
      <c r="D236" s="538"/>
      <c r="E236" s="538"/>
      <c r="F236" s="548"/>
      <c r="G236" s="538"/>
      <c r="H236" s="540"/>
      <c r="I236" s="542"/>
      <c r="J236" s="538"/>
      <c r="K236" s="538"/>
      <c r="L236" s="538"/>
      <c r="M236" s="538"/>
      <c r="N236" s="540"/>
      <c r="O236" s="560"/>
      <c r="P236" s="560"/>
      <c r="Q236" s="538"/>
      <c r="R236" s="415"/>
      <c r="S236" s="409" t="s">
        <v>426</v>
      </c>
      <c r="T236" s="355" t="s">
        <v>319</v>
      </c>
      <c r="U236" s="410">
        <v>0.25</v>
      </c>
      <c r="V236" s="411">
        <v>44150</v>
      </c>
      <c r="W236" s="411">
        <v>44165</v>
      </c>
      <c r="X236" s="304">
        <f t="shared" si="23"/>
        <v>15</v>
      </c>
      <c r="Y236" s="355"/>
      <c r="Z236" s="355">
        <f t="shared" si="24"/>
        <v>0</v>
      </c>
      <c r="AA236" s="355"/>
      <c r="AB236" s="360"/>
      <c r="AC236" s="222"/>
      <c r="AD236" s="222"/>
      <c r="AE236" s="222"/>
    </row>
    <row r="237" spans="1:31" s="1" customFormat="1" ht="109.5" customHeight="1" x14ac:dyDescent="0.25">
      <c r="A237" s="550"/>
      <c r="B237" s="538"/>
      <c r="C237" s="538"/>
      <c r="D237" s="538"/>
      <c r="E237" s="538"/>
      <c r="F237" s="548"/>
      <c r="G237" s="538"/>
      <c r="H237" s="540"/>
      <c r="I237" s="553"/>
      <c r="J237" s="538" t="s">
        <v>38</v>
      </c>
      <c r="K237" s="538" t="s">
        <v>39</v>
      </c>
      <c r="L237" s="538" t="s">
        <v>289</v>
      </c>
      <c r="M237" s="538" t="s">
        <v>427</v>
      </c>
      <c r="N237" s="540">
        <v>0.2</v>
      </c>
      <c r="O237" s="560">
        <v>44013</v>
      </c>
      <c r="P237" s="560">
        <v>44196</v>
      </c>
      <c r="Q237" s="548" t="s">
        <v>428</v>
      </c>
      <c r="R237" s="415"/>
      <c r="S237" s="409" t="s">
        <v>429</v>
      </c>
      <c r="T237" s="355" t="s">
        <v>68</v>
      </c>
      <c r="U237" s="410">
        <v>0.5</v>
      </c>
      <c r="V237" s="411">
        <v>44013</v>
      </c>
      <c r="W237" s="411">
        <v>44135</v>
      </c>
      <c r="X237" s="304">
        <f t="shared" si="23"/>
        <v>122</v>
      </c>
      <c r="Y237" s="355"/>
      <c r="Z237" s="355">
        <f t="shared" si="24"/>
        <v>0</v>
      </c>
      <c r="AA237" s="355"/>
      <c r="AB237" s="360"/>
    </row>
    <row r="238" spans="1:31" s="1" customFormat="1" ht="109.5" customHeight="1" thickBot="1" x14ac:dyDescent="0.3">
      <c r="A238" s="551"/>
      <c r="B238" s="539"/>
      <c r="C238" s="539"/>
      <c r="D238" s="539"/>
      <c r="E238" s="539"/>
      <c r="F238" s="541"/>
      <c r="G238" s="539"/>
      <c r="H238" s="563"/>
      <c r="I238" s="554"/>
      <c r="J238" s="539"/>
      <c r="K238" s="539"/>
      <c r="L238" s="539"/>
      <c r="M238" s="539"/>
      <c r="N238" s="541"/>
      <c r="O238" s="541"/>
      <c r="P238" s="541"/>
      <c r="Q238" s="541"/>
      <c r="R238" s="468"/>
      <c r="S238" s="412" t="s">
        <v>430</v>
      </c>
      <c r="T238" s="404" t="s">
        <v>68</v>
      </c>
      <c r="U238" s="413">
        <v>0.5</v>
      </c>
      <c r="V238" s="414">
        <v>44105</v>
      </c>
      <c r="W238" s="414">
        <v>44195</v>
      </c>
      <c r="X238" s="401">
        <f t="shared" si="23"/>
        <v>90</v>
      </c>
      <c r="Y238" s="404"/>
      <c r="Z238" s="404">
        <f t="shared" si="24"/>
        <v>0</v>
      </c>
      <c r="AA238" s="404"/>
      <c r="AB238" s="405"/>
    </row>
    <row r="239" spans="1:31" s="1" customFormat="1" ht="48" customHeight="1" x14ac:dyDescent="0.25">
      <c r="A239" s="549">
        <v>15</v>
      </c>
      <c r="B239" s="555" t="s">
        <v>431</v>
      </c>
      <c r="C239" s="555" t="s">
        <v>432</v>
      </c>
      <c r="D239" s="555" t="s">
        <v>141</v>
      </c>
      <c r="E239" s="555" t="s">
        <v>142</v>
      </c>
      <c r="F239" s="555"/>
      <c r="G239" s="555" t="s">
        <v>433</v>
      </c>
      <c r="H239" s="557">
        <v>1</v>
      </c>
      <c r="I239" s="559"/>
      <c r="J239" s="555" t="s">
        <v>339</v>
      </c>
      <c r="K239" s="555" t="s">
        <v>144</v>
      </c>
      <c r="L239" s="555" t="s">
        <v>172</v>
      </c>
      <c r="M239" s="555" t="s">
        <v>434</v>
      </c>
      <c r="N239" s="557">
        <v>1</v>
      </c>
      <c r="O239" s="558">
        <v>44013</v>
      </c>
      <c r="P239" s="558">
        <v>44166</v>
      </c>
      <c r="Q239" s="555" t="s">
        <v>435</v>
      </c>
      <c r="R239" s="559"/>
      <c r="S239" s="473" t="s">
        <v>436</v>
      </c>
      <c r="T239" s="349" t="s">
        <v>56</v>
      </c>
      <c r="U239" s="397">
        <v>0.2</v>
      </c>
      <c r="V239" s="351">
        <f>+O239</f>
        <v>44013</v>
      </c>
      <c r="W239" s="351">
        <f>V239+60</f>
        <v>44073</v>
      </c>
      <c r="X239" s="400">
        <f>W239-V239</f>
        <v>60</v>
      </c>
      <c r="Y239" s="349"/>
      <c r="Z239" s="349">
        <f>IF(Y239="ejecutado",1,0)</f>
        <v>0</v>
      </c>
      <c r="AA239" s="349"/>
      <c r="AB239" s="354"/>
      <c r="AC239" s="222"/>
      <c r="AD239" s="222"/>
      <c r="AE239" s="222"/>
    </row>
    <row r="240" spans="1:31" s="1" customFormat="1" ht="28.5" customHeight="1" x14ac:dyDescent="0.25">
      <c r="A240" s="550"/>
      <c r="B240" s="538"/>
      <c r="C240" s="538"/>
      <c r="D240" s="538"/>
      <c r="E240" s="538"/>
      <c r="F240" s="538"/>
      <c r="G240" s="538"/>
      <c r="H240" s="540"/>
      <c r="I240" s="542"/>
      <c r="J240" s="538"/>
      <c r="K240" s="538"/>
      <c r="L240" s="538"/>
      <c r="M240" s="538"/>
      <c r="N240" s="540"/>
      <c r="O240" s="560"/>
      <c r="P240" s="560"/>
      <c r="Q240" s="538"/>
      <c r="R240" s="542"/>
      <c r="S240" s="445" t="s">
        <v>437</v>
      </c>
      <c r="T240" s="355" t="s">
        <v>56</v>
      </c>
      <c r="U240" s="361">
        <v>0.1</v>
      </c>
      <c r="V240" s="357">
        <f>+W239</f>
        <v>44073</v>
      </c>
      <c r="W240" s="357">
        <f>+V240+15</f>
        <v>44088</v>
      </c>
      <c r="X240" s="304"/>
      <c r="Y240" s="355"/>
      <c r="Z240" s="355"/>
      <c r="AA240" s="355"/>
      <c r="AB240" s="360"/>
      <c r="AC240" s="222"/>
      <c r="AD240" s="222"/>
      <c r="AE240" s="222"/>
    </row>
    <row r="241" spans="1:31" s="1" customFormat="1" ht="33" customHeight="1" x14ac:dyDescent="0.25">
      <c r="A241" s="550"/>
      <c r="B241" s="538"/>
      <c r="C241" s="538"/>
      <c r="D241" s="538"/>
      <c r="E241" s="538"/>
      <c r="F241" s="538"/>
      <c r="G241" s="538"/>
      <c r="H241" s="540"/>
      <c r="I241" s="542"/>
      <c r="J241" s="538"/>
      <c r="K241" s="538"/>
      <c r="L241" s="538"/>
      <c r="M241" s="538"/>
      <c r="N241" s="540"/>
      <c r="O241" s="560"/>
      <c r="P241" s="560"/>
      <c r="Q241" s="538"/>
      <c r="R241" s="542"/>
      <c r="S241" s="445" t="s">
        <v>438</v>
      </c>
      <c r="T241" s="355" t="s">
        <v>56</v>
      </c>
      <c r="U241" s="361">
        <v>0.1</v>
      </c>
      <c r="V241" s="357">
        <f>+W240</f>
        <v>44088</v>
      </c>
      <c r="W241" s="357">
        <f>+V241+15</f>
        <v>44103</v>
      </c>
      <c r="X241" s="304"/>
      <c r="Y241" s="355"/>
      <c r="Z241" s="355"/>
      <c r="AA241" s="355"/>
      <c r="AB241" s="360"/>
      <c r="AC241" s="222"/>
      <c r="AD241" s="222"/>
      <c r="AE241" s="222"/>
    </row>
    <row r="242" spans="1:31" s="1" customFormat="1" ht="31.5" customHeight="1" x14ac:dyDescent="0.25">
      <c r="A242" s="550"/>
      <c r="B242" s="538"/>
      <c r="C242" s="538"/>
      <c r="D242" s="538"/>
      <c r="E242" s="538"/>
      <c r="F242" s="538"/>
      <c r="G242" s="538"/>
      <c r="H242" s="548"/>
      <c r="I242" s="542"/>
      <c r="J242" s="538"/>
      <c r="K242" s="538"/>
      <c r="L242" s="538"/>
      <c r="M242" s="538"/>
      <c r="N242" s="548"/>
      <c r="O242" s="548"/>
      <c r="P242" s="548"/>
      <c r="Q242" s="538"/>
      <c r="R242" s="542"/>
      <c r="S242" s="445" t="s">
        <v>439</v>
      </c>
      <c r="T242" s="355" t="s">
        <v>56</v>
      </c>
      <c r="U242" s="361">
        <v>0.15</v>
      </c>
      <c r="V242" s="357">
        <f>+W241</f>
        <v>44103</v>
      </c>
      <c r="W242" s="357">
        <f>+V242+20</f>
        <v>44123</v>
      </c>
      <c r="X242" s="304">
        <f t="shared" ref="X242:X244" si="25">W242-V242</f>
        <v>20</v>
      </c>
      <c r="Y242" s="355"/>
      <c r="Z242" s="355">
        <f t="shared" ref="Z242:Z244" si="26">IF(Y242="ejecutado",1,0)</f>
        <v>0</v>
      </c>
      <c r="AA242" s="355"/>
      <c r="AB242" s="360"/>
      <c r="AC242" s="222"/>
      <c r="AD242" s="222"/>
      <c r="AE242" s="222"/>
    </row>
    <row r="243" spans="1:31" s="1" customFormat="1" ht="32.25" customHeight="1" x14ac:dyDescent="0.25">
      <c r="A243" s="550"/>
      <c r="B243" s="538"/>
      <c r="C243" s="538"/>
      <c r="D243" s="538"/>
      <c r="E243" s="538"/>
      <c r="F243" s="538"/>
      <c r="G243" s="538"/>
      <c r="H243" s="548"/>
      <c r="I243" s="542"/>
      <c r="J243" s="538"/>
      <c r="K243" s="538"/>
      <c r="L243" s="538"/>
      <c r="M243" s="538"/>
      <c r="N243" s="548"/>
      <c r="O243" s="548"/>
      <c r="P243" s="548"/>
      <c r="Q243" s="538"/>
      <c r="R243" s="542"/>
      <c r="S243" s="445" t="s">
        <v>440</v>
      </c>
      <c r="T243" s="355" t="s">
        <v>56</v>
      </c>
      <c r="U243" s="361">
        <v>0.15</v>
      </c>
      <c r="V243" s="357">
        <f>+W242</f>
        <v>44123</v>
      </c>
      <c r="W243" s="357">
        <f>+V243+20</f>
        <v>44143</v>
      </c>
      <c r="X243" s="304">
        <f t="shared" si="25"/>
        <v>20</v>
      </c>
      <c r="Y243" s="355"/>
      <c r="Z243" s="355">
        <f t="shared" si="26"/>
        <v>0</v>
      </c>
      <c r="AA243" s="355"/>
      <c r="AB243" s="360"/>
      <c r="AC243" s="222"/>
      <c r="AD243" s="222"/>
      <c r="AE243" s="222"/>
    </row>
    <row r="244" spans="1:31" s="1" customFormat="1" ht="15.75" customHeight="1" thickBot="1" x14ac:dyDescent="0.3">
      <c r="A244" s="551"/>
      <c r="B244" s="539"/>
      <c r="C244" s="539"/>
      <c r="D244" s="539"/>
      <c r="E244" s="539"/>
      <c r="F244" s="539"/>
      <c r="G244" s="539"/>
      <c r="H244" s="541"/>
      <c r="I244" s="543"/>
      <c r="J244" s="539"/>
      <c r="K244" s="539"/>
      <c r="L244" s="539"/>
      <c r="M244" s="539"/>
      <c r="N244" s="541"/>
      <c r="O244" s="541"/>
      <c r="P244" s="541"/>
      <c r="Q244" s="539"/>
      <c r="R244" s="543"/>
      <c r="S244" s="474" t="s">
        <v>441</v>
      </c>
      <c r="T244" s="404" t="s">
        <v>56</v>
      </c>
      <c r="U244" s="402">
        <v>0.3</v>
      </c>
      <c r="V244" s="403">
        <f>+W243</f>
        <v>44143</v>
      </c>
      <c r="W244" s="403">
        <f>+P239</f>
        <v>44166</v>
      </c>
      <c r="X244" s="401">
        <f t="shared" si="25"/>
        <v>23</v>
      </c>
      <c r="Y244" s="404"/>
      <c r="Z244" s="404">
        <f t="shared" si="26"/>
        <v>0</v>
      </c>
      <c r="AA244" s="404"/>
      <c r="AB244" s="405"/>
      <c r="AC244" s="222"/>
      <c r="AD244" s="222"/>
      <c r="AE244" s="222"/>
    </row>
    <row r="245" spans="1:31" s="1" customFormat="1" ht="65.25" customHeight="1" x14ac:dyDescent="0.25">
      <c r="A245" s="549">
        <v>16</v>
      </c>
      <c r="B245" s="552" t="s">
        <v>89</v>
      </c>
      <c r="C245" s="555" t="s">
        <v>442</v>
      </c>
      <c r="D245" s="555" t="s">
        <v>305</v>
      </c>
      <c r="E245" s="555" t="s">
        <v>443</v>
      </c>
      <c r="F245" s="556"/>
      <c r="G245" s="555" t="s">
        <v>444</v>
      </c>
      <c r="H245" s="557">
        <v>0.6</v>
      </c>
      <c r="I245" s="559"/>
      <c r="J245" s="555" t="s">
        <v>38</v>
      </c>
      <c r="K245" s="555" t="s">
        <v>445</v>
      </c>
      <c r="L245" s="555" t="s">
        <v>446</v>
      </c>
      <c r="M245" s="555" t="s">
        <v>447</v>
      </c>
      <c r="N245" s="557">
        <v>0.6</v>
      </c>
      <c r="O245" s="558">
        <v>44013</v>
      </c>
      <c r="P245" s="558">
        <v>44196</v>
      </c>
      <c r="Q245" s="555" t="s">
        <v>448</v>
      </c>
      <c r="R245" s="559"/>
      <c r="S245" s="349" t="s">
        <v>449</v>
      </c>
      <c r="T245" s="349" t="s">
        <v>56</v>
      </c>
      <c r="U245" s="350">
        <v>0.5</v>
      </c>
      <c r="V245" s="351">
        <v>44013</v>
      </c>
      <c r="W245" s="351">
        <v>44104</v>
      </c>
      <c r="X245" s="400">
        <f>W245-V245</f>
        <v>91</v>
      </c>
      <c r="Y245" s="349"/>
      <c r="Z245" s="349">
        <f>IF(Y245="ejecutado",1,0)</f>
        <v>0</v>
      </c>
      <c r="AA245" s="349"/>
      <c r="AB245" s="354"/>
      <c r="AC245" s="222"/>
      <c r="AD245" s="222"/>
      <c r="AE245" s="222"/>
    </row>
    <row r="246" spans="1:31" s="1" customFormat="1" ht="77.25" customHeight="1" x14ac:dyDescent="0.25">
      <c r="A246" s="550"/>
      <c r="B246" s="553"/>
      <c r="C246" s="538"/>
      <c r="D246" s="538"/>
      <c r="E246" s="538"/>
      <c r="F246" s="548"/>
      <c r="G246" s="538"/>
      <c r="H246" s="540"/>
      <c r="I246" s="542"/>
      <c r="J246" s="538"/>
      <c r="K246" s="538"/>
      <c r="L246" s="538"/>
      <c r="M246" s="538"/>
      <c r="N246" s="548"/>
      <c r="O246" s="548"/>
      <c r="P246" s="548"/>
      <c r="Q246" s="538"/>
      <c r="R246" s="542"/>
      <c r="S246" s="355" t="s">
        <v>450</v>
      </c>
      <c r="T246" s="355" t="s">
        <v>56</v>
      </c>
      <c r="U246" s="356">
        <v>0.5</v>
      </c>
      <c r="V246" s="357">
        <v>44105</v>
      </c>
      <c r="W246" s="357">
        <v>44196</v>
      </c>
      <c r="X246" s="304">
        <f t="shared" ref="X246:X249" si="27">W246-V246</f>
        <v>91</v>
      </c>
      <c r="Y246" s="355"/>
      <c r="Z246" s="355">
        <f t="shared" ref="Z246:Z249" si="28">IF(Y246="ejecutado",1,0)</f>
        <v>0</v>
      </c>
      <c r="AA246" s="355"/>
      <c r="AB246" s="360"/>
      <c r="AC246" s="222"/>
      <c r="AD246" s="222"/>
      <c r="AE246" s="222"/>
    </row>
    <row r="247" spans="1:31" s="1" customFormat="1" ht="36.75" customHeight="1" x14ac:dyDescent="0.25">
      <c r="A247" s="550"/>
      <c r="B247" s="553"/>
      <c r="C247" s="538"/>
      <c r="D247" s="538"/>
      <c r="E247" s="538"/>
      <c r="F247" s="548"/>
      <c r="G247" s="538" t="s">
        <v>451</v>
      </c>
      <c r="H247" s="540">
        <v>0.4</v>
      </c>
      <c r="I247" s="542"/>
      <c r="J247" s="538"/>
      <c r="K247" s="538" t="s">
        <v>445</v>
      </c>
      <c r="L247" s="538" t="s">
        <v>446</v>
      </c>
      <c r="M247" s="538" t="s">
        <v>452</v>
      </c>
      <c r="N247" s="540">
        <v>0.4</v>
      </c>
      <c r="O247" s="560">
        <v>44013</v>
      </c>
      <c r="P247" s="560">
        <v>44196</v>
      </c>
      <c r="Q247" s="561" t="s">
        <v>453</v>
      </c>
      <c r="R247" s="542"/>
      <c r="S247" s="355" t="s">
        <v>454</v>
      </c>
      <c r="T247" s="355" t="s">
        <v>56</v>
      </c>
      <c r="U247" s="361">
        <v>0.3</v>
      </c>
      <c r="V247" s="362">
        <v>44013</v>
      </c>
      <c r="W247" s="362">
        <v>44104</v>
      </c>
      <c r="X247" s="304">
        <f t="shared" si="27"/>
        <v>91</v>
      </c>
      <c r="Y247" s="355"/>
      <c r="Z247" s="355">
        <f t="shared" si="28"/>
        <v>0</v>
      </c>
      <c r="AA247" s="355"/>
      <c r="AB247" s="360"/>
    </row>
    <row r="248" spans="1:31" s="1" customFormat="1" ht="30" x14ac:dyDescent="0.25">
      <c r="A248" s="550"/>
      <c r="B248" s="553"/>
      <c r="C248" s="538"/>
      <c r="D248" s="538"/>
      <c r="E248" s="538"/>
      <c r="F248" s="548"/>
      <c r="G248" s="538"/>
      <c r="H248" s="540"/>
      <c r="I248" s="542"/>
      <c r="J248" s="538"/>
      <c r="K248" s="538"/>
      <c r="L248" s="538"/>
      <c r="M248" s="538"/>
      <c r="N248" s="540"/>
      <c r="O248" s="548"/>
      <c r="P248" s="548"/>
      <c r="Q248" s="561"/>
      <c r="R248" s="542"/>
      <c r="S248" s="355" t="s">
        <v>455</v>
      </c>
      <c r="T248" s="355" t="s">
        <v>56</v>
      </c>
      <c r="U248" s="356">
        <v>0.3</v>
      </c>
      <c r="V248" s="362">
        <v>44105</v>
      </c>
      <c r="W248" s="362">
        <v>44196</v>
      </c>
      <c r="X248" s="304"/>
      <c r="Y248" s="355"/>
      <c r="Z248" s="355"/>
      <c r="AA248" s="355"/>
      <c r="AB248" s="360"/>
    </row>
    <row r="249" spans="1:31" s="1" customFormat="1" ht="45.75" customHeight="1" thickBot="1" x14ac:dyDescent="0.3">
      <c r="A249" s="551"/>
      <c r="B249" s="554"/>
      <c r="C249" s="539"/>
      <c r="D249" s="539"/>
      <c r="E249" s="539"/>
      <c r="F249" s="541"/>
      <c r="G249" s="539"/>
      <c r="H249" s="563"/>
      <c r="I249" s="543"/>
      <c r="J249" s="539"/>
      <c r="K249" s="539"/>
      <c r="L249" s="539"/>
      <c r="M249" s="539"/>
      <c r="N249" s="541"/>
      <c r="O249" s="541"/>
      <c r="P249" s="541"/>
      <c r="Q249" s="562"/>
      <c r="R249" s="543"/>
      <c r="S249" s="404" t="s">
        <v>456</v>
      </c>
      <c r="T249" s="404" t="s">
        <v>56</v>
      </c>
      <c r="U249" s="475">
        <v>0.4</v>
      </c>
      <c r="V249" s="476">
        <v>44013</v>
      </c>
      <c r="W249" s="476">
        <v>44196</v>
      </c>
      <c r="X249" s="401">
        <f t="shared" si="27"/>
        <v>183</v>
      </c>
      <c r="Y249" s="404"/>
      <c r="Z249" s="404">
        <f t="shared" si="28"/>
        <v>0</v>
      </c>
      <c r="AA249" s="404"/>
      <c r="AB249" s="405"/>
    </row>
    <row r="250" spans="1:31" s="1" customFormat="1" ht="120" x14ac:dyDescent="0.25">
      <c r="A250" s="549">
        <v>17</v>
      </c>
      <c r="B250" s="552" t="s">
        <v>457</v>
      </c>
      <c r="C250" s="555" t="s">
        <v>458</v>
      </c>
      <c r="D250" s="555" t="s">
        <v>35</v>
      </c>
      <c r="E250" s="555" t="s">
        <v>36</v>
      </c>
      <c r="F250" s="556"/>
      <c r="G250" s="255" t="s">
        <v>459</v>
      </c>
      <c r="H250" s="417">
        <v>1</v>
      </c>
      <c r="I250" s="467"/>
      <c r="J250" s="416" t="s">
        <v>460</v>
      </c>
      <c r="K250" s="416" t="s">
        <v>445</v>
      </c>
      <c r="L250" s="416" t="s">
        <v>461</v>
      </c>
      <c r="M250" s="416" t="s">
        <v>462</v>
      </c>
      <c r="N250" s="417">
        <v>1</v>
      </c>
      <c r="O250" s="477">
        <v>44013</v>
      </c>
      <c r="P250" s="477">
        <v>44134</v>
      </c>
      <c r="Q250" s="416" t="s">
        <v>463</v>
      </c>
      <c r="R250" s="467"/>
      <c r="S250" s="416" t="s">
        <v>464</v>
      </c>
      <c r="T250" s="416" t="s">
        <v>56</v>
      </c>
      <c r="U250" s="397">
        <v>1</v>
      </c>
      <c r="V250" s="419">
        <v>44013</v>
      </c>
      <c r="W250" s="419">
        <v>44134</v>
      </c>
      <c r="X250" s="400">
        <f>W250-V250</f>
        <v>121</v>
      </c>
      <c r="Y250" s="349"/>
      <c r="Z250" s="349">
        <f>IF(Y250="ejecutado",1,0)</f>
        <v>0</v>
      </c>
      <c r="AA250" s="349"/>
      <c r="AB250" s="354"/>
      <c r="AC250" s="222"/>
      <c r="AD250" s="222"/>
      <c r="AE250" s="222"/>
    </row>
    <row r="251" spans="1:31" s="1" customFormat="1" ht="60" x14ac:dyDescent="0.25">
      <c r="A251" s="550"/>
      <c r="B251" s="553"/>
      <c r="C251" s="538"/>
      <c r="D251" s="538"/>
      <c r="E251" s="538"/>
      <c r="F251" s="548"/>
      <c r="G251" s="547" t="s">
        <v>465</v>
      </c>
      <c r="H251" s="540">
        <v>1</v>
      </c>
      <c r="I251" s="542"/>
      <c r="J251" s="538" t="s">
        <v>460</v>
      </c>
      <c r="K251" s="398" t="s">
        <v>445</v>
      </c>
      <c r="L251" s="398" t="s">
        <v>461</v>
      </c>
      <c r="M251" s="385" t="s">
        <v>466</v>
      </c>
      <c r="N251" s="422">
        <v>0.5</v>
      </c>
      <c r="O251" s="418">
        <v>44013</v>
      </c>
      <c r="P251" s="418">
        <v>44042</v>
      </c>
      <c r="Q251" s="398" t="s">
        <v>467</v>
      </c>
      <c r="R251" s="415"/>
      <c r="S251" s="385" t="s">
        <v>468</v>
      </c>
      <c r="T251" s="398" t="s">
        <v>68</v>
      </c>
      <c r="U251" s="361">
        <v>0.5</v>
      </c>
      <c r="V251" s="418">
        <v>44013</v>
      </c>
      <c r="W251" s="418">
        <v>44042</v>
      </c>
      <c r="X251" s="304">
        <f t="shared" ref="X251:X260" si="29">W251-V251</f>
        <v>29</v>
      </c>
      <c r="Y251" s="355"/>
      <c r="Z251" s="355">
        <f t="shared" ref="Z251:Z260" si="30">IF(Y251="ejecutado",1,0)</f>
        <v>0</v>
      </c>
      <c r="AA251" s="355"/>
      <c r="AB251" s="360"/>
      <c r="AC251" s="222"/>
      <c r="AD251" s="222"/>
      <c r="AE251" s="222"/>
    </row>
    <row r="252" spans="1:31" s="1" customFormat="1" ht="60" x14ac:dyDescent="0.25">
      <c r="A252" s="550"/>
      <c r="B252" s="553"/>
      <c r="C252" s="538"/>
      <c r="D252" s="538"/>
      <c r="E252" s="538"/>
      <c r="F252" s="548"/>
      <c r="G252" s="547"/>
      <c r="H252" s="548"/>
      <c r="I252" s="542"/>
      <c r="J252" s="538"/>
      <c r="K252" s="398" t="s">
        <v>445</v>
      </c>
      <c r="L252" s="398" t="s">
        <v>461</v>
      </c>
      <c r="M252" s="385" t="s">
        <v>469</v>
      </c>
      <c r="N252" s="446">
        <v>50</v>
      </c>
      <c r="O252" s="418">
        <v>44166</v>
      </c>
      <c r="P252" s="418">
        <v>44196</v>
      </c>
      <c r="Q252" s="398" t="s">
        <v>470</v>
      </c>
      <c r="R252" s="415"/>
      <c r="S252" s="385" t="s">
        <v>471</v>
      </c>
      <c r="T252" s="398" t="s">
        <v>68</v>
      </c>
      <c r="U252" s="361">
        <v>0.5</v>
      </c>
      <c r="V252" s="418">
        <v>44166</v>
      </c>
      <c r="W252" s="418">
        <v>44196</v>
      </c>
      <c r="X252" s="304">
        <f t="shared" si="29"/>
        <v>30</v>
      </c>
      <c r="Y252" s="355"/>
      <c r="Z252" s="355">
        <f t="shared" si="30"/>
        <v>0</v>
      </c>
      <c r="AA252" s="355"/>
      <c r="AB252" s="360"/>
      <c r="AC252" s="222"/>
      <c r="AD252" s="222"/>
      <c r="AE252" s="222"/>
    </row>
    <row r="253" spans="1:31" s="1" customFormat="1" ht="105" x14ac:dyDescent="0.25">
      <c r="A253" s="550"/>
      <c r="B253" s="553"/>
      <c r="C253" s="538"/>
      <c r="D253" s="538"/>
      <c r="E253" s="538"/>
      <c r="F253" s="548"/>
      <c r="G253" s="538" t="s">
        <v>472</v>
      </c>
      <c r="H253" s="540">
        <v>1</v>
      </c>
      <c r="I253" s="542"/>
      <c r="J253" s="538" t="s">
        <v>460</v>
      </c>
      <c r="K253" s="398" t="s">
        <v>445</v>
      </c>
      <c r="L253" s="398" t="s">
        <v>461</v>
      </c>
      <c r="M253" s="398" t="s">
        <v>473</v>
      </c>
      <c r="N253" s="422">
        <v>0.33</v>
      </c>
      <c r="O253" s="420">
        <v>44075</v>
      </c>
      <c r="P253" s="420">
        <v>44084</v>
      </c>
      <c r="Q253" s="398" t="s">
        <v>474</v>
      </c>
      <c r="R253" s="415"/>
      <c r="S253" s="398" t="s">
        <v>475</v>
      </c>
      <c r="T253" s="398" t="s">
        <v>44</v>
      </c>
      <c r="U253" s="361">
        <v>0.34</v>
      </c>
      <c r="V253" s="420">
        <v>44075</v>
      </c>
      <c r="W253" s="420">
        <v>44084</v>
      </c>
      <c r="X253" s="304">
        <f t="shared" si="29"/>
        <v>9</v>
      </c>
      <c r="Y253" s="355"/>
      <c r="Z253" s="355">
        <f t="shared" si="30"/>
        <v>0</v>
      </c>
      <c r="AA253" s="355"/>
      <c r="AB253" s="360"/>
      <c r="AC253" s="222"/>
      <c r="AD253" s="222"/>
      <c r="AE253" s="222"/>
    </row>
    <row r="254" spans="1:31" s="1" customFormat="1" ht="75" x14ac:dyDescent="0.25">
      <c r="A254" s="550"/>
      <c r="B254" s="553"/>
      <c r="C254" s="538"/>
      <c r="D254" s="538"/>
      <c r="E254" s="538"/>
      <c r="F254" s="548"/>
      <c r="G254" s="538"/>
      <c r="H254" s="540"/>
      <c r="I254" s="542"/>
      <c r="J254" s="538"/>
      <c r="K254" s="398" t="s">
        <v>445</v>
      </c>
      <c r="L254" s="398" t="s">
        <v>461</v>
      </c>
      <c r="M254" s="398" t="s">
        <v>476</v>
      </c>
      <c r="N254" s="422">
        <v>0.33</v>
      </c>
      <c r="O254" s="418">
        <v>44166</v>
      </c>
      <c r="P254" s="418">
        <v>44196</v>
      </c>
      <c r="Q254" s="398" t="s">
        <v>477</v>
      </c>
      <c r="R254" s="415"/>
      <c r="S254" s="398" t="s">
        <v>478</v>
      </c>
      <c r="T254" s="398" t="s">
        <v>44</v>
      </c>
      <c r="U254" s="361">
        <v>0.33</v>
      </c>
      <c r="V254" s="420">
        <v>44166</v>
      </c>
      <c r="W254" s="420">
        <v>44196</v>
      </c>
      <c r="X254" s="304">
        <f t="shared" si="29"/>
        <v>30</v>
      </c>
      <c r="Y254" s="355"/>
      <c r="Z254" s="355">
        <f t="shared" si="30"/>
        <v>0</v>
      </c>
      <c r="AA254" s="355"/>
      <c r="AB254" s="360"/>
      <c r="AC254" s="222"/>
      <c r="AD254" s="222"/>
      <c r="AE254" s="222"/>
    </row>
    <row r="255" spans="1:31" s="1" customFormat="1" ht="45" x14ac:dyDescent="0.25">
      <c r="A255" s="550"/>
      <c r="B255" s="553"/>
      <c r="C255" s="538"/>
      <c r="D255" s="538"/>
      <c r="E255" s="538"/>
      <c r="F255" s="548"/>
      <c r="G255" s="538"/>
      <c r="H255" s="540"/>
      <c r="I255" s="542"/>
      <c r="J255" s="538"/>
      <c r="K255" s="398" t="s">
        <v>445</v>
      </c>
      <c r="L255" s="398" t="s">
        <v>461</v>
      </c>
      <c r="M255" s="398" t="s">
        <v>479</v>
      </c>
      <c r="N255" s="422">
        <v>0.34</v>
      </c>
      <c r="O255" s="418">
        <v>44166</v>
      </c>
      <c r="P255" s="418">
        <v>44196</v>
      </c>
      <c r="Q255" s="398" t="s">
        <v>480</v>
      </c>
      <c r="R255" s="415"/>
      <c r="S255" s="385" t="s">
        <v>481</v>
      </c>
      <c r="T255" s="398" t="s">
        <v>44</v>
      </c>
      <c r="U255" s="361">
        <v>0.33</v>
      </c>
      <c r="V255" s="420">
        <v>44166</v>
      </c>
      <c r="W255" s="420">
        <v>44196</v>
      </c>
      <c r="X255" s="304"/>
      <c r="Y255" s="355"/>
      <c r="Z255" s="355">
        <f t="shared" si="30"/>
        <v>0</v>
      </c>
      <c r="AA255" s="355"/>
      <c r="AB255" s="360"/>
      <c r="AC255" s="222"/>
      <c r="AD255" s="222"/>
      <c r="AE255" s="222"/>
    </row>
    <row r="256" spans="1:31" s="1" customFormat="1" ht="30" x14ac:dyDescent="0.25">
      <c r="A256" s="550"/>
      <c r="B256" s="553"/>
      <c r="C256" s="538"/>
      <c r="D256" s="538"/>
      <c r="E256" s="538"/>
      <c r="F256" s="548"/>
      <c r="G256" s="547" t="s">
        <v>482</v>
      </c>
      <c r="H256" s="540">
        <v>1</v>
      </c>
      <c r="I256" s="542"/>
      <c r="J256" s="538" t="s">
        <v>460</v>
      </c>
      <c r="K256" s="398" t="s">
        <v>445</v>
      </c>
      <c r="L256" s="398" t="s">
        <v>461</v>
      </c>
      <c r="M256" s="538" t="s">
        <v>483</v>
      </c>
      <c r="N256" s="422">
        <v>0.5</v>
      </c>
      <c r="O256" s="418">
        <v>44013</v>
      </c>
      <c r="P256" s="418">
        <v>44104</v>
      </c>
      <c r="Q256" s="398" t="s">
        <v>484</v>
      </c>
      <c r="R256" s="415"/>
      <c r="S256" s="398" t="s">
        <v>485</v>
      </c>
      <c r="T256" s="304" t="s">
        <v>245</v>
      </c>
      <c r="U256" s="407">
        <f>0.546666666666667</f>
        <v>0.54666666666666697</v>
      </c>
      <c r="V256" s="421">
        <v>44013</v>
      </c>
      <c r="W256" s="421">
        <v>44104</v>
      </c>
      <c r="X256" s="304"/>
      <c r="Y256" s="355"/>
      <c r="Z256" s="355">
        <f t="shared" si="30"/>
        <v>0</v>
      </c>
      <c r="AA256" s="355"/>
      <c r="AB256" s="360"/>
    </row>
    <row r="257" spans="1:28" s="1" customFormat="1" ht="30" x14ac:dyDescent="0.25">
      <c r="A257" s="550"/>
      <c r="B257" s="553"/>
      <c r="C257" s="538"/>
      <c r="D257" s="538"/>
      <c r="E257" s="538"/>
      <c r="F257" s="548"/>
      <c r="G257" s="547"/>
      <c r="H257" s="548"/>
      <c r="I257" s="542"/>
      <c r="J257" s="538"/>
      <c r="K257" s="398" t="s">
        <v>445</v>
      </c>
      <c r="L257" s="398" t="s">
        <v>461</v>
      </c>
      <c r="M257" s="538"/>
      <c r="N257" s="422">
        <v>0.5</v>
      </c>
      <c r="O257" s="418">
        <v>44105</v>
      </c>
      <c r="P257" s="418">
        <v>44196</v>
      </c>
      <c r="Q257" s="398" t="s">
        <v>484</v>
      </c>
      <c r="R257" s="415"/>
      <c r="S257" s="398" t="s">
        <v>486</v>
      </c>
      <c r="T257" s="304" t="s">
        <v>245</v>
      </c>
      <c r="U257" s="407">
        <f>34/75</f>
        <v>0.45333333333333331</v>
      </c>
      <c r="V257" s="421">
        <v>44105</v>
      </c>
      <c r="W257" s="421">
        <v>44196</v>
      </c>
      <c r="X257" s="304">
        <f t="shared" si="29"/>
        <v>91</v>
      </c>
      <c r="Y257" s="355"/>
      <c r="Z257" s="355">
        <f t="shared" si="30"/>
        <v>0</v>
      </c>
      <c r="AA257" s="355"/>
      <c r="AB257" s="360"/>
    </row>
    <row r="258" spans="1:28" s="1" customFormat="1" ht="135" x14ac:dyDescent="0.25">
      <c r="A258" s="550"/>
      <c r="B258" s="553"/>
      <c r="C258" s="538"/>
      <c r="D258" s="538"/>
      <c r="E258" s="538"/>
      <c r="F258" s="548"/>
      <c r="G258" s="398" t="s">
        <v>487</v>
      </c>
      <c r="H258" s="422">
        <v>1</v>
      </c>
      <c r="I258" s="415"/>
      <c r="J258" s="398" t="s">
        <v>460</v>
      </c>
      <c r="K258" s="398" t="s">
        <v>445</v>
      </c>
      <c r="L258" s="398" t="s">
        <v>461</v>
      </c>
      <c r="M258" s="398" t="s">
        <v>488</v>
      </c>
      <c r="N258" s="422">
        <v>1</v>
      </c>
      <c r="O258" s="423">
        <v>44013</v>
      </c>
      <c r="P258" s="423">
        <v>44196</v>
      </c>
      <c r="Q258" s="447" t="s">
        <v>484</v>
      </c>
      <c r="R258" s="415"/>
      <c r="S258" s="385" t="s">
        <v>489</v>
      </c>
      <c r="T258" s="304" t="s">
        <v>56</v>
      </c>
      <c r="U258" s="361">
        <v>1</v>
      </c>
      <c r="V258" s="423">
        <v>44013</v>
      </c>
      <c r="W258" s="423">
        <v>44196</v>
      </c>
      <c r="X258" s="304">
        <f t="shared" si="29"/>
        <v>183</v>
      </c>
      <c r="Y258" s="355"/>
      <c r="Z258" s="355">
        <f t="shared" si="30"/>
        <v>0</v>
      </c>
      <c r="AA258" s="355"/>
      <c r="AB258" s="360"/>
    </row>
    <row r="259" spans="1:28" s="1" customFormat="1" ht="60" x14ac:dyDescent="0.25">
      <c r="A259" s="550"/>
      <c r="B259" s="553"/>
      <c r="C259" s="538"/>
      <c r="D259" s="538"/>
      <c r="E259" s="538"/>
      <c r="F259" s="548"/>
      <c r="G259" s="538" t="s">
        <v>490</v>
      </c>
      <c r="H259" s="540">
        <v>1</v>
      </c>
      <c r="I259" s="542"/>
      <c r="J259" s="538" t="s">
        <v>460</v>
      </c>
      <c r="K259" s="398" t="s">
        <v>445</v>
      </c>
      <c r="L259" s="398" t="s">
        <v>461</v>
      </c>
      <c r="M259" s="398" t="s">
        <v>491</v>
      </c>
      <c r="N259" s="422">
        <v>0.5</v>
      </c>
      <c r="O259" s="418">
        <v>44013</v>
      </c>
      <c r="P259" s="418">
        <v>44058</v>
      </c>
      <c r="Q259" s="424" t="s">
        <v>492</v>
      </c>
      <c r="R259" s="415"/>
      <c r="S259" s="355" t="s">
        <v>493</v>
      </c>
      <c r="T259" s="355" t="s">
        <v>270</v>
      </c>
      <c r="U259" s="361">
        <v>0.5</v>
      </c>
      <c r="V259" s="420">
        <v>44013</v>
      </c>
      <c r="W259" s="418">
        <v>44058</v>
      </c>
      <c r="X259" s="304">
        <f t="shared" si="29"/>
        <v>45</v>
      </c>
      <c r="Y259" s="355"/>
      <c r="Z259" s="355">
        <f t="shared" si="30"/>
        <v>0</v>
      </c>
      <c r="AA259" s="355"/>
      <c r="AB259" s="360"/>
    </row>
    <row r="260" spans="1:28" s="1" customFormat="1" ht="30.75" thickBot="1" x14ac:dyDescent="0.3">
      <c r="A260" s="551"/>
      <c r="B260" s="554"/>
      <c r="C260" s="539"/>
      <c r="D260" s="539"/>
      <c r="E260" s="539"/>
      <c r="F260" s="541"/>
      <c r="G260" s="539"/>
      <c r="H260" s="541"/>
      <c r="I260" s="543"/>
      <c r="J260" s="539"/>
      <c r="K260" s="399" t="s">
        <v>445</v>
      </c>
      <c r="L260" s="399" t="s">
        <v>461</v>
      </c>
      <c r="M260" s="399" t="s">
        <v>494</v>
      </c>
      <c r="N260" s="478">
        <v>0.5</v>
      </c>
      <c r="O260" s="479">
        <v>44075</v>
      </c>
      <c r="P260" s="479">
        <v>44084</v>
      </c>
      <c r="Q260" s="465" t="s">
        <v>492</v>
      </c>
      <c r="R260" s="468"/>
      <c r="S260" s="404" t="s">
        <v>495</v>
      </c>
      <c r="T260" s="404" t="s">
        <v>270</v>
      </c>
      <c r="U260" s="402">
        <v>0.5</v>
      </c>
      <c r="V260" s="479">
        <v>44075</v>
      </c>
      <c r="W260" s="479">
        <v>44084</v>
      </c>
      <c r="X260" s="401">
        <f t="shared" si="29"/>
        <v>9</v>
      </c>
      <c r="Y260" s="404"/>
      <c r="Z260" s="404">
        <f t="shared" si="30"/>
        <v>0</v>
      </c>
      <c r="AA260" s="404"/>
      <c r="AB260" s="405"/>
    </row>
    <row r="261" spans="1:28" s="1" customFormat="1" x14ac:dyDescent="0.25"/>
  </sheetData>
  <mergeCells count="733">
    <mergeCell ref="B200:B207"/>
    <mergeCell ref="S200:S207"/>
    <mergeCell ref="T200:T207"/>
    <mergeCell ref="U200:U207"/>
    <mergeCell ref="V200:V207"/>
    <mergeCell ref="W200:W207"/>
    <mergeCell ref="Y200:Y207"/>
    <mergeCell ref="W184:W191"/>
    <mergeCell ref="Y184:Y191"/>
    <mergeCell ref="J192:J199"/>
    <mergeCell ref="S192:S199"/>
    <mergeCell ref="T192:T199"/>
    <mergeCell ref="U192:U199"/>
    <mergeCell ref="V192:V199"/>
    <mergeCell ref="W192:W199"/>
    <mergeCell ref="Y192:Y199"/>
    <mergeCell ref="B170:B199"/>
    <mergeCell ref="J170:J191"/>
    <mergeCell ref="S170:S174"/>
    <mergeCell ref="T170:T174"/>
    <mergeCell ref="U170:U174"/>
    <mergeCell ref="V170:V174"/>
    <mergeCell ref="W170:W174"/>
    <mergeCell ref="Y170:Y174"/>
    <mergeCell ref="S175:S183"/>
    <mergeCell ref="T175:T183"/>
    <mergeCell ref="U175:U183"/>
    <mergeCell ref="V175:V183"/>
    <mergeCell ref="W175:W183"/>
    <mergeCell ref="Y175:Y183"/>
    <mergeCell ref="S184:S191"/>
    <mergeCell ref="T184:T191"/>
    <mergeCell ref="U184:U191"/>
    <mergeCell ref="V184:V191"/>
    <mergeCell ref="M154:M157"/>
    <mergeCell ref="N154:N157"/>
    <mergeCell ref="O154:O157"/>
    <mergeCell ref="P154:P157"/>
    <mergeCell ref="Q154:Q157"/>
    <mergeCell ref="R154:R157"/>
    <mergeCell ref="M158:M161"/>
    <mergeCell ref="N158:N161"/>
    <mergeCell ref="O158:O161"/>
    <mergeCell ref="P158:P161"/>
    <mergeCell ref="Q158:Q161"/>
    <mergeCell ref="R158:R161"/>
    <mergeCell ref="M146:M150"/>
    <mergeCell ref="N146:N150"/>
    <mergeCell ref="O146:O150"/>
    <mergeCell ref="P146:P150"/>
    <mergeCell ref="Q146:Q150"/>
    <mergeCell ref="R146:R150"/>
    <mergeCell ref="M151:M153"/>
    <mergeCell ref="N151:N153"/>
    <mergeCell ref="O151:O153"/>
    <mergeCell ref="P151:P153"/>
    <mergeCell ref="Q151:Q153"/>
    <mergeCell ref="R151:R153"/>
    <mergeCell ref="M136:M140"/>
    <mergeCell ref="N136:N140"/>
    <mergeCell ref="O136:O140"/>
    <mergeCell ref="P136:P140"/>
    <mergeCell ref="Q136:Q140"/>
    <mergeCell ref="R136:R140"/>
    <mergeCell ref="M141:M145"/>
    <mergeCell ref="N141:N145"/>
    <mergeCell ref="O141:O145"/>
    <mergeCell ref="P141:P145"/>
    <mergeCell ref="Q141:Q145"/>
    <mergeCell ref="R141:R145"/>
    <mergeCell ref="D154:D161"/>
    <mergeCell ref="E154:E161"/>
    <mergeCell ref="F154:F161"/>
    <mergeCell ref="G154:G161"/>
    <mergeCell ref="H154:H161"/>
    <mergeCell ref="I154:I161"/>
    <mergeCell ref="J136:J145"/>
    <mergeCell ref="K136:K145"/>
    <mergeCell ref="L136:L145"/>
    <mergeCell ref="J146:J153"/>
    <mergeCell ref="K146:K153"/>
    <mergeCell ref="L146:L153"/>
    <mergeCell ref="J154:J161"/>
    <mergeCell ref="K154:K161"/>
    <mergeCell ref="L154:L161"/>
    <mergeCell ref="E136:E145"/>
    <mergeCell ref="F136:F145"/>
    <mergeCell ref="G136:G145"/>
    <mergeCell ref="H136:H145"/>
    <mergeCell ref="I136:I145"/>
    <mergeCell ref="D146:D153"/>
    <mergeCell ref="E146:E153"/>
    <mergeCell ref="F146:F153"/>
    <mergeCell ref="G146:G153"/>
    <mergeCell ref="H146:H153"/>
    <mergeCell ref="I146:I153"/>
    <mergeCell ref="A136:A161"/>
    <mergeCell ref="P125:P129"/>
    <mergeCell ref="Q125:Q129"/>
    <mergeCell ref="R125:R129"/>
    <mergeCell ref="I130:I135"/>
    <mergeCell ref="K130:K131"/>
    <mergeCell ref="L130:L131"/>
    <mergeCell ref="M130:M131"/>
    <mergeCell ref="N130:N131"/>
    <mergeCell ref="O130:O131"/>
    <mergeCell ref="P130:P131"/>
    <mergeCell ref="Q130:Q131"/>
    <mergeCell ref="R130:R131"/>
    <mergeCell ref="K132:K135"/>
    <mergeCell ref="L132:L135"/>
    <mergeCell ref="M132:M135"/>
    <mergeCell ref="N132:N135"/>
    <mergeCell ref="O132:O135"/>
    <mergeCell ref="P132:P135"/>
    <mergeCell ref="Q132:Q135"/>
    <mergeCell ref="R132:R135"/>
    <mergeCell ref="B136:B161"/>
    <mergeCell ref="C136:C161"/>
    <mergeCell ref="D136:D145"/>
    <mergeCell ref="R110:R119"/>
    <mergeCell ref="A120:A135"/>
    <mergeCell ref="B120:B135"/>
    <mergeCell ref="C120:C135"/>
    <mergeCell ref="D120:D135"/>
    <mergeCell ref="E120:E135"/>
    <mergeCell ref="F120:F135"/>
    <mergeCell ref="G120:G135"/>
    <mergeCell ref="H120:H135"/>
    <mergeCell ref="I120:I129"/>
    <mergeCell ref="J120:J135"/>
    <mergeCell ref="K120:K124"/>
    <mergeCell ref="L120:L124"/>
    <mergeCell ref="M120:M124"/>
    <mergeCell ref="N120:N124"/>
    <mergeCell ref="O120:O124"/>
    <mergeCell ref="P120:P124"/>
    <mergeCell ref="Q120:Q124"/>
    <mergeCell ref="R120:R124"/>
    <mergeCell ref="K125:K129"/>
    <mergeCell ref="L125:L129"/>
    <mergeCell ref="M125:M129"/>
    <mergeCell ref="N125:N129"/>
    <mergeCell ref="O125:O129"/>
    <mergeCell ref="R103:R104"/>
    <mergeCell ref="K105:K108"/>
    <mergeCell ref="L105:L108"/>
    <mergeCell ref="M105:M108"/>
    <mergeCell ref="N105:N108"/>
    <mergeCell ref="R105:R108"/>
    <mergeCell ref="A88:A109"/>
    <mergeCell ref="A110:A119"/>
    <mergeCell ref="B110:B119"/>
    <mergeCell ref="C110:C119"/>
    <mergeCell ref="D110:D119"/>
    <mergeCell ref="E110:E119"/>
    <mergeCell ref="F110:F119"/>
    <mergeCell ref="G110:G119"/>
    <mergeCell ref="H110:H119"/>
    <mergeCell ref="I110:I119"/>
    <mergeCell ref="J110:J119"/>
    <mergeCell ref="K110:K119"/>
    <mergeCell ref="L110:L119"/>
    <mergeCell ref="M110:M119"/>
    <mergeCell ref="N110:N119"/>
    <mergeCell ref="O110:O119"/>
    <mergeCell ref="P110:P119"/>
    <mergeCell ref="Q110:Q119"/>
    <mergeCell ref="R96:R99"/>
    <mergeCell ref="B100:B108"/>
    <mergeCell ref="D100:D108"/>
    <mergeCell ref="E100:E108"/>
    <mergeCell ref="F100:F108"/>
    <mergeCell ref="G100:G108"/>
    <mergeCell ref="H100:H108"/>
    <mergeCell ref="I100:I108"/>
    <mergeCell ref="J100:J108"/>
    <mergeCell ref="K100:K102"/>
    <mergeCell ref="L100:L102"/>
    <mergeCell ref="M100:M102"/>
    <mergeCell ref="N100:N102"/>
    <mergeCell ref="Q100:Q102"/>
    <mergeCell ref="R100:R102"/>
    <mergeCell ref="K103:K104"/>
    <mergeCell ref="L103:L104"/>
    <mergeCell ref="M103:M104"/>
    <mergeCell ref="N103:N104"/>
    <mergeCell ref="O103:O104"/>
    <mergeCell ref="P103:P104"/>
    <mergeCell ref="Q103:Q104"/>
    <mergeCell ref="J92:J99"/>
    <mergeCell ref="R92:R93"/>
    <mergeCell ref="K94:K95"/>
    <mergeCell ref="L94:L95"/>
    <mergeCell ref="M94:M95"/>
    <mergeCell ref="N94:N95"/>
    <mergeCell ref="O94:O95"/>
    <mergeCell ref="P94:P95"/>
    <mergeCell ref="Q94:Q95"/>
    <mergeCell ref="R94:R95"/>
    <mergeCell ref="K96:K99"/>
    <mergeCell ref="L96:L99"/>
    <mergeCell ref="M96:M99"/>
    <mergeCell ref="N96:N99"/>
    <mergeCell ref="O96:O99"/>
    <mergeCell ref="P96:P99"/>
    <mergeCell ref="Q96:Q99"/>
    <mergeCell ref="L92:L93"/>
    <mergeCell ref="M92:M93"/>
    <mergeCell ref="N92:N93"/>
    <mergeCell ref="O92:O93"/>
    <mergeCell ref="P92:P93"/>
    <mergeCell ref="Q92:Q93"/>
    <mergeCell ref="B92:B99"/>
    <mergeCell ref="D92:D99"/>
    <mergeCell ref="E92:E99"/>
    <mergeCell ref="F92:F99"/>
    <mergeCell ref="G92:G99"/>
    <mergeCell ref="H92:H99"/>
    <mergeCell ref="I92:I99"/>
    <mergeCell ref="K92:K93"/>
    <mergeCell ref="C88:C109"/>
    <mergeCell ref="K88:K89"/>
    <mergeCell ref="L88:L89"/>
    <mergeCell ref="M88:M89"/>
    <mergeCell ref="N88:N89"/>
    <mergeCell ref="O88:O89"/>
    <mergeCell ref="P88:P89"/>
    <mergeCell ref="Q88:Q89"/>
    <mergeCell ref="R88:R89"/>
    <mergeCell ref="K90:K91"/>
    <mergeCell ref="L90:L91"/>
    <mergeCell ref="M90:M91"/>
    <mergeCell ref="N90:N91"/>
    <mergeCell ref="O90:O91"/>
    <mergeCell ref="P90:P91"/>
    <mergeCell ref="Q90:Q91"/>
    <mergeCell ref="R90:R91"/>
    <mergeCell ref="B88:B91"/>
    <mergeCell ref="D88:D91"/>
    <mergeCell ref="E88:E91"/>
    <mergeCell ref="F88:F91"/>
    <mergeCell ref="G88:G91"/>
    <mergeCell ref="H88:H91"/>
    <mergeCell ref="I88:I91"/>
    <mergeCell ref="J86:J87"/>
    <mergeCell ref="B71:B87"/>
    <mergeCell ref="C71:C87"/>
    <mergeCell ref="D71:D87"/>
    <mergeCell ref="E71:E87"/>
    <mergeCell ref="F71:F76"/>
    <mergeCell ref="G71:G76"/>
    <mergeCell ref="H71:H76"/>
    <mergeCell ref="I71:I76"/>
    <mergeCell ref="F77:F85"/>
    <mergeCell ref="G77:G85"/>
    <mergeCell ref="H77:H85"/>
    <mergeCell ref="I77:I85"/>
    <mergeCell ref="F86:F87"/>
    <mergeCell ref="G86:G87"/>
    <mergeCell ref="H86:H87"/>
    <mergeCell ref="J88:J91"/>
    <mergeCell ref="J77:J85"/>
    <mergeCell ref="K77:K85"/>
    <mergeCell ref="L77:L85"/>
    <mergeCell ref="M77:M85"/>
    <mergeCell ref="N77:N85"/>
    <mergeCell ref="O77:O85"/>
    <mergeCell ref="P77:P85"/>
    <mergeCell ref="Q77:Q85"/>
    <mergeCell ref="R77:R85"/>
    <mergeCell ref="P71:P76"/>
    <mergeCell ref="Q71:Q76"/>
    <mergeCell ref="R71:R76"/>
    <mergeCell ref="K86:K87"/>
    <mergeCell ref="L86:L87"/>
    <mergeCell ref="M86:M87"/>
    <mergeCell ref="N86:N87"/>
    <mergeCell ref="O86:O87"/>
    <mergeCell ref="P86:P87"/>
    <mergeCell ref="Q86:Q87"/>
    <mergeCell ref="R86:R87"/>
    <mergeCell ref="I86:I87"/>
    <mergeCell ref="A71:A87"/>
    <mergeCell ref="J55:J70"/>
    <mergeCell ref="K55:K62"/>
    <mergeCell ref="L55:L62"/>
    <mergeCell ref="M55:M62"/>
    <mergeCell ref="N55:N62"/>
    <mergeCell ref="O55:O62"/>
    <mergeCell ref="P55:P62"/>
    <mergeCell ref="A55:A70"/>
    <mergeCell ref="B55:B70"/>
    <mergeCell ref="C55:C70"/>
    <mergeCell ref="D55:D70"/>
    <mergeCell ref="E55:E70"/>
    <mergeCell ref="F55:F70"/>
    <mergeCell ref="G55:G70"/>
    <mergeCell ref="H55:H70"/>
    <mergeCell ref="I55:I70"/>
    <mergeCell ref="J71:J76"/>
    <mergeCell ref="K71:K76"/>
    <mergeCell ref="L71:L76"/>
    <mergeCell ref="M71:M76"/>
    <mergeCell ref="N71:N76"/>
    <mergeCell ref="O71:O76"/>
    <mergeCell ref="Q55:Q62"/>
    <mergeCell ref="R55:R62"/>
    <mergeCell ref="K63:K70"/>
    <mergeCell ref="L63:L70"/>
    <mergeCell ref="M63:M70"/>
    <mergeCell ref="N63:N70"/>
    <mergeCell ref="O63:O70"/>
    <mergeCell ref="P63:P70"/>
    <mergeCell ref="Q63:Q70"/>
    <mergeCell ref="R63:R70"/>
    <mergeCell ref="A6:A7"/>
    <mergeCell ref="B6:F6"/>
    <mergeCell ref="G6:J6"/>
    <mergeCell ref="K6:R6"/>
    <mergeCell ref="S6:W6"/>
    <mergeCell ref="N8:N12"/>
    <mergeCell ref="O8:O12"/>
    <mergeCell ref="P8:P12"/>
    <mergeCell ref="Q8:Q12"/>
    <mergeCell ref="R8:R12"/>
    <mergeCell ref="H8:H12"/>
    <mergeCell ref="I8:I12"/>
    <mergeCell ref="J8:J12"/>
    <mergeCell ref="K8:K12"/>
    <mergeCell ref="L8:L12"/>
    <mergeCell ref="M8:M12"/>
    <mergeCell ref="Y6:Y7"/>
    <mergeCell ref="Z6:Z7"/>
    <mergeCell ref="AA6:AB6"/>
    <mergeCell ref="B8:B30"/>
    <mergeCell ref="C8:C30"/>
    <mergeCell ref="F8:F12"/>
    <mergeCell ref="G8:G12"/>
    <mergeCell ref="B2:C4"/>
    <mergeCell ref="D2:AB2"/>
    <mergeCell ref="D3:Q3"/>
    <mergeCell ref="R3:AB3"/>
    <mergeCell ref="D4:AB4"/>
    <mergeCell ref="F13:F30"/>
    <mergeCell ref="I13:I30"/>
    <mergeCell ref="J13:J30"/>
    <mergeCell ref="K13:K20"/>
    <mergeCell ref="L13:L20"/>
    <mergeCell ref="M13:M20"/>
    <mergeCell ref="N13:N20"/>
    <mergeCell ref="D8:D30"/>
    <mergeCell ref="E8:E30"/>
    <mergeCell ref="P21:P24"/>
    <mergeCell ref="G13:G30"/>
    <mergeCell ref="H13:H30"/>
    <mergeCell ref="O25:O27"/>
    <mergeCell ref="Q25:Q27"/>
    <mergeCell ref="O13:O20"/>
    <mergeCell ref="P13:P20"/>
    <mergeCell ref="Q13:Q20"/>
    <mergeCell ref="R13:R20"/>
    <mergeCell ref="K21:K24"/>
    <mergeCell ref="L21:L24"/>
    <mergeCell ref="M21:M24"/>
    <mergeCell ref="N21:N24"/>
    <mergeCell ref="O21:O24"/>
    <mergeCell ref="Q21:Q24"/>
    <mergeCell ref="R21:R24"/>
    <mergeCell ref="A31:A46"/>
    <mergeCell ref="B31:B34"/>
    <mergeCell ref="C31:C46"/>
    <mergeCell ref="D31:D46"/>
    <mergeCell ref="E31:E46"/>
    <mergeCell ref="R25:R27"/>
    <mergeCell ref="K28:K30"/>
    <mergeCell ref="L28:L30"/>
    <mergeCell ref="M28:M30"/>
    <mergeCell ref="N28:N30"/>
    <mergeCell ref="O28:O30"/>
    <mergeCell ref="P28:P30"/>
    <mergeCell ref="Q28:Q30"/>
    <mergeCell ref="R28:R30"/>
    <mergeCell ref="K25:K27"/>
    <mergeCell ref="L25:L27"/>
    <mergeCell ref="M25:M27"/>
    <mergeCell ref="N25:N27"/>
    <mergeCell ref="R31:R36"/>
    <mergeCell ref="B35:B36"/>
    <mergeCell ref="B37:B39"/>
    <mergeCell ref="I37:I39"/>
    <mergeCell ref="K37:K39"/>
    <mergeCell ref="P25:P27"/>
    <mergeCell ref="Q31:Q36"/>
    <mergeCell ref="F31:F46"/>
    <mergeCell ref="G31:G46"/>
    <mergeCell ref="H31:H46"/>
    <mergeCell ref="I31:I36"/>
    <mergeCell ref="J31:J46"/>
    <mergeCell ref="K31:K36"/>
    <mergeCell ref="Q42:Q46"/>
    <mergeCell ref="R42:R46"/>
    <mergeCell ref="L37:L39"/>
    <mergeCell ref="M37:M39"/>
    <mergeCell ref="N37:N39"/>
    <mergeCell ref="O37:O39"/>
    <mergeCell ref="P37:P39"/>
    <mergeCell ref="L31:L36"/>
    <mergeCell ref="M31:M36"/>
    <mergeCell ref="N31:N36"/>
    <mergeCell ref="O31:O36"/>
    <mergeCell ref="P31:P36"/>
    <mergeCell ref="B44:B46"/>
    <mergeCell ref="I44:I46"/>
    <mergeCell ref="K44:K46"/>
    <mergeCell ref="L44:L46"/>
    <mergeCell ref="Q37:Q39"/>
    <mergeCell ref="R37:R39"/>
    <mergeCell ref="B42:B43"/>
    <mergeCell ref="I42:I43"/>
    <mergeCell ref="K42:K43"/>
    <mergeCell ref="L42:L43"/>
    <mergeCell ref="M42:M46"/>
    <mergeCell ref="N42:N46"/>
    <mergeCell ref="O42:O46"/>
    <mergeCell ref="P42:P46"/>
    <mergeCell ref="P48:P49"/>
    <mergeCell ref="Q48:Q49"/>
    <mergeCell ref="R48:R49"/>
    <mergeCell ref="A47:A54"/>
    <mergeCell ref="B47:B54"/>
    <mergeCell ref="C47:C54"/>
    <mergeCell ref="D47:D54"/>
    <mergeCell ref="E51:E54"/>
    <mergeCell ref="F51:F54"/>
    <mergeCell ref="E48:E49"/>
    <mergeCell ref="F48:F49"/>
    <mergeCell ref="G48:G49"/>
    <mergeCell ref="H48:H49"/>
    <mergeCell ref="I48:I49"/>
    <mergeCell ref="J48:J49"/>
    <mergeCell ref="K48:K49"/>
    <mergeCell ref="L48:L49"/>
    <mergeCell ref="M48:M49"/>
    <mergeCell ref="N48:N49"/>
    <mergeCell ref="O48:O49"/>
    <mergeCell ref="M51:M54"/>
    <mergeCell ref="N51:N54"/>
    <mergeCell ref="O51:O54"/>
    <mergeCell ref="P51:P54"/>
    <mergeCell ref="Q51:Q54"/>
    <mergeCell ref="R51:R54"/>
    <mergeCell ref="G51:G54"/>
    <mergeCell ref="H51:H54"/>
    <mergeCell ref="I51:I54"/>
    <mergeCell ref="J51:J54"/>
    <mergeCell ref="K51:K54"/>
    <mergeCell ref="L51:L54"/>
    <mergeCell ref="A162:A169"/>
    <mergeCell ref="B162:B169"/>
    <mergeCell ref="C162:C169"/>
    <mergeCell ref="D162:D169"/>
    <mergeCell ref="E162:E163"/>
    <mergeCell ref="F162:F169"/>
    <mergeCell ref="G162:G169"/>
    <mergeCell ref="H162:H169"/>
    <mergeCell ref="I162:I169"/>
    <mergeCell ref="E164:E165"/>
    <mergeCell ref="E166:E167"/>
    <mergeCell ref="E168:E169"/>
    <mergeCell ref="J162:J163"/>
    <mergeCell ref="K162:K163"/>
    <mergeCell ref="L162:L163"/>
    <mergeCell ref="M162:M163"/>
    <mergeCell ref="N162:N163"/>
    <mergeCell ref="O162:O163"/>
    <mergeCell ref="P162:P163"/>
    <mergeCell ref="Q162:Q163"/>
    <mergeCell ref="R162:R163"/>
    <mergeCell ref="J164:J165"/>
    <mergeCell ref="K164:K165"/>
    <mergeCell ref="L164:L165"/>
    <mergeCell ref="M164:M165"/>
    <mergeCell ref="N164:N165"/>
    <mergeCell ref="O164:O165"/>
    <mergeCell ref="P164:P165"/>
    <mergeCell ref="Q164:Q165"/>
    <mergeCell ref="R164:R165"/>
    <mergeCell ref="J166:J167"/>
    <mergeCell ref="K166:K167"/>
    <mergeCell ref="L166:L167"/>
    <mergeCell ref="M166:M167"/>
    <mergeCell ref="N166:N167"/>
    <mergeCell ref="O166:O167"/>
    <mergeCell ref="P166:P167"/>
    <mergeCell ref="Q166:Q167"/>
    <mergeCell ref="R166:R167"/>
    <mergeCell ref="J168:J169"/>
    <mergeCell ref="K168:K169"/>
    <mergeCell ref="L168:L169"/>
    <mergeCell ref="M168:M169"/>
    <mergeCell ref="N168:N169"/>
    <mergeCell ref="O168:O169"/>
    <mergeCell ref="P168:P169"/>
    <mergeCell ref="Q168:Q169"/>
    <mergeCell ref="R168:R169"/>
    <mergeCell ref="M175:M183"/>
    <mergeCell ref="N175:N183"/>
    <mergeCell ref="O175:O183"/>
    <mergeCell ref="P175:P183"/>
    <mergeCell ref="Q175:Q183"/>
    <mergeCell ref="R175:R183"/>
    <mergeCell ref="K184:K191"/>
    <mergeCell ref="L184:L191"/>
    <mergeCell ref="M184:M191"/>
    <mergeCell ref="N184:N191"/>
    <mergeCell ref="O184:O191"/>
    <mergeCell ref="P184:P191"/>
    <mergeCell ref="Q184:Q191"/>
    <mergeCell ref="R200:R207"/>
    <mergeCell ref="R184:R191"/>
    <mergeCell ref="G192:G199"/>
    <mergeCell ref="H192:H199"/>
    <mergeCell ref="I192:I199"/>
    <mergeCell ref="K192:K199"/>
    <mergeCell ref="L192:L199"/>
    <mergeCell ref="M192:M199"/>
    <mergeCell ref="N192:N199"/>
    <mergeCell ref="O192:O199"/>
    <mergeCell ref="P192:P199"/>
    <mergeCell ref="Q192:Q199"/>
    <mergeCell ref="R192:R199"/>
    <mergeCell ref="K170:K174"/>
    <mergeCell ref="L170:L174"/>
    <mergeCell ref="M170:M174"/>
    <mergeCell ref="N170:N174"/>
    <mergeCell ref="O170:O174"/>
    <mergeCell ref="P170:P174"/>
    <mergeCell ref="Q170:Q174"/>
    <mergeCell ref="R170:R174"/>
    <mergeCell ref="K175:K183"/>
    <mergeCell ref="L175:L183"/>
    <mergeCell ref="A208:A225"/>
    <mergeCell ref="J200:J207"/>
    <mergeCell ref="K200:K207"/>
    <mergeCell ref="L200:L207"/>
    <mergeCell ref="M200:M207"/>
    <mergeCell ref="N200:N207"/>
    <mergeCell ref="O200:O207"/>
    <mergeCell ref="P200:P207"/>
    <mergeCell ref="Q200:Q207"/>
    <mergeCell ref="C170:C207"/>
    <mergeCell ref="D170:D207"/>
    <mergeCell ref="E170:E207"/>
    <mergeCell ref="F170:F207"/>
    <mergeCell ref="G170:G191"/>
    <mergeCell ref="H170:H191"/>
    <mergeCell ref="I170:I191"/>
    <mergeCell ref="G200:G207"/>
    <mergeCell ref="H200:H207"/>
    <mergeCell ref="I200:I207"/>
    <mergeCell ref="A170:A207"/>
    <mergeCell ref="F217:F225"/>
    <mergeCell ref="B208:B225"/>
    <mergeCell ref="C208:C225"/>
    <mergeCell ref="D208:D225"/>
    <mergeCell ref="E208:E225"/>
    <mergeCell ref="F208:F216"/>
    <mergeCell ref="G208:G216"/>
    <mergeCell ref="H208:H216"/>
    <mergeCell ref="I208:I216"/>
    <mergeCell ref="G217:G225"/>
    <mergeCell ref="H217:H225"/>
    <mergeCell ref="I217:I225"/>
    <mergeCell ref="J208:J216"/>
    <mergeCell ref="K208:K216"/>
    <mergeCell ref="L208:L216"/>
    <mergeCell ref="M208:M210"/>
    <mergeCell ref="N208:N210"/>
    <mergeCell ref="O208:O210"/>
    <mergeCell ref="P208:P210"/>
    <mergeCell ref="Q208:Q210"/>
    <mergeCell ref="R208:R210"/>
    <mergeCell ref="M211:M216"/>
    <mergeCell ref="N211:N216"/>
    <mergeCell ref="O211:O216"/>
    <mergeCell ref="P211:P216"/>
    <mergeCell ref="Q211:Q216"/>
    <mergeCell ref="R211:R216"/>
    <mergeCell ref="J217:J219"/>
    <mergeCell ref="K217:K225"/>
    <mergeCell ref="L217:L225"/>
    <mergeCell ref="M217:M219"/>
    <mergeCell ref="N217:N219"/>
    <mergeCell ref="O217:O219"/>
    <mergeCell ref="P217:P219"/>
    <mergeCell ref="Q217:Q219"/>
    <mergeCell ref="R217:R219"/>
    <mergeCell ref="J220:J225"/>
    <mergeCell ref="M220:M223"/>
    <mergeCell ref="N220:N223"/>
    <mergeCell ref="O220:O223"/>
    <mergeCell ref="P220:P223"/>
    <mergeCell ref="Q220:Q223"/>
    <mergeCell ref="R220:R223"/>
    <mergeCell ref="M224:M225"/>
    <mergeCell ref="N224:N225"/>
    <mergeCell ref="O224:O225"/>
    <mergeCell ref="P224:P225"/>
    <mergeCell ref="Q224:Q225"/>
    <mergeCell ref="R224:R225"/>
    <mergeCell ref="A226:A232"/>
    <mergeCell ref="B226:B232"/>
    <mergeCell ref="C226:C232"/>
    <mergeCell ref="D226:D232"/>
    <mergeCell ref="E226:E232"/>
    <mergeCell ref="F226:F232"/>
    <mergeCell ref="G226:G232"/>
    <mergeCell ref="H226:H232"/>
    <mergeCell ref="I226:I232"/>
    <mergeCell ref="J226:J232"/>
    <mergeCell ref="K226:K228"/>
    <mergeCell ref="L226:L228"/>
    <mergeCell ref="M226:M228"/>
    <mergeCell ref="N226:N228"/>
    <mergeCell ref="O226:O228"/>
    <mergeCell ref="P226:P228"/>
    <mergeCell ref="Q226:Q228"/>
    <mergeCell ref="R226:R228"/>
    <mergeCell ref="K229:K232"/>
    <mergeCell ref="L229:L232"/>
    <mergeCell ref="M229:M232"/>
    <mergeCell ref="N229:N232"/>
    <mergeCell ref="O229:O232"/>
    <mergeCell ref="P229:P232"/>
    <mergeCell ref="Q229:Q232"/>
    <mergeCell ref="R229:R232"/>
    <mergeCell ref="A233:A238"/>
    <mergeCell ref="B233:B238"/>
    <mergeCell ref="C233:C238"/>
    <mergeCell ref="D233:D238"/>
    <mergeCell ref="E233:E238"/>
    <mergeCell ref="F233:F238"/>
    <mergeCell ref="G233:G238"/>
    <mergeCell ref="H233:H238"/>
    <mergeCell ref="I233:I236"/>
    <mergeCell ref="J233:J236"/>
    <mergeCell ref="K233:K236"/>
    <mergeCell ref="L233:L236"/>
    <mergeCell ref="M233:M236"/>
    <mergeCell ref="N233:N236"/>
    <mergeCell ref="O233:O236"/>
    <mergeCell ref="P233:P236"/>
    <mergeCell ref="Q233:Q236"/>
    <mergeCell ref="I237:I238"/>
    <mergeCell ref="J237:J238"/>
    <mergeCell ref="K237:K238"/>
    <mergeCell ref="L237:L238"/>
    <mergeCell ref="M237:M238"/>
    <mergeCell ref="N237:N238"/>
    <mergeCell ref="O237:O238"/>
    <mergeCell ref="P237:P238"/>
    <mergeCell ref="Q237:Q238"/>
    <mergeCell ref="A239:A244"/>
    <mergeCell ref="B239:B244"/>
    <mergeCell ref="C239:C244"/>
    <mergeCell ref="D239:D244"/>
    <mergeCell ref="E239:E244"/>
    <mergeCell ref="F239:F244"/>
    <mergeCell ref="G239:G244"/>
    <mergeCell ref="H239:H244"/>
    <mergeCell ref="I239:I244"/>
    <mergeCell ref="J239:J244"/>
    <mergeCell ref="K239:K244"/>
    <mergeCell ref="L239:L244"/>
    <mergeCell ref="M239:M244"/>
    <mergeCell ref="N239:N244"/>
    <mergeCell ref="O239:O244"/>
    <mergeCell ref="P239:P244"/>
    <mergeCell ref="Q239:Q244"/>
    <mergeCell ref="R239:R244"/>
    <mergeCell ref="A245:A249"/>
    <mergeCell ref="B245:B249"/>
    <mergeCell ref="C245:C249"/>
    <mergeCell ref="D245:D249"/>
    <mergeCell ref="E245:E249"/>
    <mergeCell ref="F245:F249"/>
    <mergeCell ref="G245:G246"/>
    <mergeCell ref="H245:H246"/>
    <mergeCell ref="I245:I249"/>
    <mergeCell ref="G247:G249"/>
    <mergeCell ref="H247:H249"/>
    <mergeCell ref="J245:J249"/>
    <mergeCell ref="K245:K246"/>
    <mergeCell ref="L245:L246"/>
    <mergeCell ref="M245:M246"/>
    <mergeCell ref="N245:N246"/>
    <mergeCell ref="O245:O246"/>
    <mergeCell ref="P245:P246"/>
    <mergeCell ref="Q245:Q246"/>
    <mergeCell ref="R245:R246"/>
    <mergeCell ref="K247:K249"/>
    <mergeCell ref="L247:L249"/>
    <mergeCell ref="M247:M249"/>
    <mergeCell ref="N247:N249"/>
    <mergeCell ref="O247:O249"/>
    <mergeCell ref="P247:P249"/>
    <mergeCell ref="Q247:Q249"/>
    <mergeCell ref="R247:R249"/>
    <mergeCell ref="M256:M257"/>
    <mergeCell ref="G259:G260"/>
    <mergeCell ref="H259:H260"/>
    <mergeCell ref="I259:I260"/>
    <mergeCell ref="J259:J260"/>
    <mergeCell ref="A8:A30"/>
    <mergeCell ref="J251:J252"/>
    <mergeCell ref="G253:G255"/>
    <mergeCell ref="H253:H255"/>
    <mergeCell ref="I253:I255"/>
    <mergeCell ref="J253:J255"/>
    <mergeCell ref="G256:G257"/>
    <mergeCell ref="H256:H257"/>
    <mergeCell ref="I256:I257"/>
    <mergeCell ref="J256:J257"/>
    <mergeCell ref="A250:A260"/>
    <mergeCell ref="B250:B260"/>
    <mergeCell ref="C250:C260"/>
    <mergeCell ref="D250:D260"/>
    <mergeCell ref="E250:E260"/>
    <mergeCell ref="F250:F260"/>
    <mergeCell ref="G251:G252"/>
    <mergeCell ref="H251:H252"/>
    <mergeCell ref="I251:I252"/>
  </mergeCells>
  <dataValidations count="2">
    <dataValidation type="list" allowBlank="1" showInputMessage="1" showErrorMessage="1" sqref="E8 E31 E239:E260 E55:E71 E88:E91 E47 E154 E136:E146 E110:E120 E208 E226:E233 E162:E170">
      <formula1>INDIRECT(CONCATENATE("_",MID(REPLACE(D8,3,1,"_"),1,6)))</formula1>
    </dataValidation>
    <dataValidation type="list" allowBlank="1" showInputMessage="1" showErrorMessage="1" sqref="Y43:Y45">
      <formula1>#REF!</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3">
        <x14:dataValidation type="list" allowBlank="1" showInputMessage="1" showErrorMessage="1">
          <x14:formula1>
            <xm:f>'[1]Vinculos '!#REF!</xm:f>
          </x14:formula1>
          <xm:sqref>J8 J13 Y8:Y30 T8:T30 B8:D8 K8:L30</xm:sqref>
        </x14:dataValidation>
        <x14:dataValidation type="list" allowBlank="1" showInputMessage="1" showErrorMessage="1">
          <x14:formula1>
            <xm:f>'[2]Vinculos '!#REF!</xm:f>
          </x14:formula1>
          <xm:sqref>J31 B35 B37 B44 B40:B42 B31:C31 D31:D36 K31:L46 Y31:Y42 T31:T46</xm:sqref>
        </x14:dataValidation>
        <x14:dataValidation type="list" allowBlank="1" showInputMessage="1" showErrorMessage="1">
          <x14:formula1>
            <xm:f>'[3]Vinculos '!#REF!</xm:f>
          </x14:formula1>
          <xm:sqref>J55 B55:D70 T55:T70 Y55:Y70 K55:L70</xm:sqref>
        </x14:dataValidation>
        <x14:dataValidation type="list" allowBlank="1" showInputMessage="1" showErrorMessage="1">
          <x14:formula1>
            <xm:f>'[4]Vinculos '!#REF!</xm:f>
          </x14:formula1>
          <xm:sqref>J71 J77 J86 K71:L86 T71:T87 Y71:Y87 B71:D71</xm:sqref>
        </x14:dataValidation>
        <x14:dataValidation type="list" allowBlank="1" showInputMessage="1" showErrorMessage="1">
          <x14:formula1>
            <xm:f>'[5]Vinculos '!#REF!</xm:f>
          </x14:formula1>
          <xm:sqref>J88 J92:J100 K103:L104 T88:T109 Y88:Y109 K88:L100 J109:L109 B88:B109 D88:D109 C88</xm:sqref>
        </x14:dataValidation>
        <x14:dataValidation type="list" allowBlank="1" showInputMessage="1" showErrorMessage="1">
          <x14:formula1>
            <xm:f>'[6]Vinculos '!#REF!</xm:f>
          </x14:formula1>
          <xm:sqref>J120 Y120:Y135 K120:L135 B120:D120 T120:T135</xm:sqref>
        </x14:dataValidation>
        <x14:dataValidation type="list" allowBlank="1" showInputMessage="1" showErrorMessage="1">
          <x14:formula1>
            <xm:f>'[7]Vinculos '!#REF!</xm:f>
          </x14:formula1>
          <xm:sqref>J146:J161 D136:D161 T136:T161 Y136:Y161 J136:L136 K146:L146 K154:L154 B136:C136</xm:sqref>
        </x14:dataValidation>
        <x14:dataValidation type="list" allowBlank="1" showInputMessage="1" showErrorMessage="1">
          <x14:formula1>
            <xm:f>'[8]Vinculos '!#REF!</xm:f>
          </x14:formula1>
          <xm:sqref>B162 C162:C169 D162 T162:T169 Y162:Y169 J162:L162 J164:L169</xm:sqref>
        </x14:dataValidation>
        <x14:dataValidation type="list" allowBlank="1" showInputMessage="1" showErrorMessage="1">
          <x14:formula1>
            <xm:f>'[10]Vinculos '!#REF!</xm:f>
          </x14:formula1>
          <xm:sqref>J220 B208:D208 J208:K208 J217:K217 L208:L225 T208:T225 Y208:Y225</xm:sqref>
        </x14:dataValidation>
        <x14:dataValidation type="list" allowBlank="1" showInputMessage="1" showErrorMessage="1">
          <x14:formula1>
            <xm:f>'[11]Vinculos '!#REF!</xm:f>
          </x14:formula1>
          <xm:sqref>K226:K232 J226 L226 L229 T226:T232 Y226:Y232 B226:D232</xm:sqref>
        </x14:dataValidation>
        <x14:dataValidation type="list" allowBlank="1" showInputMessage="1" showErrorMessage="1">
          <x14:formula1>
            <xm:f>'[12]Vinculos '!#REF!</xm:f>
          </x14:formula1>
          <xm:sqref>J237 B233:D233 T233:T238 Y233:Y238 L237 J233:L233 K237:K238</xm:sqref>
        </x14:dataValidation>
        <x14:dataValidation type="list" allowBlank="1" showInputMessage="1" showErrorMessage="1">
          <x14:formula1>
            <xm:f>'[13]Vinculos '!#REF!</xm:f>
          </x14:formula1>
          <xm:sqref>Y239:Y244 T239:T244 J239:J241 B239:D244 K239:L244 B47:D47 K50:K54 K47:K48 J47:J54 Y47:Y54 T47:T54 L47:L54</xm:sqref>
        </x14:dataValidation>
        <x14:dataValidation type="list" allowBlank="1" showInputMessage="1" showErrorMessage="1">
          <x14:formula1>
            <xm:f>'[14]Vinculos '!#REF!</xm:f>
          </x14:formula1>
          <xm:sqref>T245:T249 B245:D249 Y245:Y249 J245 K245:L249</xm:sqref>
        </x14:dataValidation>
        <x14:dataValidation type="list" allowBlank="1" showInputMessage="1" showErrorMessage="1">
          <x14:formula1>
            <xm:f>'[15]Vinculos '!#REF!</xm:f>
          </x14:formula1>
          <xm:sqref>J250 J258 B250:D260 T250:T260 Y250:Y260 K250:L260</xm:sqref>
        </x14:dataValidation>
        <x14:dataValidation type="list" allowBlank="1" showInputMessage="1" showErrorMessage="1">
          <x14:formula1>
            <xm:f>'[16]Vinculos '!#REF!</xm:f>
          </x14:formula1>
          <xm:sqref>D110:D119 T110:T119 Y110:Y119 J110:L110 B110:C110</xm:sqref>
        </x14:dataValidation>
        <x14:dataValidation type="list" allowBlank="1" showInputMessage="1" showErrorMessage="1">
          <x14:formula1>
            <xm:f>'[17]Vinculos '!#REF!</xm:f>
          </x14:formula1>
          <xm:sqref>Y170 Y175 Y184 Y192 Y200</xm:sqref>
        </x14:dataValidation>
        <x14:dataValidation type="list" allowBlank="1" showInputMessage="1" showErrorMessage="1">
          <x14:formula1>
            <xm:f>'[17]Vinculos '!#REF!</xm:f>
          </x14:formula1>
          <xm:sqref>T170 T175 T184 T192 T200</xm:sqref>
        </x14:dataValidation>
        <x14:dataValidation type="list" allowBlank="1" showInputMessage="1" showErrorMessage="1">
          <x14:formula1>
            <xm:f>'[17]Vinculos '!#REF!</xm:f>
          </x14:formula1>
          <xm:sqref>J170 J200</xm:sqref>
        </x14:dataValidation>
        <x14:dataValidation type="list" allowBlank="1" showInputMessage="1" showErrorMessage="1">
          <x14:formula1>
            <xm:f>'[17]Vinculos '!#REF!</xm:f>
          </x14:formula1>
          <xm:sqref>D170</xm:sqref>
        </x14:dataValidation>
        <x14:dataValidation type="list" allowBlank="1" showInputMessage="1" showErrorMessage="1">
          <x14:formula1>
            <xm:f>'[17]Vinculos '!#REF!</xm:f>
          </x14:formula1>
          <xm:sqref>C170</xm:sqref>
        </x14:dataValidation>
        <x14:dataValidation type="list" allowBlank="1" showInputMessage="1" showErrorMessage="1">
          <x14:formula1>
            <xm:f>'[17]Vinculos '!#REF!</xm:f>
          </x14:formula1>
          <xm:sqref>B170 B200</xm:sqref>
        </x14:dataValidation>
        <x14:dataValidation type="list" allowBlank="1" showInputMessage="1" showErrorMessage="1">
          <x14:formula1>
            <xm:f>'[17]Vinculos '!#REF!</xm:f>
          </x14:formula1>
          <xm:sqref>K170:K207</xm:sqref>
        </x14:dataValidation>
        <x14:dataValidation type="list" allowBlank="1" showInputMessage="1" showErrorMessage="1">
          <x14:formula1>
            <xm:f>'[17]Vinculos '!#REF!</xm:f>
          </x14:formula1>
          <xm:sqref>L170:L207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1"/>
  <sheetViews>
    <sheetView topLeftCell="O4" workbookViewId="0">
      <selection activeCell="S8" sqref="A8:XFD33"/>
    </sheetView>
  </sheetViews>
  <sheetFormatPr baseColWidth="10" defaultRowHeight="15" x14ac:dyDescent="0.25"/>
  <cols>
    <col min="1" max="1" width="5.5703125" bestFit="1" customWidth="1"/>
    <col min="2" max="2" width="22.5703125" customWidth="1"/>
    <col min="3" max="3" width="18.42578125" customWidth="1"/>
    <col min="4" max="4" width="21.140625" customWidth="1"/>
    <col min="5" max="5" width="21.140625" style="288" customWidth="1"/>
    <col min="6" max="6" width="21.140625" customWidth="1"/>
    <col min="7" max="7" width="19.42578125" customWidth="1"/>
    <col min="8" max="10" width="21.140625" customWidth="1"/>
    <col min="11" max="11" width="18.42578125" customWidth="1"/>
    <col min="12" max="12" width="21.140625" customWidth="1"/>
    <col min="13" max="13" width="30.140625" customWidth="1"/>
    <col min="14" max="14" width="23.140625" customWidth="1"/>
    <col min="15" max="16" width="19.85546875" customWidth="1"/>
    <col min="17" max="17" width="17.140625" customWidth="1"/>
    <col min="18" max="18" width="19.7109375" customWidth="1"/>
    <col min="19" max="19" width="33.85546875" style="1" customWidth="1"/>
    <col min="20" max="20" width="24.28515625" bestFit="1" customWidth="1"/>
    <col min="21" max="21" width="24.28515625" customWidth="1"/>
    <col min="22" max="22" width="23.5703125" customWidth="1"/>
    <col min="23" max="23" width="23.85546875" customWidth="1"/>
    <col min="24" max="24" width="20.28515625" hidden="1" customWidth="1"/>
    <col min="25" max="25" width="19" customWidth="1"/>
    <col min="26" max="26" width="21.5703125" customWidth="1"/>
    <col min="27" max="27" width="21" customWidth="1"/>
    <col min="28" max="28" width="26.7109375" customWidth="1"/>
    <col min="29" max="29" width="21.28515625" customWidth="1"/>
  </cols>
  <sheetData>
    <row r="1" spans="1:32" ht="15.75" thickBot="1" x14ac:dyDescent="0.3"/>
    <row r="2" spans="1:32" s="2" customFormat="1" ht="45" customHeight="1" thickBot="1" x14ac:dyDescent="0.25">
      <c r="B2" s="824"/>
      <c r="C2" s="825"/>
      <c r="D2" s="649" t="s">
        <v>0</v>
      </c>
      <c r="E2" s="650"/>
      <c r="F2" s="650"/>
      <c r="G2" s="650"/>
      <c r="H2" s="650"/>
      <c r="I2" s="650"/>
      <c r="J2" s="650"/>
      <c r="K2" s="650"/>
      <c r="L2" s="650"/>
      <c r="M2" s="650"/>
      <c r="N2" s="650"/>
      <c r="O2" s="650"/>
      <c r="P2" s="650"/>
      <c r="Q2" s="650"/>
      <c r="R2" s="650"/>
      <c r="S2" s="650"/>
      <c r="T2" s="650"/>
      <c r="U2" s="650"/>
      <c r="V2" s="650"/>
      <c r="W2" s="650"/>
      <c r="X2" s="650"/>
      <c r="Y2" s="650"/>
      <c r="Z2" s="650"/>
      <c r="AA2" s="650"/>
      <c r="AB2" s="651"/>
    </row>
    <row r="3" spans="1:32" s="2" customFormat="1" ht="45" customHeight="1" thickBot="1" x14ac:dyDescent="0.25">
      <c r="B3" s="826"/>
      <c r="C3" s="827"/>
      <c r="D3" s="652" t="s">
        <v>1</v>
      </c>
      <c r="E3" s="653"/>
      <c r="F3" s="653"/>
      <c r="G3" s="653"/>
      <c r="H3" s="653"/>
      <c r="I3" s="653"/>
      <c r="J3" s="653"/>
      <c r="K3" s="653"/>
      <c r="L3" s="653"/>
      <c r="M3" s="653"/>
      <c r="N3" s="653"/>
      <c r="O3" s="653"/>
      <c r="P3" s="653"/>
      <c r="Q3" s="654"/>
      <c r="R3" s="655" t="s">
        <v>2</v>
      </c>
      <c r="S3" s="653"/>
      <c r="T3" s="653"/>
      <c r="U3" s="653"/>
      <c r="V3" s="653"/>
      <c r="W3" s="653"/>
      <c r="X3" s="653"/>
      <c r="Y3" s="653"/>
      <c r="Z3" s="653"/>
      <c r="AA3" s="653"/>
      <c r="AB3" s="656"/>
    </row>
    <row r="4" spans="1:32" s="2" customFormat="1" ht="45" customHeight="1" thickBot="1" x14ac:dyDescent="0.25">
      <c r="B4" s="828"/>
      <c r="C4" s="829"/>
      <c r="D4" s="652" t="s">
        <v>3</v>
      </c>
      <c r="E4" s="653"/>
      <c r="F4" s="653"/>
      <c r="G4" s="653"/>
      <c r="H4" s="653"/>
      <c r="I4" s="653"/>
      <c r="J4" s="653"/>
      <c r="K4" s="653"/>
      <c r="L4" s="653"/>
      <c r="M4" s="653"/>
      <c r="N4" s="653"/>
      <c r="O4" s="653"/>
      <c r="P4" s="653"/>
      <c r="Q4" s="653"/>
      <c r="R4" s="653"/>
      <c r="S4" s="653"/>
      <c r="T4" s="653"/>
      <c r="U4" s="653"/>
      <c r="V4" s="653"/>
      <c r="W4" s="653"/>
      <c r="X4" s="653"/>
      <c r="Y4" s="653"/>
      <c r="Z4" s="653"/>
      <c r="AA4" s="653"/>
      <c r="AB4" s="656"/>
    </row>
    <row r="5" spans="1:32" ht="15.75" thickBot="1" x14ac:dyDescent="0.3"/>
    <row r="6" spans="1:32" ht="20.25" customHeight="1" thickBot="1" x14ac:dyDescent="0.35">
      <c r="A6" s="830" t="s">
        <v>4</v>
      </c>
      <c r="B6" s="662" t="s">
        <v>5</v>
      </c>
      <c r="C6" s="663"/>
      <c r="D6" s="663"/>
      <c r="E6" s="663"/>
      <c r="F6" s="664"/>
      <c r="G6" s="665" t="s">
        <v>116</v>
      </c>
      <c r="H6" s="666"/>
      <c r="I6" s="666"/>
      <c r="J6" s="667"/>
      <c r="K6" s="669" t="s">
        <v>7</v>
      </c>
      <c r="L6" s="669"/>
      <c r="M6" s="669"/>
      <c r="N6" s="669"/>
      <c r="O6" s="669"/>
      <c r="P6" s="669"/>
      <c r="Q6" s="669"/>
      <c r="R6" s="670"/>
      <c r="S6" s="832" t="s">
        <v>8</v>
      </c>
      <c r="T6" s="833"/>
      <c r="U6" s="833"/>
      <c r="V6" s="833"/>
      <c r="W6" s="834"/>
      <c r="X6" s="3"/>
      <c r="Y6" s="835" t="s">
        <v>9</v>
      </c>
      <c r="Z6" s="639" t="s">
        <v>10</v>
      </c>
      <c r="AA6" s="837" t="s">
        <v>11</v>
      </c>
      <c r="AB6" s="838"/>
    </row>
    <row r="7" spans="1:32" ht="72.75" thickBot="1" x14ac:dyDescent="0.3">
      <c r="A7" s="831"/>
      <c r="B7" s="4" t="s">
        <v>12</v>
      </c>
      <c r="C7" s="5" t="s">
        <v>13</v>
      </c>
      <c r="D7" s="5" t="s">
        <v>14</v>
      </c>
      <c r="E7" s="5" t="s">
        <v>15</v>
      </c>
      <c r="F7" s="6" t="s">
        <v>16</v>
      </c>
      <c r="G7" s="7" t="s">
        <v>115</v>
      </c>
      <c r="H7" s="8" t="s">
        <v>18</v>
      </c>
      <c r="I7" s="8" t="s">
        <v>10</v>
      </c>
      <c r="J7" s="9" t="s">
        <v>114</v>
      </c>
      <c r="K7" s="10" t="s">
        <v>20</v>
      </c>
      <c r="L7" s="11" t="s">
        <v>21</v>
      </c>
      <c r="M7" s="11" t="s">
        <v>22</v>
      </c>
      <c r="N7" s="11" t="s">
        <v>23</v>
      </c>
      <c r="O7" s="11" t="s">
        <v>24</v>
      </c>
      <c r="P7" s="11" t="s">
        <v>25</v>
      </c>
      <c r="Q7" s="11" t="s">
        <v>26</v>
      </c>
      <c r="R7" s="12" t="s">
        <v>10</v>
      </c>
      <c r="S7" s="13" t="s">
        <v>27</v>
      </c>
      <c r="T7" s="14" t="s">
        <v>28</v>
      </c>
      <c r="U7" s="14" t="s">
        <v>18</v>
      </c>
      <c r="V7" s="14" t="s">
        <v>29</v>
      </c>
      <c r="W7" s="15" t="s">
        <v>30</v>
      </c>
      <c r="X7" s="16"/>
      <c r="Y7" s="836"/>
      <c r="Z7" s="746"/>
      <c r="AA7" s="17" t="s">
        <v>31</v>
      </c>
      <c r="AB7" s="18" t="s">
        <v>32</v>
      </c>
    </row>
    <row r="8" spans="1:32" ht="44.25" customHeight="1" x14ac:dyDescent="0.25">
      <c r="A8" s="921">
        <v>1</v>
      </c>
      <c r="B8" s="727" t="s">
        <v>89</v>
      </c>
      <c r="C8" s="727" t="s">
        <v>285</v>
      </c>
      <c r="D8" s="748" t="s">
        <v>118</v>
      </c>
      <c r="E8" s="922" t="s">
        <v>286</v>
      </c>
      <c r="F8" s="923"/>
      <c r="G8" s="844" t="s">
        <v>287</v>
      </c>
      <c r="H8" s="926">
        <v>0.35</v>
      </c>
      <c r="I8" s="847"/>
      <c r="J8" s="739" t="s">
        <v>288</v>
      </c>
      <c r="K8" s="927" t="s">
        <v>39</v>
      </c>
      <c r="L8" s="727" t="s">
        <v>289</v>
      </c>
      <c r="M8" s="580" t="s">
        <v>290</v>
      </c>
      <c r="N8" s="583">
        <v>0.5</v>
      </c>
      <c r="O8" s="582">
        <v>44044</v>
      </c>
      <c r="P8" s="582">
        <v>44180</v>
      </c>
      <c r="Q8" s="580" t="s">
        <v>291</v>
      </c>
      <c r="R8" s="911"/>
      <c r="S8" s="289" t="s">
        <v>292</v>
      </c>
      <c r="T8" s="290" t="s">
        <v>293</v>
      </c>
      <c r="U8" s="21">
        <v>0.2</v>
      </c>
      <c r="V8" s="22">
        <v>44046</v>
      </c>
      <c r="W8" s="23">
        <v>44074</v>
      </c>
      <c r="X8" s="24">
        <f>W8-V8</f>
        <v>28</v>
      </c>
      <c r="Y8" s="19"/>
      <c r="Z8" s="20">
        <f>IF(Y8="ejecutado",1,0)</f>
        <v>0</v>
      </c>
      <c r="AA8" s="20"/>
      <c r="AB8" s="25"/>
      <c r="AC8" s="26"/>
      <c r="AD8" s="26"/>
      <c r="AE8" s="26"/>
      <c r="AF8" s="26"/>
    </row>
    <row r="9" spans="1:32" ht="45" customHeight="1" x14ac:dyDescent="0.25">
      <c r="A9" s="585"/>
      <c r="B9" s="728"/>
      <c r="C9" s="728"/>
      <c r="D9" s="570"/>
      <c r="E9" s="588"/>
      <c r="F9" s="854"/>
      <c r="G9" s="857"/>
      <c r="H9" s="590"/>
      <c r="I9" s="633"/>
      <c r="J9" s="740"/>
      <c r="K9" s="915"/>
      <c r="L9" s="728"/>
      <c r="M9" s="570"/>
      <c r="N9" s="590"/>
      <c r="O9" s="590"/>
      <c r="P9" s="590"/>
      <c r="Q9" s="570"/>
      <c r="R9" s="861"/>
      <c r="S9" s="291" t="s">
        <v>294</v>
      </c>
      <c r="T9" s="292" t="s">
        <v>293</v>
      </c>
      <c r="U9" s="29">
        <v>0.2</v>
      </c>
      <c r="V9" s="30">
        <v>44075</v>
      </c>
      <c r="W9" s="31">
        <v>44104</v>
      </c>
      <c r="X9" s="32">
        <f t="shared" ref="X9:X72" si="0">W9-V9</f>
        <v>29</v>
      </c>
      <c r="Y9" s="27"/>
      <c r="Z9" s="28">
        <f t="shared" ref="Z9:Z72" si="1">IF(Y9="ejecutado",1,0)</f>
        <v>0</v>
      </c>
      <c r="AA9" s="28"/>
      <c r="AB9" s="33"/>
      <c r="AC9" s="26"/>
      <c r="AD9" s="26"/>
      <c r="AE9" s="26"/>
      <c r="AF9" s="26"/>
    </row>
    <row r="10" spans="1:32" ht="45" customHeight="1" x14ac:dyDescent="0.25">
      <c r="A10" s="585"/>
      <c r="B10" s="728"/>
      <c r="C10" s="728"/>
      <c r="D10" s="570"/>
      <c r="E10" s="588"/>
      <c r="F10" s="854"/>
      <c r="G10" s="857"/>
      <c r="H10" s="590"/>
      <c r="I10" s="633"/>
      <c r="J10" s="740"/>
      <c r="K10" s="915"/>
      <c r="L10" s="728"/>
      <c r="M10" s="570"/>
      <c r="N10" s="590"/>
      <c r="O10" s="590"/>
      <c r="P10" s="590"/>
      <c r="Q10" s="570"/>
      <c r="R10" s="861"/>
      <c r="S10" s="291" t="s">
        <v>295</v>
      </c>
      <c r="T10" s="292" t="s">
        <v>293</v>
      </c>
      <c r="U10" s="29">
        <v>0.2</v>
      </c>
      <c r="V10" s="30">
        <v>44105</v>
      </c>
      <c r="W10" s="31">
        <v>44134</v>
      </c>
      <c r="X10" s="32">
        <f t="shared" si="0"/>
        <v>29</v>
      </c>
      <c r="Y10" s="27"/>
      <c r="Z10" s="28">
        <f t="shared" si="1"/>
        <v>0</v>
      </c>
      <c r="AA10" s="28"/>
      <c r="AB10" s="33"/>
      <c r="AC10" s="26"/>
      <c r="AD10" s="26"/>
      <c r="AE10" s="26"/>
      <c r="AF10" s="26"/>
    </row>
    <row r="11" spans="1:32" ht="45" customHeight="1" x14ac:dyDescent="0.25">
      <c r="A11" s="585"/>
      <c r="B11" s="728"/>
      <c r="C11" s="728"/>
      <c r="D11" s="570"/>
      <c r="E11" s="588"/>
      <c r="F11" s="854"/>
      <c r="G11" s="857"/>
      <c r="H11" s="590"/>
      <c r="I11" s="633"/>
      <c r="J11" s="740"/>
      <c r="K11" s="915"/>
      <c r="L11" s="728"/>
      <c r="M11" s="570"/>
      <c r="N11" s="590"/>
      <c r="O11" s="590"/>
      <c r="P11" s="590"/>
      <c r="Q11" s="570"/>
      <c r="R11" s="861"/>
      <c r="S11" s="291" t="s">
        <v>296</v>
      </c>
      <c r="T11" s="292" t="s">
        <v>293</v>
      </c>
      <c r="U11" s="29">
        <v>0.2</v>
      </c>
      <c r="V11" s="30">
        <v>44119</v>
      </c>
      <c r="W11" s="31">
        <v>44150</v>
      </c>
      <c r="X11" s="32">
        <f t="shared" si="0"/>
        <v>31</v>
      </c>
      <c r="Y11" s="27"/>
      <c r="Z11" s="28">
        <f t="shared" si="1"/>
        <v>0</v>
      </c>
      <c r="AA11" s="28"/>
      <c r="AB11" s="33"/>
      <c r="AC11" s="26"/>
      <c r="AD11" s="26"/>
      <c r="AE11" s="26"/>
      <c r="AF11" s="26"/>
    </row>
    <row r="12" spans="1:32" ht="45" customHeight="1" thickBot="1" x14ac:dyDescent="0.3">
      <c r="A12" s="585"/>
      <c r="B12" s="728"/>
      <c r="C12" s="728"/>
      <c r="D12" s="570"/>
      <c r="E12" s="588"/>
      <c r="F12" s="854"/>
      <c r="G12" s="857"/>
      <c r="H12" s="590"/>
      <c r="I12" s="633"/>
      <c r="J12" s="740"/>
      <c r="K12" s="915"/>
      <c r="L12" s="728"/>
      <c r="M12" s="570"/>
      <c r="N12" s="590"/>
      <c r="O12" s="590"/>
      <c r="P12" s="590"/>
      <c r="Q12" s="570"/>
      <c r="R12" s="861"/>
      <c r="S12" s="293" t="s">
        <v>297</v>
      </c>
      <c r="T12" s="292" t="s">
        <v>293</v>
      </c>
      <c r="U12" s="29">
        <v>0.2</v>
      </c>
      <c r="V12" s="30">
        <v>44137</v>
      </c>
      <c r="W12" s="31">
        <v>44180</v>
      </c>
      <c r="X12" s="32">
        <f t="shared" si="0"/>
        <v>43</v>
      </c>
      <c r="Y12" s="27"/>
      <c r="Z12" s="28">
        <f t="shared" si="1"/>
        <v>0</v>
      </c>
      <c r="AA12" s="28"/>
      <c r="AB12" s="33"/>
      <c r="AC12" s="26"/>
      <c r="AD12" s="26"/>
      <c r="AE12" s="26"/>
      <c r="AF12" s="26"/>
    </row>
    <row r="13" spans="1:32" ht="38.25" customHeight="1" x14ac:dyDescent="0.25">
      <c r="A13" s="585"/>
      <c r="B13" s="728"/>
      <c r="C13" s="728"/>
      <c r="D13" s="570"/>
      <c r="E13" s="588"/>
      <c r="F13" s="854"/>
      <c r="G13" s="857"/>
      <c r="H13" s="590"/>
      <c r="I13" s="633"/>
      <c r="J13" s="740"/>
      <c r="K13" s="915"/>
      <c r="L13" s="728"/>
      <c r="M13" s="913" t="s">
        <v>298</v>
      </c>
      <c r="N13" s="578">
        <v>0.5</v>
      </c>
      <c r="O13" s="576">
        <v>44044</v>
      </c>
      <c r="P13" s="576">
        <v>44180</v>
      </c>
      <c r="Q13" s="570" t="s">
        <v>299</v>
      </c>
      <c r="R13" s="861"/>
      <c r="S13" s="289" t="s">
        <v>300</v>
      </c>
      <c r="T13" s="174" t="s">
        <v>270</v>
      </c>
      <c r="U13" s="29">
        <v>0.2</v>
      </c>
      <c r="V13" s="30">
        <v>44044</v>
      </c>
      <c r="W13" s="31">
        <v>44089</v>
      </c>
      <c r="X13" s="32">
        <f t="shared" si="0"/>
        <v>45</v>
      </c>
      <c r="Y13" s="27"/>
      <c r="Z13" s="28">
        <f t="shared" si="1"/>
        <v>0</v>
      </c>
      <c r="AA13" s="28"/>
      <c r="AB13" s="33"/>
    </row>
    <row r="14" spans="1:32" ht="38.25" customHeight="1" x14ac:dyDescent="0.25">
      <c r="A14" s="585"/>
      <c r="B14" s="728"/>
      <c r="C14" s="728"/>
      <c r="D14" s="570"/>
      <c r="E14" s="588"/>
      <c r="F14" s="854"/>
      <c r="G14" s="857"/>
      <c r="H14" s="590"/>
      <c r="I14" s="633"/>
      <c r="J14" s="740"/>
      <c r="K14" s="915"/>
      <c r="L14" s="728"/>
      <c r="M14" s="913"/>
      <c r="N14" s="578"/>
      <c r="O14" s="590"/>
      <c r="P14" s="590"/>
      <c r="Q14" s="570"/>
      <c r="R14" s="861"/>
      <c r="S14" s="291" t="s">
        <v>301</v>
      </c>
      <c r="T14" s="174" t="s">
        <v>270</v>
      </c>
      <c r="U14" s="29">
        <v>0.2</v>
      </c>
      <c r="V14" s="30">
        <v>44089</v>
      </c>
      <c r="W14" s="31">
        <v>44119</v>
      </c>
      <c r="X14" s="32">
        <f t="shared" si="0"/>
        <v>30</v>
      </c>
      <c r="Y14" s="27"/>
      <c r="Z14" s="28"/>
      <c r="AA14" s="28"/>
      <c r="AB14" s="33"/>
    </row>
    <row r="15" spans="1:32" ht="38.25" customHeight="1" x14ac:dyDescent="0.25">
      <c r="A15" s="585"/>
      <c r="B15" s="728"/>
      <c r="C15" s="728"/>
      <c r="D15" s="570"/>
      <c r="E15" s="588"/>
      <c r="F15" s="854"/>
      <c r="G15" s="857"/>
      <c r="H15" s="590"/>
      <c r="I15" s="633"/>
      <c r="J15" s="740"/>
      <c r="K15" s="915"/>
      <c r="L15" s="728"/>
      <c r="M15" s="913"/>
      <c r="N15" s="590"/>
      <c r="O15" s="590"/>
      <c r="P15" s="590"/>
      <c r="Q15" s="570"/>
      <c r="R15" s="861"/>
      <c r="S15" s="294" t="s">
        <v>302</v>
      </c>
      <c r="T15" s="174" t="s">
        <v>270</v>
      </c>
      <c r="U15" s="29">
        <v>0.2</v>
      </c>
      <c r="V15" s="30">
        <v>44105</v>
      </c>
      <c r="W15" s="31">
        <v>44134</v>
      </c>
      <c r="X15" s="32">
        <f t="shared" si="0"/>
        <v>29</v>
      </c>
      <c r="Y15" s="27"/>
      <c r="Z15" s="28">
        <f t="shared" si="1"/>
        <v>0</v>
      </c>
      <c r="AA15" s="28"/>
      <c r="AB15" s="33"/>
    </row>
    <row r="16" spans="1:32" ht="38.25" customHeight="1" x14ac:dyDescent="0.25">
      <c r="A16" s="585"/>
      <c r="B16" s="728"/>
      <c r="C16" s="728"/>
      <c r="D16" s="570"/>
      <c r="E16" s="588"/>
      <c r="F16" s="854"/>
      <c r="G16" s="857"/>
      <c r="H16" s="590"/>
      <c r="I16" s="633"/>
      <c r="J16" s="740"/>
      <c r="K16" s="915"/>
      <c r="L16" s="728"/>
      <c r="M16" s="913"/>
      <c r="N16" s="590"/>
      <c r="O16" s="590"/>
      <c r="P16" s="590"/>
      <c r="Q16" s="570"/>
      <c r="R16" s="861"/>
      <c r="S16" s="291" t="s">
        <v>303</v>
      </c>
      <c r="T16" s="174" t="s">
        <v>270</v>
      </c>
      <c r="U16" s="29">
        <v>0.2</v>
      </c>
      <c r="V16" s="30">
        <v>44137</v>
      </c>
      <c r="W16" s="31">
        <v>44165</v>
      </c>
      <c r="X16" s="32">
        <f t="shared" si="0"/>
        <v>28</v>
      </c>
      <c r="Y16" s="27"/>
      <c r="Z16" s="28">
        <f t="shared" si="1"/>
        <v>0</v>
      </c>
      <c r="AA16" s="28"/>
      <c r="AB16" s="33"/>
    </row>
    <row r="17" spans="1:28" ht="38.25" customHeight="1" x14ac:dyDescent="0.25">
      <c r="A17" s="585"/>
      <c r="B17" s="728"/>
      <c r="C17" s="728"/>
      <c r="D17" s="570"/>
      <c r="E17" s="588"/>
      <c r="F17" s="854"/>
      <c r="G17" s="857"/>
      <c r="H17" s="590"/>
      <c r="I17" s="633"/>
      <c r="J17" s="740"/>
      <c r="K17" s="915"/>
      <c r="L17" s="728"/>
      <c r="M17" s="913"/>
      <c r="N17" s="590"/>
      <c r="O17" s="590"/>
      <c r="P17" s="590"/>
      <c r="Q17" s="570"/>
      <c r="R17" s="861"/>
      <c r="S17" s="294" t="s">
        <v>304</v>
      </c>
      <c r="T17" s="174" t="s">
        <v>270</v>
      </c>
      <c r="U17" s="29">
        <v>0.2</v>
      </c>
      <c r="V17" s="30">
        <v>44137</v>
      </c>
      <c r="W17" s="31">
        <v>44180</v>
      </c>
      <c r="X17" s="32">
        <f t="shared" si="0"/>
        <v>43</v>
      </c>
      <c r="Y17" s="27"/>
      <c r="Z17" s="28">
        <f t="shared" si="1"/>
        <v>0</v>
      </c>
      <c r="AA17" s="28"/>
      <c r="AB17" s="33"/>
    </row>
    <row r="18" spans="1:28" ht="44.25" customHeight="1" x14ac:dyDescent="0.25">
      <c r="A18" s="585">
        <v>2</v>
      </c>
      <c r="B18" s="728"/>
      <c r="C18" s="728"/>
      <c r="D18" s="570" t="s">
        <v>305</v>
      </c>
      <c r="E18" s="924" t="s">
        <v>306</v>
      </c>
      <c r="F18" s="850"/>
      <c r="G18" s="857" t="s">
        <v>307</v>
      </c>
      <c r="H18" s="594">
        <v>0.3</v>
      </c>
      <c r="I18" s="675"/>
      <c r="J18" s="925" t="s">
        <v>122</v>
      </c>
      <c r="K18" s="914" t="s">
        <v>39</v>
      </c>
      <c r="L18" s="842" t="s">
        <v>308</v>
      </c>
      <c r="M18" s="913" t="s">
        <v>309</v>
      </c>
      <c r="N18" s="578">
        <v>0.5</v>
      </c>
      <c r="O18" s="576">
        <v>44044</v>
      </c>
      <c r="P18" s="576">
        <v>44195</v>
      </c>
      <c r="Q18" s="570" t="s">
        <v>310</v>
      </c>
      <c r="R18" s="861"/>
      <c r="S18" s="294" t="s">
        <v>311</v>
      </c>
      <c r="T18" s="174" t="s">
        <v>270</v>
      </c>
      <c r="U18" s="29">
        <v>0.2</v>
      </c>
      <c r="V18" s="30">
        <v>44044</v>
      </c>
      <c r="W18" s="31">
        <v>44074</v>
      </c>
      <c r="X18" s="32">
        <f t="shared" si="0"/>
        <v>30</v>
      </c>
      <c r="Y18" s="27"/>
      <c r="Z18" s="28">
        <f t="shared" si="1"/>
        <v>0</v>
      </c>
      <c r="AA18" s="28"/>
      <c r="AB18" s="33"/>
    </row>
    <row r="19" spans="1:28" ht="44.25" customHeight="1" x14ac:dyDescent="0.25">
      <c r="A19" s="585"/>
      <c r="B19" s="728"/>
      <c r="C19" s="728"/>
      <c r="D19" s="570"/>
      <c r="E19" s="910"/>
      <c r="F19" s="850"/>
      <c r="G19" s="857"/>
      <c r="H19" s="594"/>
      <c r="I19" s="675"/>
      <c r="J19" s="740"/>
      <c r="K19" s="915"/>
      <c r="L19" s="728"/>
      <c r="M19" s="913"/>
      <c r="N19" s="590"/>
      <c r="O19" s="590"/>
      <c r="P19" s="590"/>
      <c r="Q19" s="570"/>
      <c r="R19" s="861"/>
      <c r="S19" s="294" t="s">
        <v>312</v>
      </c>
      <c r="T19" s="174" t="s">
        <v>270</v>
      </c>
      <c r="U19" s="29">
        <v>0.2</v>
      </c>
      <c r="V19" s="30">
        <v>44075</v>
      </c>
      <c r="W19" s="31">
        <v>44104</v>
      </c>
      <c r="X19" s="32">
        <f t="shared" si="0"/>
        <v>29</v>
      </c>
      <c r="Y19" s="27"/>
      <c r="Z19" s="28">
        <f t="shared" si="1"/>
        <v>0</v>
      </c>
      <c r="AA19" s="28"/>
      <c r="AB19" s="33"/>
    </row>
    <row r="20" spans="1:28" ht="44.25" customHeight="1" x14ac:dyDescent="0.25">
      <c r="A20" s="585"/>
      <c r="B20" s="728"/>
      <c r="C20" s="728"/>
      <c r="D20" s="570"/>
      <c r="E20" s="910"/>
      <c r="F20" s="850"/>
      <c r="G20" s="857"/>
      <c r="H20" s="594"/>
      <c r="I20" s="675"/>
      <c r="J20" s="740"/>
      <c r="K20" s="915"/>
      <c r="L20" s="728"/>
      <c r="M20" s="913"/>
      <c r="N20" s="590"/>
      <c r="O20" s="590"/>
      <c r="P20" s="590"/>
      <c r="Q20" s="570"/>
      <c r="R20" s="861"/>
      <c r="S20" s="294" t="s">
        <v>313</v>
      </c>
      <c r="T20" s="174" t="s">
        <v>270</v>
      </c>
      <c r="U20" s="29">
        <v>0.2</v>
      </c>
      <c r="V20" s="30">
        <v>44105</v>
      </c>
      <c r="W20" s="31">
        <v>44135</v>
      </c>
      <c r="X20" s="32">
        <f t="shared" si="0"/>
        <v>30</v>
      </c>
      <c r="Y20" s="27"/>
      <c r="Z20" s="28">
        <f t="shared" si="1"/>
        <v>0</v>
      </c>
      <c r="AA20" s="28"/>
      <c r="AB20" s="33"/>
    </row>
    <row r="21" spans="1:28" ht="44.25" customHeight="1" x14ac:dyDescent="0.25">
      <c r="A21" s="585"/>
      <c r="B21" s="728"/>
      <c r="C21" s="728"/>
      <c r="D21" s="570"/>
      <c r="E21" s="910"/>
      <c r="F21" s="850"/>
      <c r="G21" s="857"/>
      <c r="H21" s="594"/>
      <c r="I21" s="675"/>
      <c r="J21" s="740"/>
      <c r="K21" s="915"/>
      <c r="L21" s="728"/>
      <c r="M21" s="913"/>
      <c r="N21" s="590"/>
      <c r="O21" s="590"/>
      <c r="P21" s="590"/>
      <c r="Q21" s="570"/>
      <c r="R21" s="861"/>
      <c r="S21" s="294" t="s">
        <v>314</v>
      </c>
      <c r="T21" s="174" t="s">
        <v>270</v>
      </c>
      <c r="U21" s="29">
        <v>0.2</v>
      </c>
      <c r="V21" s="30">
        <v>44136</v>
      </c>
      <c r="W21" s="31">
        <v>44165</v>
      </c>
      <c r="X21" s="32">
        <f t="shared" si="0"/>
        <v>29</v>
      </c>
      <c r="Y21" s="27"/>
      <c r="Z21" s="28">
        <f t="shared" si="1"/>
        <v>0</v>
      </c>
      <c r="AA21" s="28"/>
      <c r="AB21" s="33"/>
    </row>
    <row r="22" spans="1:28" ht="44.25" customHeight="1" x14ac:dyDescent="0.25">
      <c r="A22" s="585"/>
      <c r="B22" s="728"/>
      <c r="C22" s="728"/>
      <c r="D22" s="570"/>
      <c r="E22" s="910"/>
      <c r="F22" s="850"/>
      <c r="G22" s="857"/>
      <c r="H22" s="594"/>
      <c r="I22" s="675"/>
      <c r="J22" s="740"/>
      <c r="K22" s="915"/>
      <c r="L22" s="728"/>
      <c r="M22" s="913"/>
      <c r="N22" s="590"/>
      <c r="O22" s="590"/>
      <c r="P22" s="590"/>
      <c r="Q22" s="570"/>
      <c r="R22" s="861"/>
      <c r="S22" s="294" t="s">
        <v>315</v>
      </c>
      <c r="T22" s="174" t="s">
        <v>270</v>
      </c>
      <c r="U22" s="29">
        <v>0.2</v>
      </c>
      <c r="V22" s="30">
        <v>44166</v>
      </c>
      <c r="W22" s="31">
        <v>44195</v>
      </c>
      <c r="X22" s="32">
        <f t="shared" si="0"/>
        <v>29</v>
      </c>
      <c r="Y22" s="27"/>
      <c r="Z22" s="28">
        <f t="shared" si="1"/>
        <v>0</v>
      </c>
      <c r="AA22" s="28"/>
      <c r="AB22" s="33"/>
    </row>
    <row r="23" spans="1:28" ht="40.5" customHeight="1" x14ac:dyDescent="0.25">
      <c r="A23" s="585"/>
      <c r="B23" s="728"/>
      <c r="C23" s="728"/>
      <c r="D23" s="570"/>
      <c r="E23" s="910"/>
      <c r="F23" s="850"/>
      <c r="G23" s="857"/>
      <c r="H23" s="594"/>
      <c r="I23" s="675"/>
      <c r="J23" s="740"/>
      <c r="K23" s="915"/>
      <c r="L23" s="728"/>
      <c r="M23" s="913" t="s">
        <v>316</v>
      </c>
      <c r="N23" s="578">
        <v>0.5</v>
      </c>
      <c r="O23" s="576">
        <v>44044</v>
      </c>
      <c r="P23" s="576">
        <v>44195</v>
      </c>
      <c r="Q23" s="570" t="s">
        <v>317</v>
      </c>
      <c r="R23" s="861"/>
      <c r="S23" s="294" t="s">
        <v>318</v>
      </c>
      <c r="T23" s="28" t="s">
        <v>319</v>
      </c>
      <c r="U23" s="29">
        <v>0.3</v>
      </c>
      <c r="V23" s="30">
        <v>44044</v>
      </c>
      <c r="W23" s="31">
        <v>44074</v>
      </c>
      <c r="X23" s="32">
        <f t="shared" si="0"/>
        <v>30</v>
      </c>
      <c r="Y23" s="27"/>
      <c r="Z23" s="28">
        <f t="shared" si="1"/>
        <v>0</v>
      </c>
      <c r="AA23" s="28"/>
      <c r="AB23" s="33"/>
    </row>
    <row r="24" spans="1:28" ht="40.5" customHeight="1" x14ac:dyDescent="0.25">
      <c r="A24" s="585"/>
      <c r="B24" s="728"/>
      <c r="C24" s="728"/>
      <c r="D24" s="570"/>
      <c r="E24" s="910"/>
      <c r="F24" s="850"/>
      <c r="G24" s="857"/>
      <c r="H24" s="594"/>
      <c r="I24" s="675"/>
      <c r="J24" s="740"/>
      <c r="K24" s="915"/>
      <c r="L24" s="728"/>
      <c r="M24" s="913"/>
      <c r="N24" s="590"/>
      <c r="O24" s="590"/>
      <c r="P24" s="590"/>
      <c r="Q24" s="570"/>
      <c r="R24" s="861"/>
      <c r="S24" s="294" t="s">
        <v>320</v>
      </c>
      <c r="T24" s="28" t="s">
        <v>319</v>
      </c>
      <c r="U24" s="29">
        <v>0.35</v>
      </c>
      <c r="V24" s="30">
        <v>44058</v>
      </c>
      <c r="W24" s="31">
        <v>44195</v>
      </c>
      <c r="X24" s="32">
        <f t="shared" si="0"/>
        <v>137</v>
      </c>
      <c r="Y24" s="27"/>
      <c r="Z24" s="28">
        <f t="shared" si="1"/>
        <v>0</v>
      </c>
      <c r="AA24" s="28"/>
      <c r="AB24" s="33"/>
    </row>
    <row r="25" spans="1:28" ht="40.5" customHeight="1" x14ac:dyDescent="0.25">
      <c r="A25" s="585"/>
      <c r="B25" s="728"/>
      <c r="C25" s="728"/>
      <c r="D25" s="570"/>
      <c r="E25" s="910"/>
      <c r="F25" s="850"/>
      <c r="G25" s="857"/>
      <c r="H25" s="594"/>
      <c r="I25" s="675"/>
      <c r="J25" s="740"/>
      <c r="K25" s="915"/>
      <c r="L25" s="728"/>
      <c r="M25" s="913"/>
      <c r="N25" s="590"/>
      <c r="O25" s="590"/>
      <c r="P25" s="590"/>
      <c r="Q25" s="570"/>
      <c r="R25" s="861"/>
      <c r="S25" s="294" t="s">
        <v>321</v>
      </c>
      <c r="T25" s="28" t="s">
        <v>319</v>
      </c>
      <c r="U25" s="29">
        <v>0.35</v>
      </c>
      <c r="V25" s="30">
        <v>44166</v>
      </c>
      <c r="W25" s="31">
        <v>44195</v>
      </c>
      <c r="X25" s="32">
        <f t="shared" si="0"/>
        <v>29</v>
      </c>
      <c r="Y25" s="27"/>
      <c r="Z25" s="28">
        <f t="shared" si="1"/>
        <v>0</v>
      </c>
      <c r="AA25" s="28"/>
      <c r="AB25" s="33"/>
    </row>
    <row r="26" spans="1:28" ht="44.25" customHeight="1" x14ac:dyDescent="0.25">
      <c r="A26" s="585">
        <v>3</v>
      </c>
      <c r="B26" s="728"/>
      <c r="C26" s="728"/>
      <c r="D26" s="570" t="s">
        <v>118</v>
      </c>
      <c r="E26" s="924" t="s">
        <v>286</v>
      </c>
      <c r="F26" s="861"/>
      <c r="G26" s="857" t="s">
        <v>322</v>
      </c>
      <c r="H26" s="677">
        <v>0.35</v>
      </c>
      <c r="I26" s="633"/>
      <c r="J26" s="840" t="s">
        <v>218</v>
      </c>
      <c r="K26" s="841" t="s">
        <v>39</v>
      </c>
      <c r="L26" s="842" t="s">
        <v>323</v>
      </c>
      <c r="M26" s="913" t="s">
        <v>324</v>
      </c>
      <c r="N26" s="578">
        <v>0.5</v>
      </c>
      <c r="O26" s="576">
        <v>44044</v>
      </c>
      <c r="P26" s="576">
        <v>44195</v>
      </c>
      <c r="Q26" s="570" t="s">
        <v>325</v>
      </c>
      <c r="R26" s="861"/>
      <c r="S26" s="294" t="s">
        <v>326</v>
      </c>
      <c r="T26" s="174" t="s">
        <v>56</v>
      </c>
      <c r="U26" s="29">
        <v>0.25</v>
      </c>
      <c r="V26" s="30">
        <v>44044</v>
      </c>
      <c r="W26" s="31">
        <v>44074</v>
      </c>
      <c r="X26" s="32">
        <f t="shared" si="0"/>
        <v>30</v>
      </c>
      <c r="Y26" s="27"/>
      <c r="Z26" s="28">
        <f t="shared" si="1"/>
        <v>0</v>
      </c>
      <c r="AA26" s="28"/>
      <c r="AB26" s="33"/>
    </row>
    <row r="27" spans="1:28" ht="44.25" customHeight="1" x14ac:dyDescent="0.25">
      <c r="A27" s="585"/>
      <c r="B27" s="728"/>
      <c r="C27" s="728"/>
      <c r="D27" s="570"/>
      <c r="E27" s="910"/>
      <c r="F27" s="861"/>
      <c r="G27" s="857"/>
      <c r="H27" s="677"/>
      <c r="I27" s="633"/>
      <c r="J27" s="840"/>
      <c r="K27" s="713"/>
      <c r="L27" s="728"/>
      <c r="M27" s="913"/>
      <c r="N27" s="578"/>
      <c r="O27" s="590"/>
      <c r="P27" s="590"/>
      <c r="Q27" s="570"/>
      <c r="R27" s="861"/>
      <c r="S27" s="294" t="s">
        <v>327</v>
      </c>
      <c r="T27" s="174" t="s">
        <v>56</v>
      </c>
      <c r="U27" s="29">
        <v>0.25</v>
      </c>
      <c r="V27" s="30">
        <v>44075</v>
      </c>
      <c r="W27" s="31">
        <v>44104</v>
      </c>
      <c r="X27" s="32">
        <f t="shared" si="0"/>
        <v>29</v>
      </c>
      <c r="Y27" s="27"/>
      <c r="Z27" s="28">
        <f t="shared" si="1"/>
        <v>0</v>
      </c>
      <c r="AA27" s="28"/>
      <c r="AB27" s="33"/>
    </row>
    <row r="28" spans="1:28" ht="44.25" customHeight="1" x14ac:dyDescent="0.25">
      <c r="A28" s="585"/>
      <c r="B28" s="728"/>
      <c r="C28" s="728"/>
      <c r="D28" s="570"/>
      <c r="E28" s="910"/>
      <c r="F28" s="861"/>
      <c r="G28" s="857"/>
      <c r="H28" s="677"/>
      <c r="I28" s="633"/>
      <c r="J28" s="840"/>
      <c r="K28" s="713"/>
      <c r="L28" s="728"/>
      <c r="M28" s="913"/>
      <c r="N28" s="578"/>
      <c r="O28" s="590"/>
      <c r="P28" s="590"/>
      <c r="Q28" s="570"/>
      <c r="R28" s="861"/>
      <c r="S28" s="294" t="s">
        <v>328</v>
      </c>
      <c r="T28" s="174" t="s">
        <v>56</v>
      </c>
      <c r="U28" s="29">
        <v>0.25</v>
      </c>
      <c r="V28" s="30">
        <v>44105</v>
      </c>
      <c r="W28" s="31">
        <v>44134</v>
      </c>
      <c r="X28" s="32">
        <f t="shared" si="0"/>
        <v>29</v>
      </c>
      <c r="Y28" s="27"/>
      <c r="Z28" s="28">
        <f t="shared" si="1"/>
        <v>0</v>
      </c>
      <c r="AA28" s="28"/>
      <c r="AB28" s="33"/>
    </row>
    <row r="29" spans="1:28" ht="44.25" customHeight="1" x14ac:dyDescent="0.25">
      <c r="A29" s="585"/>
      <c r="B29" s="728"/>
      <c r="C29" s="728"/>
      <c r="D29" s="570"/>
      <c r="E29" s="910"/>
      <c r="F29" s="861"/>
      <c r="G29" s="857"/>
      <c r="H29" s="677"/>
      <c r="I29" s="633"/>
      <c r="J29" s="840"/>
      <c r="K29" s="713"/>
      <c r="L29" s="728"/>
      <c r="M29" s="913"/>
      <c r="N29" s="578"/>
      <c r="O29" s="590"/>
      <c r="P29" s="590"/>
      <c r="Q29" s="570"/>
      <c r="R29" s="861"/>
      <c r="S29" s="294" t="s">
        <v>329</v>
      </c>
      <c r="T29" s="174" t="s">
        <v>56</v>
      </c>
      <c r="U29" s="29">
        <v>0.25</v>
      </c>
      <c r="V29" s="30">
        <v>44136</v>
      </c>
      <c r="W29" s="31">
        <v>44195</v>
      </c>
      <c r="X29" s="32">
        <f t="shared" si="0"/>
        <v>59</v>
      </c>
      <c r="Y29" s="27"/>
      <c r="Z29" s="28">
        <f t="shared" si="1"/>
        <v>0</v>
      </c>
      <c r="AA29" s="28"/>
      <c r="AB29" s="33"/>
    </row>
    <row r="30" spans="1:28" ht="43.5" customHeight="1" x14ac:dyDescent="0.25">
      <c r="A30" s="585"/>
      <c r="B30" s="728"/>
      <c r="C30" s="728"/>
      <c r="D30" s="570"/>
      <c r="E30" s="910"/>
      <c r="F30" s="861"/>
      <c r="G30" s="857"/>
      <c r="H30" s="677"/>
      <c r="I30" s="633"/>
      <c r="J30" s="840"/>
      <c r="K30" s="713"/>
      <c r="L30" s="728"/>
      <c r="M30" s="913" t="s">
        <v>330</v>
      </c>
      <c r="N30" s="578">
        <v>0.5</v>
      </c>
      <c r="O30" s="576">
        <v>44044</v>
      </c>
      <c r="P30" s="576">
        <v>44195</v>
      </c>
      <c r="Q30" s="570" t="s">
        <v>331</v>
      </c>
      <c r="R30" s="861"/>
      <c r="S30" s="294" t="s">
        <v>332</v>
      </c>
      <c r="T30" s="174" t="s">
        <v>56</v>
      </c>
      <c r="U30" s="177">
        <v>0.25</v>
      </c>
      <c r="V30" s="30">
        <v>44044</v>
      </c>
      <c r="W30" s="31">
        <v>44104</v>
      </c>
      <c r="X30" s="32">
        <f t="shared" si="0"/>
        <v>60</v>
      </c>
      <c r="Y30" s="27"/>
      <c r="Z30" s="28">
        <f t="shared" si="1"/>
        <v>0</v>
      </c>
      <c r="AA30" s="28"/>
      <c r="AB30" s="33"/>
    </row>
    <row r="31" spans="1:28" ht="43.5" customHeight="1" x14ac:dyDescent="0.25">
      <c r="A31" s="585"/>
      <c r="B31" s="728"/>
      <c r="C31" s="728"/>
      <c r="D31" s="570"/>
      <c r="E31" s="910"/>
      <c r="F31" s="861"/>
      <c r="G31" s="857"/>
      <c r="H31" s="677"/>
      <c r="I31" s="633"/>
      <c r="J31" s="840"/>
      <c r="K31" s="713"/>
      <c r="L31" s="728"/>
      <c r="M31" s="913"/>
      <c r="N31" s="578"/>
      <c r="O31" s="590"/>
      <c r="P31" s="590"/>
      <c r="Q31" s="570"/>
      <c r="R31" s="861"/>
      <c r="S31" s="294" t="s">
        <v>333</v>
      </c>
      <c r="T31" s="174" t="s">
        <v>56</v>
      </c>
      <c r="U31" s="177">
        <v>0.25</v>
      </c>
      <c r="V31" s="30">
        <v>44075</v>
      </c>
      <c r="W31" s="31">
        <v>44104</v>
      </c>
      <c r="X31" s="32">
        <f t="shared" si="0"/>
        <v>29</v>
      </c>
      <c r="Y31" s="27"/>
      <c r="Z31" s="28">
        <f t="shared" si="1"/>
        <v>0</v>
      </c>
      <c r="AA31" s="28"/>
      <c r="AB31" s="33"/>
    </row>
    <row r="32" spans="1:28" ht="43.5" customHeight="1" x14ac:dyDescent="0.25">
      <c r="A32" s="585"/>
      <c r="B32" s="728"/>
      <c r="C32" s="728"/>
      <c r="D32" s="570"/>
      <c r="E32" s="910"/>
      <c r="F32" s="861"/>
      <c r="G32" s="857"/>
      <c r="H32" s="677"/>
      <c r="I32" s="633"/>
      <c r="J32" s="840"/>
      <c r="K32" s="713"/>
      <c r="L32" s="728"/>
      <c r="M32" s="913"/>
      <c r="N32" s="578"/>
      <c r="O32" s="590"/>
      <c r="P32" s="590"/>
      <c r="Q32" s="570"/>
      <c r="R32" s="861"/>
      <c r="S32" s="294" t="s">
        <v>334</v>
      </c>
      <c r="T32" s="174" t="s">
        <v>56</v>
      </c>
      <c r="U32" s="177">
        <v>0.25</v>
      </c>
      <c r="V32" s="30">
        <v>44105</v>
      </c>
      <c r="W32" s="31">
        <v>44134</v>
      </c>
      <c r="X32" s="32">
        <f t="shared" si="0"/>
        <v>29</v>
      </c>
      <c r="Y32" s="27"/>
      <c r="Z32" s="28">
        <f t="shared" si="1"/>
        <v>0</v>
      </c>
      <c r="AA32" s="28"/>
      <c r="AB32" s="33"/>
    </row>
    <row r="33" spans="1:28" ht="43.5" customHeight="1" x14ac:dyDescent="0.25">
      <c r="A33" s="585"/>
      <c r="B33" s="728"/>
      <c r="C33" s="728"/>
      <c r="D33" s="570"/>
      <c r="E33" s="910"/>
      <c r="F33" s="861"/>
      <c r="G33" s="857"/>
      <c r="H33" s="677"/>
      <c r="I33" s="633"/>
      <c r="J33" s="840"/>
      <c r="K33" s="713"/>
      <c r="L33" s="728"/>
      <c r="M33" s="913"/>
      <c r="N33" s="578"/>
      <c r="O33" s="590"/>
      <c r="P33" s="590"/>
      <c r="Q33" s="570"/>
      <c r="R33" s="861"/>
      <c r="S33" s="294" t="s">
        <v>335</v>
      </c>
      <c r="T33" s="28" t="s">
        <v>56</v>
      </c>
      <c r="U33" s="177">
        <v>0.25</v>
      </c>
      <c r="V33" s="30">
        <v>44137</v>
      </c>
      <c r="W33" s="31">
        <v>44165</v>
      </c>
      <c r="X33" s="32">
        <f t="shared" si="0"/>
        <v>28</v>
      </c>
      <c r="Y33" s="27"/>
      <c r="Z33" s="28">
        <f t="shared" si="1"/>
        <v>0</v>
      </c>
      <c r="AA33" s="28"/>
      <c r="AB33" s="33"/>
    </row>
    <row r="34" spans="1:28" ht="15.75" customHeight="1" x14ac:dyDescent="0.25">
      <c r="A34" s="846"/>
      <c r="B34" s="633"/>
      <c r="C34" s="633"/>
      <c r="D34" s="633"/>
      <c r="E34" s="928"/>
      <c r="F34" s="861"/>
      <c r="G34" s="846"/>
      <c r="H34" s="633"/>
      <c r="I34" s="633"/>
      <c r="J34" s="870"/>
      <c r="K34" s="917"/>
      <c r="L34" s="570"/>
      <c r="M34" s="929"/>
      <c r="N34" s="633"/>
      <c r="O34" s="633"/>
      <c r="P34" s="633"/>
      <c r="Q34" s="633"/>
      <c r="R34" s="861"/>
      <c r="S34" s="195"/>
      <c r="T34" s="28"/>
      <c r="U34" s="28"/>
      <c r="V34" s="28"/>
      <c r="W34" s="33"/>
      <c r="X34" s="32">
        <f t="shared" si="0"/>
        <v>0</v>
      </c>
      <c r="Y34" s="27"/>
      <c r="Z34" s="28">
        <f t="shared" si="1"/>
        <v>0</v>
      </c>
      <c r="AA34" s="28"/>
      <c r="AB34" s="33"/>
    </row>
    <row r="35" spans="1:28" ht="15.75" customHeight="1" x14ac:dyDescent="0.25">
      <c r="A35" s="846"/>
      <c r="B35" s="633"/>
      <c r="C35" s="633"/>
      <c r="D35" s="633"/>
      <c r="E35" s="928"/>
      <c r="F35" s="861"/>
      <c r="G35" s="846"/>
      <c r="H35" s="633"/>
      <c r="I35" s="633"/>
      <c r="J35" s="871"/>
      <c r="K35" s="918"/>
      <c r="L35" s="570"/>
      <c r="M35" s="929"/>
      <c r="N35" s="633"/>
      <c r="O35" s="633"/>
      <c r="P35" s="633"/>
      <c r="Q35" s="633"/>
      <c r="R35" s="861"/>
      <c r="S35" s="195"/>
      <c r="T35" s="28"/>
      <c r="U35" s="28"/>
      <c r="V35" s="28"/>
      <c r="W35" s="33"/>
      <c r="X35" s="32">
        <f t="shared" si="0"/>
        <v>0</v>
      </c>
      <c r="Y35" s="27"/>
      <c r="Z35" s="28">
        <f t="shared" si="1"/>
        <v>0</v>
      </c>
      <c r="AA35" s="28"/>
      <c r="AB35" s="33"/>
    </row>
    <row r="36" spans="1:28" ht="15.75" customHeight="1" x14ac:dyDescent="0.25">
      <c r="A36" s="846"/>
      <c r="B36" s="633"/>
      <c r="C36" s="633"/>
      <c r="D36" s="633"/>
      <c r="E36" s="928"/>
      <c r="F36" s="861"/>
      <c r="G36" s="846"/>
      <c r="H36" s="633"/>
      <c r="I36" s="633"/>
      <c r="J36" s="871"/>
      <c r="K36" s="918"/>
      <c r="L36" s="570"/>
      <c r="M36" s="929"/>
      <c r="N36" s="633"/>
      <c r="O36" s="633"/>
      <c r="P36" s="633"/>
      <c r="Q36" s="633"/>
      <c r="R36" s="861"/>
      <c r="S36" s="195"/>
      <c r="T36" s="28"/>
      <c r="U36" s="28"/>
      <c r="V36" s="28"/>
      <c r="W36" s="33"/>
      <c r="X36" s="32">
        <f t="shared" si="0"/>
        <v>0</v>
      </c>
      <c r="Y36" s="27"/>
      <c r="Z36" s="28">
        <f t="shared" si="1"/>
        <v>0</v>
      </c>
      <c r="AA36" s="28"/>
      <c r="AB36" s="33"/>
    </row>
    <row r="37" spans="1:28" ht="15.75" customHeight="1" x14ac:dyDescent="0.25">
      <c r="A37" s="846"/>
      <c r="B37" s="633"/>
      <c r="C37" s="633"/>
      <c r="D37" s="633"/>
      <c r="E37" s="928"/>
      <c r="F37" s="861"/>
      <c r="G37" s="846"/>
      <c r="H37" s="633"/>
      <c r="I37" s="633"/>
      <c r="J37" s="871"/>
      <c r="K37" s="918"/>
      <c r="L37" s="570"/>
      <c r="M37" s="929"/>
      <c r="N37" s="633"/>
      <c r="O37" s="633"/>
      <c r="P37" s="633"/>
      <c r="Q37" s="633"/>
      <c r="R37" s="861"/>
      <c r="S37" s="195"/>
      <c r="T37" s="28"/>
      <c r="U37" s="28"/>
      <c r="V37" s="28"/>
      <c r="W37" s="33"/>
      <c r="X37" s="32">
        <f t="shared" si="0"/>
        <v>0</v>
      </c>
      <c r="Y37" s="27"/>
      <c r="Z37" s="28">
        <f t="shared" si="1"/>
        <v>0</v>
      </c>
      <c r="AA37" s="28"/>
      <c r="AB37" s="33"/>
    </row>
    <row r="38" spans="1:28" ht="15.75" customHeight="1" x14ac:dyDescent="0.25">
      <c r="A38" s="846"/>
      <c r="B38" s="633"/>
      <c r="C38" s="633"/>
      <c r="D38" s="633"/>
      <c r="E38" s="928"/>
      <c r="F38" s="861"/>
      <c r="G38" s="846"/>
      <c r="H38" s="633"/>
      <c r="I38" s="633"/>
      <c r="J38" s="871"/>
      <c r="K38" s="918"/>
      <c r="L38" s="570"/>
      <c r="M38" s="929"/>
      <c r="N38" s="633"/>
      <c r="O38" s="633"/>
      <c r="P38" s="633"/>
      <c r="Q38" s="633"/>
      <c r="R38" s="861"/>
      <c r="S38" s="195"/>
      <c r="T38" s="28"/>
      <c r="U38" s="28"/>
      <c r="V38" s="28"/>
      <c r="W38" s="33"/>
      <c r="X38" s="32">
        <f t="shared" si="0"/>
        <v>0</v>
      </c>
      <c r="Y38" s="27"/>
      <c r="Z38" s="28">
        <f t="shared" si="1"/>
        <v>0</v>
      </c>
      <c r="AA38" s="28"/>
      <c r="AB38" s="33"/>
    </row>
    <row r="39" spans="1:28" ht="15.75" customHeight="1" x14ac:dyDescent="0.25">
      <c r="A39" s="846"/>
      <c r="B39" s="633"/>
      <c r="C39" s="633"/>
      <c r="D39" s="633"/>
      <c r="E39" s="928"/>
      <c r="F39" s="861"/>
      <c r="G39" s="846"/>
      <c r="H39" s="633"/>
      <c r="I39" s="633"/>
      <c r="J39" s="871"/>
      <c r="K39" s="918"/>
      <c r="L39" s="570"/>
      <c r="M39" s="929"/>
      <c r="N39" s="633"/>
      <c r="O39" s="633"/>
      <c r="P39" s="633"/>
      <c r="Q39" s="633"/>
      <c r="R39" s="861"/>
      <c r="S39" s="195"/>
      <c r="T39" s="28"/>
      <c r="U39" s="28"/>
      <c r="V39" s="28"/>
      <c r="W39" s="33"/>
      <c r="X39" s="32">
        <f t="shared" si="0"/>
        <v>0</v>
      </c>
      <c r="Y39" s="27"/>
      <c r="Z39" s="28">
        <f t="shared" si="1"/>
        <v>0</v>
      </c>
      <c r="AA39" s="28"/>
      <c r="AB39" s="33"/>
    </row>
    <row r="40" spans="1:28" ht="15.75" customHeight="1" x14ac:dyDescent="0.25">
      <c r="A40" s="846"/>
      <c r="B40" s="633"/>
      <c r="C40" s="633"/>
      <c r="D40" s="633"/>
      <c r="E40" s="928"/>
      <c r="F40" s="861"/>
      <c r="G40" s="846"/>
      <c r="H40" s="633"/>
      <c r="I40" s="633"/>
      <c r="J40" s="871"/>
      <c r="K40" s="918"/>
      <c r="L40" s="570"/>
      <c r="M40" s="929"/>
      <c r="N40" s="633"/>
      <c r="O40" s="633"/>
      <c r="P40" s="633"/>
      <c r="Q40" s="633"/>
      <c r="R40" s="861"/>
      <c r="S40" s="195"/>
      <c r="T40" s="28"/>
      <c r="U40" s="28"/>
      <c r="V40" s="28"/>
      <c r="W40" s="33"/>
      <c r="X40" s="32">
        <f t="shared" si="0"/>
        <v>0</v>
      </c>
      <c r="Y40" s="27"/>
      <c r="Z40" s="28">
        <f t="shared" si="1"/>
        <v>0</v>
      </c>
      <c r="AA40" s="28"/>
      <c r="AB40" s="33"/>
    </row>
    <row r="41" spans="1:28" ht="15.75" customHeight="1" x14ac:dyDescent="0.25">
      <c r="A41" s="846"/>
      <c r="B41" s="633"/>
      <c r="C41" s="633"/>
      <c r="D41" s="633"/>
      <c r="E41" s="928"/>
      <c r="F41" s="861"/>
      <c r="G41" s="846"/>
      <c r="H41" s="633"/>
      <c r="I41" s="633"/>
      <c r="J41" s="871"/>
      <c r="K41" s="919"/>
      <c r="L41" s="570"/>
      <c r="M41" s="929"/>
      <c r="N41" s="633"/>
      <c r="O41" s="633"/>
      <c r="P41" s="633"/>
      <c r="Q41" s="633"/>
      <c r="R41" s="861"/>
      <c r="S41" s="195"/>
      <c r="T41" s="28"/>
      <c r="U41" s="28"/>
      <c r="V41" s="28"/>
      <c r="W41" s="33"/>
      <c r="X41" s="32">
        <f t="shared" si="0"/>
        <v>0</v>
      </c>
      <c r="Y41" s="27"/>
      <c r="Z41" s="28">
        <f t="shared" si="1"/>
        <v>0</v>
      </c>
      <c r="AA41" s="28"/>
      <c r="AB41" s="33"/>
    </row>
    <row r="42" spans="1:28" ht="15.75" customHeight="1" x14ac:dyDescent="0.25">
      <c r="A42" s="846"/>
      <c r="B42" s="633"/>
      <c r="C42" s="633"/>
      <c r="D42" s="633"/>
      <c r="E42" s="928"/>
      <c r="F42" s="861"/>
      <c r="G42" s="846"/>
      <c r="H42" s="633"/>
      <c r="I42" s="633"/>
      <c r="J42" s="871"/>
      <c r="K42" s="917"/>
      <c r="L42" s="570"/>
      <c r="M42" s="929"/>
      <c r="N42" s="633"/>
      <c r="O42" s="633"/>
      <c r="P42" s="633"/>
      <c r="Q42" s="633"/>
      <c r="R42" s="861"/>
      <c r="S42" s="195"/>
      <c r="T42" s="28"/>
      <c r="U42" s="28"/>
      <c r="V42" s="28"/>
      <c r="W42" s="33"/>
      <c r="X42" s="32">
        <f t="shared" si="0"/>
        <v>0</v>
      </c>
      <c r="Y42" s="27"/>
      <c r="Z42" s="28">
        <f t="shared" si="1"/>
        <v>0</v>
      </c>
      <c r="AA42" s="28"/>
      <c r="AB42" s="33"/>
    </row>
    <row r="43" spans="1:28" ht="15.75" customHeight="1" x14ac:dyDescent="0.25">
      <c r="A43" s="846"/>
      <c r="B43" s="633"/>
      <c r="C43" s="633"/>
      <c r="D43" s="633"/>
      <c r="E43" s="928"/>
      <c r="F43" s="861"/>
      <c r="G43" s="846"/>
      <c r="H43" s="633"/>
      <c r="I43" s="633"/>
      <c r="J43" s="871"/>
      <c r="K43" s="918"/>
      <c r="L43" s="570"/>
      <c r="M43" s="929"/>
      <c r="N43" s="633"/>
      <c r="O43" s="633"/>
      <c r="P43" s="633"/>
      <c r="Q43" s="633"/>
      <c r="R43" s="861"/>
      <c r="S43" s="195"/>
      <c r="T43" s="28"/>
      <c r="U43" s="28"/>
      <c r="V43" s="28"/>
      <c r="W43" s="33"/>
      <c r="X43" s="32">
        <f t="shared" si="0"/>
        <v>0</v>
      </c>
      <c r="Y43" s="27"/>
      <c r="Z43" s="28">
        <f t="shared" si="1"/>
        <v>0</v>
      </c>
      <c r="AA43" s="28"/>
      <c r="AB43" s="33"/>
    </row>
    <row r="44" spans="1:28" ht="15.75" customHeight="1" x14ac:dyDescent="0.25">
      <c r="A44" s="846"/>
      <c r="B44" s="633"/>
      <c r="C44" s="633"/>
      <c r="D44" s="633"/>
      <c r="E44" s="928"/>
      <c r="F44" s="861"/>
      <c r="G44" s="846"/>
      <c r="H44" s="633"/>
      <c r="I44" s="633"/>
      <c r="J44" s="871"/>
      <c r="K44" s="918"/>
      <c r="L44" s="570"/>
      <c r="M44" s="929"/>
      <c r="N44" s="633"/>
      <c r="O44" s="633"/>
      <c r="P44" s="633"/>
      <c r="Q44" s="633"/>
      <c r="R44" s="861"/>
      <c r="S44" s="195"/>
      <c r="T44" s="28"/>
      <c r="U44" s="28"/>
      <c r="V44" s="28"/>
      <c r="W44" s="33"/>
      <c r="X44" s="32">
        <f t="shared" si="0"/>
        <v>0</v>
      </c>
      <c r="Y44" s="27"/>
      <c r="Z44" s="28">
        <f t="shared" si="1"/>
        <v>0</v>
      </c>
      <c r="AA44" s="28"/>
      <c r="AB44" s="33"/>
    </row>
    <row r="45" spans="1:28" ht="15.75" customHeight="1" x14ac:dyDescent="0.25">
      <c r="A45" s="846"/>
      <c r="B45" s="633"/>
      <c r="C45" s="633"/>
      <c r="D45" s="633"/>
      <c r="E45" s="928"/>
      <c r="F45" s="861"/>
      <c r="G45" s="846"/>
      <c r="H45" s="633"/>
      <c r="I45" s="633"/>
      <c r="J45" s="871"/>
      <c r="K45" s="918"/>
      <c r="L45" s="570"/>
      <c r="M45" s="929"/>
      <c r="N45" s="633"/>
      <c r="O45" s="633"/>
      <c r="P45" s="633"/>
      <c r="Q45" s="633"/>
      <c r="R45" s="861"/>
      <c r="S45" s="195"/>
      <c r="T45" s="28"/>
      <c r="U45" s="28"/>
      <c r="V45" s="28"/>
      <c r="W45" s="33"/>
      <c r="X45" s="32">
        <f t="shared" si="0"/>
        <v>0</v>
      </c>
      <c r="Y45" s="27"/>
      <c r="Z45" s="28">
        <f t="shared" si="1"/>
        <v>0</v>
      </c>
      <c r="AA45" s="28"/>
      <c r="AB45" s="33"/>
    </row>
    <row r="46" spans="1:28" ht="15.75" customHeight="1" x14ac:dyDescent="0.25">
      <c r="A46" s="846"/>
      <c r="B46" s="633"/>
      <c r="C46" s="633"/>
      <c r="D46" s="633"/>
      <c r="E46" s="928"/>
      <c r="F46" s="861"/>
      <c r="G46" s="846"/>
      <c r="H46" s="633"/>
      <c r="I46" s="633"/>
      <c r="J46" s="871"/>
      <c r="K46" s="918"/>
      <c r="L46" s="570"/>
      <c r="M46" s="929"/>
      <c r="N46" s="633"/>
      <c r="O46" s="633"/>
      <c r="P46" s="633"/>
      <c r="Q46" s="633"/>
      <c r="R46" s="861"/>
      <c r="S46" s="195"/>
      <c r="T46" s="28"/>
      <c r="U46" s="28"/>
      <c r="V46" s="28"/>
      <c r="W46" s="33"/>
      <c r="X46" s="32">
        <f t="shared" si="0"/>
        <v>0</v>
      </c>
      <c r="Y46" s="27"/>
      <c r="Z46" s="28">
        <f t="shared" si="1"/>
        <v>0</v>
      </c>
      <c r="AA46" s="28"/>
      <c r="AB46" s="33"/>
    </row>
    <row r="47" spans="1:28" ht="15.75" customHeight="1" x14ac:dyDescent="0.25">
      <c r="A47" s="846"/>
      <c r="B47" s="633"/>
      <c r="C47" s="633"/>
      <c r="D47" s="633"/>
      <c r="E47" s="928"/>
      <c r="F47" s="861"/>
      <c r="G47" s="846"/>
      <c r="H47" s="633"/>
      <c r="I47" s="633"/>
      <c r="J47" s="871"/>
      <c r="K47" s="918"/>
      <c r="L47" s="570"/>
      <c r="M47" s="929"/>
      <c r="N47" s="633"/>
      <c r="O47" s="633"/>
      <c r="P47" s="633"/>
      <c r="Q47" s="633"/>
      <c r="R47" s="861"/>
      <c r="S47" s="195"/>
      <c r="T47" s="28"/>
      <c r="U47" s="28"/>
      <c r="V47" s="28"/>
      <c r="W47" s="33"/>
      <c r="X47" s="32">
        <f t="shared" si="0"/>
        <v>0</v>
      </c>
      <c r="Y47" s="27"/>
      <c r="Z47" s="28">
        <f t="shared" si="1"/>
        <v>0</v>
      </c>
      <c r="AA47" s="28"/>
      <c r="AB47" s="33"/>
    </row>
    <row r="48" spans="1:28" ht="15.75" customHeight="1" x14ac:dyDescent="0.25">
      <c r="A48" s="846"/>
      <c r="B48" s="633"/>
      <c r="C48" s="633"/>
      <c r="D48" s="633"/>
      <c r="E48" s="928"/>
      <c r="F48" s="861"/>
      <c r="G48" s="846"/>
      <c r="H48" s="633"/>
      <c r="I48" s="633"/>
      <c r="J48" s="871"/>
      <c r="K48" s="918"/>
      <c r="L48" s="570"/>
      <c r="M48" s="929"/>
      <c r="N48" s="633"/>
      <c r="O48" s="633"/>
      <c r="P48" s="633"/>
      <c r="Q48" s="633"/>
      <c r="R48" s="861"/>
      <c r="S48" s="195"/>
      <c r="T48" s="28"/>
      <c r="U48" s="28"/>
      <c r="V48" s="28"/>
      <c r="W48" s="33"/>
      <c r="X48" s="32">
        <f t="shared" si="0"/>
        <v>0</v>
      </c>
      <c r="Y48" s="27"/>
      <c r="Z48" s="28">
        <f t="shared" si="1"/>
        <v>0</v>
      </c>
      <c r="AA48" s="28"/>
      <c r="AB48" s="33"/>
    </row>
    <row r="49" spans="1:28" ht="15.75" customHeight="1" x14ac:dyDescent="0.25">
      <c r="A49" s="846"/>
      <c r="B49" s="633"/>
      <c r="C49" s="633"/>
      <c r="D49" s="633"/>
      <c r="E49" s="928"/>
      <c r="F49" s="861"/>
      <c r="G49" s="846"/>
      <c r="H49" s="633"/>
      <c r="I49" s="633"/>
      <c r="J49" s="872"/>
      <c r="K49" s="919"/>
      <c r="L49" s="570"/>
      <c r="M49" s="929"/>
      <c r="N49" s="633"/>
      <c r="O49" s="633"/>
      <c r="P49" s="633"/>
      <c r="Q49" s="633"/>
      <c r="R49" s="861"/>
      <c r="S49" s="195"/>
      <c r="T49" s="28"/>
      <c r="U49" s="28"/>
      <c r="V49" s="28"/>
      <c r="W49" s="33"/>
      <c r="X49" s="32">
        <f t="shared" si="0"/>
        <v>0</v>
      </c>
      <c r="Y49" s="27"/>
      <c r="Z49" s="28">
        <f t="shared" si="1"/>
        <v>0</v>
      </c>
      <c r="AA49" s="28"/>
      <c r="AB49" s="33"/>
    </row>
    <row r="50" spans="1:28" ht="15.75" customHeight="1" x14ac:dyDescent="0.25">
      <c r="A50" s="846"/>
      <c r="B50" s="633"/>
      <c r="C50" s="633"/>
      <c r="D50" s="633"/>
      <c r="E50" s="928"/>
      <c r="F50" s="861"/>
      <c r="G50" s="846"/>
      <c r="H50" s="633"/>
      <c r="I50" s="633"/>
      <c r="J50" s="870"/>
      <c r="K50" s="917"/>
      <c r="L50" s="570"/>
      <c r="M50" s="929"/>
      <c r="N50" s="633"/>
      <c r="O50" s="633"/>
      <c r="P50" s="633"/>
      <c r="Q50" s="633"/>
      <c r="R50" s="861"/>
      <c r="S50" s="195"/>
      <c r="T50" s="28"/>
      <c r="U50" s="28"/>
      <c r="V50" s="28"/>
      <c r="W50" s="33"/>
      <c r="X50" s="32">
        <f t="shared" si="0"/>
        <v>0</v>
      </c>
      <c r="Y50" s="27"/>
      <c r="Z50" s="28">
        <f t="shared" si="1"/>
        <v>0</v>
      </c>
      <c r="AA50" s="28"/>
      <c r="AB50" s="33"/>
    </row>
    <row r="51" spans="1:28" ht="15.75" customHeight="1" x14ac:dyDescent="0.25">
      <c r="A51" s="846"/>
      <c r="B51" s="633"/>
      <c r="C51" s="633"/>
      <c r="D51" s="633"/>
      <c r="E51" s="928"/>
      <c r="F51" s="861"/>
      <c r="G51" s="846"/>
      <c r="H51" s="633"/>
      <c r="I51" s="633"/>
      <c r="J51" s="871"/>
      <c r="K51" s="918"/>
      <c r="L51" s="570"/>
      <c r="M51" s="929"/>
      <c r="N51" s="633"/>
      <c r="O51" s="633"/>
      <c r="P51" s="633"/>
      <c r="Q51" s="633"/>
      <c r="R51" s="861"/>
      <c r="S51" s="195"/>
      <c r="T51" s="28"/>
      <c r="U51" s="28"/>
      <c r="V51" s="28"/>
      <c r="W51" s="33"/>
      <c r="X51" s="32">
        <f t="shared" si="0"/>
        <v>0</v>
      </c>
      <c r="Y51" s="27"/>
      <c r="Z51" s="28">
        <f t="shared" si="1"/>
        <v>0</v>
      </c>
      <c r="AA51" s="28"/>
      <c r="AB51" s="33"/>
    </row>
    <row r="52" spans="1:28" ht="15.75" customHeight="1" x14ac:dyDescent="0.25">
      <c r="A52" s="846"/>
      <c r="B52" s="633"/>
      <c r="C52" s="633"/>
      <c r="D52" s="633"/>
      <c r="E52" s="928"/>
      <c r="F52" s="861"/>
      <c r="G52" s="846"/>
      <c r="H52" s="633"/>
      <c r="I52" s="633"/>
      <c r="J52" s="871"/>
      <c r="K52" s="918"/>
      <c r="L52" s="570"/>
      <c r="M52" s="929"/>
      <c r="N52" s="633"/>
      <c r="O52" s="633"/>
      <c r="P52" s="633"/>
      <c r="Q52" s="633"/>
      <c r="R52" s="861"/>
      <c r="S52" s="195"/>
      <c r="T52" s="28"/>
      <c r="U52" s="28"/>
      <c r="V52" s="28"/>
      <c r="W52" s="33"/>
      <c r="X52" s="32">
        <f t="shared" si="0"/>
        <v>0</v>
      </c>
      <c r="Y52" s="27"/>
      <c r="Z52" s="28">
        <f t="shared" si="1"/>
        <v>0</v>
      </c>
      <c r="AA52" s="28"/>
      <c r="AB52" s="33"/>
    </row>
    <row r="53" spans="1:28" ht="15.75" customHeight="1" x14ac:dyDescent="0.25">
      <c r="A53" s="846"/>
      <c r="B53" s="633"/>
      <c r="C53" s="633"/>
      <c r="D53" s="633"/>
      <c r="E53" s="928"/>
      <c r="F53" s="861"/>
      <c r="G53" s="846"/>
      <c r="H53" s="633"/>
      <c r="I53" s="633"/>
      <c r="J53" s="871"/>
      <c r="K53" s="918"/>
      <c r="L53" s="570"/>
      <c r="M53" s="929"/>
      <c r="N53" s="633"/>
      <c r="O53" s="633"/>
      <c r="P53" s="633"/>
      <c r="Q53" s="633"/>
      <c r="R53" s="861"/>
      <c r="S53" s="195"/>
      <c r="T53" s="28"/>
      <c r="U53" s="28"/>
      <c r="V53" s="28"/>
      <c r="W53" s="33"/>
      <c r="X53" s="32">
        <f t="shared" si="0"/>
        <v>0</v>
      </c>
      <c r="Y53" s="27"/>
      <c r="Z53" s="28">
        <f t="shared" si="1"/>
        <v>0</v>
      </c>
      <c r="AA53" s="28"/>
      <c r="AB53" s="33"/>
    </row>
    <row r="54" spans="1:28" ht="15.75" customHeight="1" x14ac:dyDescent="0.25">
      <c r="A54" s="846"/>
      <c r="B54" s="633"/>
      <c r="C54" s="633"/>
      <c r="D54" s="633"/>
      <c r="E54" s="928"/>
      <c r="F54" s="861"/>
      <c r="G54" s="846"/>
      <c r="H54" s="633"/>
      <c r="I54" s="633"/>
      <c r="J54" s="871"/>
      <c r="K54" s="918"/>
      <c r="L54" s="570"/>
      <c r="M54" s="929"/>
      <c r="N54" s="633"/>
      <c r="O54" s="633"/>
      <c r="P54" s="633"/>
      <c r="Q54" s="633"/>
      <c r="R54" s="861"/>
      <c r="S54" s="195"/>
      <c r="T54" s="28"/>
      <c r="U54" s="28"/>
      <c r="V54" s="28"/>
      <c r="W54" s="33"/>
      <c r="X54" s="32">
        <f t="shared" si="0"/>
        <v>0</v>
      </c>
      <c r="Y54" s="27"/>
      <c r="Z54" s="28">
        <f t="shared" si="1"/>
        <v>0</v>
      </c>
      <c r="AA54" s="28"/>
      <c r="AB54" s="33"/>
    </row>
    <row r="55" spans="1:28" ht="15.75" customHeight="1" x14ac:dyDescent="0.25">
      <c r="A55" s="846"/>
      <c r="B55" s="633"/>
      <c r="C55" s="633"/>
      <c r="D55" s="633"/>
      <c r="E55" s="928"/>
      <c r="F55" s="861"/>
      <c r="G55" s="846"/>
      <c r="H55" s="633"/>
      <c r="I55" s="633"/>
      <c r="J55" s="871"/>
      <c r="K55" s="918"/>
      <c r="L55" s="570"/>
      <c r="M55" s="929"/>
      <c r="N55" s="633"/>
      <c r="O55" s="633"/>
      <c r="P55" s="633"/>
      <c r="Q55" s="633"/>
      <c r="R55" s="861"/>
      <c r="S55" s="195"/>
      <c r="T55" s="28"/>
      <c r="U55" s="28"/>
      <c r="V55" s="28"/>
      <c r="W55" s="33"/>
      <c r="X55" s="32">
        <f t="shared" si="0"/>
        <v>0</v>
      </c>
      <c r="Y55" s="27"/>
      <c r="Z55" s="28">
        <f t="shared" si="1"/>
        <v>0</v>
      </c>
      <c r="AA55" s="28"/>
      <c r="AB55" s="33"/>
    </row>
    <row r="56" spans="1:28" ht="15.75" customHeight="1" x14ac:dyDescent="0.25">
      <c r="A56" s="846"/>
      <c r="B56" s="633"/>
      <c r="C56" s="633"/>
      <c r="D56" s="633"/>
      <c r="E56" s="928"/>
      <c r="F56" s="861"/>
      <c r="G56" s="846"/>
      <c r="H56" s="633"/>
      <c r="I56" s="633"/>
      <c r="J56" s="871"/>
      <c r="K56" s="918"/>
      <c r="L56" s="570"/>
      <c r="M56" s="929"/>
      <c r="N56" s="633"/>
      <c r="O56" s="633"/>
      <c r="P56" s="633"/>
      <c r="Q56" s="633"/>
      <c r="R56" s="861"/>
      <c r="S56" s="195"/>
      <c r="T56" s="28"/>
      <c r="U56" s="28"/>
      <c r="V56" s="28"/>
      <c r="W56" s="33"/>
      <c r="X56" s="32">
        <f t="shared" si="0"/>
        <v>0</v>
      </c>
      <c r="Y56" s="27"/>
      <c r="Z56" s="28">
        <f t="shared" si="1"/>
        <v>0</v>
      </c>
      <c r="AA56" s="28"/>
      <c r="AB56" s="33"/>
    </row>
    <row r="57" spans="1:28" ht="15.75" customHeight="1" x14ac:dyDescent="0.25">
      <c r="A57" s="846"/>
      <c r="B57" s="633"/>
      <c r="C57" s="633"/>
      <c r="D57" s="633"/>
      <c r="E57" s="928"/>
      <c r="F57" s="861"/>
      <c r="G57" s="846"/>
      <c r="H57" s="633"/>
      <c r="I57" s="633"/>
      <c r="J57" s="871"/>
      <c r="K57" s="919"/>
      <c r="L57" s="570"/>
      <c r="M57" s="929"/>
      <c r="N57" s="633"/>
      <c r="O57" s="633"/>
      <c r="P57" s="633"/>
      <c r="Q57" s="633"/>
      <c r="R57" s="861"/>
      <c r="S57" s="195"/>
      <c r="T57" s="28"/>
      <c r="U57" s="28"/>
      <c r="V57" s="28"/>
      <c r="W57" s="33"/>
      <c r="X57" s="32">
        <f t="shared" si="0"/>
        <v>0</v>
      </c>
      <c r="Y57" s="27"/>
      <c r="Z57" s="28">
        <f t="shared" si="1"/>
        <v>0</v>
      </c>
      <c r="AA57" s="28"/>
      <c r="AB57" s="33"/>
    </row>
    <row r="58" spans="1:28" ht="15.75" customHeight="1" x14ac:dyDescent="0.25">
      <c r="A58" s="846"/>
      <c r="B58" s="633"/>
      <c r="C58" s="633"/>
      <c r="D58" s="633"/>
      <c r="E58" s="928"/>
      <c r="F58" s="861"/>
      <c r="G58" s="846"/>
      <c r="H58" s="633"/>
      <c r="I58" s="633"/>
      <c r="J58" s="871"/>
      <c r="K58" s="917"/>
      <c r="L58" s="570"/>
      <c r="M58" s="929"/>
      <c r="N58" s="633"/>
      <c r="O58" s="633"/>
      <c r="P58" s="633"/>
      <c r="Q58" s="633"/>
      <c r="R58" s="861"/>
      <c r="S58" s="195"/>
      <c r="T58" s="28"/>
      <c r="U58" s="28"/>
      <c r="V58" s="28"/>
      <c r="W58" s="33"/>
      <c r="X58" s="32">
        <f t="shared" si="0"/>
        <v>0</v>
      </c>
      <c r="Y58" s="27"/>
      <c r="Z58" s="28">
        <f t="shared" si="1"/>
        <v>0</v>
      </c>
      <c r="AA58" s="28"/>
      <c r="AB58" s="33"/>
    </row>
    <row r="59" spans="1:28" ht="15.75" customHeight="1" x14ac:dyDescent="0.25">
      <c r="A59" s="846"/>
      <c r="B59" s="633"/>
      <c r="C59" s="633"/>
      <c r="D59" s="633"/>
      <c r="E59" s="928"/>
      <c r="F59" s="861"/>
      <c r="G59" s="846"/>
      <c r="H59" s="633"/>
      <c r="I59" s="633"/>
      <c r="J59" s="871"/>
      <c r="K59" s="918"/>
      <c r="L59" s="570"/>
      <c r="M59" s="929"/>
      <c r="N59" s="633"/>
      <c r="O59" s="633"/>
      <c r="P59" s="633"/>
      <c r="Q59" s="633"/>
      <c r="R59" s="861"/>
      <c r="S59" s="195"/>
      <c r="T59" s="28"/>
      <c r="U59" s="28"/>
      <c r="V59" s="28"/>
      <c r="W59" s="33"/>
      <c r="X59" s="32">
        <f t="shared" si="0"/>
        <v>0</v>
      </c>
      <c r="Y59" s="27"/>
      <c r="Z59" s="28">
        <f t="shared" si="1"/>
        <v>0</v>
      </c>
      <c r="AA59" s="28"/>
      <c r="AB59" s="33"/>
    </row>
    <row r="60" spans="1:28" ht="15.75" customHeight="1" x14ac:dyDescent="0.25">
      <c r="A60" s="846"/>
      <c r="B60" s="633"/>
      <c r="C60" s="633"/>
      <c r="D60" s="633"/>
      <c r="E60" s="928"/>
      <c r="F60" s="861"/>
      <c r="G60" s="846"/>
      <c r="H60" s="633"/>
      <c r="I60" s="633"/>
      <c r="J60" s="871"/>
      <c r="K60" s="918"/>
      <c r="L60" s="570"/>
      <c r="M60" s="929"/>
      <c r="N60" s="633"/>
      <c r="O60" s="633"/>
      <c r="P60" s="633"/>
      <c r="Q60" s="633"/>
      <c r="R60" s="861"/>
      <c r="S60" s="195"/>
      <c r="T60" s="28"/>
      <c r="U60" s="28"/>
      <c r="V60" s="28"/>
      <c r="W60" s="33"/>
      <c r="X60" s="32">
        <f t="shared" si="0"/>
        <v>0</v>
      </c>
      <c r="Y60" s="27"/>
      <c r="Z60" s="28">
        <f t="shared" si="1"/>
        <v>0</v>
      </c>
      <c r="AA60" s="28"/>
      <c r="AB60" s="33"/>
    </row>
    <row r="61" spans="1:28" ht="15.75" customHeight="1" x14ac:dyDescent="0.25">
      <c r="A61" s="846"/>
      <c r="B61" s="633"/>
      <c r="C61" s="633"/>
      <c r="D61" s="633"/>
      <c r="E61" s="928"/>
      <c r="F61" s="861"/>
      <c r="G61" s="846"/>
      <c r="H61" s="633"/>
      <c r="I61" s="633"/>
      <c r="J61" s="871"/>
      <c r="K61" s="918"/>
      <c r="L61" s="570"/>
      <c r="M61" s="929"/>
      <c r="N61" s="633"/>
      <c r="O61" s="633"/>
      <c r="P61" s="633"/>
      <c r="Q61" s="633"/>
      <c r="R61" s="861"/>
      <c r="S61" s="195"/>
      <c r="T61" s="28"/>
      <c r="U61" s="28"/>
      <c r="V61" s="28"/>
      <c r="W61" s="33"/>
      <c r="X61" s="32">
        <f t="shared" si="0"/>
        <v>0</v>
      </c>
      <c r="Y61" s="27"/>
      <c r="Z61" s="28">
        <f t="shared" si="1"/>
        <v>0</v>
      </c>
      <c r="AA61" s="28"/>
      <c r="AB61" s="33"/>
    </row>
    <row r="62" spans="1:28" ht="15.75" customHeight="1" x14ac:dyDescent="0.25">
      <c r="A62" s="846"/>
      <c r="B62" s="633"/>
      <c r="C62" s="633"/>
      <c r="D62" s="633"/>
      <c r="E62" s="928"/>
      <c r="F62" s="861"/>
      <c r="G62" s="846"/>
      <c r="H62" s="633"/>
      <c r="I62" s="633"/>
      <c r="J62" s="871"/>
      <c r="K62" s="918"/>
      <c r="L62" s="570"/>
      <c r="M62" s="929"/>
      <c r="N62" s="633"/>
      <c r="O62" s="633"/>
      <c r="P62" s="633"/>
      <c r="Q62" s="633"/>
      <c r="R62" s="861"/>
      <c r="S62" s="195"/>
      <c r="T62" s="28"/>
      <c r="U62" s="28"/>
      <c r="V62" s="28"/>
      <c r="W62" s="33"/>
      <c r="X62" s="32">
        <f t="shared" si="0"/>
        <v>0</v>
      </c>
      <c r="Y62" s="27"/>
      <c r="Z62" s="28">
        <f t="shared" si="1"/>
        <v>0</v>
      </c>
      <c r="AA62" s="28"/>
      <c r="AB62" s="33"/>
    </row>
    <row r="63" spans="1:28" ht="15.75" customHeight="1" x14ac:dyDescent="0.25">
      <c r="A63" s="846"/>
      <c r="B63" s="633"/>
      <c r="C63" s="633"/>
      <c r="D63" s="633"/>
      <c r="E63" s="928"/>
      <c r="F63" s="861"/>
      <c r="G63" s="846"/>
      <c r="H63" s="633"/>
      <c r="I63" s="633"/>
      <c r="J63" s="871"/>
      <c r="K63" s="918"/>
      <c r="L63" s="570"/>
      <c r="M63" s="929"/>
      <c r="N63" s="633"/>
      <c r="O63" s="633"/>
      <c r="P63" s="633"/>
      <c r="Q63" s="633"/>
      <c r="R63" s="861"/>
      <c r="S63" s="195"/>
      <c r="T63" s="28"/>
      <c r="U63" s="28"/>
      <c r="V63" s="28"/>
      <c r="W63" s="33"/>
      <c r="X63" s="32">
        <f t="shared" si="0"/>
        <v>0</v>
      </c>
      <c r="Y63" s="27"/>
      <c r="Z63" s="28">
        <f t="shared" si="1"/>
        <v>0</v>
      </c>
      <c r="AA63" s="28"/>
      <c r="AB63" s="33"/>
    </row>
    <row r="64" spans="1:28" ht="15.75" customHeight="1" x14ac:dyDescent="0.25">
      <c r="A64" s="846"/>
      <c r="B64" s="633"/>
      <c r="C64" s="633"/>
      <c r="D64" s="633"/>
      <c r="E64" s="928"/>
      <c r="F64" s="861"/>
      <c r="G64" s="846"/>
      <c r="H64" s="633"/>
      <c r="I64" s="633"/>
      <c r="J64" s="871"/>
      <c r="K64" s="918"/>
      <c r="L64" s="570"/>
      <c r="M64" s="929"/>
      <c r="N64" s="633"/>
      <c r="O64" s="633"/>
      <c r="P64" s="633"/>
      <c r="Q64" s="633"/>
      <c r="R64" s="861"/>
      <c r="S64" s="195"/>
      <c r="T64" s="28"/>
      <c r="U64" s="28"/>
      <c r="V64" s="28"/>
      <c r="W64" s="33"/>
      <c r="X64" s="32">
        <f t="shared" si="0"/>
        <v>0</v>
      </c>
      <c r="Y64" s="27"/>
      <c r="Z64" s="28">
        <f t="shared" si="1"/>
        <v>0</v>
      </c>
      <c r="AA64" s="28"/>
      <c r="AB64" s="33"/>
    </row>
    <row r="65" spans="1:28" ht="15.75" customHeight="1" x14ac:dyDescent="0.25">
      <c r="A65" s="846"/>
      <c r="B65" s="633"/>
      <c r="C65" s="633"/>
      <c r="D65" s="633"/>
      <c r="E65" s="928"/>
      <c r="F65" s="861"/>
      <c r="G65" s="846"/>
      <c r="H65" s="633"/>
      <c r="I65" s="633"/>
      <c r="J65" s="872"/>
      <c r="K65" s="919"/>
      <c r="L65" s="570"/>
      <c r="M65" s="929"/>
      <c r="N65" s="633"/>
      <c r="O65" s="633"/>
      <c r="P65" s="633"/>
      <c r="Q65" s="633"/>
      <c r="R65" s="861"/>
      <c r="S65" s="195"/>
      <c r="T65" s="28"/>
      <c r="U65" s="28"/>
      <c r="V65" s="28"/>
      <c r="W65" s="33"/>
      <c r="X65" s="32">
        <f t="shared" si="0"/>
        <v>0</v>
      </c>
      <c r="Y65" s="27"/>
      <c r="Z65" s="28">
        <f t="shared" si="1"/>
        <v>0</v>
      </c>
      <c r="AA65" s="28"/>
      <c r="AB65" s="33"/>
    </row>
    <row r="66" spans="1:28" ht="15.75" customHeight="1" x14ac:dyDescent="0.25">
      <c r="A66" s="846"/>
      <c r="B66" s="633"/>
      <c r="C66" s="633"/>
      <c r="D66" s="633"/>
      <c r="E66" s="928"/>
      <c r="F66" s="861"/>
      <c r="G66" s="846"/>
      <c r="H66" s="633"/>
      <c r="I66" s="633"/>
      <c r="J66" s="870"/>
      <c r="K66" s="917"/>
      <c r="L66" s="570"/>
      <c r="M66" s="929"/>
      <c r="N66" s="633"/>
      <c r="O66" s="633"/>
      <c r="P66" s="633"/>
      <c r="Q66" s="633"/>
      <c r="R66" s="861"/>
      <c r="S66" s="195"/>
      <c r="T66" s="28"/>
      <c r="U66" s="28"/>
      <c r="V66" s="28"/>
      <c r="W66" s="33"/>
      <c r="X66" s="32">
        <f t="shared" si="0"/>
        <v>0</v>
      </c>
      <c r="Y66" s="27"/>
      <c r="Z66" s="28">
        <f t="shared" si="1"/>
        <v>0</v>
      </c>
      <c r="AA66" s="28"/>
      <c r="AB66" s="33"/>
    </row>
    <row r="67" spans="1:28" ht="15.75" customHeight="1" x14ac:dyDescent="0.25">
      <c r="A67" s="846"/>
      <c r="B67" s="633"/>
      <c r="C67" s="633"/>
      <c r="D67" s="633"/>
      <c r="E67" s="928"/>
      <c r="F67" s="861"/>
      <c r="G67" s="846"/>
      <c r="H67" s="633"/>
      <c r="I67" s="633"/>
      <c r="J67" s="871"/>
      <c r="K67" s="918"/>
      <c r="L67" s="570"/>
      <c r="M67" s="929"/>
      <c r="N67" s="633"/>
      <c r="O67" s="633"/>
      <c r="P67" s="633"/>
      <c r="Q67" s="633"/>
      <c r="R67" s="861"/>
      <c r="S67" s="195"/>
      <c r="T67" s="28"/>
      <c r="U67" s="28"/>
      <c r="V67" s="28"/>
      <c r="W67" s="33"/>
      <c r="X67" s="32">
        <f t="shared" si="0"/>
        <v>0</v>
      </c>
      <c r="Y67" s="27"/>
      <c r="Z67" s="28">
        <f t="shared" si="1"/>
        <v>0</v>
      </c>
      <c r="AA67" s="28"/>
      <c r="AB67" s="33"/>
    </row>
    <row r="68" spans="1:28" ht="15.75" customHeight="1" x14ac:dyDescent="0.25">
      <c r="A68" s="846"/>
      <c r="B68" s="633"/>
      <c r="C68" s="633"/>
      <c r="D68" s="633"/>
      <c r="E68" s="928"/>
      <c r="F68" s="861"/>
      <c r="G68" s="846"/>
      <c r="H68" s="633"/>
      <c r="I68" s="633"/>
      <c r="J68" s="871"/>
      <c r="K68" s="918"/>
      <c r="L68" s="570"/>
      <c r="M68" s="929"/>
      <c r="N68" s="633"/>
      <c r="O68" s="633"/>
      <c r="P68" s="633"/>
      <c r="Q68" s="633"/>
      <c r="R68" s="861"/>
      <c r="S68" s="195"/>
      <c r="T68" s="28"/>
      <c r="U68" s="28"/>
      <c r="V68" s="28"/>
      <c r="W68" s="33"/>
      <c r="X68" s="32">
        <f t="shared" si="0"/>
        <v>0</v>
      </c>
      <c r="Y68" s="27"/>
      <c r="Z68" s="28">
        <f t="shared" si="1"/>
        <v>0</v>
      </c>
      <c r="AA68" s="28"/>
      <c r="AB68" s="33"/>
    </row>
    <row r="69" spans="1:28" ht="15.75" customHeight="1" x14ac:dyDescent="0.25">
      <c r="A69" s="846"/>
      <c r="B69" s="633"/>
      <c r="C69" s="633"/>
      <c r="D69" s="633"/>
      <c r="E69" s="928"/>
      <c r="F69" s="861"/>
      <c r="G69" s="846"/>
      <c r="H69" s="633"/>
      <c r="I69" s="633"/>
      <c r="J69" s="871"/>
      <c r="K69" s="918"/>
      <c r="L69" s="570"/>
      <c r="M69" s="929"/>
      <c r="N69" s="633"/>
      <c r="O69" s="633"/>
      <c r="P69" s="633"/>
      <c r="Q69" s="633"/>
      <c r="R69" s="861"/>
      <c r="S69" s="195"/>
      <c r="T69" s="28"/>
      <c r="U69" s="28"/>
      <c r="V69" s="28"/>
      <c r="W69" s="33"/>
      <c r="X69" s="32">
        <f t="shared" si="0"/>
        <v>0</v>
      </c>
      <c r="Y69" s="27"/>
      <c r="Z69" s="28">
        <f t="shared" si="1"/>
        <v>0</v>
      </c>
      <c r="AA69" s="28"/>
      <c r="AB69" s="33"/>
    </row>
    <row r="70" spans="1:28" ht="15.75" customHeight="1" x14ac:dyDescent="0.25">
      <c r="A70" s="846"/>
      <c r="B70" s="633"/>
      <c r="C70" s="633"/>
      <c r="D70" s="633"/>
      <c r="E70" s="928"/>
      <c r="F70" s="861"/>
      <c r="G70" s="846"/>
      <c r="H70" s="633"/>
      <c r="I70" s="633"/>
      <c r="J70" s="871"/>
      <c r="K70" s="918"/>
      <c r="L70" s="570"/>
      <c r="M70" s="929"/>
      <c r="N70" s="633"/>
      <c r="O70" s="633"/>
      <c r="P70" s="633"/>
      <c r="Q70" s="633"/>
      <c r="R70" s="861"/>
      <c r="S70" s="195"/>
      <c r="T70" s="28"/>
      <c r="U70" s="28"/>
      <c r="V70" s="28"/>
      <c r="W70" s="33"/>
      <c r="X70" s="32">
        <f t="shared" si="0"/>
        <v>0</v>
      </c>
      <c r="Y70" s="27"/>
      <c r="Z70" s="28">
        <f t="shared" si="1"/>
        <v>0</v>
      </c>
      <c r="AA70" s="28"/>
      <c r="AB70" s="33"/>
    </row>
    <row r="71" spans="1:28" ht="15.75" customHeight="1" x14ac:dyDescent="0.25">
      <c r="A71" s="846"/>
      <c r="B71" s="633"/>
      <c r="C71" s="633"/>
      <c r="D71" s="633"/>
      <c r="E71" s="928"/>
      <c r="F71" s="861"/>
      <c r="G71" s="846"/>
      <c r="H71" s="633"/>
      <c r="I71" s="633"/>
      <c r="J71" s="871"/>
      <c r="K71" s="918"/>
      <c r="L71" s="570"/>
      <c r="M71" s="929"/>
      <c r="N71" s="633"/>
      <c r="O71" s="633"/>
      <c r="P71" s="633"/>
      <c r="Q71" s="633"/>
      <c r="R71" s="861"/>
      <c r="S71" s="195"/>
      <c r="T71" s="28"/>
      <c r="U71" s="28"/>
      <c r="V71" s="28"/>
      <c r="W71" s="33"/>
      <c r="X71" s="32">
        <f t="shared" si="0"/>
        <v>0</v>
      </c>
      <c r="Y71" s="27"/>
      <c r="Z71" s="28">
        <f t="shared" si="1"/>
        <v>0</v>
      </c>
      <c r="AA71" s="28"/>
      <c r="AB71" s="33"/>
    </row>
    <row r="72" spans="1:28" ht="15.75" customHeight="1" x14ac:dyDescent="0.25">
      <c r="A72" s="846"/>
      <c r="B72" s="633"/>
      <c r="C72" s="633"/>
      <c r="D72" s="633"/>
      <c r="E72" s="928"/>
      <c r="F72" s="861"/>
      <c r="G72" s="846"/>
      <c r="H72" s="633"/>
      <c r="I72" s="633"/>
      <c r="J72" s="871"/>
      <c r="K72" s="918"/>
      <c r="L72" s="570"/>
      <c r="M72" s="929"/>
      <c r="N72" s="633"/>
      <c r="O72" s="633"/>
      <c r="P72" s="633"/>
      <c r="Q72" s="633"/>
      <c r="R72" s="861"/>
      <c r="S72" s="195"/>
      <c r="T72" s="28"/>
      <c r="U72" s="28"/>
      <c r="V72" s="28"/>
      <c r="W72" s="33"/>
      <c r="X72" s="32">
        <f t="shared" si="0"/>
        <v>0</v>
      </c>
      <c r="Y72" s="27"/>
      <c r="Z72" s="28">
        <f t="shared" si="1"/>
        <v>0</v>
      </c>
      <c r="AA72" s="28"/>
      <c r="AB72" s="33"/>
    </row>
    <row r="73" spans="1:28" ht="15.75" customHeight="1" x14ac:dyDescent="0.25">
      <c r="A73" s="846"/>
      <c r="B73" s="633"/>
      <c r="C73" s="633"/>
      <c r="D73" s="633"/>
      <c r="E73" s="928"/>
      <c r="F73" s="861"/>
      <c r="G73" s="846"/>
      <c r="H73" s="633"/>
      <c r="I73" s="633"/>
      <c r="J73" s="871"/>
      <c r="K73" s="919"/>
      <c r="L73" s="570"/>
      <c r="M73" s="929"/>
      <c r="N73" s="633"/>
      <c r="O73" s="633"/>
      <c r="P73" s="633"/>
      <c r="Q73" s="633"/>
      <c r="R73" s="861"/>
      <c r="S73" s="195"/>
      <c r="T73" s="28"/>
      <c r="U73" s="28"/>
      <c r="V73" s="28"/>
      <c r="W73" s="33"/>
      <c r="X73" s="32">
        <f t="shared" ref="X73:X78" si="2">W73-V73</f>
        <v>0</v>
      </c>
      <c r="Y73" s="27"/>
      <c r="Z73" s="28">
        <f t="shared" ref="Z73:Z78" si="3">IF(Y73="ejecutado",1,0)</f>
        <v>0</v>
      </c>
      <c r="AA73" s="28"/>
      <c r="AB73" s="33"/>
    </row>
    <row r="74" spans="1:28" ht="15.75" customHeight="1" x14ac:dyDescent="0.25">
      <c r="A74" s="846"/>
      <c r="B74" s="633"/>
      <c r="C74" s="633"/>
      <c r="D74" s="633"/>
      <c r="E74" s="928"/>
      <c r="F74" s="861"/>
      <c r="G74" s="846"/>
      <c r="H74" s="633"/>
      <c r="I74" s="633"/>
      <c r="J74" s="871"/>
      <c r="K74" s="917"/>
      <c r="L74" s="740"/>
      <c r="M74" s="846"/>
      <c r="N74" s="633"/>
      <c r="O74" s="633"/>
      <c r="P74" s="633"/>
      <c r="Q74" s="633"/>
      <c r="R74" s="861"/>
      <c r="S74" s="195"/>
      <c r="T74" s="28"/>
      <c r="U74" s="28"/>
      <c r="V74" s="28"/>
      <c r="W74" s="33"/>
      <c r="X74" s="32">
        <f t="shared" si="2"/>
        <v>0</v>
      </c>
      <c r="Y74" s="27"/>
      <c r="Z74" s="28">
        <f t="shared" si="3"/>
        <v>0</v>
      </c>
      <c r="AA74" s="28"/>
      <c r="AB74" s="33"/>
    </row>
    <row r="75" spans="1:28" ht="15.75" customHeight="1" x14ac:dyDescent="0.25">
      <c r="A75" s="846"/>
      <c r="B75" s="633"/>
      <c r="C75" s="633"/>
      <c r="D75" s="633"/>
      <c r="E75" s="928"/>
      <c r="F75" s="861"/>
      <c r="G75" s="846"/>
      <c r="H75" s="633"/>
      <c r="I75" s="633"/>
      <c r="J75" s="871"/>
      <c r="K75" s="918"/>
      <c r="L75" s="740"/>
      <c r="M75" s="846"/>
      <c r="N75" s="633"/>
      <c r="O75" s="633"/>
      <c r="P75" s="633"/>
      <c r="Q75" s="633"/>
      <c r="R75" s="861"/>
      <c r="S75" s="195"/>
      <c r="T75" s="28"/>
      <c r="U75" s="28"/>
      <c r="V75" s="28"/>
      <c r="W75" s="33"/>
      <c r="X75" s="32">
        <f t="shared" si="2"/>
        <v>0</v>
      </c>
      <c r="Y75" s="27"/>
      <c r="Z75" s="28">
        <f t="shared" si="3"/>
        <v>0</v>
      </c>
      <c r="AA75" s="28"/>
      <c r="AB75" s="33"/>
    </row>
    <row r="76" spans="1:28" ht="15.75" customHeight="1" x14ac:dyDescent="0.25">
      <c r="A76" s="846"/>
      <c r="B76" s="633"/>
      <c r="C76" s="633"/>
      <c r="D76" s="633"/>
      <c r="E76" s="928"/>
      <c r="F76" s="861"/>
      <c r="G76" s="846"/>
      <c r="H76" s="633"/>
      <c r="I76" s="633"/>
      <c r="J76" s="871"/>
      <c r="K76" s="918"/>
      <c r="L76" s="740"/>
      <c r="M76" s="846"/>
      <c r="N76" s="633"/>
      <c r="O76" s="633"/>
      <c r="P76" s="633"/>
      <c r="Q76" s="633"/>
      <c r="R76" s="861"/>
      <c r="S76" s="195"/>
      <c r="T76" s="28"/>
      <c r="U76" s="28"/>
      <c r="V76" s="28"/>
      <c r="W76" s="33"/>
      <c r="X76" s="32">
        <f t="shared" si="2"/>
        <v>0</v>
      </c>
      <c r="Y76" s="27"/>
      <c r="Z76" s="28">
        <f t="shared" si="3"/>
        <v>0</v>
      </c>
      <c r="AA76" s="28"/>
      <c r="AB76" s="33"/>
    </row>
    <row r="77" spans="1:28" ht="15.75" customHeight="1" x14ac:dyDescent="0.25">
      <c r="A77" s="846"/>
      <c r="B77" s="633"/>
      <c r="C77" s="633"/>
      <c r="D77" s="633"/>
      <c r="E77" s="928"/>
      <c r="F77" s="861"/>
      <c r="G77" s="846"/>
      <c r="H77" s="633"/>
      <c r="I77" s="633"/>
      <c r="J77" s="871"/>
      <c r="K77" s="918"/>
      <c r="L77" s="740"/>
      <c r="M77" s="846"/>
      <c r="N77" s="633"/>
      <c r="O77" s="633"/>
      <c r="P77" s="633"/>
      <c r="Q77" s="633"/>
      <c r="R77" s="861"/>
      <c r="S77" s="195"/>
      <c r="T77" s="28"/>
      <c r="U77" s="28"/>
      <c r="V77" s="28"/>
      <c r="W77" s="33"/>
      <c r="X77" s="32">
        <f t="shared" si="2"/>
        <v>0</v>
      </c>
      <c r="Y77" s="27"/>
      <c r="Z77" s="28">
        <f t="shared" si="3"/>
        <v>0</v>
      </c>
      <c r="AA77" s="28"/>
      <c r="AB77" s="33"/>
    </row>
    <row r="78" spans="1:28" ht="15.75" customHeight="1" x14ac:dyDescent="0.25">
      <c r="A78" s="846"/>
      <c r="B78" s="633"/>
      <c r="C78" s="633"/>
      <c r="D78" s="633"/>
      <c r="E78" s="928"/>
      <c r="F78" s="861"/>
      <c r="G78" s="846"/>
      <c r="H78" s="633"/>
      <c r="I78" s="633"/>
      <c r="J78" s="871"/>
      <c r="K78" s="918"/>
      <c r="L78" s="740"/>
      <c r="M78" s="846"/>
      <c r="N78" s="633"/>
      <c r="O78" s="633"/>
      <c r="P78" s="633"/>
      <c r="Q78" s="633"/>
      <c r="R78" s="861"/>
      <c r="S78" s="195"/>
      <c r="T78" s="28"/>
      <c r="U78" s="28"/>
      <c r="V78" s="28"/>
      <c r="W78" s="33"/>
      <c r="X78" s="32">
        <f t="shared" si="2"/>
        <v>0</v>
      </c>
      <c r="Y78" s="27"/>
      <c r="Z78" s="28">
        <f t="shared" si="3"/>
        <v>0</v>
      </c>
      <c r="AA78" s="28"/>
      <c r="AB78" s="33"/>
    </row>
    <row r="79" spans="1:28" ht="15.75" customHeight="1" x14ac:dyDescent="0.25">
      <c r="A79" s="846"/>
      <c r="B79" s="633"/>
      <c r="C79" s="633"/>
      <c r="D79" s="633"/>
      <c r="E79" s="928"/>
      <c r="F79" s="861"/>
      <c r="G79" s="846"/>
      <c r="H79" s="633"/>
      <c r="I79" s="633"/>
      <c r="J79" s="871"/>
      <c r="K79" s="918"/>
      <c r="L79" s="740"/>
      <c r="M79" s="846"/>
      <c r="N79" s="633"/>
      <c r="O79" s="633"/>
      <c r="P79" s="633"/>
      <c r="Q79" s="633"/>
      <c r="R79" s="861"/>
      <c r="S79" s="195"/>
      <c r="T79" s="197"/>
      <c r="U79" s="197"/>
      <c r="V79" s="197"/>
      <c r="W79" s="198"/>
      <c r="X79" s="199"/>
      <c r="Y79" s="200"/>
      <c r="Z79" s="197"/>
      <c r="AA79" s="197"/>
      <c r="AB79" s="198"/>
    </row>
    <row r="80" spans="1:28" ht="15.75" customHeight="1" x14ac:dyDescent="0.25">
      <c r="A80" s="846"/>
      <c r="B80" s="633"/>
      <c r="C80" s="633"/>
      <c r="D80" s="633"/>
      <c r="E80" s="928"/>
      <c r="F80" s="861"/>
      <c r="G80" s="846"/>
      <c r="H80" s="633"/>
      <c r="I80" s="633"/>
      <c r="J80" s="871"/>
      <c r="K80" s="918"/>
      <c r="L80" s="740"/>
      <c r="M80" s="846"/>
      <c r="N80" s="633"/>
      <c r="O80" s="633"/>
      <c r="P80" s="633"/>
      <c r="Q80" s="633"/>
      <c r="R80" s="861"/>
      <c r="S80" s="195"/>
      <c r="T80" s="197"/>
      <c r="U80" s="197"/>
      <c r="V80" s="197"/>
      <c r="W80" s="198"/>
      <c r="X80" s="199"/>
      <c r="Y80" s="200"/>
      <c r="Z80" s="197"/>
      <c r="AA80" s="197"/>
      <c r="AB80" s="198"/>
    </row>
    <row r="81" spans="1:28" ht="15.75" customHeight="1" thickBot="1" x14ac:dyDescent="0.3">
      <c r="A81" s="877"/>
      <c r="B81" s="636"/>
      <c r="C81" s="636"/>
      <c r="D81" s="636"/>
      <c r="E81" s="931"/>
      <c r="F81" s="878"/>
      <c r="G81" s="877"/>
      <c r="H81" s="636"/>
      <c r="I81" s="633"/>
      <c r="J81" s="880"/>
      <c r="K81" s="930"/>
      <c r="L81" s="741"/>
      <c r="M81" s="877"/>
      <c r="N81" s="636"/>
      <c r="O81" s="636"/>
      <c r="P81" s="636"/>
      <c r="Q81" s="636"/>
      <c r="R81" s="878"/>
      <c r="S81" s="201"/>
      <c r="T81" s="203"/>
      <c r="U81" s="203"/>
      <c r="V81" s="203"/>
      <c r="W81" s="204"/>
      <c r="X81" s="205"/>
      <c r="Y81" s="206"/>
      <c r="Z81" s="203"/>
      <c r="AA81" s="203"/>
      <c r="AB81" s="204"/>
    </row>
  </sheetData>
  <mergeCells count="159">
    <mergeCell ref="M74:M81"/>
    <mergeCell ref="N74:N81"/>
    <mergeCell ref="O74:O81"/>
    <mergeCell ref="P74:P81"/>
    <mergeCell ref="Q74:Q81"/>
    <mergeCell ref="R74:R81"/>
    <mergeCell ref="M66:M73"/>
    <mergeCell ref="N66:N73"/>
    <mergeCell ref="O66:O73"/>
    <mergeCell ref="P66:P73"/>
    <mergeCell ref="Q66:Q73"/>
    <mergeCell ref="R66:R73"/>
    <mergeCell ref="G66:G81"/>
    <mergeCell ref="H66:H81"/>
    <mergeCell ref="I66:I81"/>
    <mergeCell ref="J66:J81"/>
    <mergeCell ref="K66:K73"/>
    <mergeCell ref="L66:L73"/>
    <mergeCell ref="K74:K81"/>
    <mergeCell ref="L74:L81"/>
    <mergeCell ref="A66:A81"/>
    <mergeCell ref="B66:B81"/>
    <mergeCell ref="C66:C81"/>
    <mergeCell ref="D66:D81"/>
    <mergeCell ref="E66:E81"/>
    <mergeCell ref="F66:F81"/>
    <mergeCell ref="M58:M65"/>
    <mergeCell ref="N58:N65"/>
    <mergeCell ref="O58:O65"/>
    <mergeCell ref="P58:P65"/>
    <mergeCell ref="Q58:Q65"/>
    <mergeCell ref="R58:R65"/>
    <mergeCell ref="M50:M57"/>
    <mergeCell ref="N50:N57"/>
    <mergeCell ref="O50:O57"/>
    <mergeCell ref="P50:P57"/>
    <mergeCell ref="Q50:Q57"/>
    <mergeCell ref="R50:R57"/>
    <mergeCell ref="G50:G65"/>
    <mergeCell ref="H50:H65"/>
    <mergeCell ref="I50:I65"/>
    <mergeCell ref="J50:J65"/>
    <mergeCell ref="K50:K57"/>
    <mergeCell ref="L50:L57"/>
    <mergeCell ref="K58:K65"/>
    <mergeCell ref="L58:L65"/>
    <mergeCell ref="A50:A65"/>
    <mergeCell ref="B50:B65"/>
    <mergeCell ref="C50:C65"/>
    <mergeCell ref="D50:D65"/>
    <mergeCell ref="E50:E65"/>
    <mergeCell ref="F50:F65"/>
    <mergeCell ref="M42:M49"/>
    <mergeCell ref="N42:N49"/>
    <mergeCell ref="O42:O49"/>
    <mergeCell ref="P42:P49"/>
    <mergeCell ref="Q42:Q49"/>
    <mergeCell ref="R42:R49"/>
    <mergeCell ref="M34:M41"/>
    <mergeCell ref="N34:N41"/>
    <mergeCell ref="O34:O41"/>
    <mergeCell ref="P34:P41"/>
    <mergeCell ref="Q34:Q41"/>
    <mergeCell ref="R34:R41"/>
    <mergeCell ref="G34:G49"/>
    <mergeCell ref="H34:H49"/>
    <mergeCell ref="I34:I49"/>
    <mergeCell ref="J34:J49"/>
    <mergeCell ref="K34:K41"/>
    <mergeCell ref="L34:L41"/>
    <mergeCell ref="K42:K49"/>
    <mergeCell ref="L42:L49"/>
    <mergeCell ref="A34:A49"/>
    <mergeCell ref="B34:B49"/>
    <mergeCell ref="C34:C49"/>
    <mergeCell ref="D34:D49"/>
    <mergeCell ref="E34:E49"/>
    <mergeCell ref="F34:F49"/>
    <mergeCell ref="O26:O29"/>
    <mergeCell ref="P26:P29"/>
    <mergeCell ref="Q26:Q29"/>
    <mergeCell ref="R26:R29"/>
    <mergeCell ref="M30:M33"/>
    <mergeCell ref="N30:N33"/>
    <mergeCell ref="O30:O33"/>
    <mergeCell ref="P30:P33"/>
    <mergeCell ref="Q30:Q33"/>
    <mergeCell ref="R30:R33"/>
    <mergeCell ref="J26:J33"/>
    <mergeCell ref="K26:K33"/>
    <mergeCell ref="L26:L33"/>
    <mergeCell ref="M26:M29"/>
    <mergeCell ref="N26:N29"/>
    <mergeCell ref="A26:A33"/>
    <mergeCell ref="D26:D33"/>
    <mergeCell ref="E26:E33"/>
    <mergeCell ref="F26:F33"/>
    <mergeCell ref="G26:G33"/>
    <mergeCell ref="H26:H33"/>
    <mergeCell ref="R18:R22"/>
    <mergeCell ref="M23:M25"/>
    <mergeCell ref="N23:N25"/>
    <mergeCell ref="O23:O25"/>
    <mergeCell ref="P23:P25"/>
    <mergeCell ref="Q23:Q25"/>
    <mergeCell ref="R23:R25"/>
    <mergeCell ref="L18:L25"/>
    <mergeCell ref="M18:M22"/>
    <mergeCell ref="N18:N22"/>
    <mergeCell ref="O18:O22"/>
    <mergeCell ref="P18:P22"/>
    <mergeCell ref="Q18:Q22"/>
    <mergeCell ref="P8:P12"/>
    <mergeCell ref="Q8:Q12"/>
    <mergeCell ref="R8:R12"/>
    <mergeCell ref="M13:M17"/>
    <mergeCell ref="N13:N17"/>
    <mergeCell ref="O13:O17"/>
    <mergeCell ref="P13:P17"/>
    <mergeCell ref="Q13:Q17"/>
    <mergeCell ref="M8:M12"/>
    <mergeCell ref="R13:R17"/>
    <mergeCell ref="A8:A17"/>
    <mergeCell ref="B8:B33"/>
    <mergeCell ref="C8:C33"/>
    <mergeCell ref="D8:D17"/>
    <mergeCell ref="E8:E17"/>
    <mergeCell ref="F8:F17"/>
    <mergeCell ref="G8:G17"/>
    <mergeCell ref="N8:N12"/>
    <mergeCell ref="O8:O12"/>
    <mergeCell ref="A18:A25"/>
    <mergeCell ref="D18:D25"/>
    <mergeCell ref="E18:E25"/>
    <mergeCell ref="F18:F25"/>
    <mergeCell ref="G18:G25"/>
    <mergeCell ref="H18:H25"/>
    <mergeCell ref="I18:I25"/>
    <mergeCell ref="J18:J25"/>
    <mergeCell ref="K18:K25"/>
    <mergeCell ref="H8:H17"/>
    <mergeCell ref="I8:I17"/>
    <mergeCell ref="J8:J17"/>
    <mergeCell ref="K8:K17"/>
    <mergeCell ref="L8:L17"/>
    <mergeCell ref="I26:I33"/>
    <mergeCell ref="B2:C4"/>
    <mergeCell ref="D2:AB2"/>
    <mergeCell ref="D3:Q3"/>
    <mergeCell ref="R3:AB3"/>
    <mergeCell ref="D4:AB4"/>
    <mergeCell ref="A6:A7"/>
    <mergeCell ref="B6:F6"/>
    <mergeCell ref="G6:J6"/>
    <mergeCell ref="K6:R6"/>
    <mergeCell ref="S6:W6"/>
    <mergeCell ref="Y6:Y7"/>
    <mergeCell ref="Z6:Z7"/>
    <mergeCell ref="AA6:AB6"/>
  </mergeCells>
  <dataValidations count="1">
    <dataValidation type="list" allowBlank="1" showInputMessage="1" showErrorMessage="1" sqref="E26 E8:E18">
      <formula1>INDIRECT(CONCATENATE("_",MID(REPLACE(D8,3,1,"_"),1,6)))</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14:formula1>
            <xm:f>'[7]Vinculos '!#REF!</xm:f>
          </x14:formula1>
          <xm:sqref>D8:D81</xm:sqref>
        </x14:dataValidation>
        <x14:dataValidation type="list" allowBlank="1" showInputMessage="1" showErrorMessage="1">
          <x14:formula1>
            <xm:f>'[7]Vinculos '!#REF!</xm:f>
          </x14:formula1>
          <xm:sqref>T8:T78</xm:sqref>
        </x14:dataValidation>
        <x14:dataValidation type="list" allowBlank="1" showInputMessage="1" showErrorMessage="1">
          <x14:formula1>
            <xm:f>'[7]Vinculos '!#REF!</xm:f>
          </x14:formula1>
          <xm:sqref>Y8:Y78</xm:sqref>
        </x14:dataValidation>
        <x14:dataValidation type="list" allowBlank="1" showInputMessage="1" showErrorMessage="1">
          <x14:formula1>
            <xm:f>'[7]Vinculos '!#REF!</xm:f>
          </x14:formula1>
          <xm:sqref>L8 L74 L18 L66 L26 L58 L34 L42 L50</xm:sqref>
        </x14:dataValidation>
        <x14:dataValidation type="list" allowBlank="1" showInputMessage="1" showErrorMessage="1">
          <x14:formula1>
            <xm:f>'[7]Vinculos '!#REF!</xm:f>
          </x14:formula1>
          <xm:sqref>K8 K18 K26 K34:K81</xm:sqref>
        </x14:dataValidation>
        <x14:dataValidation type="list" allowBlank="1" showInputMessage="1" showErrorMessage="1">
          <x14:formula1>
            <xm:f>'[7]Vinculos '!#REF!</xm:f>
          </x14:formula1>
          <xm:sqref>B8 B34:B81</xm:sqref>
        </x14:dataValidation>
        <x14:dataValidation type="list" allowBlank="1" showInputMessage="1" showErrorMessage="1">
          <x14:formula1>
            <xm:f>'[7]Vinculos '!#REF!</xm:f>
          </x14:formula1>
          <xm:sqref>C8 C34:C81</xm:sqref>
        </x14:dataValidation>
        <x14:dataValidation type="list" allowBlank="1" showInputMessage="1" showErrorMessage="1">
          <x14:formula1>
            <xm:f>'[7]Vinculos '!#REF!</xm:f>
          </x14:formula1>
          <xm:sqref>J8 J50:J81 J18:J34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
  <sheetViews>
    <sheetView topLeftCell="N3" workbookViewId="0">
      <selection activeCell="S11" sqref="S11"/>
    </sheetView>
  </sheetViews>
  <sheetFormatPr baseColWidth="10" defaultRowHeight="15" x14ac:dyDescent="0.25"/>
  <cols>
    <col min="1" max="1" width="5.5703125" bestFit="1" customWidth="1"/>
    <col min="2" max="2" width="22.5703125" customWidth="1"/>
    <col min="3" max="3" width="18.42578125" customWidth="1"/>
    <col min="4" max="4" width="44.7109375" customWidth="1"/>
    <col min="5" max="6" width="21.140625" customWidth="1"/>
    <col min="7" max="7" width="19.42578125" customWidth="1"/>
    <col min="8" max="9" width="21.140625" customWidth="1"/>
    <col min="10" max="10" width="42.5703125" customWidth="1"/>
    <col min="11" max="11" width="18.42578125" customWidth="1"/>
    <col min="12" max="12" width="21.140625" customWidth="1"/>
    <col min="13" max="13" width="30.140625" customWidth="1"/>
    <col min="14" max="14" width="14.42578125" customWidth="1"/>
    <col min="15" max="16" width="19.85546875" customWidth="1"/>
    <col min="17" max="17" width="17.140625" customWidth="1"/>
    <col min="18" max="18" width="19.7109375" customWidth="1"/>
    <col min="19" max="19" width="33.85546875" style="1" customWidth="1"/>
    <col min="20" max="20" width="24.28515625" bestFit="1" customWidth="1"/>
    <col min="21" max="21" width="24.28515625" customWidth="1"/>
    <col min="22" max="22" width="23.5703125" customWidth="1"/>
    <col min="23" max="23" width="23.85546875" customWidth="1"/>
    <col min="24" max="24" width="20.28515625" hidden="1" customWidth="1"/>
    <col min="25" max="25" width="19" customWidth="1"/>
    <col min="26" max="26" width="21.5703125" style="259" customWidth="1"/>
    <col min="27" max="27" width="21" customWidth="1"/>
    <col min="28" max="28" width="26.7109375" customWidth="1"/>
    <col min="29" max="29" width="21.28515625" customWidth="1"/>
  </cols>
  <sheetData>
    <row r="1" spans="1:32" ht="15.75" thickBot="1" x14ac:dyDescent="0.3"/>
    <row r="2" spans="1:32" s="2" customFormat="1" ht="21" thickBot="1" x14ac:dyDescent="0.25">
      <c r="B2" s="824"/>
      <c r="C2" s="825"/>
      <c r="D2" s="649" t="s">
        <v>0</v>
      </c>
      <c r="E2" s="650"/>
      <c r="F2" s="650"/>
      <c r="G2" s="650"/>
      <c r="H2" s="650"/>
      <c r="I2" s="650"/>
      <c r="J2" s="650"/>
      <c r="K2" s="650"/>
      <c r="L2" s="650"/>
      <c r="M2" s="650"/>
      <c r="N2" s="650"/>
      <c r="O2" s="650"/>
      <c r="P2" s="650"/>
      <c r="Q2" s="650"/>
      <c r="R2" s="650"/>
      <c r="S2" s="650"/>
      <c r="T2" s="650"/>
      <c r="U2" s="650"/>
      <c r="V2" s="650"/>
      <c r="W2" s="650"/>
      <c r="X2" s="650"/>
      <c r="Y2" s="650"/>
      <c r="Z2" s="650"/>
      <c r="AA2" s="650"/>
      <c r="AB2" s="651"/>
    </row>
    <row r="3" spans="1:32" s="2" customFormat="1" ht="21" thickBot="1" x14ac:dyDescent="0.25">
      <c r="B3" s="826"/>
      <c r="C3" s="827"/>
      <c r="D3" s="652" t="s">
        <v>1</v>
      </c>
      <c r="E3" s="653"/>
      <c r="F3" s="653"/>
      <c r="G3" s="653"/>
      <c r="H3" s="653"/>
      <c r="I3" s="653"/>
      <c r="J3" s="653"/>
      <c r="K3" s="653"/>
      <c r="L3" s="653"/>
      <c r="M3" s="653"/>
      <c r="N3" s="653"/>
      <c r="O3" s="653"/>
      <c r="P3" s="653"/>
      <c r="Q3" s="654"/>
      <c r="R3" s="655" t="s">
        <v>2</v>
      </c>
      <c r="S3" s="653"/>
      <c r="T3" s="653"/>
      <c r="U3" s="653"/>
      <c r="V3" s="653"/>
      <c r="W3" s="653"/>
      <c r="X3" s="653"/>
      <c r="Y3" s="653"/>
      <c r="Z3" s="653"/>
      <c r="AA3" s="653"/>
      <c r="AB3" s="656"/>
    </row>
    <row r="4" spans="1:32" s="2" customFormat="1" ht="21" thickBot="1" x14ac:dyDescent="0.25">
      <c r="B4" s="828"/>
      <c r="C4" s="829"/>
      <c r="D4" s="652" t="s">
        <v>3</v>
      </c>
      <c r="E4" s="653"/>
      <c r="F4" s="653"/>
      <c r="G4" s="653"/>
      <c r="H4" s="653"/>
      <c r="I4" s="653"/>
      <c r="J4" s="653"/>
      <c r="K4" s="653"/>
      <c r="L4" s="653"/>
      <c r="M4" s="653"/>
      <c r="N4" s="653"/>
      <c r="O4" s="653"/>
      <c r="P4" s="653"/>
      <c r="Q4" s="653"/>
      <c r="R4" s="653"/>
      <c r="S4" s="653"/>
      <c r="T4" s="653"/>
      <c r="U4" s="653"/>
      <c r="V4" s="653"/>
      <c r="W4" s="653"/>
      <c r="X4" s="653"/>
      <c r="Y4" s="653"/>
      <c r="Z4" s="653"/>
      <c r="AA4" s="653"/>
      <c r="AB4" s="656"/>
    </row>
    <row r="5" spans="1:32" ht="15.75" thickBot="1" x14ac:dyDescent="0.3"/>
    <row r="6" spans="1:32" ht="21" thickBot="1" x14ac:dyDescent="0.35">
      <c r="A6" s="830" t="s">
        <v>4</v>
      </c>
      <c r="B6" s="662" t="s">
        <v>5</v>
      </c>
      <c r="C6" s="663"/>
      <c r="D6" s="663"/>
      <c r="E6" s="663"/>
      <c r="F6" s="664"/>
      <c r="G6" s="665" t="s">
        <v>6</v>
      </c>
      <c r="H6" s="666"/>
      <c r="I6" s="666"/>
      <c r="J6" s="667"/>
      <c r="K6" s="669" t="s">
        <v>7</v>
      </c>
      <c r="L6" s="669"/>
      <c r="M6" s="669"/>
      <c r="N6" s="669"/>
      <c r="O6" s="669"/>
      <c r="P6" s="669"/>
      <c r="Q6" s="669"/>
      <c r="R6" s="670"/>
      <c r="S6" s="832" t="s">
        <v>8</v>
      </c>
      <c r="T6" s="833"/>
      <c r="U6" s="833"/>
      <c r="V6" s="833"/>
      <c r="W6" s="834"/>
      <c r="X6" s="3"/>
      <c r="Y6" s="835" t="s">
        <v>9</v>
      </c>
      <c r="Z6" s="639" t="s">
        <v>10</v>
      </c>
      <c r="AA6" s="837" t="s">
        <v>11</v>
      </c>
      <c r="AB6" s="838"/>
    </row>
    <row r="7" spans="1:32" ht="72.75" thickBot="1" x14ac:dyDescent="0.3">
      <c r="A7" s="831"/>
      <c r="B7" s="4" t="s">
        <v>12</v>
      </c>
      <c r="C7" s="5" t="s">
        <v>13</v>
      </c>
      <c r="D7" s="5" t="s">
        <v>14</v>
      </c>
      <c r="E7" s="5" t="s">
        <v>15</v>
      </c>
      <c r="F7" s="6" t="s">
        <v>16</v>
      </c>
      <c r="G7" s="7" t="s">
        <v>17</v>
      </c>
      <c r="H7" s="8" t="s">
        <v>18</v>
      </c>
      <c r="I7" s="8" t="s">
        <v>10</v>
      </c>
      <c r="J7" s="9" t="s">
        <v>19</v>
      </c>
      <c r="K7" s="10" t="s">
        <v>20</v>
      </c>
      <c r="L7" s="11" t="s">
        <v>21</v>
      </c>
      <c r="M7" s="11" t="s">
        <v>22</v>
      </c>
      <c r="N7" s="11" t="s">
        <v>23</v>
      </c>
      <c r="O7" s="11" t="s">
        <v>24</v>
      </c>
      <c r="P7" s="11" t="s">
        <v>25</v>
      </c>
      <c r="Q7" s="11" t="s">
        <v>26</v>
      </c>
      <c r="R7" s="12" t="s">
        <v>10</v>
      </c>
      <c r="S7" s="300" t="s">
        <v>27</v>
      </c>
      <c r="T7" s="301" t="s">
        <v>28</v>
      </c>
      <c r="U7" s="301" t="s">
        <v>18</v>
      </c>
      <c r="V7" s="301" t="s">
        <v>29</v>
      </c>
      <c r="W7" s="302" t="s">
        <v>30</v>
      </c>
      <c r="X7" s="16"/>
      <c r="Y7" s="836"/>
      <c r="Z7" s="746"/>
      <c r="AA7" s="17" t="s">
        <v>31</v>
      </c>
      <c r="AB7" s="18" t="s">
        <v>32</v>
      </c>
    </row>
    <row r="8" spans="1:32" ht="45" x14ac:dyDescent="0.25">
      <c r="A8" s="941">
        <v>10</v>
      </c>
      <c r="B8" s="712" t="s">
        <v>89</v>
      </c>
      <c r="C8" s="727" t="s">
        <v>336</v>
      </c>
      <c r="D8" s="727" t="s">
        <v>305</v>
      </c>
      <c r="E8" s="587" t="s">
        <v>337</v>
      </c>
      <c r="F8" s="742"/>
      <c r="G8" s="943" t="s">
        <v>338</v>
      </c>
      <c r="H8" s="938">
        <v>1</v>
      </c>
      <c r="I8" s="730"/>
      <c r="J8" s="739" t="s">
        <v>339</v>
      </c>
      <c r="K8" s="712" t="s">
        <v>211</v>
      </c>
      <c r="L8" s="727" t="s">
        <v>242</v>
      </c>
      <c r="M8" s="727" t="s">
        <v>340</v>
      </c>
      <c r="N8" s="932">
        <v>0.25</v>
      </c>
      <c r="O8" s="733">
        <v>43983</v>
      </c>
      <c r="P8" s="733">
        <v>44196</v>
      </c>
      <c r="Q8" s="727" t="s">
        <v>341</v>
      </c>
      <c r="R8" s="934"/>
      <c r="S8" s="303" t="s">
        <v>342</v>
      </c>
      <c r="T8" s="256" t="s">
        <v>343</v>
      </c>
      <c r="U8" s="21">
        <v>0.5</v>
      </c>
      <c r="V8" s="22">
        <v>43983</v>
      </c>
      <c r="W8" s="23" t="s">
        <v>344</v>
      </c>
      <c r="X8" s="24" t="e">
        <f>W8-V8</f>
        <v>#VALUE!</v>
      </c>
      <c r="Y8" s="166"/>
      <c r="Z8" s="261">
        <f t="shared" ref="Z8:Z15" si="0">IF(Y8="ejecutado",1,0)</f>
        <v>0</v>
      </c>
      <c r="AA8" s="20"/>
      <c r="AB8" s="25"/>
      <c r="AC8" s="26"/>
      <c r="AD8" s="26"/>
      <c r="AE8" s="26"/>
      <c r="AF8" s="26"/>
    </row>
    <row r="9" spans="1:32" ht="45.75" thickBot="1" x14ac:dyDescent="0.3">
      <c r="A9" s="942"/>
      <c r="B9" s="713"/>
      <c r="C9" s="728"/>
      <c r="D9" s="728"/>
      <c r="E9" s="588"/>
      <c r="F9" s="743"/>
      <c r="G9" s="944"/>
      <c r="H9" s="939"/>
      <c r="I9" s="731"/>
      <c r="J9" s="740"/>
      <c r="K9" s="714"/>
      <c r="L9" s="729"/>
      <c r="M9" s="729"/>
      <c r="N9" s="933"/>
      <c r="O9" s="735"/>
      <c r="P9" s="735"/>
      <c r="Q9" s="729"/>
      <c r="R9" s="935"/>
      <c r="S9" s="178" t="s">
        <v>345</v>
      </c>
      <c r="T9" s="266" t="s">
        <v>343</v>
      </c>
      <c r="U9" s="37">
        <v>0.5</v>
      </c>
      <c r="V9" s="38">
        <v>44075</v>
      </c>
      <c r="W9" s="39">
        <v>44196</v>
      </c>
      <c r="X9" s="32">
        <f t="shared" ref="X9:X15" si="1">W9-V9</f>
        <v>121</v>
      </c>
      <c r="Y9" s="173"/>
      <c r="Z9" s="261">
        <f t="shared" si="0"/>
        <v>0</v>
      </c>
      <c r="AA9" s="28"/>
      <c r="AB9" s="33"/>
    </row>
    <row r="10" spans="1:32" ht="45" x14ac:dyDescent="0.25">
      <c r="A10" s="942"/>
      <c r="B10" s="713"/>
      <c r="C10" s="728" t="s">
        <v>336</v>
      </c>
      <c r="D10" s="728"/>
      <c r="E10" s="922" t="s">
        <v>306</v>
      </c>
      <c r="F10" s="743"/>
      <c r="G10" s="944"/>
      <c r="H10" s="939"/>
      <c r="I10" s="731"/>
      <c r="J10" s="925" t="s">
        <v>346</v>
      </c>
      <c r="K10" s="712" t="s">
        <v>211</v>
      </c>
      <c r="L10" s="727" t="s">
        <v>242</v>
      </c>
      <c r="M10" s="727" t="s">
        <v>347</v>
      </c>
      <c r="N10" s="932">
        <v>0.25</v>
      </c>
      <c r="O10" s="733">
        <v>43983</v>
      </c>
      <c r="P10" s="733">
        <v>44196</v>
      </c>
      <c r="Q10" s="727" t="s">
        <v>341</v>
      </c>
      <c r="R10" s="934"/>
      <c r="S10" s="303" t="s">
        <v>342</v>
      </c>
      <c r="T10" s="256" t="s">
        <v>348</v>
      </c>
      <c r="U10" s="21">
        <v>0.5</v>
      </c>
      <c r="V10" s="22">
        <v>43983</v>
      </c>
      <c r="W10" s="23" t="s">
        <v>344</v>
      </c>
      <c r="X10" s="32" t="e">
        <f t="shared" si="1"/>
        <v>#VALUE!</v>
      </c>
      <c r="Y10" s="173"/>
      <c r="Z10" s="261">
        <f t="shared" si="0"/>
        <v>0</v>
      </c>
      <c r="AA10" s="28"/>
      <c r="AB10" s="33"/>
    </row>
    <row r="11" spans="1:32" ht="45.75" thickBot="1" x14ac:dyDescent="0.3">
      <c r="A11" s="942"/>
      <c r="B11" s="713"/>
      <c r="C11" s="728"/>
      <c r="D11" s="728"/>
      <c r="E11" s="588"/>
      <c r="F11" s="743"/>
      <c r="G11" s="944"/>
      <c r="H11" s="939"/>
      <c r="I11" s="731"/>
      <c r="J11" s="740"/>
      <c r="K11" s="714"/>
      <c r="L11" s="729"/>
      <c r="M11" s="729"/>
      <c r="N11" s="933"/>
      <c r="O11" s="735"/>
      <c r="P11" s="735"/>
      <c r="Q11" s="729"/>
      <c r="R11" s="935"/>
      <c r="S11" s="178" t="s">
        <v>345</v>
      </c>
      <c r="T11" s="266" t="s">
        <v>348</v>
      </c>
      <c r="U11" s="37">
        <v>0.5</v>
      </c>
      <c r="V11" s="38">
        <v>44075</v>
      </c>
      <c r="W11" s="39">
        <v>44196</v>
      </c>
      <c r="X11" s="32">
        <f t="shared" si="1"/>
        <v>121</v>
      </c>
      <c r="Y11" s="173"/>
      <c r="Z11" s="261">
        <f t="shared" si="0"/>
        <v>0</v>
      </c>
      <c r="AA11" s="28"/>
      <c r="AB11" s="33"/>
    </row>
    <row r="12" spans="1:32" ht="45" x14ac:dyDescent="0.25">
      <c r="A12" s="942"/>
      <c r="B12" s="713"/>
      <c r="C12" s="728" t="s">
        <v>336</v>
      </c>
      <c r="D12" s="728"/>
      <c r="E12" s="922" t="s">
        <v>349</v>
      </c>
      <c r="F12" s="743"/>
      <c r="G12" s="944"/>
      <c r="H12" s="939"/>
      <c r="I12" s="731"/>
      <c r="J12" s="925" t="s">
        <v>346</v>
      </c>
      <c r="K12" s="712" t="s">
        <v>211</v>
      </c>
      <c r="L12" s="727" t="s">
        <v>242</v>
      </c>
      <c r="M12" s="727" t="s">
        <v>350</v>
      </c>
      <c r="N12" s="932">
        <v>0.25</v>
      </c>
      <c r="O12" s="733">
        <v>43983</v>
      </c>
      <c r="P12" s="733">
        <v>44196</v>
      </c>
      <c r="Q12" s="727" t="s">
        <v>341</v>
      </c>
      <c r="R12" s="934"/>
      <c r="S12" s="303" t="s">
        <v>342</v>
      </c>
      <c r="T12" s="256" t="s">
        <v>351</v>
      </c>
      <c r="U12" s="21">
        <v>0.5</v>
      </c>
      <c r="V12" s="22">
        <v>43983</v>
      </c>
      <c r="W12" s="23" t="s">
        <v>344</v>
      </c>
      <c r="X12" s="32" t="e">
        <f t="shared" si="1"/>
        <v>#VALUE!</v>
      </c>
      <c r="Y12" s="173"/>
      <c r="Z12" s="261">
        <f t="shared" si="0"/>
        <v>0</v>
      </c>
      <c r="AA12" s="28"/>
      <c r="AB12" s="33"/>
    </row>
    <row r="13" spans="1:32" ht="45.75" thickBot="1" x14ac:dyDescent="0.3">
      <c r="A13" s="942"/>
      <c r="B13" s="713"/>
      <c r="C13" s="728"/>
      <c r="D13" s="728"/>
      <c r="E13" s="588"/>
      <c r="F13" s="743"/>
      <c r="G13" s="944"/>
      <c r="H13" s="939"/>
      <c r="I13" s="731"/>
      <c r="J13" s="740"/>
      <c r="K13" s="714"/>
      <c r="L13" s="729"/>
      <c r="M13" s="729"/>
      <c r="N13" s="933"/>
      <c r="O13" s="735"/>
      <c r="P13" s="735"/>
      <c r="Q13" s="729"/>
      <c r="R13" s="935"/>
      <c r="S13" s="178" t="s">
        <v>345</v>
      </c>
      <c r="T13" s="266" t="s">
        <v>351</v>
      </c>
      <c r="U13" s="37">
        <v>0.5</v>
      </c>
      <c r="V13" s="38">
        <v>44075</v>
      </c>
      <c r="W13" s="39">
        <v>44196</v>
      </c>
      <c r="X13" s="32">
        <f t="shared" si="1"/>
        <v>121</v>
      </c>
      <c r="Y13" s="173"/>
      <c r="Z13" s="261">
        <f t="shared" si="0"/>
        <v>0</v>
      </c>
      <c r="AA13" s="28"/>
      <c r="AB13" s="33"/>
    </row>
    <row r="14" spans="1:32" ht="45" x14ac:dyDescent="0.25">
      <c r="A14" s="942"/>
      <c r="B14" s="713"/>
      <c r="C14" s="728" t="s">
        <v>336</v>
      </c>
      <c r="D14" s="728"/>
      <c r="E14" s="922" t="s">
        <v>306</v>
      </c>
      <c r="F14" s="743"/>
      <c r="G14" s="944"/>
      <c r="H14" s="939"/>
      <c r="I14" s="731"/>
      <c r="J14" s="925" t="s">
        <v>38</v>
      </c>
      <c r="K14" s="712" t="s">
        <v>211</v>
      </c>
      <c r="L14" s="936" t="s">
        <v>212</v>
      </c>
      <c r="M14" s="727" t="s">
        <v>352</v>
      </c>
      <c r="N14" s="932">
        <v>0.25</v>
      </c>
      <c r="O14" s="733">
        <v>43983</v>
      </c>
      <c r="P14" s="733">
        <v>44196</v>
      </c>
      <c r="Q14" s="727" t="s">
        <v>341</v>
      </c>
      <c r="R14" s="934"/>
      <c r="S14" s="303" t="s">
        <v>342</v>
      </c>
      <c r="T14" s="256" t="s">
        <v>353</v>
      </c>
      <c r="U14" s="21">
        <v>0.5</v>
      </c>
      <c r="V14" s="22">
        <v>43983</v>
      </c>
      <c r="W14" s="23" t="s">
        <v>344</v>
      </c>
      <c r="X14" s="32" t="e">
        <f t="shared" si="1"/>
        <v>#VALUE!</v>
      </c>
      <c r="Y14" s="173"/>
      <c r="Z14" s="261">
        <f t="shared" si="0"/>
        <v>0</v>
      </c>
      <c r="AA14" s="28"/>
      <c r="AB14" s="33"/>
    </row>
    <row r="15" spans="1:32" ht="45.75" thickBot="1" x14ac:dyDescent="0.3">
      <c r="A15" s="942"/>
      <c r="B15" s="714"/>
      <c r="C15" s="729"/>
      <c r="D15" s="729"/>
      <c r="E15" s="592"/>
      <c r="F15" s="744"/>
      <c r="G15" s="945"/>
      <c r="H15" s="940"/>
      <c r="I15" s="732"/>
      <c r="J15" s="741"/>
      <c r="K15" s="714"/>
      <c r="L15" s="937"/>
      <c r="M15" s="729"/>
      <c r="N15" s="933"/>
      <c r="O15" s="735"/>
      <c r="P15" s="735"/>
      <c r="Q15" s="729"/>
      <c r="R15" s="935"/>
      <c r="S15" s="178" t="s">
        <v>345</v>
      </c>
      <c r="T15" s="266" t="s">
        <v>353</v>
      </c>
      <c r="U15" s="37">
        <v>0.5</v>
      </c>
      <c r="V15" s="38">
        <v>44075</v>
      </c>
      <c r="W15" s="39">
        <v>44196</v>
      </c>
      <c r="X15" s="32">
        <f t="shared" si="1"/>
        <v>121</v>
      </c>
      <c r="Y15" s="173"/>
      <c r="Z15" s="261">
        <f t="shared" si="0"/>
        <v>0</v>
      </c>
      <c r="AA15" s="28"/>
      <c r="AB15" s="33"/>
    </row>
  </sheetData>
  <mergeCells count="61">
    <mergeCell ref="B2:C4"/>
    <mergeCell ref="D2:AB2"/>
    <mergeCell ref="D3:Q3"/>
    <mergeCell ref="R3:AB3"/>
    <mergeCell ref="D4:AB4"/>
    <mergeCell ref="Y6:Y7"/>
    <mergeCell ref="Z6:Z7"/>
    <mergeCell ref="AA6:AB6"/>
    <mergeCell ref="A8:A15"/>
    <mergeCell ref="B8:B15"/>
    <mergeCell ref="C8:C15"/>
    <mergeCell ref="D8:D15"/>
    <mergeCell ref="E8:E9"/>
    <mergeCell ref="F8:F15"/>
    <mergeCell ref="G8:G15"/>
    <mergeCell ref="A6:A7"/>
    <mergeCell ref="B6:F6"/>
    <mergeCell ref="G6:J6"/>
    <mergeCell ref="K6:R6"/>
    <mergeCell ref="S6:W6"/>
    <mergeCell ref="E10:E11"/>
    <mergeCell ref="J10:J11"/>
    <mergeCell ref="K10:K11"/>
    <mergeCell ref="L10:L11"/>
    <mergeCell ref="M10:M11"/>
    <mergeCell ref="H8:H15"/>
    <mergeCell ref="I8:I15"/>
    <mergeCell ref="J8:J9"/>
    <mergeCell ref="K8:K9"/>
    <mergeCell ref="L8:L9"/>
    <mergeCell ref="M8:M9"/>
    <mergeCell ref="N8:N9"/>
    <mergeCell ref="O8:O9"/>
    <mergeCell ref="P8:P9"/>
    <mergeCell ref="Q8:Q9"/>
    <mergeCell ref="R8:R9"/>
    <mergeCell ref="E12:E13"/>
    <mergeCell ref="J12:J13"/>
    <mergeCell ref="K12:K13"/>
    <mergeCell ref="L12:L13"/>
    <mergeCell ref="M12:M13"/>
    <mergeCell ref="N10:N11"/>
    <mergeCell ref="O10:O11"/>
    <mergeCell ref="P10:P11"/>
    <mergeCell ref="Q10:Q11"/>
    <mergeCell ref="R10:R11"/>
    <mergeCell ref="E14:E15"/>
    <mergeCell ref="J14:J15"/>
    <mergeCell ref="K14:K15"/>
    <mergeCell ref="L14:L15"/>
    <mergeCell ref="M14:M15"/>
    <mergeCell ref="N12:N13"/>
    <mergeCell ref="O12:O13"/>
    <mergeCell ref="P12:P13"/>
    <mergeCell ref="Q12:Q13"/>
    <mergeCell ref="R12:R13"/>
    <mergeCell ref="N14:N15"/>
    <mergeCell ref="O14:O15"/>
    <mergeCell ref="P14:P15"/>
    <mergeCell ref="Q14:Q15"/>
    <mergeCell ref="R14:R15"/>
  </mergeCells>
  <dataValidations count="1">
    <dataValidation type="list" allowBlank="1" showInputMessage="1" showErrorMessage="1" sqref="E8:E15">
      <formula1>INDIRECT(CONCATENATE("_",MID(REPLACE(D8,3,1,"_"),1,6)))</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14:formula1>
            <xm:f>'[8]Vinculos '!#REF!</xm:f>
          </x14:formula1>
          <xm:sqref>B8</xm:sqref>
        </x14:dataValidation>
        <x14:dataValidation type="list" allowBlank="1" showInputMessage="1" showErrorMessage="1">
          <x14:formula1>
            <xm:f>'[8]Vinculos '!#REF!</xm:f>
          </x14:formula1>
          <xm:sqref>C8:C15</xm:sqref>
        </x14:dataValidation>
        <x14:dataValidation type="list" allowBlank="1" showInputMessage="1" showErrorMessage="1">
          <x14:formula1>
            <xm:f>'[8]Vinculos '!#REF!</xm:f>
          </x14:formula1>
          <xm:sqref>D8</xm:sqref>
        </x14:dataValidation>
        <x14:dataValidation type="list" allowBlank="1" showInputMessage="1" showErrorMessage="1">
          <x14:formula1>
            <xm:f>'[8]Vinculos '!#REF!</xm:f>
          </x14:formula1>
          <xm:sqref>T8:T15</xm:sqref>
        </x14:dataValidation>
        <x14:dataValidation type="list" allowBlank="1" showInputMessage="1" showErrorMessage="1">
          <x14:formula1>
            <xm:f>'[8]Vinculos '!#REF!</xm:f>
          </x14:formula1>
          <xm:sqref>Y8:Y15</xm:sqref>
        </x14:dataValidation>
        <x14:dataValidation type="list" allowBlank="1" showInputMessage="1" showErrorMessage="1">
          <x14:formula1>
            <xm:f>'[8]Vinculos '!#REF!</xm:f>
          </x14:formula1>
          <xm:sqref>L8 L10:L15</xm:sqref>
        </x14:dataValidation>
        <x14:dataValidation type="list" allowBlank="1" showInputMessage="1" showErrorMessage="1">
          <x14:formula1>
            <xm:f>'[8]Vinculos '!#REF!</xm:f>
          </x14:formula1>
          <xm:sqref>K8 K10:K15</xm:sqref>
        </x14:dataValidation>
        <x14:dataValidation type="list" allowBlank="1" showInputMessage="1" showErrorMessage="1">
          <x14:formula1>
            <xm:f>'[8]Vinculos '!#REF!</xm:f>
          </x14:formula1>
          <xm:sqref>J8 J10:J15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5"/>
  <sheetViews>
    <sheetView tabSelected="1" topLeftCell="U4" workbookViewId="0">
      <selection activeCell="X8" sqref="A8:XFD45"/>
    </sheetView>
  </sheetViews>
  <sheetFormatPr baseColWidth="10" defaultRowHeight="15" x14ac:dyDescent="0.25"/>
  <cols>
    <col min="1" max="1" width="5.5703125" bestFit="1" customWidth="1"/>
    <col min="2" max="2" width="22.5703125" customWidth="1"/>
    <col min="3" max="3" width="18.42578125" customWidth="1"/>
    <col min="4" max="4" width="21.140625" customWidth="1"/>
    <col min="5" max="5" width="21.140625" style="288" customWidth="1"/>
    <col min="6" max="6" width="21.140625" customWidth="1"/>
    <col min="7" max="7" width="19.42578125" customWidth="1"/>
    <col min="8" max="10" width="21.140625" customWidth="1"/>
    <col min="11" max="11" width="18.42578125" customWidth="1"/>
    <col min="12" max="12" width="21.140625" customWidth="1"/>
    <col min="13" max="13" width="30.140625" customWidth="1"/>
    <col min="14" max="14" width="23.140625" customWidth="1"/>
    <col min="15" max="16" width="19.85546875" customWidth="1"/>
    <col min="17" max="17" width="17.140625" customWidth="1"/>
    <col min="18" max="18" width="19.7109375" customWidth="1"/>
    <col min="19" max="19" width="33.85546875" style="1" customWidth="1"/>
    <col min="20" max="20" width="24.28515625" bestFit="1" customWidth="1"/>
    <col min="21" max="21" width="24.28515625" customWidth="1"/>
    <col min="22" max="22" width="23.5703125" customWidth="1"/>
    <col min="23" max="23" width="23.85546875" customWidth="1"/>
    <col min="24" max="24" width="20.28515625" hidden="1" customWidth="1"/>
    <col min="25" max="25" width="19" customWidth="1"/>
    <col min="26" max="26" width="21.5703125" customWidth="1"/>
    <col min="27" max="27" width="21" customWidth="1"/>
    <col min="28" max="28" width="26.7109375" customWidth="1"/>
    <col min="29" max="29" width="21.28515625" customWidth="1"/>
  </cols>
  <sheetData>
    <row r="1" spans="1:32" ht="15.75" thickBot="1" x14ac:dyDescent="0.3"/>
    <row r="2" spans="1:32" s="2" customFormat="1" ht="45" customHeight="1" thickBot="1" x14ac:dyDescent="0.25">
      <c r="B2" s="824"/>
      <c r="C2" s="825"/>
      <c r="D2" s="649" t="s">
        <v>0</v>
      </c>
      <c r="E2" s="650"/>
      <c r="F2" s="650"/>
      <c r="G2" s="650"/>
      <c r="H2" s="650"/>
      <c r="I2" s="650"/>
      <c r="J2" s="650"/>
      <c r="K2" s="650"/>
      <c r="L2" s="650"/>
      <c r="M2" s="650"/>
      <c r="N2" s="650"/>
      <c r="O2" s="650"/>
      <c r="P2" s="650"/>
      <c r="Q2" s="650"/>
      <c r="R2" s="650"/>
      <c r="S2" s="650"/>
      <c r="T2" s="650"/>
      <c r="U2" s="650"/>
      <c r="V2" s="650"/>
      <c r="W2" s="650"/>
      <c r="X2" s="650"/>
      <c r="Y2" s="650"/>
      <c r="Z2" s="650"/>
      <c r="AA2" s="650"/>
      <c r="AB2" s="651"/>
    </row>
    <row r="3" spans="1:32" s="2" customFormat="1" ht="45" customHeight="1" thickBot="1" x14ac:dyDescent="0.25">
      <c r="B3" s="826"/>
      <c r="C3" s="827"/>
      <c r="D3" s="652" t="s">
        <v>1</v>
      </c>
      <c r="E3" s="653"/>
      <c r="F3" s="653"/>
      <c r="G3" s="653"/>
      <c r="H3" s="653"/>
      <c r="I3" s="653"/>
      <c r="J3" s="653"/>
      <c r="K3" s="653"/>
      <c r="L3" s="653"/>
      <c r="M3" s="653"/>
      <c r="N3" s="653"/>
      <c r="O3" s="653"/>
      <c r="P3" s="653"/>
      <c r="Q3" s="654"/>
      <c r="R3" s="655" t="s">
        <v>2</v>
      </c>
      <c r="S3" s="653"/>
      <c r="T3" s="653"/>
      <c r="U3" s="653"/>
      <c r="V3" s="653"/>
      <c r="W3" s="653"/>
      <c r="X3" s="653"/>
      <c r="Y3" s="653"/>
      <c r="Z3" s="653"/>
      <c r="AA3" s="653"/>
      <c r="AB3" s="656"/>
    </row>
    <row r="4" spans="1:32" s="2" customFormat="1" ht="45" customHeight="1" thickBot="1" x14ac:dyDescent="0.25">
      <c r="B4" s="828"/>
      <c r="C4" s="829"/>
      <c r="D4" s="652" t="s">
        <v>3</v>
      </c>
      <c r="E4" s="653"/>
      <c r="F4" s="653"/>
      <c r="G4" s="653"/>
      <c r="H4" s="653"/>
      <c r="I4" s="653"/>
      <c r="J4" s="653"/>
      <c r="K4" s="653"/>
      <c r="L4" s="653"/>
      <c r="M4" s="653"/>
      <c r="N4" s="653"/>
      <c r="O4" s="653"/>
      <c r="P4" s="653"/>
      <c r="Q4" s="653"/>
      <c r="R4" s="653"/>
      <c r="S4" s="653"/>
      <c r="T4" s="653"/>
      <c r="U4" s="653"/>
      <c r="V4" s="653"/>
      <c r="W4" s="653"/>
      <c r="X4" s="653"/>
      <c r="Y4" s="653"/>
      <c r="Z4" s="653"/>
      <c r="AA4" s="653"/>
      <c r="AB4" s="656"/>
    </row>
    <row r="5" spans="1:32" ht="15.75" thickBot="1" x14ac:dyDescent="0.3"/>
    <row r="6" spans="1:32" ht="20.25" customHeight="1" thickBot="1" x14ac:dyDescent="0.35">
      <c r="A6" s="830" t="s">
        <v>4</v>
      </c>
      <c r="B6" s="662" t="s">
        <v>5</v>
      </c>
      <c r="C6" s="663"/>
      <c r="D6" s="663"/>
      <c r="E6" s="663"/>
      <c r="F6" s="664"/>
      <c r="G6" s="665" t="s">
        <v>6</v>
      </c>
      <c r="H6" s="666"/>
      <c r="I6" s="666"/>
      <c r="J6" s="667"/>
      <c r="K6" s="669" t="s">
        <v>7</v>
      </c>
      <c r="L6" s="669"/>
      <c r="M6" s="669"/>
      <c r="N6" s="669"/>
      <c r="O6" s="669"/>
      <c r="P6" s="669"/>
      <c r="Q6" s="669"/>
      <c r="R6" s="670"/>
      <c r="S6" s="832" t="s">
        <v>8</v>
      </c>
      <c r="T6" s="833"/>
      <c r="U6" s="833"/>
      <c r="V6" s="833"/>
      <c r="W6" s="834"/>
      <c r="X6" s="305"/>
      <c r="Y6" s="835" t="s">
        <v>9</v>
      </c>
      <c r="Z6" s="639" t="s">
        <v>10</v>
      </c>
      <c r="AA6" s="837" t="s">
        <v>11</v>
      </c>
      <c r="AB6" s="838"/>
    </row>
    <row r="7" spans="1:32" ht="72.75" thickBot="1" x14ac:dyDescent="0.3">
      <c r="A7" s="831"/>
      <c r="B7" s="4" t="s">
        <v>12</v>
      </c>
      <c r="C7" s="5" t="s">
        <v>13</v>
      </c>
      <c r="D7" s="5" t="s">
        <v>14</v>
      </c>
      <c r="E7" s="5" t="s">
        <v>15</v>
      </c>
      <c r="F7" s="6" t="s">
        <v>16</v>
      </c>
      <c r="G7" s="7" t="s">
        <v>17</v>
      </c>
      <c r="H7" s="8" t="s">
        <v>18</v>
      </c>
      <c r="I7" s="8" t="s">
        <v>10</v>
      </c>
      <c r="J7" s="9" t="s">
        <v>19</v>
      </c>
      <c r="K7" s="10" t="s">
        <v>20</v>
      </c>
      <c r="L7" s="11" t="s">
        <v>21</v>
      </c>
      <c r="M7" s="11" t="s">
        <v>22</v>
      </c>
      <c r="N7" s="11" t="s">
        <v>23</v>
      </c>
      <c r="O7" s="11" t="s">
        <v>24</v>
      </c>
      <c r="P7" s="11" t="s">
        <v>25</v>
      </c>
      <c r="Q7" s="11" t="s">
        <v>26</v>
      </c>
      <c r="R7" s="12" t="s">
        <v>10</v>
      </c>
      <c r="S7" s="13" t="s">
        <v>27</v>
      </c>
      <c r="T7" s="14" t="s">
        <v>28</v>
      </c>
      <c r="U7" s="14" t="s">
        <v>18</v>
      </c>
      <c r="V7" s="14" t="s">
        <v>29</v>
      </c>
      <c r="W7" s="15" t="s">
        <v>30</v>
      </c>
      <c r="X7" s="16"/>
      <c r="Y7" s="836"/>
      <c r="Z7" s="746"/>
      <c r="AA7" s="17" t="s">
        <v>31</v>
      </c>
      <c r="AB7" s="18" t="s">
        <v>32</v>
      </c>
    </row>
    <row r="8" spans="1:32" ht="15.75" customHeight="1" x14ac:dyDescent="0.25">
      <c r="A8" s="1046">
        <v>11</v>
      </c>
      <c r="B8" s="588" t="s">
        <v>354</v>
      </c>
      <c r="C8" s="924" t="s">
        <v>355</v>
      </c>
      <c r="D8" s="588" t="s">
        <v>35</v>
      </c>
      <c r="E8" s="588" t="s">
        <v>36</v>
      </c>
      <c r="F8" s="924"/>
      <c r="G8" s="588" t="s">
        <v>356</v>
      </c>
      <c r="H8" s="574">
        <v>0.5</v>
      </c>
      <c r="I8" s="1046"/>
      <c r="J8" s="588" t="s">
        <v>38</v>
      </c>
      <c r="K8" s="588" t="s">
        <v>39</v>
      </c>
      <c r="L8" s="588" t="s">
        <v>357</v>
      </c>
      <c r="M8" s="588" t="s">
        <v>358</v>
      </c>
      <c r="N8" s="574">
        <v>0.25</v>
      </c>
      <c r="O8" s="1047">
        <v>44044</v>
      </c>
      <c r="P8" s="1047">
        <v>44196</v>
      </c>
      <c r="Q8" s="588" t="s">
        <v>359</v>
      </c>
      <c r="R8" s="1046"/>
      <c r="S8" s="538" t="s">
        <v>358</v>
      </c>
      <c r="T8" s="588" t="s">
        <v>76</v>
      </c>
      <c r="U8" s="1048">
        <v>1</v>
      </c>
      <c r="V8" s="1047">
        <v>44044</v>
      </c>
      <c r="W8" s="1047">
        <v>44196</v>
      </c>
      <c r="X8" s="502">
        <f>W8-V8</f>
        <v>152</v>
      </c>
      <c r="Y8" s="588"/>
      <c r="Z8" s="1049">
        <f>IF(Y8="ejecutado",1,0)</f>
        <v>0</v>
      </c>
      <c r="AA8" s="1049"/>
      <c r="AB8" s="1049"/>
      <c r="AC8" s="26"/>
      <c r="AD8" s="26"/>
      <c r="AE8" s="26"/>
      <c r="AF8" s="26"/>
    </row>
    <row r="9" spans="1:32" ht="15.75" customHeight="1" x14ac:dyDescent="0.25">
      <c r="A9" s="1046"/>
      <c r="B9" s="588"/>
      <c r="C9" s="910"/>
      <c r="D9" s="588"/>
      <c r="E9" s="588"/>
      <c r="F9" s="910"/>
      <c r="G9" s="588"/>
      <c r="H9" s="574"/>
      <c r="I9" s="1046"/>
      <c r="J9" s="588"/>
      <c r="K9" s="588"/>
      <c r="L9" s="588"/>
      <c r="M9" s="588"/>
      <c r="N9" s="1046"/>
      <c r="O9" s="1046"/>
      <c r="P9" s="1046"/>
      <c r="Q9" s="588"/>
      <c r="R9" s="1046"/>
      <c r="S9" s="538"/>
      <c r="T9" s="588"/>
      <c r="U9" s="1048"/>
      <c r="V9" s="1046"/>
      <c r="W9" s="1046"/>
      <c r="X9" s="502">
        <f t="shared" ref="X9:X45" si="0">W9-V9</f>
        <v>0</v>
      </c>
      <c r="Y9" s="588"/>
      <c r="Z9" s="1049">
        <f t="shared" ref="Z9:Z45" si="1">IF(Y9="ejecutado",1,0)</f>
        <v>0</v>
      </c>
      <c r="AA9" s="1049"/>
      <c r="AB9" s="1049"/>
      <c r="AC9" s="26"/>
      <c r="AD9" s="26"/>
      <c r="AE9" s="26"/>
      <c r="AF9" s="26"/>
    </row>
    <row r="10" spans="1:32" ht="15.75" customHeight="1" x14ac:dyDescent="0.25">
      <c r="A10" s="1046"/>
      <c r="B10" s="588"/>
      <c r="C10" s="910"/>
      <c r="D10" s="588"/>
      <c r="E10" s="588"/>
      <c r="F10" s="910"/>
      <c r="G10" s="588"/>
      <c r="H10" s="574"/>
      <c r="I10" s="1046"/>
      <c r="J10" s="588"/>
      <c r="K10" s="588"/>
      <c r="L10" s="588"/>
      <c r="M10" s="588"/>
      <c r="N10" s="1046"/>
      <c r="O10" s="1046"/>
      <c r="P10" s="1046"/>
      <c r="Q10" s="588"/>
      <c r="R10" s="1046"/>
      <c r="S10" s="538"/>
      <c r="T10" s="588"/>
      <c r="U10" s="1048"/>
      <c r="V10" s="1046"/>
      <c r="W10" s="1046"/>
      <c r="X10" s="502">
        <f t="shared" si="0"/>
        <v>0</v>
      </c>
      <c r="Y10" s="588"/>
      <c r="Z10" s="1049">
        <f t="shared" si="1"/>
        <v>0</v>
      </c>
      <c r="AA10" s="1049"/>
      <c r="AB10" s="1049"/>
      <c r="AC10" s="26"/>
      <c r="AD10" s="26"/>
      <c r="AE10" s="26"/>
      <c r="AF10" s="26"/>
    </row>
    <row r="11" spans="1:32" ht="15.75" customHeight="1" x14ac:dyDescent="0.25">
      <c r="A11" s="1046"/>
      <c r="B11" s="588"/>
      <c r="C11" s="910"/>
      <c r="D11" s="588"/>
      <c r="E11" s="588"/>
      <c r="F11" s="910"/>
      <c r="G11" s="588"/>
      <c r="H11" s="574"/>
      <c r="I11" s="1046"/>
      <c r="J11" s="588"/>
      <c r="K11" s="588"/>
      <c r="L11" s="588"/>
      <c r="M11" s="588"/>
      <c r="N11" s="1046"/>
      <c r="O11" s="1046"/>
      <c r="P11" s="1046"/>
      <c r="Q11" s="588"/>
      <c r="R11" s="1046"/>
      <c r="S11" s="538"/>
      <c r="T11" s="588"/>
      <c r="U11" s="1048"/>
      <c r="V11" s="1046"/>
      <c r="W11" s="1046"/>
      <c r="X11" s="502">
        <f t="shared" si="0"/>
        <v>0</v>
      </c>
      <c r="Y11" s="588"/>
      <c r="Z11" s="1049">
        <f t="shared" si="1"/>
        <v>0</v>
      </c>
      <c r="AA11" s="1049"/>
      <c r="AB11" s="1049"/>
      <c r="AC11" s="26"/>
      <c r="AD11" s="26"/>
      <c r="AE11" s="26"/>
      <c r="AF11" s="26"/>
    </row>
    <row r="12" spans="1:32" ht="15.75" customHeight="1" x14ac:dyDescent="0.25">
      <c r="A12" s="1046"/>
      <c r="B12" s="588"/>
      <c r="C12" s="910"/>
      <c r="D12" s="588"/>
      <c r="E12" s="588"/>
      <c r="F12" s="910"/>
      <c r="G12" s="588"/>
      <c r="H12" s="574"/>
      <c r="I12" s="1046"/>
      <c r="J12" s="588"/>
      <c r="K12" s="588"/>
      <c r="L12" s="588"/>
      <c r="M12" s="588"/>
      <c r="N12" s="1046"/>
      <c r="O12" s="1046"/>
      <c r="P12" s="1046"/>
      <c r="Q12" s="588"/>
      <c r="R12" s="1046"/>
      <c r="S12" s="538"/>
      <c r="T12" s="588"/>
      <c r="U12" s="1048"/>
      <c r="V12" s="1046"/>
      <c r="W12" s="1046"/>
      <c r="X12" s="502">
        <f t="shared" si="0"/>
        <v>0</v>
      </c>
      <c r="Y12" s="588"/>
      <c r="Z12" s="1049">
        <f t="shared" si="1"/>
        <v>0</v>
      </c>
      <c r="AA12" s="1049"/>
      <c r="AB12" s="1049"/>
      <c r="AC12" s="26"/>
      <c r="AD12" s="26"/>
      <c r="AE12" s="26"/>
      <c r="AF12" s="26"/>
    </row>
    <row r="13" spans="1:32" ht="15.75" customHeight="1" x14ac:dyDescent="0.25">
      <c r="A13" s="1046"/>
      <c r="B13" s="588"/>
      <c r="C13" s="910"/>
      <c r="D13" s="588"/>
      <c r="E13" s="588"/>
      <c r="F13" s="910"/>
      <c r="G13" s="588"/>
      <c r="H13" s="574"/>
      <c r="I13" s="1046"/>
      <c r="J13" s="588"/>
      <c r="K13" s="588" t="s">
        <v>39</v>
      </c>
      <c r="L13" s="588" t="s">
        <v>357</v>
      </c>
      <c r="M13" s="588" t="s">
        <v>360</v>
      </c>
      <c r="N13" s="574">
        <v>0.25</v>
      </c>
      <c r="O13" s="1047">
        <v>44044</v>
      </c>
      <c r="P13" s="1047">
        <v>44196</v>
      </c>
      <c r="Q13" s="588" t="s">
        <v>361</v>
      </c>
      <c r="R13" s="1046"/>
      <c r="S13" s="538" t="s">
        <v>360</v>
      </c>
      <c r="T13" s="588" t="s">
        <v>76</v>
      </c>
      <c r="U13" s="1050">
        <v>1</v>
      </c>
      <c r="V13" s="1047">
        <v>44044</v>
      </c>
      <c r="W13" s="1047">
        <v>44196</v>
      </c>
      <c r="X13" s="502">
        <f t="shared" si="0"/>
        <v>152</v>
      </c>
      <c r="Y13" s="588"/>
      <c r="Z13" s="1049">
        <f t="shared" si="1"/>
        <v>0</v>
      </c>
      <c r="AA13" s="1049"/>
      <c r="AB13" s="1049"/>
    </row>
    <row r="14" spans="1:32" ht="15.75" customHeight="1" x14ac:dyDescent="0.25">
      <c r="A14" s="1046"/>
      <c r="B14" s="588"/>
      <c r="C14" s="910"/>
      <c r="D14" s="588"/>
      <c r="E14" s="588"/>
      <c r="F14" s="910"/>
      <c r="G14" s="588"/>
      <c r="H14" s="574"/>
      <c r="I14" s="1046"/>
      <c r="J14" s="588"/>
      <c r="K14" s="588"/>
      <c r="L14" s="588"/>
      <c r="M14" s="588"/>
      <c r="N14" s="574"/>
      <c r="O14" s="1046"/>
      <c r="P14" s="1046"/>
      <c r="Q14" s="588"/>
      <c r="R14" s="1046"/>
      <c r="S14" s="538"/>
      <c r="T14" s="588"/>
      <c r="U14" s="1050"/>
      <c r="V14" s="1046"/>
      <c r="W14" s="1046"/>
      <c r="X14" s="502"/>
      <c r="Y14" s="588"/>
      <c r="Z14" s="1049"/>
      <c r="AA14" s="1049"/>
      <c r="AB14" s="1049"/>
    </row>
    <row r="15" spans="1:32" ht="15.75" customHeight="1" x14ac:dyDescent="0.25">
      <c r="A15" s="1046"/>
      <c r="B15" s="588"/>
      <c r="C15" s="910"/>
      <c r="D15" s="588"/>
      <c r="E15" s="588"/>
      <c r="F15" s="910"/>
      <c r="G15" s="588"/>
      <c r="H15" s="574"/>
      <c r="I15" s="1046"/>
      <c r="J15" s="588"/>
      <c r="K15" s="588"/>
      <c r="L15" s="588"/>
      <c r="M15" s="588"/>
      <c r="N15" s="1046"/>
      <c r="O15" s="1046"/>
      <c r="P15" s="1046"/>
      <c r="Q15" s="588"/>
      <c r="R15" s="1046"/>
      <c r="S15" s="538"/>
      <c r="T15" s="588"/>
      <c r="U15" s="1050"/>
      <c r="V15" s="1046"/>
      <c r="W15" s="1046"/>
      <c r="X15" s="502">
        <f t="shared" si="0"/>
        <v>0</v>
      </c>
      <c r="Y15" s="588"/>
      <c r="Z15" s="1049">
        <f t="shared" si="1"/>
        <v>0</v>
      </c>
      <c r="AA15" s="1049"/>
      <c r="AB15" s="1049"/>
    </row>
    <row r="16" spans="1:32" ht="15.75" customHeight="1" x14ac:dyDescent="0.25">
      <c r="A16" s="1046"/>
      <c r="B16" s="588"/>
      <c r="C16" s="910"/>
      <c r="D16" s="588"/>
      <c r="E16" s="588"/>
      <c r="F16" s="910"/>
      <c r="G16" s="588"/>
      <c r="H16" s="574"/>
      <c r="I16" s="1046"/>
      <c r="J16" s="588"/>
      <c r="K16" s="588"/>
      <c r="L16" s="588"/>
      <c r="M16" s="588"/>
      <c r="N16" s="1046"/>
      <c r="O16" s="1046"/>
      <c r="P16" s="1046"/>
      <c r="Q16" s="588"/>
      <c r="R16" s="1046"/>
      <c r="S16" s="538"/>
      <c r="T16" s="588"/>
      <c r="U16" s="1050"/>
      <c r="V16" s="1046"/>
      <c r="W16" s="1046"/>
      <c r="X16" s="502">
        <f t="shared" si="0"/>
        <v>0</v>
      </c>
      <c r="Y16" s="588"/>
      <c r="Z16" s="1049">
        <f t="shared" si="1"/>
        <v>0</v>
      </c>
      <c r="AA16" s="1049"/>
      <c r="AB16" s="1049"/>
    </row>
    <row r="17" spans="1:28" ht="15.75" customHeight="1" x14ac:dyDescent="0.25">
      <c r="A17" s="1046"/>
      <c r="B17" s="588"/>
      <c r="C17" s="910"/>
      <c r="D17" s="588"/>
      <c r="E17" s="588"/>
      <c r="F17" s="910"/>
      <c r="G17" s="588"/>
      <c r="H17" s="574"/>
      <c r="I17" s="1046"/>
      <c r="J17" s="588"/>
      <c r="K17" s="588"/>
      <c r="L17" s="588"/>
      <c r="M17" s="588"/>
      <c r="N17" s="1046"/>
      <c r="O17" s="1046"/>
      <c r="P17" s="1046"/>
      <c r="Q17" s="588"/>
      <c r="R17" s="1046"/>
      <c r="S17" s="538"/>
      <c r="T17" s="588"/>
      <c r="U17" s="1050"/>
      <c r="V17" s="1046"/>
      <c r="W17" s="1046"/>
      <c r="X17" s="502">
        <f t="shared" si="0"/>
        <v>0</v>
      </c>
      <c r="Y17" s="588"/>
      <c r="Z17" s="1049">
        <f t="shared" si="1"/>
        <v>0</v>
      </c>
      <c r="AA17" s="1049"/>
      <c r="AB17" s="1049"/>
    </row>
    <row r="18" spans="1:28" ht="15.75" customHeight="1" x14ac:dyDescent="0.25">
      <c r="A18" s="1046"/>
      <c r="B18" s="588"/>
      <c r="C18" s="910"/>
      <c r="D18" s="588"/>
      <c r="E18" s="588"/>
      <c r="F18" s="910"/>
      <c r="G18" s="588"/>
      <c r="H18" s="574"/>
      <c r="I18" s="1046"/>
      <c r="J18" s="588"/>
      <c r="K18" s="588"/>
      <c r="L18" s="588"/>
      <c r="M18" s="588"/>
      <c r="N18" s="1046"/>
      <c r="O18" s="1046"/>
      <c r="P18" s="1046"/>
      <c r="Q18" s="588"/>
      <c r="R18" s="1046"/>
      <c r="S18" s="538"/>
      <c r="T18" s="588"/>
      <c r="U18" s="1050"/>
      <c r="V18" s="1046"/>
      <c r="W18" s="1046"/>
      <c r="X18" s="502">
        <f t="shared" si="0"/>
        <v>0</v>
      </c>
      <c r="Y18" s="588"/>
      <c r="Z18" s="1049">
        <f t="shared" si="1"/>
        <v>0</v>
      </c>
      <c r="AA18" s="1049"/>
      <c r="AB18" s="1049"/>
    </row>
    <row r="19" spans="1:28" ht="15.75" customHeight="1" x14ac:dyDescent="0.25">
      <c r="A19" s="1046"/>
      <c r="B19" s="588"/>
      <c r="C19" s="910"/>
      <c r="D19" s="588"/>
      <c r="E19" s="588"/>
      <c r="F19" s="910"/>
      <c r="G19" s="588"/>
      <c r="H19" s="574"/>
      <c r="I19" s="1046"/>
      <c r="J19" s="588"/>
      <c r="K19" s="588"/>
      <c r="L19" s="588"/>
      <c r="M19" s="588"/>
      <c r="N19" s="1046"/>
      <c r="O19" s="1046"/>
      <c r="P19" s="1046"/>
      <c r="Q19" s="588"/>
      <c r="R19" s="1046"/>
      <c r="S19" s="538"/>
      <c r="T19" s="588"/>
      <c r="U19" s="1050"/>
      <c r="V19" s="1046"/>
      <c r="W19" s="1046"/>
      <c r="X19" s="502">
        <f t="shared" si="0"/>
        <v>0</v>
      </c>
      <c r="Y19" s="588"/>
      <c r="Z19" s="1049">
        <f t="shared" si="1"/>
        <v>0</v>
      </c>
      <c r="AA19" s="1049"/>
      <c r="AB19" s="1049"/>
    </row>
    <row r="20" spans="1:28" ht="15.75" customHeight="1" x14ac:dyDescent="0.25">
      <c r="A20" s="1046"/>
      <c r="B20" s="588"/>
      <c r="C20" s="910"/>
      <c r="D20" s="588"/>
      <c r="E20" s="588"/>
      <c r="F20" s="910"/>
      <c r="G20" s="588"/>
      <c r="H20" s="574"/>
      <c r="I20" s="1046"/>
      <c r="J20" s="588"/>
      <c r="K20" s="588"/>
      <c r="L20" s="588"/>
      <c r="M20" s="588"/>
      <c r="N20" s="1046"/>
      <c r="O20" s="1046"/>
      <c r="P20" s="1046"/>
      <c r="Q20" s="588"/>
      <c r="R20" s="1046"/>
      <c r="S20" s="538"/>
      <c r="T20" s="588"/>
      <c r="U20" s="1050"/>
      <c r="V20" s="1046"/>
      <c r="W20" s="1046"/>
      <c r="X20" s="502">
        <f t="shared" si="0"/>
        <v>0</v>
      </c>
      <c r="Y20" s="588"/>
      <c r="Z20" s="1049">
        <f t="shared" si="1"/>
        <v>0</v>
      </c>
      <c r="AA20" s="1049"/>
      <c r="AB20" s="1049"/>
    </row>
    <row r="21" spans="1:28" ht="15.75" customHeight="1" x14ac:dyDescent="0.25">
      <c r="A21" s="1046"/>
      <c r="B21" s="588"/>
      <c r="C21" s="910"/>
      <c r="D21" s="588"/>
      <c r="E21" s="588"/>
      <c r="F21" s="910"/>
      <c r="G21" s="588"/>
      <c r="H21" s="574"/>
      <c r="I21" s="1046"/>
      <c r="J21" s="588"/>
      <c r="K21" s="588"/>
      <c r="L21" s="588"/>
      <c r="M21" s="588"/>
      <c r="N21" s="1046"/>
      <c r="O21" s="1046"/>
      <c r="P21" s="1046"/>
      <c r="Q21" s="588"/>
      <c r="R21" s="1046"/>
      <c r="S21" s="538"/>
      <c r="T21" s="588"/>
      <c r="U21" s="1050"/>
      <c r="V21" s="1046"/>
      <c r="W21" s="1046"/>
      <c r="X21" s="502">
        <f t="shared" si="0"/>
        <v>0</v>
      </c>
      <c r="Y21" s="588"/>
      <c r="Z21" s="1049">
        <f t="shared" si="1"/>
        <v>0</v>
      </c>
      <c r="AA21" s="1049"/>
      <c r="AB21" s="1049"/>
    </row>
    <row r="22" spans="1:28" ht="15.75" customHeight="1" x14ac:dyDescent="0.25">
      <c r="A22" s="1046"/>
      <c r="B22" s="588"/>
      <c r="C22" s="910"/>
      <c r="D22" s="588"/>
      <c r="E22" s="588"/>
      <c r="F22" s="910"/>
      <c r="G22" s="588"/>
      <c r="H22" s="574"/>
      <c r="I22" s="1046"/>
      <c r="J22" s="588"/>
      <c r="K22" s="588" t="s">
        <v>39</v>
      </c>
      <c r="L22" s="588" t="s">
        <v>357</v>
      </c>
      <c r="M22" s="588" t="s">
        <v>362</v>
      </c>
      <c r="N22" s="574">
        <v>0.5</v>
      </c>
      <c r="O22" s="1047">
        <v>44044</v>
      </c>
      <c r="P22" s="1047">
        <v>44196</v>
      </c>
      <c r="Q22" s="588" t="s">
        <v>363</v>
      </c>
      <c r="R22" s="1046"/>
      <c r="S22" s="538" t="s">
        <v>362</v>
      </c>
      <c r="T22" s="588" t="s">
        <v>76</v>
      </c>
      <c r="U22" s="1050">
        <v>1</v>
      </c>
      <c r="V22" s="1047">
        <v>44044</v>
      </c>
      <c r="W22" s="1047">
        <v>44196</v>
      </c>
      <c r="X22" s="502">
        <f t="shared" si="0"/>
        <v>152</v>
      </c>
      <c r="Y22" s="588"/>
      <c r="Z22" s="1049">
        <f t="shared" si="1"/>
        <v>0</v>
      </c>
      <c r="AA22" s="1049"/>
      <c r="AB22" s="1049"/>
    </row>
    <row r="23" spans="1:28" ht="15.75" customHeight="1" x14ac:dyDescent="0.25">
      <c r="A23" s="1046"/>
      <c r="B23" s="588"/>
      <c r="C23" s="910"/>
      <c r="D23" s="588"/>
      <c r="E23" s="588"/>
      <c r="F23" s="910"/>
      <c r="G23" s="588"/>
      <c r="H23" s="574"/>
      <c r="I23" s="1046"/>
      <c r="J23" s="588"/>
      <c r="K23" s="588"/>
      <c r="L23" s="588"/>
      <c r="M23" s="588"/>
      <c r="N23" s="1046"/>
      <c r="O23" s="1046"/>
      <c r="P23" s="1046"/>
      <c r="Q23" s="588"/>
      <c r="R23" s="1046"/>
      <c r="S23" s="538"/>
      <c r="T23" s="588"/>
      <c r="U23" s="1050"/>
      <c r="V23" s="1046"/>
      <c r="W23" s="1046"/>
      <c r="X23" s="502">
        <f t="shared" si="0"/>
        <v>0</v>
      </c>
      <c r="Y23" s="588"/>
      <c r="Z23" s="1049">
        <f t="shared" si="1"/>
        <v>0</v>
      </c>
      <c r="AA23" s="1049"/>
      <c r="AB23" s="1049"/>
    </row>
    <row r="24" spans="1:28" ht="15.75" customHeight="1" x14ac:dyDescent="0.25">
      <c r="A24" s="1046"/>
      <c r="B24" s="588"/>
      <c r="C24" s="910"/>
      <c r="D24" s="588"/>
      <c r="E24" s="588"/>
      <c r="F24" s="910"/>
      <c r="G24" s="588"/>
      <c r="H24" s="574"/>
      <c r="I24" s="1046"/>
      <c r="J24" s="588"/>
      <c r="K24" s="588"/>
      <c r="L24" s="588"/>
      <c r="M24" s="588"/>
      <c r="N24" s="1046"/>
      <c r="O24" s="1046"/>
      <c r="P24" s="1046"/>
      <c r="Q24" s="588"/>
      <c r="R24" s="1046"/>
      <c r="S24" s="538"/>
      <c r="T24" s="588"/>
      <c r="U24" s="1050"/>
      <c r="V24" s="1046"/>
      <c r="W24" s="1046"/>
      <c r="X24" s="502">
        <f t="shared" si="0"/>
        <v>0</v>
      </c>
      <c r="Y24" s="588"/>
      <c r="Z24" s="1049">
        <f t="shared" si="1"/>
        <v>0</v>
      </c>
      <c r="AA24" s="1049"/>
      <c r="AB24" s="1049"/>
    </row>
    <row r="25" spans="1:28" ht="15.75" customHeight="1" x14ac:dyDescent="0.25">
      <c r="A25" s="1046"/>
      <c r="B25" s="588"/>
      <c r="C25" s="910"/>
      <c r="D25" s="588"/>
      <c r="E25" s="588"/>
      <c r="F25" s="910"/>
      <c r="G25" s="588"/>
      <c r="H25" s="574"/>
      <c r="I25" s="1046"/>
      <c r="J25" s="588"/>
      <c r="K25" s="588"/>
      <c r="L25" s="588"/>
      <c r="M25" s="588"/>
      <c r="N25" s="1046"/>
      <c r="O25" s="1046"/>
      <c r="P25" s="1046"/>
      <c r="Q25" s="588"/>
      <c r="R25" s="1046"/>
      <c r="S25" s="538"/>
      <c r="T25" s="588"/>
      <c r="U25" s="1050"/>
      <c r="V25" s="1046"/>
      <c r="W25" s="1046"/>
      <c r="X25" s="502">
        <f t="shared" si="0"/>
        <v>0</v>
      </c>
      <c r="Y25" s="588"/>
      <c r="Z25" s="1049">
        <f t="shared" si="1"/>
        <v>0</v>
      </c>
      <c r="AA25" s="1049"/>
      <c r="AB25" s="1049"/>
    </row>
    <row r="26" spans="1:28" ht="15.75" customHeight="1" x14ac:dyDescent="0.25">
      <c r="A26" s="1046"/>
      <c r="B26" s="588"/>
      <c r="C26" s="910"/>
      <c r="D26" s="588"/>
      <c r="E26" s="588"/>
      <c r="F26" s="910"/>
      <c r="G26" s="588"/>
      <c r="H26" s="574"/>
      <c r="I26" s="1046"/>
      <c r="J26" s="588"/>
      <c r="K26" s="588"/>
      <c r="L26" s="588"/>
      <c r="M26" s="588"/>
      <c r="N26" s="1046"/>
      <c r="O26" s="1046"/>
      <c r="P26" s="1046"/>
      <c r="Q26" s="588"/>
      <c r="R26" s="1046"/>
      <c r="S26" s="538"/>
      <c r="T26" s="588"/>
      <c r="U26" s="1050"/>
      <c r="V26" s="1046"/>
      <c r="W26" s="1046"/>
      <c r="X26" s="502">
        <f t="shared" si="0"/>
        <v>0</v>
      </c>
      <c r="Y26" s="588"/>
      <c r="Z26" s="1049">
        <f t="shared" si="1"/>
        <v>0</v>
      </c>
      <c r="AA26" s="1049"/>
      <c r="AB26" s="1049"/>
    </row>
    <row r="27" spans="1:28" ht="15.75" customHeight="1" x14ac:dyDescent="0.25">
      <c r="A27" s="1046"/>
      <c r="B27" s="588"/>
      <c r="C27" s="910"/>
      <c r="D27" s="588"/>
      <c r="E27" s="588"/>
      <c r="F27" s="910"/>
      <c r="G27" s="588"/>
      <c r="H27" s="574"/>
      <c r="I27" s="1046"/>
      <c r="J27" s="588"/>
      <c r="K27" s="588"/>
      <c r="L27" s="588"/>
      <c r="M27" s="588"/>
      <c r="N27" s="1046"/>
      <c r="O27" s="1046"/>
      <c r="P27" s="1046"/>
      <c r="Q27" s="588"/>
      <c r="R27" s="1046"/>
      <c r="S27" s="538"/>
      <c r="T27" s="588"/>
      <c r="U27" s="1050"/>
      <c r="V27" s="1046"/>
      <c r="W27" s="1046"/>
      <c r="X27" s="502">
        <f t="shared" si="0"/>
        <v>0</v>
      </c>
      <c r="Y27" s="588"/>
      <c r="Z27" s="1049">
        <f t="shared" si="1"/>
        <v>0</v>
      </c>
      <c r="AA27" s="1049"/>
      <c r="AB27" s="1049"/>
    </row>
    <row r="28" spans="1:28" ht="15.75" customHeight="1" x14ac:dyDescent="0.25">
      <c r="A28" s="1046"/>
      <c r="B28" s="588"/>
      <c r="C28" s="910"/>
      <c r="D28" s="588"/>
      <c r="E28" s="588"/>
      <c r="F28" s="910"/>
      <c r="G28" s="588"/>
      <c r="H28" s="574"/>
      <c r="I28" s="1046"/>
      <c r="J28" s="588"/>
      <c r="K28" s="588"/>
      <c r="L28" s="588"/>
      <c r="M28" s="588"/>
      <c r="N28" s="1046"/>
      <c r="O28" s="1046"/>
      <c r="P28" s="1046"/>
      <c r="Q28" s="588"/>
      <c r="R28" s="1046"/>
      <c r="S28" s="538"/>
      <c r="T28" s="588"/>
      <c r="U28" s="1050"/>
      <c r="V28" s="1046"/>
      <c r="W28" s="1046"/>
      <c r="X28" s="502">
        <f t="shared" si="0"/>
        <v>0</v>
      </c>
      <c r="Y28" s="588"/>
      <c r="Z28" s="1049">
        <f t="shared" si="1"/>
        <v>0</v>
      </c>
      <c r="AA28" s="1049"/>
      <c r="AB28" s="1049"/>
    </row>
    <row r="29" spans="1:28" ht="15.75" customHeight="1" x14ac:dyDescent="0.25">
      <c r="A29" s="1046"/>
      <c r="B29" s="588"/>
      <c r="C29" s="910"/>
      <c r="D29" s="588"/>
      <c r="E29" s="588"/>
      <c r="F29" s="910"/>
      <c r="G29" s="588"/>
      <c r="H29" s="574"/>
      <c r="I29" s="1046"/>
      <c r="J29" s="588"/>
      <c r="K29" s="588"/>
      <c r="L29" s="588"/>
      <c r="M29" s="588"/>
      <c r="N29" s="1046"/>
      <c r="O29" s="1046"/>
      <c r="P29" s="1046"/>
      <c r="Q29" s="588"/>
      <c r="R29" s="1046"/>
      <c r="S29" s="538"/>
      <c r="T29" s="588"/>
      <c r="U29" s="1050"/>
      <c r="V29" s="1046"/>
      <c r="W29" s="1046"/>
      <c r="X29" s="502">
        <f t="shared" si="0"/>
        <v>0</v>
      </c>
      <c r="Y29" s="588"/>
      <c r="Z29" s="1049">
        <f t="shared" si="1"/>
        <v>0</v>
      </c>
      <c r="AA29" s="1049"/>
      <c r="AB29" s="1049"/>
    </row>
    <row r="30" spans="1:28" ht="15.75" customHeight="1" x14ac:dyDescent="0.25">
      <c r="A30" s="1046"/>
      <c r="B30" s="588"/>
      <c r="C30" s="910"/>
      <c r="D30" s="588"/>
      <c r="E30" s="588"/>
      <c r="F30" s="910"/>
      <c r="G30" s="588" t="s">
        <v>364</v>
      </c>
      <c r="H30" s="574">
        <v>0.2</v>
      </c>
      <c r="I30" s="588"/>
      <c r="J30" s="588" t="s">
        <v>38</v>
      </c>
      <c r="K30" s="588" t="s">
        <v>39</v>
      </c>
      <c r="L30" s="1046" t="s">
        <v>357</v>
      </c>
      <c r="M30" s="588" t="s">
        <v>513</v>
      </c>
      <c r="N30" s="574">
        <v>1</v>
      </c>
      <c r="O30" s="1047">
        <v>44044</v>
      </c>
      <c r="P30" s="1047">
        <v>44196</v>
      </c>
      <c r="Q30" s="1046" t="s">
        <v>366</v>
      </c>
      <c r="R30" s="1046"/>
      <c r="S30" s="538" t="s">
        <v>365</v>
      </c>
      <c r="T30" s="588" t="s">
        <v>76</v>
      </c>
      <c r="U30" s="1050">
        <v>1</v>
      </c>
      <c r="V30" s="1047">
        <v>44044</v>
      </c>
      <c r="W30" s="1047">
        <v>44196</v>
      </c>
      <c r="X30" s="502">
        <f t="shared" si="0"/>
        <v>152</v>
      </c>
      <c r="Y30" s="588"/>
      <c r="Z30" s="1049">
        <f t="shared" si="1"/>
        <v>0</v>
      </c>
      <c r="AA30" s="1049"/>
      <c r="AB30" s="1049"/>
    </row>
    <row r="31" spans="1:28" ht="15.75" customHeight="1" x14ac:dyDescent="0.25">
      <c r="A31" s="1046"/>
      <c r="B31" s="588"/>
      <c r="C31" s="910"/>
      <c r="D31" s="588"/>
      <c r="E31" s="588"/>
      <c r="F31" s="910"/>
      <c r="G31" s="588"/>
      <c r="H31" s="574"/>
      <c r="I31" s="588"/>
      <c r="J31" s="588"/>
      <c r="K31" s="588"/>
      <c r="L31" s="1046"/>
      <c r="M31" s="588"/>
      <c r="N31" s="1046"/>
      <c r="O31" s="1046"/>
      <c r="P31" s="1046"/>
      <c r="Q31" s="1046"/>
      <c r="R31" s="1046"/>
      <c r="S31" s="538"/>
      <c r="T31" s="588"/>
      <c r="U31" s="1050"/>
      <c r="V31" s="1046"/>
      <c r="W31" s="1046"/>
      <c r="X31" s="502">
        <f t="shared" si="0"/>
        <v>0</v>
      </c>
      <c r="Y31" s="588"/>
      <c r="Z31" s="1049">
        <f t="shared" si="1"/>
        <v>0</v>
      </c>
      <c r="AA31" s="1049"/>
      <c r="AB31" s="1049"/>
    </row>
    <row r="32" spans="1:28" ht="15.75" customHeight="1" x14ac:dyDescent="0.25">
      <c r="A32" s="1046"/>
      <c r="B32" s="588"/>
      <c r="C32" s="910"/>
      <c r="D32" s="588"/>
      <c r="E32" s="588"/>
      <c r="F32" s="910"/>
      <c r="G32" s="588"/>
      <c r="H32" s="574"/>
      <c r="I32" s="588"/>
      <c r="J32" s="588"/>
      <c r="K32" s="588"/>
      <c r="L32" s="1046"/>
      <c r="M32" s="588"/>
      <c r="N32" s="1046"/>
      <c r="O32" s="1046"/>
      <c r="P32" s="1046"/>
      <c r="Q32" s="1046"/>
      <c r="R32" s="1046"/>
      <c r="S32" s="538"/>
      <c r="T32" s="588"/>
      <c r="U32" s="1050"/>
      <c r="V32" s="1046"/>
      <c r="W32" s="1046"/>
      <c r="X32" s="502">
        <f t="shared" si="0"/>
        <v>0</v>
      </c>
      <c r="Y32" s="588"/>
      <c r="Z32" s="1049">
        <f t="shared" si="1"/>
        <v>0</v>
      </c>
      <c r="AA32" s="1049"/>
      <c r="AB32" s="1049"/>
    </row>
    <row r="33" spans="1:28" ht="15.75" customHeight="1" x14ac:dyDescent="0.25">
      <c r="A33" s="1046"/>
      <c r="B33" s="588"/>
      <c r="C33" s="910"/>
      <c r="D33" s="588"/>
      <c r="E33" s="588"/>
      <c r="F33" s="910"/>
      <c r="G33" s="588"/>
      <c r="H33" s="574"/>
      <c r="I33" s="588"/>
      <c r="J33" s="588"/>
      <c r="K33" s="588"/>
      <c r="L33" s="1046"/>
      <c r="M33" s="588"/>
      <c r="N33" s="1046"/>
      <c r="O33" s="1046"/>
      <c r="P33" s="1046"/>
      <c r="Q33" s="1046"/>
      <c r="R33" s="1046"/>
      <c r="S33" s="538"/>
      <c r="T33" s="588"/>
      <c r="U33" s="1050"/>
      <c r="V33" s="1046"/>
      <c r="W33" s="1046"/>
      <c r="X33" s="502">
        <f t="shared" si="0"/>
        <v>0</v>
      </c>
      <c r="Y33" s="588"/>
      <c r="Z33" s="1049">
        <f t="shared" si="1"/>
        <v>0</v>
      </c>
      <c r="AA33" s="1049"/>
      <c r="AB33" s="1049"/>
    </row>
    <row r="34" spans="1:28" ht="15.75" customHeight="1" x14ac:dyDescent="0.25">
      <c r="A34" s="1046"/>
      <c r="B34" s="588"/>
      <c r="C34" s="910"/>
      <c r="D34" s="588"/>
      <c r="E34" s="588"/>
      <c r="F34" s="910"/>
      <c r="G34" s="588"/>
      <c r="H34" s="574"/>
      <c r="I34" s="588"/>
      <c r="J34" s="588"/>
      <c r="K34" s="588"/>
      <c r="L34" s="1046"/>
      <c r="M34" s="588"/>
      <c r="N34" s="1046"/>
      <c r="O34" s="1046"/>
      <c r="P34" s="1046"/>
      <c r="Q34" s="1046"/>
      <c r="R34" s="1046"/>
      <c r="S34" s="538"/>
      <c r="T34" s="588"/>
      <c r="U34" s="1050"/>
      <c r="V34" s="1046"/>
      <c r="W34" s="1046"/>
      <c r="X34" s="502">
        <f t="shared" si="0"/>
        <v>0</v>
      </c>
      <c r="Y34" s="588"/>
      <c r="Z34" s="1049">
        <f t="shared" si="1"/>
        <v>0</v>
      </c>
      <c r="AA34" s="1049"/>
      <c r="AB34" s="1049"/>
    </row>
    <row r="35" spans="1:28" ht="15.75" customHeight="1" x14ac:dyDescent="0.25">
      <c r="A35" s="1046"/>
      <c r="B35" s="588"/>
      <c r="C35" s="910"/>
      <c r="D35" s="588"/>
      <c r="E35" s="588"/>
      <c r="F35" s="910"/>
      <c r="G35" s="588"/>
      <c r="H35" s="574"/>
      <c r="I35" s="588"/>
      <c r="J35" s="588"/>
      <c r="K35" s="588"/>
      <c r="L35" s="1046"/>
      <c r="M35" s="588"/>
      <c r="N35" s="1046"/>
      <c r="O35" s="1046"/>
      <c r="P35" s="1046"/>
      <c r="Q35" s="1046"/>
      <c r="R35" s="1046"/>
      <c r="S35" s="538"/>
      <c r="T35" s="588"/>
      <c r="U35" s="1050"/>
      <c r="V35" s="1046"/>
      <c r="W35" s="1046"/>
      <c r="X35" s="502">
        <f t="shared" si="0"/>
        <v>0</v>
      </c>
      <c r="Y35" s="588"/>
      <c r="Z35" s="1049">
        <f t="shared" si="1"/>
        <v>0</v>
      </c>
      <c r="AA35" s="1049"/>
      <c r="AB35" s="1049"/>
    </row>
    <row r="36" spans="1:28" ht="15.75" customHeight="1" x14ac:dyDescent="0.25">
      <c r="A36" s="1046"/>
      <c r="B36" s="588"/>
      <c r="C36" s="910"/>
      <c r="D36" s="588"/>
      <c r="E36" s="588"/>
      <c r="F36" s="910"/>
      <c r="G36" s="588"/>
      <c r="H36" s="574"/>
      <c r="I36" s="588"/>
      <c r="J36" s="588"/>
      <c r="K36" s="588"/>
      <c r="L36" s="1046"/>
      <c r="M36" s="588"/>
      <c r="N36" s="1046"/>
      <c r="O36" s="1046"/>
      <c r="P36" s="1046"/>
      <c r="Q36" s="1046"/>
      <c r="R36" s="1046"/>
      <c r="S36" s="538"/>
      <c r="T36" s="588"/>
      <c r="U36" s="1050"/>
      <c r="V36" s="1046"/>
      <c r="W36" s="1046"/>
      <c r="X36" s="502">
        <f t="shared" si="0"/>
        <v>0</v>
      </c>
      <c r="Y36" s="588"/>
      <c r="Z36" s="1049">
        <f t="shared" si="1"/>
        <v>0</v>
      </c>
      <c r="AA36" s="1049"/>
      <c r="AB36" s="1049"/>
    </row>
    <row r="37" spans="1:28" ht="15.75" customHeight="1" x14ac:dyDescent="0.25">
      <c r="A37" s="1046"/>
      <c r="B37" s="588"/>
      <c r="C37" s="910"/>
      <c r="D37" s="588"/>
      <c r="E37" s="588"/>
      <c r="F37" s="910"/>
      <c r="G37" s="588"/>
      <c r="H37" s="574"/>
      <c r="I37" s="588"/>
      <c r="J37" s="588"/>
      <c r="K37" s="588"/>
      <c r="L37" s="1046"/>
      <c r="M37" s="588"/>
      <c r="N37" s="1046"/>
      <c r="O37" s="1046"/>
      <c r="P37" s="1046"/>
      <c r="Q37" s="1046"/>
      <c r="R37" s="1046"/>
      <c r="S37" s="538"/>
      <c r="T37" s="588"/>
      <c r="U37" s="1050"/>
      <c r="V37" s="1046"/>
      <c r="W37" s="1046"/>
      <c r="X37" s="502">
        <f t="shared" si="0"/>
        <v>0</v>
      </c>
      <c r="Y37" s="588"/>
      <c r="Z37" s="1049">
        <f t="shared" si="1"/>
        <v>0</v>
      </c>
      <c r="AA37" s="1049"/>
      <c r="AB37" s="1049"/>
    </row>
    <row r="38" spans="1:28" s="165" customFormat="1" ht="27" customHeight="1" x14ac:dyDescent="0.25">
      <c r="A38" s="1046"/>
      <c r="B38" s="588" t="s">
        <v>354</v>
      </c>
      <c r="C38" s="910"/>
      <c r="D38" s="588"/>
      <c r="E38" s="588"/>
      <c r="F38" s="910"/>
      <c r="G38" s="1046" t="s">
        <v>367</v>
      </c>
      <c r="H38" s="574">
        <v>0.3</v>
      </c>
      <c r="I38" s="1046"/>
      <c r="J38" s="588" t="s">
        <v>38</v>
      </c>
      <c r="K38" s="588" t="s">
        <v>39</v>
      </c>
      <c r="L38" s="1046" t="s">
        <v>357</v>
      </c>
      <c r="M38" s="588" t="s">
        <v>514</v>
      </c>
      <c r="N38" s="574">
        <v>1</v>
      </c>
      <c r="O38" s="1047">
        <v>44044</v>
      </c>
      <c r="P38" s="1047">
        <v>44196</v>
      </c>
      <c r="Q38" s="588" t="s">
        <v>369</v>
      </c>
      <c r="R38" s="1046"/>
      <c r="S38" s="538" t="s">
        <v>368</v>
      </c>
      <c r="T38" s="588" t="s">
        <v>76</v>
      </c>
      <c r="U38" s="1050">
        <v>1</v>
      </c>
      <c r="V38" s="1047">
        <v>44044</v>
      </c>
      <c r="W38" s="1047">
        <v>44196</v>
      </c>
      <c r="X38" s="502">
        <f t="shared" si="0"/>
        <v>152</v>
      </c>
      <c r="Y38" s="588"/>
      <c r="Z38" s="1049">
        <f t="shared" si="1"/>
        <v>0</v>
      </c>
      <c r="AA38" s="1049"/>
      <c r="AB38" s="1049"/>
    </row>
    <row r="39" spans="1:28" s="165" customFormat="1" ht="27" customHeight="1" x14ac:dyDescent="0.25">
      <c r="A39" s="1046"/>
      <c r="B39" s="588"/>
      <c r="C39" s="910"/>
      <c r="D39" s="588"/>
      <c r="E39" s="588"/>
      <c r="F39" s="910"/>
      <c r="G39" s="1046"/>
      <c r="H39" s="574"/>
      <c r="I39" s="1046"/>
      <c r="J39" s="588"/>
      <c r="K39" s="588"/>
      <c r="L39" s="1046"/>
      <c r="M39" s="588"/>
      <c r="N39" s="1046"/>
      <c r="O39" s="1046"/>
      <c r="P39" s="1046"/>
      <c r="Q39" s="588"/>
      <c r="R39" s="1046"/>
      <c r="S39" s="538"/>
      <c r="T39" s="588"/>
      <c r="U39" s="1050"/>
      <c r="V39" s="1046"/>
      <c r="W39" s="1046"/>
      <c r="X39" s="502">
        <f t="shared" si="0"/>
        <v>0</v>
      </c>
      <c r="Y39" s="588"/>
      <c r="Z39" s="1049">
        <f t="shared" si="1"/>
        <v>0</v>
      </c>
      <c r="AA39" s="1049"/>
      <c r="AB39" s="1049"/>
    </row>
    <row r="40" spans="1:28" s="165" customFormat="1" ht="27" customHeight="1" x14ac:dyDescent="0.25">
      <c r="A40" s="1046"/>
      <c r="B40" s="588"/>
      <c r="C40" s="910"/>
      <c r="D40" s="588"/>
      <c r="E40" s="588"/>
      <c r="F40" s="910"/>
      <c r="G40" s="1046"/>
      <c r="H40" s="574"/>
      <c r="I40" s="1046"/>
      <c r="J40" s="588"/>
      <c r="K40" s="588"/>
      <c r="L40" s="1046"/>
      <c r="M40" s="588"/>
      <c r="N40" s="1046"/>
      <c r="O40" s="1046"/>
      <c r="P40" s="1046"/>
      <c r="Q40" s="588"/>
      <c r="R40" s="1046"/>
      <c r="S40" s="538"/>
      <c r="T40" s="588"/>
      <c r="U40" s="1050"/>
      <c r="V40" s="1046"/>
      <c r="W40" s="1046"/>
      <c r="X40" s="502">
        <f t="shared" si="0"/>
        <v>0</v>
      </c>
      <c r="Y40" s="588"/>
      <c r="Z40" s="1049">
        <f t="shared" si="1"/>
        <v>0</v>
      </c>
      <c r="AA40" s="1049"/>
      <c r="AB40" s="1049"/>
    </row>
    <row r="41" spans="1:28" s="165" customFormat="1" ht="27" customHeight="1" x14ac:dyDescent="0.25">
      <c r="A41" s="1046"/>
      <c r="B41" s="588"/>
      <c r="C41" s="910"/>
      <c r="D41" s="588"/>
      <c r="E41" s="588"/>
      <c r="F41" s="910"/>
      <c r="G41" s="1046"/>
      <c r="H41" s="574"/>
      <c r="I41" s="1046"/>
      <c r="J41" s="588"/>
      <c r="K41" s="588"/>
      <c r="L41" s="1046"/>
      <c r="M41" s="588"/>
      <c r="N41" s="1046"/>
      <c r="O41" s="1046"/>
      <c r="P41" s="1046"/>
      <c r="Q41" s="588"/>
      <c r="R41" s="1046"/>
      <c r="S41" s="538"/>
      <c r="T41" s="588"/>
      <c r="U41" s="1050"/>
      <c r="V41" s="1046"/>
      <c r="W41" s="1046"/>
      <c r="X41" s="502">
        <f t="shared" si="0"/>
        <v>0</v>
      </c>
      <c r="Y41" s="588"/>
      <c r="Z41" s="1049">
        <f t="shared" si="1"/>
        <v>0</v>
      </c>
      <c r="AA41" s="1049"/>
      <c r="AB41" s="1049"/>
    </row>
    <row r="42" spans="1:28" s="165" customFormat="1" ht="27" customHeight="1" x14ac:dyDescent="0.25">
      <c r="A42" s="1046"/>
      <c r="B42" s="588"/>
      <c r="C42" s="910"/>
      <c r="D42" s="588"/>
      <c r="E42" s="588"/>
      <c r="F42" s="910"/>
      <c r="G42" s="1046"/>
      <c r="H42" s="574"/>
      <c r="I42" s="1046"/>
      <c r="J42" s="588"/>
      <c r="K42" s="588"/>
      <c r="L42" s="1046"/>
      <c r="M42" s="588"/>
      <c r="N42" s="1046"/>
      <c r="O42" s="1046"/>
      <c r="P42" s="1046"/>
      <c r="Q42" s="588"/>
      <c r="R42" s="1046"/>
      <c r="S42" s="538"/>
      <c r="T42" s="588"/>
      <c r="U42" s="1050"/>
      <c r="V42" s="1046"/>
      <c r="W42" s="1046"/>
      <c r="X42" s="502">
        <f t="shared" si="0"/>
        <v>0</v>
      </c>
      <c r="Y42" s="588"/>
      <c r="Z42" s="1049">
        <f t="shared" si="1"/>
        <v>0</v>
      </c>
      <c r="AA42" s="1049"/>
      <c r="AB42" s="1049"/>
    </row>
    <row r="43" spans="1:28" s="165" customFormat="1" ht="27" customHeight="1" x14ac:dyDescent="0.25">
      <c r="A43" s="1046"/>
      <c r="B43" s="588"/>
      <c r="C43" s="910"/>
      <c r="D43" s="588"/>
      <c r="E43" s="588"/>
      <c r="F43" s="910"/>
      <c r="G43" s="1046"/>
      <c r="H43" s="574"/>
      <c r="I43" s="1046"/>
      <c r="J43" s="588"/>
      <c r="K43" s="588"/>
      <c r="L43" s="1046"/>
      <c r="M43" s="588"/>
      <c r="N43" s="1046"/>
      <c r="O43" s="1046"/>
      <c r="P43" s="1046"/>
      <c r="Q43" s="588"/>
      <c r="R43" s="1046"/>
      <c r="S43" s="538"/>
      <c r="T43" s="588"/>
      <c r="U43" s="1050"/>
      <c r="V43" s="1046"/>
      <c r="W43" s="1046"/>
      <c r="X43" s="502">
        <f t="shared" si="0"/>
        <v>0</v>
      </c>
      <c r="Y43" s="588"/>
      <c r="Z43" s="1049">
        <f t="shared" si="1"/>
        <v>0</v>
      </c>
      <c r="AA43" s="1049"/>
      <c r="AB43" s="1049"/>
    </row>
    <row r="44" spans="1:28" s="165" customFormat="1" ht="27" customHeight="1" x14ac:dyDescent="0.25">
      <c r="A44" s="1046"/>
      <c r="B44" s="588"/>
      <c r="C44" s="910"/>
      <c r="D44" s="588"/>
      <c r="E44" s="588"/>
      <c r="F44" s="910"/>
      <c r="G44" s="1046"/>
      <c r="H44" s="574"/>
      <c r="I44" s="1046"/>
      <c r="J44" s="588"/>
      <c r="K44" s="588"/>
      <c r="L44" s="1046"/>
      <c r="M44" s="588"/>
      <c r="N44" s="1046"/>
      <c r="O44" s="1046"/>
      <c r="P44" s="1046"/>
      <c r="Q44" s="588"/>
      <c r="R44" s="1046"/>
      <c r="S44" s="538"/>
      <c r="T44" s="588"/>
      <c r="U44" s="1050"/>
      <c r="V44" s="1046"/>
      <c r="W44" s="1046"/>
      <c r="X44" s="502">
        <f t="shared" si="0"/>
        <v>0</v>
      </c>
      <c r="Y44" s="588"/>
      <c r="Z44" s="1049">
        <f t="shared" si="1"/>
        <v>0</v>
      </c>
      <c r="AA44" s="1049"/>
      <c r="AB44" s="1049"/>
    </row>
    <row r="45" spans="1:28" s="165" customFormat="1" ht="27" customHeight="1" x14ac:dyDescent="0.25">
      <c r="A45" s="1046"/>
      <c r="B45" s="588"/>
      <c r="C45" s="922"/>
      <c r="D45" s="588"/>
      <c r="E45" s="588"/>
      <c r="F45" s="922"/>
      <c r="G45" s="1046"/>
      <c r="H45" s="574"/>
      <c r="I45" s="1046"/>
      <c r="J45" s="588"/>
      <c r="K45" s="588"/>
      <c r="L45" s="1046"/>
      <c r="M45" s="588"/>
      <c r="N45" s="1046"/>
      <c r="O45" s="1046"/>
      <c r="P45" s="1046"/>
      <c r="Q45" s="588"/>
      <c r="R45" s="1046"/>
      <c r="S45" s="538"/>
      <c r="T45" s="588"/>
      <c r="U45" s="1050"/>
      <c r="V45" s="1046"/>
      <c r="W45" s="1046"/>
      <c r="X45" s="502">
        <f t="shared" si="0"/>
        <v>0</v>
      </c>
      <c r="Y45" s="588"/>
      <c r="Z45" s="1049">
        <f t="shared" si="1"/>
        <v>0</v>
      </c>
      <c r="AA45" s="1049"/>
      <c r="AB45" s="1049"/>
    </row>
  </sheetData>
  <mergeCells count="102">
    <mergeCell ref="W38:W45"/>
    <mergeCell ref="Y38:Y45"/>
    <mergeCell ref="B38:B45"/>
    <mergeCell ref="S38:S45"/>
    <mergeCell ref="T38:T45"/>
    <mergeCell ref="U38:U45"/>
    <mergeCell ref="V38:V45"/>
    <mergeCell ref="V22:V29"/>
    <mergeCell ref="W22:W29"/>
    <mergeCell ref="Y22:Y29"/>
    <mergeCell ref="J30:J37"/>
    <mergeCell ref="S30:S37"/>
    <mergeCell ref="T30:T37"/>
    <mergeCell ref="U30:U37"/>
    <mergeCell ref="V30:V37"/>
    <mergeCell ref="W30:W37"/>
    <mergeCell ref="Y30:Y37"/>
    <mergeCell ref="V8:V12"/>
    <mergeCell ref="W8:W12"/>
    <mergeCell ref="Y8:Y12"/>
    <mergeCell ref="S13:S21"/>
    <mergeCell ref="T13:T21"/>
    <mergeCell ref="U13:U21"/>
    <mergeCell ref="V13:V21"/>
    <mergeCell ref="W13:W21"/>
    <mergeCell ref="Y13:Y21"/>
    <mergeCell ref="B8:B37"/>
    <mergeCell ref="J8:J29"/>
    <mergeCell ref="S8:S12"/>
    <mergeCell ref="T8:T12"/>
    <mergeCell ref="U8:U12"/>
    <mergeCell ref="S22:S29"/>
    <mergeCell ref="T22:T29"/>
    <mergeCell ref="U22:U29"/>
    <mergeCell ref="B2:C4"/>
    <mergeCell ref="D2:AB2"/>
    <mergeCell ref="D3:Q3"/>
    <mergeCell ref="R3:AB3"/>
    <mergeCell ref="D4:AB4"/>
    <mergeCell ref="Y6:Y7"/>
    <mergeCell ref="Z6:Z7"/>
    <mergeCell ref="AA6:AB6"/>
    <mergeCell ref="C8:C45"/>
    <mergeCell ref="D8:D45"/>
    <mergeCell ref="E8:E45"/>
    <mergeCell ref="F8:F45"/>
    <mergeCell ref="G8:G29"/>
    <mergeCell ref="A6:A7"/>
    <mergeCell ref="B6:F6"/>
    <mergeCell ref="G6:J6"/>
    <mergeCell ref="K6:R6"/>
    <mergeCell ref="S6:W6"/>
    <mergeCell ref="N8:N12"/>
    <mergeCell ref="O8:O12"/>
    <mergeCell ref="P8:P12"/>
    <mergeCell ref="Q8:Q12"/>
    <mergeCell ref="R8:R12"/>
    <mergeCell ref="P13:P21"/>
    <mergeCell ref="Q13:Q21"/>
    <mergeCell ref="R13:R21"/>
    <mergeCell ref="P22:P29"/>
    <mergeCell ref="Q22:Q29"/>
    <mergeCell ref="K13:K21"/>
    <mergeCell ref="L13:L21"/>
    <mergeCell ref="M13:M21"/>
    <mergeCell ref="N13:N21"/>
    <mergeCell ref="O13:O21"/>
    <mergeCell ref="K22:K29"/>
    <mergeCell ref="L22:L29"/>
    <mergeCell ref="M22:M29"/>
    <mergeCell ref="N22:N29"/>
    <mergeCell ref="O22:O29"/>
    <mergeCell ref="R22:R29"/>
    <mergeCell ref="G30:G37"/>
    <mergeCell ref="H30:H37"/>
    <mergeCell ref="I30:I37"/>
    <mergeCell ref="K30:K37"/>
    <mergeCell ref="L30:L37"/>
    <mergeCell ref="M30:M37"/>
    <mergeCell ref="N30:N37"/>
    <mergeCell ref="O30:O37"/>
    <mergeCell ref="P30:P37"/>
    <mergeCell ref="H8:H29"/>
    <mergeCell ref="I8:I29"/>
    <mergeCell ref="K8:K12"/>
    <mergeCell ref="L8:L12"/>
    <mergeCell ref="M8:M12"/>
    <mergeCell ref="Q30:Q37"/>
    <mergeCell ref="R30:R37"/>
    <mergeCell ref="G38:G45"/>
    <mergeCell ref="H38:H45"/>
    <mergeCell ref="I38:I45"/>
    <mergeCell ref="J38:J45"/>
    <mergeCell ref="K38:K45"/>
    <mergeCell ref="L38:L45"/>
    <mergeCell ref="M38:M45"/>
    <mergeCell ref="N38:N45"/>
    <mergeCell ref="O38:O45"/>
    <mergeCell ref="P38:P45"/>
    <mergeCell ref="Q38:Q45"/>
    <mergeCell ref="R38:R45"/>
    <mergeCell ref="A8:A45"/>
  </mergeCells>
  <dataValidations count="1">
    <dataValidation type="list" allowBlank="1" showInputMessage="1" showErrorMessage="1" sqref="E8">
      <formula1>INDIRECT(CONCATENATE("_",MID(REPLACE(D8,3,1,"_"),1,6)))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'[17]Vinculos '!#REF!</xm:f>
          </x14:formula1>
          <xm:sqref>L8:L45</xm:sqref>
        </x14:dataValidation>
        <x14:dataValidation type="list" allowBlank="1" showInputMessage="1" showErrorMessage="1">
          <x14:formula1>
            <xm:f>'[17]Vinculos '!#REF!</xm:f>
          </x14:formula1>
          <xm:sqref>K8:K45</xm:sqref>
        </x14:dataValidation>
        <x14:dataValidation type="list" allowBlank="1" showInputMessage="1" showErrorMessage="1">
          <x14:formula1>
            <xm:f>'[17]Vinculos '!#REF!</xm:f>
          </x14:formula1>
          <xm:sqref>B8 B38</xm:sqref>
        </x14:dataValidation>
        <x14:dataValidation type="list" allowBlank="1" showInputMessage="1" showErrorMessage="1">
          <x14:formula1>
            <xm:f>'[17]Vinculos '!#REF!</xm:f>
          </x14:formula1>
          <xm:sqref>C8</xm:sqref>
        </x14:dataValidation>
        <x14:dataValidation type="list" allowBlank="1" showInputMessage="1" showErrorMessage="1">
          <x14:formula1>
            <xm:f>'[17]Vinculos '!#REF!</xm:f>
          </x14:formula1>
          <xm:sqref>D8</xm:sqref>
        </x14:dataValidation>
        <x14:dataValidation type="list" allowBlank="1" showInputMessage="1" showErrorMessage="1">
          <x14:formula1>
            <xm:f>'[17]Vinculos '!#REF!</xm:f>
          </x14:formula1>
          <xm:sqref>J8 J38</xm:sqref>
        </x14:dataValidation>
        <x14:dataValidation type="list" allowBlank="1" showInputMessage="1" showErrorMessage="1">
          <x14:formula1>
            <xm:f>'[17]Vinculos '!#REF!</xm:f>
          </x14:formula1>
          <xm:sqref>T8 T13 T22 T30 T38</xm:sqref>
        </x14:dataValidation>
        <x14:dataValidation type="list" allowBlank="1" showInputMessage="1" showErrorMessage="1">
          <x14:formula1>
            <xm:f>'[17]Vinculos '!#REF!</xm:f>
          </x14:formula1>
          <xm:sqref>Y8 Y13 Y22 Y30 Y38</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25"/>
  <sheetViews>
    <sheetView topLeftCell="A10" workbookViewId="0">
      <selection activeCell="G8" sqref="G8:G25"/>
    </sheetView>
  </sheetViews>
  <sheetFormatPr baseColWidth="10" defaultRowHeight="15" x14ac:dyDescent="0.25"/>
  <cols>
    <col min="1" max="1" width="5.5703125" bestFit="1" customWidth="1"/>
    <col min="2" max="2" width="22.5703125" customWidth="1"/>
    <col min="3" max="3" width="18.42578125" customWidth="1"/>
    <col min="4" max="6" width="21.140625" customWidth="1"/>
    <col min="7" max="7" width="19.42578125" customWidth="1"/>
    <col min="8" max="10" width="21.140625" customWidth="1"/>
    <col min="11" max="11" width="18.42578125" customWidth="1"/>
    <col min="12" max="12" width="21.140625" customWidth="1"/>
    <col min="13" max="13" width="30.140625" customWidth="1"/>
    <col min="14" max="14" width="23.140625" customWidth="1"/>
    <col min="15" max="16" width="19.85546875" customWidth="1"/>
    <col min="17" max="17" width="17.140625" customWidth="1"/>
    <col min="18" max="18" width="19.7109375" customWidth="1"/>
    <col min="19" max="19" width="43.42578125" style="1" customWidth="1"/>
    <col min="20" max="20" width="24.28515625" bestFit="1" customWidth="1"/>
    <col min="21" max="21" width="24.28515625" customWidth="1"/>
    <col min="22" max="22" width="23.5703125" customWidth="1"/>
    <col min="23" max="23" width="23.85546875" customWidth="1"/>
    <col min="24" max="24" width="20.28515625" hidden="1" customWidth="1"/>
    <col min="25" max="25" width="19" customWidth="1"/>
    <col min="26" max="26" width="21.5703125" customWidth="1"/>
    <col min="27" max="27" width="21" customWidth="1"/>
    <col min="28" max="28" width="26.7109375" customWidth="1"/>
    <col min="29" max="29" width="21.28515625" customWidth="1"/>
  </cols>
  <sheetData>
    <row r="1" spans="1:32" ht="15.75" thickBot="1" x14ac:dyDescent="0.3"/>
    <row r="2" spans="1:32" s="2" customFormat="1" ht="21" thickBot="1" x14ac:dyDescent="0.25">
      <c r="B2" s="824"/>
      <c r="C2" s="825"/>
      <c r="D2" s="649" t="s">
        <v>0</v>
      </c>
      <c r="E2" s="650"/>
      <c r="F2" s="650"/>
      <c r="G2" s="650"/>
      <c r="H2" s="650"/>
      <c r="I2" s="650"/>
      <c r="J2" s="650"/>
      <c r="K2" s="650"/>
      <c r="L2" s="650"/>
      <c r="M2" s="650"/>
      <c r="N2" s="650"/>
      <c r="O2" s="650"/>
      <c r="P2" s="650"/>
      <c r="Q2" s="650"/>
      <c r="R2" s="650"/>
      <c r="S2" s="650"/>
      <c r="T2" s="650"/>
      <c r="U2" s="650"/>
      <c r="V2" s="650"/>
      <c r="W2" s="650"/>
      <c r="X2" s="650"/>
      <c r="Y2" s="650"/>
      <c r="Z2" s="650"/>
      <c r="AA2" s="650"/>
      <c r="AB2" s="651"/>
    </row>
    <row r="3" spans="1:32" s="2" customFormat="1" ht="21" thickBot="1" x14ac:dyDescent="0.25">
      <c r="B3" s="826"/>
      <c r="C3" s="827"/>
      <c r="D3" s="652" t="s">
        <v>1</v>
      </c>
      <c r="E3" s="653"/>
      <c r="F3" s="653"/>
      <c r="G3" s="653"/>
      <c r="H3" s="653"/>
      <c r="I3" s="653"/>
      <c r="J3" s="653"/>
      <c r="K3" s="653"/>
      <c r="L3" s="653"/>
      <c r="M3" s="653"/>
      <c r="N3" s="653"/>
      <c r="O3" s="653"/>
      <c r="P3" s="653"/>
      <c r="Q3" s="654"/>
      <c r="R3" s="655" t="s">
        <v>2</v>
      </c>
      <c r="S3" s="653"/>
      <c r="T3" s="653"/>
      <c r="U3" s="653"/>
      <c r="V3" s="653"/>
      <c r="W3" s="653"/>
      <c r="X3" s="653"/>
      <c r="Y3" s="653"/>
      <c r="Z3" s="653"/>
      <c r="AA3" s="653"/>
      <c r="AB3" s="656"/>
    </row>
    <row r="4" spans="1:32" s="2" customFormat="1" ht="21" thickBot="1" x14ac:dyDescent="0.25">
      <c r="B4" s="828"/>
      <c r="C4" s="829"/>
      <c r="D4" s="652" t="s">
        <v>3</v>
      </c>
      <c r="E4" s="653"/>
      <c r="F4" s="653"/>
      <c r="G4" s="653"/>
      <c r="H4" s="653"/>
      <c r="I4" s="653"/>
      <c r="J4" s="653"/>
      <c r="K4" s="653"/>
      <c r="L4" s="653"/>
      <c r="M4" s="653"/>
      <c r="N4" s="653"/>
      <c r="O4" s="653"/>
      <c r="P4" s="653"/>
      <c r="Q4" s="653"/>
      <c r="R4" s="653"/>
      <c r="S4" s="653"/>
      <c r="T4" s="653"/>
      <c r="U4" s="653"/>
      <c r="V4" s="653"/>
      <c r="W4" s="653"/>
      <c r="X4" s="653"/>
      <c r="Y4" s="653"/>
      <c r="Z4" s="653"/>
      <c r="AA4" s="653"/>
      <c r="AB4" s="656"/>
    </row>
    <row r="5" spans="1:32" ht="15.75" thickBot="1" x14ac:dyDescent="0.3"/>
    <row r="6" spans="1:32" ht="21" thickBot="1" x14ac:dyDescent="0.35">
      <c r="A6" s="830" t="s">
        <v>4</v>
      </c>
      <c r="B6" s="662" t="s">
        <v>5</v>
      </c>
      <c r="C6" s="663"/>
      <c r="D6" s="663"/>
      <c r="E6" s="663"/>
      <c r="F6" s="664"/>
      <c r="G6" s="665" t="s">
        <v>6</v>
      </c>
      <c r="H6" s="666"/>
      <c r="I6" s="666"/>
      <c r="J6" s="667"/>
      <c r="K6" s="669" t="s">
        <v>7</v>
      </c>
      <c r="L6" s="669"/>
      <c r="M6" s="669"/>
      <c r="N6" s="669"/>
      <c r="O6" s="669"/>
      <c r="P6" s="669"/>
      <c r="Q6" s="669"/>
      <c r="R6" s="670"/>
      <c r="S6" s="832" t="s">
        <v>8</v>
      </c>
      <c r="T6" s="833"/>
      <c r="U6" s="833"/>
      <c r="V6" s="833"/>
      <c r="W6" s="834"/>
      <c r="X6" s="3"/>
      <c r="Y6" s="835" t="s">
        <v>9</v>
      </c>
      <c r="Z6" s="639" t="s">
        <v>10</v>
      </c>
      <c r="AA6" s="837" t="s">
        <v>11</v>
      </c>
      <c r="AB6" s="838"/>
    </row>
    <row r="7" spans="1:32" ht="72.75" thickBot="1" x14ac:dyDescent="0.3">
      <c r="A7" s="831"/>
      <c r="B7" s="4" t="s">
        <v>12</v>
      </c>
      <c r="C7" s="5" t="s">
        <v>13</v>
      </c>
      <c r="D7" s="5" t="s">
        <v>14</v>
      </c>
      <c r="E7" s="5" t="s">
        <v>15</v>
      </c>
      <c r="F7" s="6" t="s">
        <v>16</v>
      </c>
      <c r="G7" s="7" t="s">
        <v>17</v>
      </c>
      <c r="H7" s="8" t="s">
        <v>18</v>
      </c>
      <c r="I7" s="8" t="s">
        <v>10</v>
      </c>
      <c r="J7" s="9" t="s">
        <v>114</v>
      </c>
      <c r="K7" s="10" t="s">
        <v>20</v>
      </c>
      <c r="L7" s="11" t="s">
        <v>21</v>
      </c>
      <c r="M7" s="11" t="s">
        <v>22</v>
      </c>
      <c r="N7" s="11" t="s">
        <v>23</v>
      </c>
      <c r="O7" s="11" t="s">
        <v>24</v>
      </c>
      <c r="P7" s="11" t="s">
        <v>25</v>
      </c>
      <c r="Q7" s="11" t="s">
        <v>26</v>
      </c>
      <c r="R7" s="12" t="s">
        <v>10</v>
      </c>
      <c r="S7" s="13" t="s">
        <v>27</v>
      </c>
      <c r="T7" s="14" t="s">
        <v>28</v>
      </c>
      <c r="U7" s="14" t="s">
        <v>18</v>
      </c>
      <c r="V7" s="14" t="s">
        <v>29</v>
      </c>
      <c r="W7" s="15" t="s">
        <v>30</v>
      </c>
      <c r="X7" s="16"/>
      <c r="Y7" s="836"/>
      <c r="Z7" s="746"/>
      <c r="AA7" s="17" t="s">
        <v>31</v>
      </c>
      <c r="AB7" s="18" t="s">
        <v>32</v>
      </c>
    </row>
    <row r="8" spans="1:32" ht="30" x14ac:dyDescent="0.25">
      <c r="A8" s="544">
        <v>1</v>
      </c>
      <c r="B8" s="985" t="s">
        <v>98</v>
      </c>
      <c r="C8" s="927" t="s">
        <v>370</v>
      </c>
      <c r="D8" s="727" t="s">
        <v>371</v>
      </c>
      <c r="E8" s="988" t="s">
        <v>36</v>
      </c>
      <c r="F8" s="992"/>
      <c r="G8" s="712" t="s">
        <v>497</v>
      </c>
      <c r="H8" s="965">
        <v>0.5</v>
      </c>
      <c r="I8" s="956"/>
      <c r="J8" s="981" t="s">
        <v>372</v>
      </c>
      <c r="K8" s="712" t="s">
        <v>39</v>
      </c>
      <c r="L8" s="983" t="s">
        <v>373</v>
      </c>
      <c r="M8" s="856" t="s">
        <v>374</v>
      </c>
      <c r="N8" s="583">
        <v>0.5</v>
      </c>
      <c r="O8" s="582">
        <v>44044</v>
      </c>
      <c r="P8" s="582">
        <v>44196</v>
      </c>
      <c r="Q8" s="580" t="s">
        <v>375</v>
      </c>
      <c r="R8" s="978"/>
      <c r="S8" s="303" t="s">
        <v>376</v>
      </c>
      <c r="T8" s="256" t="s">
        <v>56</v>
      </c>
      <c r="U8" s="21">
        <v>0.2</v>
      </c>
      <c r="V8" s="22">
        <v>44075</v>
      </c>
      <c r="W8" s="23">
        <v>44134</v>
      </c>
      <c r="X8" s="24">
        <f>W8-V8</f>
        <v>59</v>
      </c>
      <c r="Y8" s="307"/>
      <c r="Z8" s="306">
        <f>IF(Y8="ejecutado",1,0)</f>
        <v>0</v>
      </c>
      <c r="AA8" s="306"/>
      <c r="AB8" s="308"/>
      <c r="AC8" s="26"/>
      <c r="AD8" s="26"/>
      <c r="AE8" s="26"/>
      <c r="AF8" s="26"/>
    </row>
    <row r="9" spans="1:32" ht="30" x14ac:dyDescent="0.25">
      <c r="A9" s="545"/>
      <c r="B9" s="986"/>
      <c r="C9" s="915"/>
      <c r="D9" s="728"/>
      <c r="E9" s="989"/>
      <c r="F9" s="993"/>
      <c r="G9" s="713"/>
      <c r="H9" s="966"/>
      <c r="I9" s="957"/>
      <c r="J9" s="982"/>
      <c r="K9" s="713"/>
      <c r="L9" s="984"/>
      <c r="M9" s="857"/>
      <c r="N9" s="590"/>
      <c r="O9" s="590"/>
      <c r="P9" s="590"/>
      <c r="Q9" s="570"/>
      <c r="R9" s="979"/>
      <c r="S9" s="276" t="s">
        <v>377</v>
      </c>
      <c r="T9" s="261" t="s">
        <v>56</v>
      </c>
      <c r="U9" s="295">
        <v>0.2</v>
      </c>
      <c r="V9" s="30">
        <v>44136</v>
      </c>
      <c r="W9" s="31" t="s">
        <v>378</v>
      </c>
      <c r="X9" s="32" t="e">
        <f t="shared" ref="X9:X25" si="0">W9-V9</f>
        <v>#VALUE!</v>
      </c>
      <c r="Y9" s="310"/>
      <c r="Z9" s="309">
        <f t="shared" ref="Z9:Z25" si="1">IF(Y9="ejecutado",1,0)</f>
        <v>0</v>
      </c>
      <c r="AA9" s="309"/>
      <c r="AB9" s="311"/>
      <c r="AC9" s="26"/>
      <c r="AD9" s="26"/>
      <c r="AE9" s="26"/>
      <c r="AF9" s="26"/>
    </row>
    <row r="10" spans="1:32" ht="30.75" thickBot="1" x14ac:dyDescent="0.3">
      <c r="A10" s="545"/>
      <c r="B10" s="986"/>
      <c r="C10" s="915"/>
      <c r="D10" s="728"/>
      <c r="E10" s="989"/>
      <c r="F10" s="993"/>
      <c r="G10" s="713"/>
      <c r="H10" s="966"/>
      <c r="I10" s="957"/>
      <c r="J10" s="982"/>
      <c r="K10" s="713"/>
      <c r="L10" s="984"/>
      <c r="M10" s="858"/>
      <c r="N10" s="591"/>
      <c r="O10" s="591"/>
      <c r="P10" s="591"/>
      <c r="Q10" s="571"/>
      <c r="R10" s="980"/>
      <c r="S10" s="313" t="s">
        <v>379</v>
      </c>
      <c r="T10" s="266" t="s">
        <v>56</v>
      </c>
      <c r="U10" s="37">
        <v>0.6</v>
      </c>
      <c r="V10" s="38">
        <v>44166</v>
      </c>
      <c r="W10" s="39">
        <v>44195</v>
      </c>
      <c r="X10" s="181">
        <f t="shared" si="0"/>
        <v>29</v>
      </c>
      <c r="Y10" s="314"/>
      <c r="Z10" s="315">
        <f t="shared" si="1"/>
        <v>0</v>
      </c>
      <c r="AA10" s="315"/>
      <c r="AB10" s="316"/>
      <c r="AC10" s="26"/>
      <c r="AD10" s="26"/>
      <c r="AE10" s="26"/>
      <c r="AF10" s="26"/>
    </row>
    <row r="11" spans="1:32" ht="30" x14ac:dyDescent="0.25">
      <c r="A11" s="545"/>
      <c r="B11" s="986"/>
      <c r="C11" s="915"/>
      <c r="D11" s="728"/>
      <c r="E11" s="989"/>
      <c r="F11" s="993"/>
      <c r="G11" s="713"/>
      <c r="H11" s="966"/>
      <c r="I11" s="957"/>
      <c r="J11" s="982"/>
      <c r="K11" s="713"/>
      <c r="L11" s="984"/>
      <c r="M11" s="856" t="s">
        <v>380</v>
      </c>
      <c r="N11" s="583">
        <v>0.5</v>
      </c>
      <c r="O11" s="733">
        <v>44044</v>
      </c>
      <c r="P11" s="733">
        <v>44196</v>
      </c>
      <c r="Q11" s="948" t="s">
        <v>381</v>
      </c>
      <c r="R11" s="951"/>
      <c r="S11" s="303" t="s">
        <v>382</v>
      </c>
      <c r="T11" s="256" t="s">
        <v>56</v>
      </c>
      <c r="U11" s="21">
        <v>0.22</v>
      </c>
      <c r="V11" s="22">
        <v>44027</v>
      </c>
      <c r="W11" s="23">
        <v>44037</v>
      </c>
      <c r="X11" s="24"/>
      <c r="Y11" s="307"/>
      <c r="Z11" s="306"/>
      <c r="AA11" s="306"/>
      <c r="AB11" s="308"/>
    </row>
    <row r="12" spans="1:32" ht="45" x14ac:dyDescent="0.25">
      <c r="A12" s="545"/>
      <c r="B12" s="986"/>
      <c r="C12" s="915"/>
      <c r="D12" s="728"/>
      <c r="E12" s="989"/>
      <c r="F12" s="993"/>
      <c r="G12" s="713"/>
      <c r="H12" s="966"/>
      <c r="I12" s="957"/>
      <c r="J12" s="982"/>
      <c r="K12" s="713"/>
      <c r="L12" s="984"/>
      <c r="M12" s="857"/>
      <c r="N12" s="578"/>
      <c r="O12" s="734"/>
      <c r="P12" s="734"/>
      <c r="Q12" s="949"/>
      <c r="R12" s="952"/>
      <c r="S12" s="276" t="s">
        <v>383</v>
      </c>
      <c r="T12" s="261" t="s">
        <v>56</v>
      </c>
      <c r="U12" s="295">
        <v>0.12</v>
      </c>
      <c r="V12" s="30">
        <v>44038</v>
      </c>
      <c r="W12" s="31">
        <v>44043</v>
      </c>
      <c r="X12" s="32"/>
      <c r="Y12" s="310"/>
      <c r="Z12" s="309"/>
      <c r="AA12" s="309"/>
      <c r="AB12" s="311"/>
    </row>
    <row r="13" spans="1:32" ht="30" x14ac:dyDescent="0.25">
      <c r="A13" s="545"/>
      <c r="B13" s="986"/>
      <c r="C13" s="915"/>
      <c r="D13" s="728"/>
      <c r="E13" s="989"/>
      <c r="F13" s="993"/>
      <c r="G13" s="713"/>
      <c r="H13" s="966"/>
      <c r="I13" s="957"/>
      <c r="J13" s="982"/>
      <c r="K13" s="713"/>
      <c r="L13" s="984"/>
      <c r="M13" s="857"/>
      <c r="N13" s="578"/>
      <c r="O13" s="734"/>
      <c r="P13" s="734"/>
      <c r="Q13" s="949"/>
      <c r="R13" s="952"/>
      <c r="S13" s="276" t="s">
        <v>384</v>
      </c>
      <c r="T13" s="261" t="s">
        <v>56</v>
      </c>
      <c r="U13" s="295">
        <v>0.22</v>
      </c>
      <c r="V13" s="30">
        <v>44089</v>
      </c>
      <c r="W13" s="31">
        <v>44099</v>
      </c>
      <c r="X13" s="32"/>
      <c r="Y13" s="310"/>
      <c r="Z13" s="309"/>
      <c r="AA13" s="309"/>
      <c r="AB13" s="311"/>
    </row>
    <row r="14" spans="1:32" ht="45" x14ac:dyDescent="0.25">
      <c r="A14" s="545"/>
      <c r="B14" s="986"/>
      <c r="C14" s="915"/>
      <c r="D14" s="728"/>
      <c r="E14" s="989"/>
      <c r="F14" s="993"/>
      <c r="G14" s="713"/>
      <c r="H14" s="966"/>
      <c r="I14" s="957"/>
      <c r="J14" s="982"/>
      <c r="K14" s="713"/>
      <c r="L14" s="984"/>
      <c r="M14" s="857"/>
      <c r="N14" s="578"/>
      <c r="O14" s="734"/>
      <c r="P14" s="734"/>
      <c r="Q14" s="949"/>
      <c r="R14" s="952"/>
      <c r="S14" s="276" t="s">
        <v>385</v>
      </c>
      <c r="T14" s="261" t="s">
        <v>56</v>
      </c>
      <c r="U14" s="295">
        <v>0.12</v>
      </c>
      <c r="V14" s="30">
        <v>44100</v>
      </c>
      <c r="W14" s="31">
        <v>44104</v>
      </c>
      <c r="X14" s="32"/>
      <c r="Y14" s="310"/>
      <c r="Z14" s="309"/>
      <c r="AA14" s="309"/>
      <c r="AB14" s="311"/>
    </row>
    <row r="15" spans="1:32" ht="30" x14ac:dyDescent="0.25">
      <c r="A15" s="545"/>
      <c r="B15" s="986"/>
      <c r="C15" s="915"/>
      <c r="D15" s="728"/>
      <c r="E15" s="989"/>
      <c r="F15" s="993"/>
      <c r="G15" s="713"/>
      <c r="H15" s="966"/>
      <c r="I15" s="957"/>
      <c r="J15" s="982"/>
      <c r="K15" s="713"/>
      <c r="L15" s="984"/>
      <c r="M15" s="857"/>
      <c r="N15" s="578"/>
      <c r="O15" s="734"/>
      <c r="P15" s="734"/>
      <c r="Q15" s="949"/>
      <c r="R15" s="952"/>
      <c r="S15" s="276" t="s">
        <v>386</v>
      </c>
      <c r="T15" s="261" t="s">
        <v>56</v>
      </c>
      <c r="U15" s="295">
        <v>0.22</v>
      </c>
      <c r="V15" s="30">
        <v>44150</v>
      </c>
      <c r="W15" s="31">
        <v>44160</v>
      </c>
      <c r="X15" s="32"/>
      <c r="Y15" s="310"/>
      <c r="Z15" s="309"/>
      <c r="AA15" s="309"/>
      <c r="AB15" s="311"/>
    </row>
    <row r="16" spans="1:32" ht="45.75" thickBot="1" x14ac:dyDescent="0.3">
      <c r="A16" s="545"/>
      <c r="B16" s="986"/>
      <c r="C16" s="915"/>
      <c r="D16" s="728"/>
      <c r="E16" s="989"/>
      <c r="F16" s="993"/>
      <c r="G16" s="713"/>
      <c r="H16" s="966"/>
      <c r="I16" s="957"/>
      <c r="J16" s="982"/>
      <c r="K16" s="713"/>
      <c r="L16" s="984"/>
      <c r="M16" s="858"/>
      <c r="N16" s="591"/>
      <c r="O16" s="735"/>
      <c r="P16" s="735"/>
      <c r="Q16" s="950"/>
      <c r="R16" s="953"/>
      <c r="S16" s="313" t="s">
        <v>387</v>
      </c>
      <c r="T16" s="266" t="s">
        <v>56</v>
      </c>
      <c r="U16" s="37">
        <v>0.1</v>
      </c>
      <c r="V16" s="38">
        <v>44161</v>
      </c>
      <c r="W16" s="39">
        <v>44165</v>
      </c>
      <c r="X16" s="181">
        <f t="shared" si="0"/>
        <v>4</v>
      </c>
      <c r="Y16" s="314"/>
      <c r="Z16" s="315">
        <f t="shared" si="1"/>
        <v>0</v>
      </c>
      <c r="AA16" s="315"/>
      <c r="AB16" s="316"/>
    </row>
    <row r="17" spans="1:28" ht="30" x14ac:dyDescent="0.25">
      <c r="A17" s="841">
        <v>2</v>
      </c>
      <c r="B17" s="986"/>
      <c r="C17" s="915"/>
      <c r="D17" s="728"/>
      <c r="E17" s="990"/>
      <c r="F17" s="974"/>
      <c r="G17" s="580" t="s">
        <v>498</v>
      </c>
      <c r="H17" s="581">
        <v>0.5</v>
      </c>
      <c r="I17" s="975"/>
      <c r="J17" s="962" t="s">
        <v>122</v>
      </c>
      <c r="K17" s="968" t="s">
        <v>39</v>
      </c>
      <c r="L17" s="971" t="s">
        <v>373</v>
      </c>
      <c r="M17" s="972" t="s">
        <v>388</v>
      </c>
      <c r="N17" s="730">
        <v>0.35</v>
      </c>
      <c r="O17" s="733">
        <v>44105</v>
      </c>
      <c r="P17" s="733">
        <v>44165</v>
      </c>
      <c r="Q17" s="967" t="s">
        <v>389</v>
      </c>
      <c r="R17" s="951"/>
      <c r="S17" s="303" t="s">
        <v>390</v>
      </c>
      <c r="T17" s="256" t="s">
        <v>56</v>
      </c>
      <c r="U17" s="21">
        <v>0.3</v>
      </c>
      <c r="V17" s="22">
        <v>44105</v>
      </c>
      <c r="W17" s="23">
        <v>44135</v>
      </c>
      <c r="X17" s="24">
        <f t="shared" si="0"/>
        <v>30</v>
      </c>
      <c r="Y17" s="307"/>
      <c r="Z17" s="306">
        <f t="shared" si="1"/>
        <v>0</v>
      </c>
      <c r="AA17" s="306"/>
      <c r="AB17" s="308"/>
    </row>
    <row r="18" spans="1:28" ht="30" x14ac:dyDescent="0.25">
      <c r="A18" s="713"/>
      <c r="B18" s="986"/>
      <c r="C18" s="915"/>
      <c r="D18" s="728"/>
      <c r="E18" s="990"/>
      <c r="F18" s="959"/>
      <c r="G18" s="570"/>
      <c r="H18" s="574"/>
      <c r="I18" s="976"/>
      <c r="J18" s="963"/>
      <c r="K18" s="969"/>
      <c r="L18" s="971"/>
      <c r="M18" s="913"/>
      <c r="N18" s="731"/>
      <c r="O18" s="734"/>
      <c r="P18" s="734"/>
      <c r="Q18" s="954"/>
      <c r="R18" s="952"/>
      <c r="S18" s="276" t="s">
        <v>391</v>
      </c>
      <c r="T18" s="261" t="s">
        <v>56</v>
      </c>
      <c r="U18" s="295">
        <v>0.3</v>
      </c>
      <c r="V18" s="263">
        <v>44136</v>
      </c>
      <c r="W18" s="317">
        <v>44150</v>
      </c>
      <c r="X18" s="32">
        <f t="shared" si="0"/>
        <v>14</v>
      </c>
      <c r="Y18" s="310"/>
      <c r="Z18" s="309">
        <f t="shared" si="1"/>
        <v>0</v>
      </c>
      <c r="AA18" s="309"/>
      <c r="AB18" s="311"/>
    </row>
    <row r="19" spans="1:28" ht="45.75" thickBot="1" x14ac:dyDescent="0.3">
      <c r="A19" s="713"/>
      <c r="B19" s="986"/>
      <c r="C19" s="915"/>
      <c r="D19" s="728"/>
      <c r="E19" s="990"/>
      <c r="F19" s="959"/>
      <c r="G19" s="570"/>
      <c r="H19" s="574"/>
      <c r="I19" s="976"/>
      <c r="J19" s="963"/>
      <c r="K19" s="969"/>
      <c r="L19" s="971"/>
      <c r="M19" s="973"/>
      <c r="N19" s="732"/>
      <c r="O19" s="735"/>
      <c r="P19" s="735"/>
      <c r="Q19" s="955"/>
      <c r="R19" s="953"/>
      <c r="S19" s="313" t="s">
        <v>392</v>
      </c>
      <c r="T19" s="266" t="s">
        <v>56</v>
      </c>
      <c r="U19" s="37">
        <v>0.4</v>
      </c>
      <c r="V19" s="38">
        <v>44151</v>
      </c>
      <c r="W19" s="39">
        <v>44165</v>
      </c>
      <c r="X19" s="181">
        <f t="shared" si="0"/>
        <v>14</v>
      </c>
      <c r="Y19" s="314"/>
      <c r="Z19" s="315">
        <f t="shared" si="1"/>
        <v>0</v>
      </c>
      <c r="AA19" s="315"/>
      <c r="AB19" s="316"/>
    </row>
    <row r="20" spans="1:28" ht="25.5" x14ac:dyDescent="0.25">
      <c r="A20" s="713"/>
      <c r="B20" s="986"/>
      <c r="C20" s="915"/>
      <c r="D20" s="728"/>
      <c r="E20" s="990"/>
      <c r="F20" s="959"/>
      <c r="G20" s="570"/>
      <c r="H20" s="574"/>
      <c r="I20" s="976"/>
      <c r="J20" s="962" t="s">
        <v>393</v>
      </c>
      <c r="K20" s="969"/>
      <c r="L20" s="971"/>
      <c r="M20" s="915" t="s">
        <v>394</v>
      </c>
      <c r="N20" s="731">
        <v>0.35</v>
      </c>
      <c r="O20" s="734">
        <v>44044</v>
      </c>
      <c r="P20" s="734">
        <v>44074</v>
      </c>
      <c r="Q20" s="954" t="s">
        <v>395</v>
      </c>
      <c r="R20" s="956"/>
      <c r="S20" s="318" t="s">
        <v>396</v>
      </c>
      <c r="T20" s="256" t="s">
        <v>56</v>
      </c>
      <c r="U20" s="21">
        <v>0.1</v>
      </c>
      <c r="V20" s="319">
        <v>44013</v>
      </c>
      <c r="W20" s="320">
        <v>44037</v>
      </c>
      <c r="X20" s="24">
        <f t="shared" si="0"/>
        <v>24</v>
      </c>
      <c r="Y20" s="307"/>
      <c r="Z20" s="306">
        <f t="shared" si="1"/>
        <v>0</v>
      </c>
      <c r="AA20" s="306"/>
      <c r="AB20" s="308"/>
    </row>
    <row r="21" spans="1:28" ht="25.5" x14ac:dyDescent="0.25">
      <c r="A21" s="713"/>
      <c r="B21" s="986"/>
      <c r="C21" s="915"/>
      <c r="D21" s="728"/>
      <c r="E21" s="990"/>
      <c r="F21" s="959"/>
      <c r="G21" s="570"/>
      <c r="H21" s="574"/>
      <c r="I21" s="976"/>
      <c r="J21" s="963"/>
      <c r="K21" s="969"/>
      <c r="L21" s="971"/>
      <c r="M21" s="915"/>
      <c r="N21" s="731"/>
      <c r="O21" s="734"/>
      <c r="P21" s="734"/>
      <c r="Q21" s="954"/>
      <c r="R21" s="957"/>
      <c r="S21" s="321" t="s">
        <v>397</v>
      </c>
      <c r="T21" s="261" t="s">
        <v>56</v>
      </c>
      <c r="U21" s="295">
        <v>0.3</v>
      </c>
      <c r="V21" s="263">
        <v>44038</v>
      </c>
      <c r="W21" s="317">
        <v>44058</v>
      </c>
      <c r="X21" s="32">
        <f t="shared" si="0"/>
        <v>20</v>
      </c>
      <c r="Y21" s="310"/>
      <c r="Z21" s="309">
        <f t="shared" si="1"/>
        <v>0</v>
      </c>
      <c r="AA21" s="309"/>
      <c r="AB21" s="311"/>
    </row>
    <row r="22" spans="1:28" x14ac:dyDescent="0.25">
      <c r="A22" s="713"/>
      <c r="B22" s="986"/>
      <c r="C22" s="915"/>
      <c r="D22" s="728"/>
      <c r="E22" s="990"/>
      <c r="F22" s="959"/>
      <c r="G22" s="570"/>
      <c r="H22" s="574"/>
      <c r="I22" s="976"/>
      <c r="J22" s="963"/>
      <c r="K22" s="969"/>
      <c r="L22" s="971"/>
      <c r="M22" s="915"/>
      <c r="N22" s="731"/>
      <c r="O22" s="734"/>
      <c r="P22" s="734"/>
      <c r="Q22" s="954"/>
      <c r="R22" s="957"/>
      <c r="S22" s="321" t="s">
        <v>398</v>
      </c>
      <c r="T22" s="261" t="s">
        <v>56</v>
      </c>
      <c r="U22" s="295">
        <v>0.3</v>
      </c>
      <c r="V22" s="263">
        <v>44059</v>
      </c>
      <c r="W22" s="317">
        <v>44074</v>
      </c>
      <c r="X22" s="32">
        <f t="shared" si="0"/>
        <v>15</v>
      </c>
      <c r="Y22" s="310"/>
      <c r="Z22" s="309">
        <f t="shared" si="1"/>
        <v>0</v>
      </c>
      <c r="AA22" s="309"/>
      <c r="AB22" s="311"/>
    </row>
    <row r="23" spans="1:28" ht="39" thickBot="1" x14ac:dyDescent="0.3">
      <c r="A23" s="713"/>
      <c r="B23" s="986"/>
      <c r="C23" s="915"/>
      <c r="D23" s="728"/>
      <c r="E23" s="990"/>
      <c r="F23" s="959"/>
      <c r="G23" s="570"/>
      <c r="H23" s="574"/>
      <c r="I23" s="976"/>
      <c r="J23" s="963"/>
      <c r="K23" s="969"/>
      <c r="L23" s="971"/>
      <c r="M23" s="961"/>
      <c r="N23" s="732"/>
      <c r="O23" s="735"/>
      <c r="P23" s="735"/>
      <c r="Q23" s="955"/>
      <c r="R23" s="958"/>
      <c r="S23" s="322" t="s">
        <v>399</v>
      </c>
      <c r="T23" s="266" t="s">
        <v>56</v>
      </c>
      <c r="U23" s="37">
        <v>0.3</v>
      </c>
      <c r="V23" s="38">
        <v>44075</v>
      </c>
      <c r="W23" s="39">
        <v>44104</v>
      </c>
      <c r="X23" s="181">
        <f t="shared" si="0"/>
        <v>29</v>
      </c>
      <c r="Y23" s="314"/>
      <c r="Z23" s="315">
        <f t="shared" si="1"/>
        <v>0</v>
      </c>
      <c r="AA23" s="315"/>
      <c r="AB23" s="316"/>
    </row>
    <row r="24" spans="1:28" ht="26.25" thickBot="1" x14ac:dyDescent="0.3">
      <c r="A24" s="713"/>
      <c r="B24" s="986"/>
      <c r="C24" s="915"/>
      <c r="D24" s="728"/>
      <c r="E24" s="990"/>
      <c r="F24" s="959"/>
      <c r="G24" s="570"/>
      <c r="H24" s="574"/>
      <c r="I24" s="976"/>
      <c r="J24" s="963"/>
      <c r="K24" s="969"/>
      <c r="L24" s="971"/>
      <c r="M24" s="915" t="s">
        <v>400</v>
      </c>
      <c r="N24" s="731">
        <v>0.3</v>
      </c>
      <c r="O24" s="734">
        <v>44089</v>
      </c>
      <c r="P24" s="734">
        <v>44135</v>
      </c>
      <c r="Q24" s="954" t="s">
        <v>401</v>
      </c>
      <c r="R24" s="956"/>
      <c r="S24" s="323" t="s">
        <v>402</v>
      </c>
      <c r="T24" s="256" t="s">
        <v>56</v>
      </c>
      <c r="U24" s="21">
        <v>0.3</v>
      </c>
      <c r="V24" s="319">
        <v>44089</v>
      </c>
      <c r="W24" s="320">
        <v>44104</v>
      </c>
      <c r="X24" s="24">
        <f t="shared" si="0"/>
        <v>15</v>
      </c>
      <c r="Y24" s="307"/>
      <c r="Z24" s="306">
        <f t="shared" si="1"/>
        <v>0</v>
      </c>
      <c r="AA24" s="306"/>
      <c r="AB24" s="308"/>
    </row>
    <row r="25" spans="1:28" ht="39" thickBot="1" x14ac:dyDescent="0.3">
      <c r="A25" s="714"/>
      <c r="B25" s="987"/>
      <c r="C25" s="961"/>
      <c r="D25" s="729"/>
      <c r="E25" s="991"/>
      <c r="F25" s="960"/>
      <c r="G25" s="571"/>
      <c r="H25" s="575"/>
      <c r="I25" s="977"/>
      <c r="J25" s="964"/>
      <c r="K25" s="970"/>
      <c r="L25" s="971"/>
      <c r="M25" s="961"/>
      <c r="N25" s="732"/>
      <c r="O25" s="735"/>
      <c r="P25" s="735"/>
      <c r="Q25" s="955"/>
      <c r="R25" s="958"/>
      <c r="S25" s="324" t="s">
        <v>403</v>
      </c>
      <c r="T25" s="266" t="s">
        <v>56</v>
      </c>
      <c r="U25" s="37">
        <v>0.7</v>
      </c>
      <c r="V25" s="38">
        <v>44105</v>
      </c>
      <c r="W25" s="39">
        <v>44135</v>
      </c>
      <c r="X25" s="181">
        <f t="shared" si="0"/>
        <v>30</v>
      </c>
      <c r="Y25" s="314"/>
      <c r="Z25" s="315">
        <f t="shared" si="1"/>
        <v>0</v>
      </c>
      <c r="AA25" s="315"/>
      <c r="AB25" s="316"/>
    </row>
  </sheetData>
  <mergeCells count="65">
    <mergeCell ref="B2:C4"/>
    <mergeCell ref="D2:AB2"/>
    <mergeCell ref="D3:Q3"/>
    <mergeCell ref="R3:AB3"/>
    <mergeCell ref="D4:AB4"/>
    <mergeCell ref="AA6:AB6"/>
    <mergeCell ref="A8:A16"/>
    <mergeCell ref="B8:B25"/>
    <mergeCell ref="C8:C25"/>
    <mergeCell ref="D8:D25"/>
    <mergeCell ref="E8:E25"/>
    <mergeCell ref="F8:F16"/>
    <mergeCell ref="G8:G16"/>
    <mergeCell ref="A6:A7"/>
    <mergeCell ref="B6:F6"/>
    <mergeCell ref="G6:J6"/>
    <mergeCell ref="K6:R6"/>
    <mergeCell ref="S6:W6"/>
    <mergeCell ref="I8:I16"/>
    <mergeCell ref="M8:M10"/>
    <mergeCell ref="N8:N10"/>
    <mergeCell ref="N11:N16"/>
    <mergeCell ref="Y6:Y7"/>
    <mergeCell ref="Z6:Z7"/>
    <mergeCell ref="R8:R10"/>
    <mergeCell ref="R11:R16"/>
    <mergeCell ref="O11:O16"/>
    <mergeCell ref="P11:P16"/>
    <mergeCell ref="Q11:Q16"/>
    <mergeCell ref="A17:A25"/>
    <mergeCell ref="F17:F23"/>
    <mergeCell ref="G17:G25"/>
    <mergeCell ref="H17:H25"/>
    <mergeCell ref="I17:I25"/>
    <mergeCell ref="H8:H16"/>
    <mergeCell ref="N17:N19"/>
    <mergeCell ref="O17:O19"/>
    <mergeCell ref="P17:P19"/>
    <mergeCell ref="Q17:Q19"/>
    <mergeCell ref="J17:J19"/>
    <mergeCell ref="K17:K25"/>
    <mergeCell ref="L17:L25"/>
    <mergeCell ref="M17:M19"/>
    <mergeCell ref="M11:M16"/>
    <mergeCell ref="O8:O10"/>
    <mergeCell ref="P8:P10"/>
    <mergeCell ref="Q8:Q10"/>
    <mergeCell ref="J8:J16"/>
    <mergeCell ref="K8:K16"/>
    <mergeCell ref="L8:L16"/>
    <mergeCell ref="R17:R19"/>
    <mergeCell ref="Q20:Q23"/>
    <mergeCell ref="R20:R23"/>
    <mergeCell ref="F24:F25"/>
    <mergeCell ref="M24:M25"/>
    <mergeCell ref="N24:N25"/>
    <mergeCell ref="O24:O25"/>
    <mergeCell ref="P24:P25"/>
    <mergeCell ref="Q24:Q25"/>
    <mergeCell ref="R24:R25"/>
    <mergeCell ref="J20:J25"/>
    <mergeCell ref="M20:M23"/>
    <mergeCell ref="N20:N23"/>
    <mergeCell ref="O20:O23"/>
    <mergeCell ref="P20:P23"/>
  </mergeCells>
  <dataValidations count="1">
    <dataValidation type="list" allowBlank="1" showInputMessage="1" showErrorMessage="1" sqref="E8">
      <formula1>INDIRECT(CONCATENATE("_",MID(REPLACE(D8,3,1,"_"),1,6)))</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'[10]Vinculos '!#REF!</xm:f>
          </x14:formula1>
          <xm:sqref>L8:L25</xm:sqref>
        </x14:dataValidation>
        <x14:dataValidation type="list" allowBlank="1" showInputMessage="1" showErrorMessage="1">
          <x14:formula1>
            <xm:f>'[10]Vinculos '!#REF!</xm:f>
          </x14:formula1>
          <xm:sqref>T8:T25</xm:sqref>
        </x14:dataValidation>
        <x14:dataValidation type="list" allowBlank="1" showInputMessage="1" showErrorMessage="1">
          <x14:formula1>
            <xm:f>'[10]Vinculos '!#REF!</xm:f>
          </x14:formula1>
          <xm:sqref>Y8:Y25</xm:sqref>
        </x14:dataValidation>
        <x14:dataValidation type="list" allowBlank="1" showInputMessage="1" showErrorMessage="1">
          <x14:formula1>
            <xm:f>'[10]Vinculos '!#REF!</xm:f>
          </x14:formula1>
          <xm:sqref>K8 K17</xm:sqref>
        </x14:dataValidation>
        <x14:dataValidation type="list" allowBlank="1" showInputMessage="1" showErrorMessage="1">
          <x14:formula1>
            <xm:f>'[10]Vinculos '!#REF!</xm:f>
          </x14:formula1>
          <xm:sqref>B8</xm:sqref>
        </x14:dataValidation>
        <x14:dataValidation type="list" allowBlank="1" showInputMessage="1" showErrorMessage="1">
          <x14:formula1>
            <xm:f>'[10]Vinculos '!#REF!</xm:f>
          </x14:formula1>
          <xm:sqref>C8</xm:sqref>
        </x14:dataValidation>
        <x14:dataValidation type="list" allowBlank="1" showInputMessage="1" showErrorMessage="1">
          <x14:formula1>
            <xm:f>'[10]Vinculos '!#REF!</xm:f>
          </x14:formula1>
          <xm:sqref>D8</xm:sqref>
        </x14:dataValidation>
        <x14:dataValidation type="list" allowBlank="1" showInputMessage="1" showErrorMessage="1">
          <x14:formula1>
            <xm:f>'[10]Vinculos '!#REF!</xm:f>
          </x14:formula1>
          <xm:sqref>J8 J17 J20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
  <sheetViews>
    <sheetView topLeftCell="A7" workbookViewId="0">
      <selection activeCell="D20" sqref="D20"/>
    </sheetView>
  </sheetViews>
  <sheetFormatPr baseColWidth="10" defaultRowHeight="15" x14ac:dyDescent="0.25"/>
  <cols>
    <col min="1" max="1" width="5.5703125" bestFit="1" customWidth="1"/>
    <col min="2" max="2" width="22.5703125" customWidth="1"/>
    <col min="3" max="3" width="18.42578125" customWidth="1"/>
    <col min="4" max="6" width="21.140625" customWidth="1"/>
    <col min="7" max="7" width="19.42578125" customWidth="1"/>
    <col min="8" max="10" width="21.140625" customWidth="1"/>
    <col min="11" max="11" width="18.42578125" customWidth="1"/>
    <col min="12" max="12" width="21.140625" customWidth="1"/>
    <col min="13" max="13" width="30.140625" customWidth="1"/>
    <col min="14" max="14" width="23.140625" customWidth="1"/>
    <col min="15" max="16" width="19.85546875" customWidth="1"/>
    <col min="17" max="17" width="17.140625" customWidth="1"/>
    <col min="18" max="18" width="19.7109375" customWidth="1"/>
    <col min="19" max="19" width="33.85546875" customWidth="1"/>
    <col min="20" max="20" width="24.28515625" bestFit="1" customWidth="1"/>
    <col min="21" max="21" width="24.28515625" customWidth="1"/>
    <col min="22" max="22" width="23.5703125" customWidth="1"/>
    <col min="23" max="23" width="23.85546875" customWidth="1"/>
    <col min="24" max="24" width="0" hidden="1" customWidth="1"/>
    <col min="25" max="25" width="19" customWidth="1"/>
    <col min="26" max="26" width="21.5703125" customWidth="1"/>
    <col min="27" max="27" width="21" customWidth="1"/>
    <col min="28" max="28" width="26.7109375" customWidth="1"/>
    <col min="29" max="29" width="21.28515625" customWidth="1"/>
  </cols>
  <sheetData>
    <row r="1" spans="1:32" ht="15.75" thickBot="1" x14ac:dyDescent="0.3">
      <c r="S1" s="1"/>
    </row>
    <row r="2" spans="1:32" s="2" customFormat="1" ht="45" customHeight="1" thickBot="1" x14ac:dyDescent="0.25">
      <c r="B2" s="824"/>
      <c r="C2" s="825"/>
      <c r="D2" s="649" t="s">
        <v>0</v>
      </c>
      <c r="E2" s="650"/>
      <c r="F2" s="650"/>
      <c r="G2" s="650"/>
      <c r="H2" s="650"/>
      <c r="I2" s="650"/>
      <c r="J2" s="650"/>
      <c r="K2" s="650"/>
      <c r="L2" s="650"/>
      <c r="M2" s="650"/>
      <c r="N2" s="650"/>
      <c r="O2" s="650"/>
      <c r="P2" s="650"/>
      <c r="Q2" s="650"/>
      <c r="R2" s="650"/>
      <c r="S2" s="650"/>
      <c r="T2" s="650"/>
      <c r="U2" s="650"/>
      <c r="V2" s="650"/>
      <c r="W2" s="650"/>
      <c r="X2" s="650"/>
      <c r="Y2" s="650"/>
      <c r="Z2" s="650"/>
      <c r="AA2" s="650"/>
      <c r="AB2" s="651"/>
    </row>
    <row r="3" spans="1:32" s="2" customFormat="1" ht="45" customHeight="1" thickBot="1" x14ac:dyDescent="0.25">
      <c r="B3" s="826"/>
      <c r="C3" s="827"/>
      <c r="D3" s="652" t="s">
        <v>1</v>
      </c>
      <c r="E3" s="653"/>
      <c r="F3" s="653"/>
      <c r="G3" s="653"/>
      <c r="H3" s="653"/>
      <c r="I3" s="653"/>
      <c r="J3" s="653"/>
      <c r="K3" s="653"/>
      <c r="L3" s="653"/>
      <c r="M3" s="653"/>
      <c r="N3" s="653"/>
      <c r="O3" s="653"/>
      <c r="P3" s="653"/>
      <c r="Q3" s="654"/>
      <c r="R3" s="655" t="s">
        <v>2</v>
      </c>
      <c r="S3" s="653"/>
      <c r="T3" s="653"/>
      <c r="U3" s="653"/>
      <c r="V3" s="653"/>
      <c r="W3" s="653"/>
      <c r="X3" s="653"/>
      <c r="Y3" s="653"/>
      <c r="Z3" s="653"/>
      <c r="AA3" s="653"/>
      <c r="AB3" s="656"/>
    </row>
    <row r="4" spans="1:32" s="2" customFormat="1" ht="45" customHeight="1" thickBot="1" x14ac:dyDescent="0.25">
      <c r="B4" s="828"/>
      <c r="C4" s="829"/>
      <c r="D4" s="652" t="s">
        <v>3</v>
      </c>
      <c r="E4" s="653"/>
      <c r="F4" s="653"/>
      <c r="G4" s="653"/>
      <c r="H4" s="653"/>
      <c r="I4" s="653"/>
      <c r="J4" s="653"/>
      <c r="K4" s="653"/>
      <c r="L4" s="653"/>
      <c r="M4" s="653"/>
      <c r="N4" s="653"/>
      <c r="O4" s="653"/>
      <c r="P4" s="653"/>
      <c r="Q4" s="653"/>
      <c r="R4" s="653"/>
      <c r="S4" s="653"/>
      <c r="T4" s="653"/>
      <c r="U4" s="653"/>
      <c r="V4" s="653"/>
      <c r="W4" s="653"/>
      <c r="X4" s="653"/>
      <c r="Y4" s="653"/>
      <c r="Z4" s="653"/>
      <c r="AA4" s="653"/>
      <c r="AB4" s="656"/>
    </row>
    <row r="5" spans="1:32" ht="15.75" thickBot="1" x14ac:dyDescent="0.3">
      <c r="S5" s="1"/>
    </row>
    <row r="6" spans="1:32" ht="20.25" customHeight="1" thickBot="1" x14ac:dyDescent="0.35">
      <c r="A6" s="830" t="s">
        <v>4</v>
      </c>
      <c r="B6" s="662" t="s">
        <v>5</v>
      </c>
      <c r="C6" s="663"/>
      <c r="D6" s="663"/>
      <c r="E6" s="663"/>
      <c r="F6" s="664"/>
      <c r="G6" s="665" t="s">
        <v>6</v>
      </c>
      <c r="H6" s="666"/>
      <c r="I6" s="666"/>
      <c r="J6" s="667"/>
      <c r="K6" s="669" t="s">
        <v>7</v>
      </c>
      <c r="L6" s="669"/>
      <c r="M6" s="669"/>
      <c r="N6" s="669"/>
      <c r="O6" s="669"/>
      <c r="P6" s="669"/>
      <c r="Q6" s="669"/>
      <c r="R6" s="670"/>
      <c r="S6" s="832" t="s">
        <v>8</v>
      </c>
      <c r="T6" s="833"/>
      <c r="U6" s="833"/>
      <c r="V6" s="833"/>
      <c r="W6" s="834"/>
      <c r="X6" s="3"/>
      <c r="Y6" s="835" t="s">
        <v>9</v>
      </c>
      <c r="Z6" s="639" t="s">
        <v>10</v>
      </c>
      <c r="AA6" s="837" t="s">
        <v>11</v>
      </c>
      <c r="AB6" s="838"/>
    </row>
    <row r="7" spans="1:32" ht="72.75" thickBot="1" x14ac:dyDescent="0.3">
      <c r="A7" s="831"/>
      <c r="B7" s="4" t="s">
        <v>12</v>
      </c>
      <c r="C7" s="5" t="s">
        <v>13</v>
      </c>
      <c r="D7" s="5" t="s">
        <v>14</v>
      </c>
      <c r="E7" s="5" t="s">
        <v>15</v>
      </c>
      <c r="F7" s="6" t="s">
        <v>16</v>
      </c>
      <c r="G7" s="7" t="s">
        <v>17</v>
      </c>
      <c r="H7" s="8" t="s">
        <v>18</v>
      </c>
      <c r="I7" s="8" t="s">
        <v>10</v>
      </c>
      <c r="J7" s="9" t="s">
        <v>19</v>
      </c>
      <c r="K7" s="10" t="s">
        <v>20</v>
      </c>
      <c r="L7" s="11" t="s">
        <v>21</v>
      </c>
      <c r="M7" s="11" t="s">
        <v>22</v>
      </c>
      <c r="N7" s="11" t="s">
        <v>23</v>
      </c>
      <c r="O7" s="11" t="s">
        <v>24</v>
      </c>
      <c r="P7" s="11" t="s">
        <v>25</v>
      </c>
      <c r="Q7" s="11" t="s">
        <v>26</v>
      </c>
      <c r="R7" s="12" t="s">
        <v>10</v>
      </c>
      <c r="S7" s="13" t="s">
        <v>27</v>
      </c>
      <c r="T7" s="14" t="s">
        <v>28</v>
      </c>
      <c r="U7" s="14" t="s">
        <v>18</v>
      </c>
      <c r="V7" s="14" t="s">
        <v>29</v>
      </c>
      <c r="W7" s="15" t="s">
        <v>30</v>
      </c>
      <c r="X7" s="16"/>
      <c r="Y7" s="836"/>
      <c r="Z7" s="746"/>
      <c r="AA7" s="17" t="s">
        <v>31</v>
      </c>
      <c r="AB7" s="18" t="s">
        <v>32</v>
      </c>
    </row>
    <row r="8" spans="1:32" ht="15.75" customHeight="1" x14ac:dyDescent="0.25">
      <c r="A8" s="921">
        <v>1</v>
      </c>
      <c r="B8" s="748" t="s">
        <v>89</v>
      </c>
      <c r="C8" s="748" t="s">
        <v>404</v>
      </c>
      <c r="D8" s="748" t="s">
        <v>35</v>
      </c>
      <c r="E8" s="922" t="s">
        <v>36</v>
      </c>
      <c r="F8" s="749" t="s">
        <v>405</v>
      </c>
      <c r="G8" s="844" t="s">
        <v>406</v>
      </c>
      <c r="H8" s="926">
        <v>1</v>
      </c>
      <c r="I8" s="946">
        <v>0</v>
      </c>
      <c r="J8" s="739" t="s">
        <v>38</v>
      </c>
      <c r="K8" s="712" t="s">
        <v>51</v>
      </c>
      <c r="L8" s="727" t="s">
        <v>407</v>
      </c>
      <c r="M8" s="580" t="s">
        <v>408</v>
      </c>
      <c r="N8" s="583">
        <v>0.5</v>
      </c>
      <c r="O8" s="582">
        <v>43983</v>
      </c>
      <c r="P8" s="582">
        <v>44196</v>
      </c>
      <c r="Q8" s="580" t="s">
        <v>409</v>
      </c>
      <c r="R8" s="853">
        <v>0</v>
      </c>
      <c r="S8" s="325" t="s">
        <v>410</v>
      </c>
      <c r="T8" s="28" t="s">
        <v>411</v>
      </c>
      <c r="U8" s="326">
        <v>0.2</v>
      </c>
      <c r="V8" s="22">
        <v>44013</v>
      </c>
      <c r="W8" s="23">
        <v>44196</v>
      </c>
      <c r="X8" s="24">
        <f>W8-V8</f>
        <v>183</v>
      </c>
      <c r="Y8" s="19"/>
      <c r="Z8" s="20">
        <f>IF(Y8="ejecutado",1,0)</f>
        <v>0</v>
      </c>
      <c r="AA8" s="20"/>
      <c r="AB8" s="25"/>
      <c r="AC8" s="26"/>
      <c r="AD8" s="26"/>
      <c r="AE8" s="26"/>
      <c r="AF8" s="26"/>
    </row>
    <row r="9" spans="1:32" ht="15.75" customHeight="1" x14ac:dyDescent="0.25">
      <c r="A9" s="585"/>
      <c r="B9" s="570"/>
      <c r="C9" s="570"/>
      <c r="D9" s="570"/>
      <c r="E9" s="588"/>
      <c r="F9" s="840"/>
      <c r="G9" s="857"/>
      <c r="H9" s="590"/>
      <c r="I9" s="590"/>
      <c r="J9" s="740"/>
      <c r="K9" s="713"/>
      <c r="L9" s="728"/>
      <c r="M9" s="570"/>
      <c r="N9" s="590"/>
      <c r="O9" s="590"/>
      <c r="P9" s="590"/>
      <c r="Q9" s="570"/>
      <c r="R9" s="854"/>
      <c r="S9" s="327" t="s">
        <v>412</v>
      </c>
      <c r="T9" s="28" t="s">
        <v>411</v>
      </c>
      <c r="U9" s="177">
        <v>0.3</v>
      </c>
      <c r="V9" s="30">
        <v>44013</v>
      </c>
      <c r="W9" s="31">
        <v>44196</v>
      </c>
      <c r="X9" s="32">
        <f t="shared" ref="X9:X14" si="0">W9-V9</f>
        <v>183</v>
      </c>
      <c r="Y9" s="27"/>
      <c r="Z9" s="28">
        <f t="shared" ref="Z9:Z14" si="1">IF(Y9="ejecutado",1,0)</f>
        <v>0</v>
      </c>
      <c r="AA9" s="28"/>
      <c r="AB9" s="33"/>
      <c r="AC9" s="26"/>
      <c r="AD9" s="26"/>
      <c r="AE9" s="26"/>
      <c r="AF9" s="26"/>
    </row>
    <row r="10" spans="1:32" ht="15.75" customHeight="1" x14ac:dyDescent="0.25">
      <c r="A10" s="585"/>
      <c r="B10" s="570"/>
      <c r="C10" s="570"/>
      <c r="D10" s="570"/>
      <c r="E10" s="588"/>
      <c r="F10" s="840"/>
      <c r="G10" s="857"/>
      <c r="H10" s="590"/>
      <c r="I10" s="590"/>
      <c r="J10" s="740"/>
      <c r="K10" s="713"/>
      <c r="L10" s="728"/>
      <c r="M10" s="570"/>
      <c r="N10" s="590"/>
      <c r="O10" s="590"/>
      <c r="P10" s="590"/>
      <c r="Q10" s="570"/>
      <c r="R10" s="854"/>
      <c r="S10" s="327" t="s">
        <v>413</v>
      </c>
      <c r="T10" s="28" t="s">
        <v>411</v>
      </c>
      <c r="U10" s="177">
        <v>0.5</v>
      </c>
      <c r="V10" s="30">
        <v>44013</v>
      </c>
      <c r="W10" s="31">
        <v>44196</v>
      </c>
      <c r="X10" s="32">
        <f t="shared" si="0"/>
        <v>183</v>
      </c>
      <c r="Y10" s="27"/>
      <c r="Z10" s="28">
        <f t="shared" si="1"/>
        <v>0</v>
      </c>
      <c r="AA10" s="28"/>
      <c r="AB10" s="33"/>
      <c r="AC10" s="26"/>
      <c r="AD10" s="26"/>
      <c r="AE10" s="26"/>
      <c r="AF10" s="26"/>
    </row>
    <row r="11" spans="1:32" ht="15.75" customHeight="1" x14ac:dyDescent="0.25">
      <c r="A11" s="585"/>
      <c r="B11" s="570"/>
      <c r="C11" s="570"/>
      <c r="D11" s="570"/>
      <c r="E11" s="588"/>
      <c r="F11" s="840"/>
      <c r="G11" s="857"/>
      <c r="H11" s="590"/>
      <c r="I11" s="590"/>
      <c r="J11" s="740"/>
      <c r="K11" s="841" t="s">
        <v>51</v>
      </c>
      <c r="L11" s="570" t="s">
        <v>407</v>
      </c>
      <c r="M11" s="913" t="s">
        <v>414</v>
      </c>
      <c r="N11" s="578">
        <v>0.5</v>
      </c>
      <c r="O11" s="576">
        <v>43983</v>
      </c>
      <c r="P11" s="576">
        <v>44196</v>
      </c>
      <c r="Q11" s="590" t="s">
        <v>415</v>
      </c>
      <c r="R11" s="854">
        <v>0</v>
      </c>
      <c r="S11" s="327" t="s">
        <v>416</v>
      </c>
      <c r="T11" s="28" t="s">
        <v>319</v>
      </c>
      <c r="U11" s="177">
        <v>0.15</v>
      </c>
      <c r="V11" s="30">
        <v>44013</v>
      </c>
      <c r="W11" s="31">
        <v>44196</v>
      </c>
      <c r="X11" s="32">
        <f t="shared" si="0"/>
        <v>183</v>
      </c>
      <c r="Y11" s="27"/>
      <c r="Z11" s="28">
        <f t="shared" si="1"/>
        <v>0</v>
      </c>
      <c r="AA11" s="28"/>
      <c r="AB11" s="33"/>
    </row>
    <row r="12" spans="1:32" ht="15.75" customHeight="1" x14ac:dyDescent="0.25">
      <c r="A12" s="585"/>
      <c r="B12" s="570"/>
      <c r="C12" s="570"/>
      <c r="D12" s="570"/>
      <c r="E12" s="588"/>
      <c r="F12" s="840"/>
      <c r="G12" s="857"/>
      <c r="H12" s="590"/>
      <c r="I12" s="590"/>
      <c r="J12" s="740"/>
      <c r="K12" s="713"/>
      <c r="L12" s="570"/>
      <c r="M12" s="913"/>
      <c r="N12" s="578"/>
      <c r="O12" s="590"/>
      <c r="P12" s="590"/>
      <c r="Q12" s="590"/>
      <c r="R12" s="854"/>
      <c r="S12" s="327" t="s">
        <v>417</v>
      </c>
      <c r="T12" s="28" t="s">
        <v>319</v>
      </c>
      <c r="U12" s="177">
        <v>0.15</v>
      </c>
      <c r="V12" s="30">
        <v>44013</v>
      </c>
      <c r="W12" s="31">
        <v>44196</v>
      </c>
      <c r="X12" s="32"/>
      <c r="Y12" s="27"/>
      <c r="Z12" s="28"/>
      <c r="AA12" s="28"/>
      <c r="AB12" s="33"/>
    </row>
    <row r="13" spans="1:32" ht="15.75" customHeight="1" x14ac:dyDescent="0.25">
      <c r="A13" s="585"/>
      <c r="B13" s="570"/>
      <c r="C13" s="570"/>
      <c r="D13" s="570"/>
      <c r="E13" s="588"/>
      <c r="F13" s="840"/>
      <c r="G13" s="857"/>
      <c r="H13" s="590"/>
      <c r="I13" s="590"/>
      <c r="J13" s="740"/>
      <c r="K13" s="713"/>
      <c r="L13" s="570"/>
      <c r="M13" s="913"/>
      <c r="N13" s="590"/>
      <c r="O13" s="590"/>
      <c r="P13" s="590"/>
      <c r="Q13" s="590"/>
      <c r="R13" s="854"/>
      <c r="S13" s="327" t="s">
        <v>418</v>
      </c>
      <c r="T13" s="28" t="s">
        <v>319</v>
      </c>
      <c r="U13" s="328">
        <v>0.15</v>
      </c>
      <c r="V13" s="30">
        <v>44013</v>
      </c>
      <c r="W13" s="31">
        <v>44196</v>
      </c>
      <c r="X13" s="32">
        <f t="shared" si="0"/>
        <v>183</v>
      </c>
      <c r="Y13" s="27"/>
      <c r="Z13" s="28">
        <f t="shared" si="1"/>
        <v>0</v>
      </c>
      <c r="AA13" s="28"/>
      <c r="AB13" s="33"/>
    </row>
    <row r="14" spans="1:32" ht="15.75" customHeight="1" x14ac:dyDescent="0.25">
      <c r="A14" s="585"/>
      <c r="B14" s="570"/>
      <c r="C14" s="570"/>
      <c r="D14" s="570"/>
      <c r="E14" s="588"/>
      <c r="F14" s="840"/>
      <c r="G14" s="857"/>
      <c r="H14" s="590"/>
      <c r="I14" s="590"/>
      <c r="J14" s="740"/>
      <c r="K14" s="713"/>
      <c r="L14" s="570"/>
      <c r="M14" s="913"/>
      <c r="N14" s="590"/>
      <c r="O14" s="590"/>
      <c r="P14" s="590"/>
      <c r="Q14" s="590"/>
      <c r="R14" s="854"/>
      <c r="S14" s="327" t="s">
        <v>419</v>
      </c>
      <c r="T14" s="28" t="s">
        <v>76</v>
      </c>
      <c r="U14" s="328">
        <v>0.55000000000000004</v>
      </c>
      <c r="V14" s="30">
        <v>44013</v>
      </c>
      <c r="W14" s="31">
        <v>44196</v>
      </c>
      <c r="X14" s="32">
        <f t="shared" si="0"/>
        <v>183</v>
      </c>
      <c r="Y14" s="27"/>
      <c r="Z14" s="28">
        <f t="shared" si="1"/>
        <v>0</v>
      </c>
      <c r="AA14" s="28"/>
      <c r="AB14" s="33"/>
    </row>
  </sheetData>
  <mergeCells count="39">
    <mergeCell ref="B2:C4"/>
    <mergeCell ref="D2:AB2"/>
    <mergeCell ref="D3:Q3"/>
    <mergeCell ref="R3:AB3"/>
    <mergeCell ref="D4:AB4"/>
    <mergeCell ref="M8:M10"/>
    <mergeCell ref="Y6:Y7"/>
    <mergeCell ref="Z6:Z7"/>
    <mergeCell ref="AA6:AB6"/>
    <mergeCell ref="A8:A14"/>
    <mergeCell ref="B8:B14"/>
    <mergeCell ref="C8:C14"/>
    <mergeCell ref="D8:D14"/>
    <mergeCell ref="E8:E14"/>
    <mergeCell ref="F8:F14"/>
    <mergeCell ref="G8:G14"/>
    <mergeCell ref="A6:A7"/>
    <mergeCell ref="B6:F6"/>
    <mergeCell ref="G6:J6"/>
    <mergeCell ref="K6:R6"/>
    <mergeCell ref="S6:W6"/>
    <mergeCell ref="H8:H14"/>
    <mergeCell ref="I8:I14"/>
    <mergeCell ref="J8:J14"/>
    <mergeCell ref="K8:K10"/>
    <mergeCell ref="L8:L10"/>
    <mergeCell ref="K11:K14"/>
    <mergeCell ref="L11:L14"/>
    <mergeCell ref="M11:M14"/>
    <mergeCell ref="N11:N14"/>
    <mergeCell ref="O11:O14"/>
    <mergeCell ref="P11:P14"/>
    <mergeCell ref="Q11:Q14"/>
    <mergeCell ref="R11:R14"/>
    <mergeCell ref="N8:N10"/>
    <mergeCell ref="O8:O10"/>
    <mergeCell ref="P8:P10"/>
    <mergeCell ref="Q8:Q10"/>
    <mergeCell ref="R8:R10"/>
  </mergeCells>
  <dataValidations count="1">
    <dataValidation type="list" allowBlank="1" showInputMessage="1" showErrorMessage="1" sqref="E8:E14">
      <formula1>INDIRECT(CONCATENATE("_",MID(REPLACE(D8,3,1,"_"),1,6)))</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14:formula1>
            <xm:f>'[11]Vinculos '!#REF!</xm:f>
          </x14:formula1>
          <xm:sqref>K8:K14</xm:sqref>
        </x14:dataValidation>
        <x14:dataValidation type="list" allowBlank="1" showInputMessage="1" showErrorMessage="1">
          <x14:formula1>
            <xm:f>'[11]Vinculos '!#REF!</xm:f>
          </x14:formula1>
          <xm:sqref>B8:B14</xm:sqref>
        </x14:dataValidation>
        <x14:dataValidation type="list" allowBlank="1" showInputMessage="1" showErrorMessage="1">
          <x14:formula1>
            <xm:f>'[11]Vinculos '!#REF!</xm:f>
          </x14:formula1>
          <xm:sqref>C8:C14</xm:sqref>
        </x14:dataValidation>
        <x14:dataValidation type="list" allowBlank="1" showInputMessage="1" showErrorMessage="1">
          <x14:formula1>
            <xm:f>'[11]Vinculos '!#REF!</xm:f>
          </x14:formula1>
          <xm:sqref>D8:D14</xm:sqref>
        </x14:dataValidation>
        <x14:dataValidation type="list" allowBlank="1" showInputMessage="1" showErrorMessage="1">
          <x14:formula1>
            <xm:f>'[11]Vinculos '!#REF!</xm:f>
          </x14:formula1>
          <xm:sqref>Y8:Y14</xm:sqref>
        </x14:dataValidation>
        <x14:dataValidation type="list" allowBlank="1" showInputMessage="1" showErrorMessage="1">
          <x14:formula1>
            <xm:f>'[11]Vinculos '!#REF!</xm:f>
          </x14:formula1>
          <xm:sqref>T8:T14</xm:sqref>
        </x14:dataValidation>
        <x14:dataValidation type="list" allowBlank="1" showInputMessage="1" showErrorMessage="1">
          <x14:formula1>
            <xm:f>'[11]Vinculos '!#REF!</xm:f>
          </x14:formula1>
          <xm:sqref>L8 L11</xm:sqref>
        </x14:dataValidation>
        <x14:dataValidation type="list" allowBlank="1" showInputMessage="1" showErrorMessage="1">
          <x14:formula1>
            <xm:f>'[11]Vinculos '!#REF!</xm:f>
          </x14:formula1>
          <xm:sqref>J8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6"/>
  <sheetViews>
    <sheetView topLeftCell="N4" workbookViewId="0">
      <selection activeCell="R8" sqref="A8:XFD13"/>
    </sheetView>
  </sheetViews>
  <sheetFormatPr baseColWidth="10" defaultRowHeight="15" x14ac:dyDescent="0.25"/>
  <cols>
    <col min="1" max="1" width="5.5703125" bestFit="1" customWidth="1"/>
    <col min="2" max="2" width="22.5703125" customWidth="1"/>
    <col min="3" max="3" width="18.42578125" customWidth="1"/>
    <col min="4" max="4" width="21.140625" customWidth="1"/>
    <col min="5" max="5" width="21.140625" style="288" customWidth="1"/>
    <col min="6" max="6" width="21.140625" customWidth="1"/>
    <col min="7" max="7" width="19.42578125" customWidth="1"/>
    <col min="8" max="10" width="21.140625" customWidth="1"/>
    <col min="11" max="11" width="18.42578125" customWidth="1"/>
    <col min="12" max="12" width="21.140625" customWidth="1"/>
    <col min="13" max="13" width="30.140625" customWidth="1"/>
    <col min="14" max="14" width="23.140625" customWidth="1"/>
    <col min="15" max="16" width="19.85546875" customWidth="1"/>
    <col min="17" max="17" width="17.140625" customWidth="1"/>
    <col min="18" max="18" width="19.7109375" customWidth="1"/>
    <col min="19" max="19" width="33.85546875" style="1" customWidth="1"/>
    <col min="20" max="20" width="24.28515625" bestFit="1" customWidth="1"/>
    <col min="21" max="21" width="24.28515625" customWidth="1"/>
    <col min="22" max="22" width="23.5703125" customWidth="1"/>
    <col min="23" max="23" width="23.85546875" customWidth="1"/>
    <col min="24" max="24" width="20.28515625" hidden="1" customWidth="1"/>
    <col min="25" max="25" width="19" customWidth="1"/>
    <col min="26" max="26" width="21.5703125" customWidth="1"/>
    <col min="27" max="27" width="21" customWidth="1"/>
    <col min="28" max="28" width="26.7109375" customWidth="1"/>
    <col min="29" max="29" width="21.28515625" customWidth="1"/>
  </cols>
  <sheetData>
    <row r="1" spans="1:32" ht="15.75" thickBot="1" x14ac:dyDescent="0.3"/>
    <row r="2" spans="1:32" s="2" customFormat="1" ht="45" customHeight="1" thickBot="1" x14ac:dyDescent="0.25">
      <c r="B2" s="824"/>
      <c r="C2" s="825"/>
      <c r="D2" s="649" t="s">
        <v>0</v>
      </c>
      <c r="E2" s="650"/>
      <c r="F2" s="650"/>
      <c r="G2" s="650"/>
      <c r="H2" s="650"/>
      <c r="I2" s="650"/>
      <c r="J2" s="650"/>
      <c r="K2" s="650"/>
      <c r="L2" s="650"/>
      <c r="M2" s="650"/>
      <c r="N2" s="650"/>
      <c r="O2" s="650"/>
      <c r="P2" s="650"/>
      <c r="Q2" s="650"/>
      <c r="R2" s="650"/>
      <c r="S2" s="650"/>
      <c r="T2" s="650"/>
      <c r="U2" s="650"/>
      <c r="V2" s="650"/>
      <c r="W2" s="650"/>
      <c r="X2" s="650"/>
      <c r="Y2" s="650"/>
      <c r="Z2" s="650"/>
      <c r="AA2" s="650"/>
      <c r="AB2" s="651"/>
    </row>
    <row r="3" spans="1:32" s="2" customFormat="1" ht="45" customHeight="1" thickBot="1" x14ac:dyDescent="0.25">
      <c r="B3" s="826"/>
      <c r="C3" s="827"/>
      <c r="D3" s="652" t="s">
        <v>1</v>
      </c>
      <c r="E3" s="653"/>
      <c r="F3" s="653"/>
      <c r="G3" s="653"/>
      <c r="H3" s="653"/>
      <c r="I3" s="653"/>
      <c r="J3" s="653"/>
      <c r="K3" s="653"/>
      <c r="L3" s="653"/>
      <c r="M3" s="653"/>
      <c r="N3" s="653"/>
      <c r="O3" s="653"/>
      <c r="P3" s="653"/>
      <c r="Q3" s="654"/>
      <c r="R3" s="655" t="s">
        <v>2</v>
      </c>
      <c r="S3" s="653"/>
      <c r="T3" s="653"/>
      <c r="U3" s="653"/>
      <c r="V3" s="653"/>
      <c r="W3" s="653"/>
      <c r="X3" s="653"/>
      <c r="Y3" s="653"/>
      <c r="Z3" s="653"/>
      <c r="AA3" s="653"/>
      <c r="AB3" s="656"/>
    </row>
    <row r="4" spans="1:32" s="2" customFormat="1" ht="45" customHeight="1" thickBot="1" x14ac:dyDescent="0.25">
      <c r="B4" s="828"/>
      <c r="C4" s="829"/>
      <c r="D4" s="652" t="s">
        <v>3</v>
      </c>
      <c r="E4" s="653"/>
      <c r="F4" s="653"/>
      <c r="G4" s="653"/>
      <c r="H4" s="653"/>
      <c r="I4" s="653"/>
      <c r="J4" s="653"/>
      <c r="K4" s="653"/>
      <c r="L4" s="653"/>
      <c r="M4" s="653"/>
      <c r="N4" s="653"/>
      <c r="O4" s="653"/>
      <c r="P4" s="653"/>
      <c r="Q4" s="653"/>
      <c r="R4" s="653"/>
      <c r="S4" s="653"/>
      <c r="T4" s="653"/>
      <c r="U4" s="653"/>
      <c r="V4" s="653"/>
      <c r="W4" s="653"/>
      <c r="X4" s="653"/>
      <c r="Y4" s="653"/>
      <c r="Z4" s="653"/>
      <c r="AA4" s="653"/>
      <c r="AB4" s="656"/>
    </row>
    <row r="5" spans="1:32" ht="15.75" thickBot="1" x14ac:dyDescent="0.3"/>
    <row r="6" spans="1:32" ht="20.25" customHeight="1" thickBot="1" x14ac:dyDescent="0.35">
      <c r="A6" s="830" t="s">
        <v>4</v>
      </c>
      <c r="B6" s="662" t="s">
        <v>5</v>
      </c>
      <c r="C6" s="663"/>
      <c r="D6" s="663"/>
      <c r="E6" s="663"/>
      <c r="F6" s="664"/>
      <c r="G6" s="665" t="s">
        <v>6</v>
      </c>
      <c r="H6" s="666"/>
      <c r="I6" s="666"/>
      <c r="J6" s="667"/>
      <c r="K6" s="669" t="s">
        <v>7</v>
      </c>
      <c r="L6" s="669"/>
      <c r="M6" s="669"/>
      <c r="N6" s="669"/>
      <c r="O6" s="669"/>
      <c r="P6" s="669"/>
      <c r="Q6" s="669"/>
      <c r="R6" s="670"/>
      <c r="S6" s="832" t="s">
        <v>8</v>
      </c>
      <c r="T6" s="833"/>
      <c r="U6" s="833"/>
      <c r="V6" s="833"/>
      <c r="W6" s="834"/>
      <c r="X6" s="3"/>
      <c r="Y6" s="835" t="s">
        <v>9</v>
      </c>
      <c r="Z6" s="639" t="s">
        <v>10</v>
      </c>
      <c r="AA6" s="837" t="s">
        <v>11</v>
      </c>
      <c r="AB6" s="838"/>
    </row>
    <row r="7" spans="1:32" ht="72.75" thickBot="1" x14ac:dyDescent="0.3">
      <c r="A7" s="831"/>
      <c r="B7" s="4" t="s">
        <v>12</v>
      </c>
      <c r="C7" s="5" t="s">
        <v>13</v>
      </c>
      <c r="D7" s="5" t="s">
        <v>14</v>
      </c>
      <c r="E7" s="5" t="s">
        <v>15</v>
      </c>
      <c r="F7" s="6" t="s">
        <v>16</v>
      </c>
      <c r="G7" s="7" t="s">
        <v>17</v>
      </c>
      <c r="H7" s="8" t="s">
        <v>18</v>
      </c>
      <c r="I7" s="8" t="s">
        <v>10</v>
      </c>
      <c r="J7" s="9" t="s">
        <v>19</v>
      </c>
      <c r="K7" s="10" t="s">
        <v>20</v>
      </c>
      <c r="L7" s="11" t="s">
        <v>21</v>
      </c>
      <c r="M7" s="11" t="s">
        <v>22</v>
      </c>
      <c r="N7" s="11" t="s">
        <v>23</v>
      </c>
      <c r="O7" s="11" t="s">
        <v>24</v>
      </c>
      <c r="P7" s="11" t="s">
        <v>25</v>
      </c>
      <c r="Q7" s="11" t="s">
        <v>26</v>
      </c>
      <c r="R7" s="12" t="s">
        <v>10</v>
      </c>
      <c r="S7" s="13" t="s">
        <v>27</v>
      </c>
      <c r="T7" s="14" t="s">
        <v>28</v>
      </c>
      <c r="U7" s="14" t="s">
        <v>18</v>
      </c>
      <c r="V7" s="14" t="s">
        <v>29</v>
      </c>
      <c r="W7" s="15" t="s">
        <v>30</v>
      </c>
      <c r="X7" s="16"/>
      <c r="Y7" s="836"/>
      <c r="Z7" s="746"/>
      <c r="AA7" s="17" t="s">
        <v>31</v>
      </c>
      <c r="AB7" s="18" t="s">
        <v>32</v>
      </c>
    </row>
    <row r="8" spans="1:32" ht="66.75" customHeight="1" x14ac:dyDescent="0.25">
      <c r="A8" s="723">
        <v>1</v>
      </c>
      <c r="B8" s="727" t="s">
        <v>89</v>
      </c>
      <c r="C8" s="727" t="s">
        <v>420</v>
      </c>
      <c r="D8" s="727" t="s">
        <v>35</v>
      </c>
      <c r="E8" s="909" t="s">
        <v>36</v>
      </c>
      <c r="F8" s="1001"/>
      <c r="G8" s="712" t="s">
        <v>421</v>
      </c>
      <c r="H8" s="730">
        <v>1</v>
      </c>
      <c r="I8" s="998"/>
      <c r="J8" s="739" t="s">
        <v>38</v>
      </c>
      <c r="K8" s="712" t="s">
        <v>39</v>
      </c>
      <c r="L8" s="727" t="s">
        <v>289</v>
      </c>
      <c r="M8" s="727" t="s">
        <v>422</v>
      </c>
      <c r="N8" s="730">
        <v>0.8</v>
      </c>
      <c r="O8" s="733">
        <v>44013</v>
      </c>
      <c r="P8" s="733">
        <v>44196</v>
      </c>
      <c r="Q8" s="727" t="s">
        <v>92</v>
      </c>
      <c r="R8" s="329"/>
      <c r="S8" s="154" t="s">
        <v>423</v>
      </c>
      <c r="T8" s="20" t="s">
        <v>319</v>
      </c>
      <c r="U8" s="330">
        <v>0.25</v>
      </c>
      <c r="V8" s="162">
        <v>44013</v>
      </c>
      <c r="W8" s="162">
        <v>44089</v>
      </c>
      <c r="X8" s="24">
        <f>W8-V8</f>
        <v>76</v>
      </c>
      <c r="Y8" s="331"/>
      <c r="Z8" s="332">
        <f>IF(Y8="ejecutado",1,0)</f>
        <v>0</v>
      </c>
      <c r="AA8" s="332"/>
      <c r="AB8" s="333"/>
      <c r="AC8" s="26"/>
      <c r="AD8" s="26"/>
      <c r="AE8" s="26"/>
      <c r="AF8" s="26"/>
    </row>
    <row r="9" spans="1:32" ht="81" customHeight="1" x14ac:dyDescent="0.25">
      <c r="A9" s="846"/>
      <c r="B9" s="728"/>
      <c r="C9" s="728"/>
      <c r="D9" s="728"/>
      <c r="E9" s="910"/>
      <c r="F9" s="1002"/>
      <c r="G9" s="713"/>
      <c r="H9" s="731"/>
      <c r="I9" s="999"/>
      <c r="J9" s="740"/>
      <c r="K9" s="713"/>
      <c r="L9" s="728"/>
      <c r="M9" s="728"/>
      <c r="N9" s="731"/>
      <c r="O9" s="734"/>
      <c r="P9" s="734"/>
      <c r="Q9" s="728"/>
      <c r="R9" s="334"/>
      <c r="S9" s="154" t="s">
        <v>424</v>
      </c>
      <c r="T9" s="28" t="s">
        <v>319</v>
      </c>
      <c r="U9" s="330">
        <v>0.25</v>
      </c>
      <c r="V9" s="162">
        <v>44089</v>
      </c>
      <c r="W9" s="162">
        <v>44104</v>
      </c>
      <c r="X9" s="32">
        <f t="shared" ref="X9:X13" si="0">W9-V9</f>
        <v>15</v>
      </c>
      <c r="Y9" s="335"/>
      <c r="Z9" s="192">
        <f t="shared" ref="Z9:Z13" si="1">IF(Y9="ejecutado",1,0)</f>
        <v>0</v>
      </c>
      <c r="AA9" s="192"/>
      <c r="AB9" s="336"/>
      <c r="AC9" s="26"/>
      <c r="AD9" s="26"/>
      <c r="AE9" s="26"/>
      <c r="AF9" s="26"/>
    </row>
    <row r="10" spans="1:32" ht="71.25" customHeight="1" x14ac:dyDescent="0.25">
      <c r="A10" s="846"/>
      <c r="B10" s="728"/>
      <c r="C10" s="728"/>
      <c r="D10" s="728"/>
      <c r="E10" s="910"/>
      <c r="F10" s="1002"/>
      <c r="G10" s="713"/>
      <c r="H10" s="731"/>
      <c r="I10" s="999"/>
      <c r="J10" s="740"/>
      <c r="K10" s="713"/>
      <c r="L10" s="728"/>
      <c r="M10" s="728"/>
      <c r="N10" s="731"/>
      <c r="O10" s="734"/>
      <c r="P10" s="734"/>
      <c r="Q10" s="728"/>
      <c r="R10" s="334"/>
      <c r="S10" s="154" t="s">
        <v>425</v>
      </c>
      <c r="T10" s="28" t="s">
        <v>319</v>
      </c>
      <c r="U10" s="330">
        <v>0.25</v>
      </c>
      <c r="V10" s="162">
        <v>44075</v>
      </c>
      <c r="W10" s="162">
        <v>44150</v>
      </c>
      <c r="X10" s="32">
        <f t="shared" si="0"/>
        <v>75</v>
      </c>
      <c r="Y10" s="335"/>
      <c r="Z10" s="192">
        <f t="shared" si="1"/>
        <v>0</v>
      </c>
      <c r="AA10" s="192"/>
      <c r="AB10" s="336"/>
      <c r="AC10" s="26"/>
      <c r="AD10" s="26"/>
      <c r="AE10" s="26"/>
      <c r="AF10" s="26"/>
    </row>
    <row r="11" spans="1:32" ht="72.75" customHeight="1" thickBot="1" x14ac:dyDescent="0.3">
      <c r="A11" s="846"/>
      <c r="B11" s="728"/>
      <c r="C11" s="728"/>
      <c r="D11" s="728"/>
      <c r="E11" s="910"/>
      <c r="F11" s="1002"/>
      <c r="G11" s="713"/>
      <c r="H11" s="731"/>
      <c r="I11" s="1000"/>
      <c r="J11" s="749"/>
      <c r="K11" s="844"/>
      <c r="L11" s="748"/>
      <c r="M11" s="748"/>
      <c r="N11" s="926"/>
      <c r="O11" s="995"/>
      <c r="P11" s="995"/>
      <c r="Q11" s="748"/>
      <c r="R11" s="334"/>
      <c r="S11" s="154" t="s">
        <v>426</v>
      </c>
      <c r="T11" s="28" t="s">
        <v>319</v>
      </c>
      <c r="U11" s="330">
        <v>0.25</v>
      </c>
      <c r="V11" s="162">
        <v>44150</v>
      </c>
      <c r="W11" s="162">
        <v>44165</v>
      </c>
      <c r="X11" s="32">
        <f t="shared" si="0"/>
        <v>15</v>
      </c>
      <c r="Y11" s="335"/>
      <c r="Z11" s="192">
        <f t="shared" si="1"/>
        <v>0</v>
      </c>
      <c r="AA11" s="192"/>
      <c r="AB11" s="336"/>
      <c r="AC11" s="26"/>
      <c r="AD11" s="26"/>
      <c r="AE11" s="26"/>
      <c r="AF11" s="26"/>
    </row>
    <row r="12" spans="1:32" ht="109.5" customHeight="1" x14ac:dyDescent="0.25">
      <c r="A12" s="846">
        <v>2</v>
      </c>
      <c r="B12" s="728"/>
      <c r="C12" s="728"/>
      <c r="D12" s="728"/>
      <c r="E12" s="910"/>
      <c r="F12" s="1002"/>
      <c r="G12" s="713"/>
      <c r="H12" s="731"/>
      <c r="I12" s="996"/>
      <c r="J12" s="925" t="s">
        <v>38</v>
      </c>
      <c r="K12" s="841" t="s">
        <v>39</v>
      </c>
      <c r="L12" s="570" t="s">
        <v>289</v>
      </c>
      <c r="M12" s="913" t="s">
        <v>427</v>
      </c>
      <c r="N12" s="578">
        <v>0.2</v>
      </c>
      <c r="O12" s="843">
        <v>44013</v>
      </c>
      <c r="P12" s="576">
        <v>44196</v>
      </c>
      <c r="Q12" s="590" t="s">
        <v>428</v>
      </c>
      <c r="R12" s="334"/>
      <c r="S12" s="154" t="s">
        <v>429</v>
      </c>
      <c r="T12" s="20" t="s">
        <v>68</v>
      </c>
      <c r="U12" s="330">
        <v>0.5</v>
      </c>
      <c r="V12" s="162">
        <v>44013</v>
      </c>
      <c r="W12" s="162">
        <v>44135</v>
      </c>
      <c r="X12" s="32">
        <f t="shared" si="0"/>
        <v>122</v>
      </c>
      <c r="Y12" s="335"/>
      <c r="Z12" s="192">
        <f t="shared" si="1"/>
        <v>0</v>
      </c>
      <c r="AA12" s="192"/>
      <c r="AB12" s="336"/>
    </row>
    <row r="13" spans="1:32" ht="109.5" customHeight="1" thickBot="1" x14ac:dyDescent="0.3">
      <c r="A13" s="877"/>
      <c r="B13" s="729"/>
      <c r="C13" s="729"/>
      <c r="D13" s="729"/>
      <c r="E13" s="947"/>
      <c r="F13" s="1003"/>
      <c r="G13" s="714"/>
      <c r="H13" s="732"/>
      <c r="I13" s="997"/>
      <c r="J13" s="741"/>
      <c r="K13" s="714"/>
      <c r="L13" s="571"/>
      <c r="M13" s="973"/>
      <c r="N13" s="591"/>
      <c r="O13" s="994"/>
      <c r="P13" s="591"/>
      <c r="Q13" s="591"/>
      <c r="R13" s="337"/>
      <c r="S13" s="155" t="s">
        <v>430</v>
      </c>
      <c r="T13" s="36" t="s">
        <v>68</v>
      </c>
      <c r="U13" s="338">
        <v>0.5</v>
      </c>
      <c r="V13" s="339">
        <v>44105</v>
      </c>
      <c r="W13" s="339">
        <v>44195</v>
      </c>
      <c r="X13" s="181">
        <f t="shared" si="0"/>
        <v>90</v>
      </c>
      <c r="Y13" s="340"/>
      <c r="Z13" s="341">
        <f t="shared" si="1"/>
        <v>0</v>
      </c>
      <c r="AA13" s="341"/>
      <c r="AB13" s="342"/>
    </row>
    <row r="14" spans="1:32" x14ac:dyDescent="0.25">
      <c r="F14" s="343"/>
      <c r="R14" s="343"/>
      <c r="Y14" s="343"/>
      <c r="Z14" s="343"/>
      <c r="AA14" s="343"/>
      <c r="AB14" s="343"/>
    </row>
    <row r="15" spans="1:32" x14ac:dyDescent="0.25">
      <c r="F15" s="343"/>
      <c r="R15" s="343"/>
      <c r="Y15" s="343"/>
      <c r="Z15" s="343"/>
      <c r="AA15" s="343"/>
      <c r="AB15" s="343"/>
    </row>
    <row r="16" spans="1:32" x14ac:dyDescent="0.25">
      <c r="F16" s="343"/>
      <c r="R16" s="343"/>
      <c r="Y16" s="343"/>
      <c r="Z16" s="343"/>
      <c r="AA16" s="343"/>
      <c r="AB16" s="343"/>
    </row>
    <row r="17" spans="6:28" x14ac:dyDescent="0.25">
      <c r="F17" s="343"/>
      <c r="R17" s="343"/>
      <c r="Y17" s="343"/>
      <c r="Z17" s="343"/>
      <c r="AA17" s="343"/>
      <c r="AB17" s="343"/>
    </row>
    <row r="18" spans="6:28" x14ac:dyDescent="0.25">
      <c r="F18" s="343"/>
      <c r="R18" s="343"/>
      <c r="Y18" s="343"/>
      <c r="Z18" s="343"/>
      <c r="AA18" s="343"/>
      <c r="AB18" s="343"/>
    </row>
    <row r="19" spans="6:28" x14ac:dyDescent="0.25">
      <c r="F19" s="343"/>
      <c r="R19" s="343"/>
      <c r="Y19" s="343"/>
      <c r="Z19" s="343"/>
      <c r="AA19" s="343"/>
      <c r="AB19" s="343"/>
    </row>
    <row r="20" spans="6:28" x14ac:dyDescent="0.25">
      <c r="F20" s="343"/>
      <c r="R20" s="343"/>
      <c r="Y20" s="343"/>
      <c r="Z20" s="343"/>
      <c r="AA20" s="343"/>
      <c r="AB20" s="343"/>
    </row>
    <row r="21" spans="6:28" x14ac:dyDescent="0.25">
      <c r="F21" s="343"/>
      <c r="R21" s="343"/>
      <c r="Y21" s="343"/>
      <c r="Z21" s="343"/>
      <c r="AA21" s="343"/>
      <c r="AB21" s="343"/>
    </row>
    <row r="22" spans="6:28" x14ac:dyDescent="0.25">
      <c r="F22" s="343"/>
      <c r="R22" s="343"/>
      <c r="Y22" s="343"/>
      <c r="Z22" s="343"/>
      <c r="AA22" s="343"/>
      <c r="AB22" s="343"/>
    </row>
    <row r="23" spans="6:28" x14ac:dyDescent="0.25">
      <c r="F23" s="343"/>
      <c r="R23" s="343"/>
      <c r="Y23" s="343"/>
      <c r="Z23" s="343"/>
      <c r="AA23" s="343"/>
      <c r="AB23" s="343"/>
    </row>
    <row r="24" spans="6:28" x14ac:dyDescent="0.25">
      <c r="F24" s="343"/>
      <c r="R24" s="343"/>
      <c r="Y24" s="343"/>
      <c r="Z24" s="343"/>
      <c r="AA24" s="343"/>
      <c r="AB24" s="343"/>
    </row>
    <row r="25" spans="6:28" x14ac:dyDescent="0.25">
      <c r="F25" s="343"/>
      <c r="R25" s="343"/>
      <c r="Y25" s="343"/>
      <c r="Z25" s="343"/>
      <c r="AA25" s="343"/>
      <c r="AB25" s="343"/>
    </row>
    <row r="26" spans="6:28" x14ac:dyDescent="0.25">
      <c r="F26" s="343"/>
      <c r="R26" s="343"/>
      <c r="Y26" s="343"/>
      <c r="Z26" s="343"/>
      <c r="AA26" s="343"/>
      <c r="AB26" s="343"/>
    </row>
    <row r="27" spans="6:28" x14ac:dyDescent="0.25">
      <c r="F27" s="343"/>
      <c r="R27" s="343"/>
      <c r="Y27" s="343"/>
      <c r="Z27" s="343"/>
      <c r="AA27" s="343"/>
      <c r="AB27" s="343"/>
    </row>
    <row r="28" spans="6:28" x14ac:dyDescent="0.25">
      <c r="F28" s="343"/>
      <c r="R28" s="343"/>
      <c r="Y28" s="343"/>
      <c r="Z28" s="343"/>
      <c r="AA28" s="343"/>
      <c r="AB28" s="343"/>
    </row>
    <row r="29" spans="6:28" x14ac:dyDescent="0.25">
      <c r="F29" s="343"/>
      <c r="R29" s="343"/>
      <c r="Y29" s="343"/>
      <c r="Z29" s="343"/>
      <c r="AA29" s="343"/>
      <c r="AB29" s="343"/>
    </row>
    <row r="30" spans="6:28" x14ac:dyDescent="0.25">
      <c r="F30" s="343"/>
      <c r="R30" s="343"/>
      <c r="Y30" s="343"/>
      <c r="Z30" s="343"/>
      <c r="AA30" s="343"/>
      <c r="AB30" s="343"/>
    </row>
    <row r="31" spans="6:28" x14ac:dyDescent="0.25">
      <c r="F31" s="343"/>
      <c r="R31" s="343"/>
      <c r="Y31" s="343"/>
      <c r="Z31" s="343"/>
      <c r="AA31" s="343"/>
      <c r="AB31" s="343"/>
    </row>
    <row r="32" spans="6:28" x14ac:dyDescent="0.25">
      <c r="F32" s="343"/>
      <c r="R32" s="343"/>
      <c r="Y32" s="343"/>
      <c r="Z32" s="343"/>
      <c r="AA32" s="343"/>
      <c r="AB32" s="343"/>
    </row>
    <row r="33" spans="6:28" x14ac:dyDescent="0.25">
      <c r="F33" s="343"/>
      <c r="R33" s="343"/>
      <c r="Y33" s="343"/>
      <c r="Z33" s="343"/>
      <c r="AA33" s="343"/>
      <c r="AB33" s="343"/>
    </row>
    <row r="34" spans="6:28" x14ac:dyDescent="0.25">
      <c r="F34" s="343"/>
      <c r="R34" s="343"/>
      <c r="Y34" s="343"/>
      <c r="Z34" s="343"/>
      <c r="AA34" s="343"/>
      <c r="AB34" s="343"/>
    </row>
    <row r="35" spans="6:28" x14ac:dyDescent="0.25">
      <c r="F35" s="343"/>
      <c r="R35" s="343"/>
      <c r="Y35" s="343"/>
      <c r="Z35" s="343"/>
      <c r="AA35" s="343"/>
      <c r="AB35" s="343"/>
    </row>
    <row r="36" spans="6:28" x14ac:dyDescent="0.25">
      <c r="F36" s="343"/>
      <c r="R36" s="343"/>
      <c r="Y36" s="343"/>
      <c r="Z36" s="343"/>
      <c r="AA36" s="343"/>
      <c r="AB36" s="343"/>
    </row>
    <row r="37" spans="6:28" x14ac:dyDescent="0.25">
      <c r="F37" s="343"/>
      <c r="R37" s="343"/>
      <c r="Y37" s="343"/>
      <c r="Z37" s="343"/>
      <c r="AA37" s="343"/>
      <c r="AB37" s="343"/>
    </row>
    <row r="38" spans="6:28" x14ac:dyDescent="0.25">
      <c r="F38" s="343"/>
      <c r="R38" s="343"/>
      <c r="Y38" s="343"/>
      <c r="Z38" s="343"/>
      <c r="AA38" s="343"/>
      <c r="AB38" s="343"/>
    </row>
    <row r="39" spans="6:28" x14ac:dyDescent="0.25">
      <c r="F39" s="343"/>
      <c r="R39" s="343"/>
      <c r="Y39" s="343"/>
      <c r="Z39" s="343"/>
      <c r="AA39" s="343"/>
      <c r="AB39" s="343"/>
    </row>
    <row r="40" spans="6:28" x14ac:dyDescent="0.25">
      <c r="F40" s="343"/>
      <c r="R40" s="343"/>
      <c r="Y40" s="343"/>
      <c r="Z40" s="343"/>
      <c r="AA40" s="343"/>
      <c r="AB40" s="343"/>
    </row>
    <row r="41" spans="6:28" x14ac:dyDescent="0.25">
      <c r="F41" s="343"/>
      <c r="R41" s="343"/>
      <c r="Y41" s="343"/>
      <c r="Z41" s="343"/>
      <c r="AA41" s="343"/>
      <c r="AB41" s="343"/>
    </row>
    <row r="42" spans="6:28" x14ac:dyDescent="0.25">
      <c r="F42" s="343"/>
      <c r="R42" s="343"/>
      <c r="Y42" s="343"/>
      <c r="Z42" s="343"/>
      <c r="AA42" s="343"/>
      <c r="AB42" s="343"/>
    </row>
    <row r="43" spans="6:28" x14ac:dyDescent="0.25">
      <c r="F43" s="343"/>
      <c r="R43" s="343"/>
      <c r="Y43" s="343"/>
      <c r="Z43" s="343"/>
      <c r="AA43" s="343"/>
      <c r="AB43" s="343"/>
    </row>
    <row r="44" spans="6:28" x14ac:dyDescent="0.25">
      <c r="F44" s="343"/>
      <c r="R44" s="343"/>
      <c r="Y44" s="343"/>
      <c r="Z44" s="343"/>
      <c r="AA44" s="343"/>
      <c r="AB44" s="343"/>
    </row>
    <row r="45" spans="6:28" x14ac:dyDescent="0.25">
      <c r="F45" s="343"/>
      <c r="R45" s="343"/>
      <c r="Y45" s="343"/>
      <c r="Z45" s="343"/>
      <c r="AA45" s="343"/>
      <c r="AB45" s="343"/>
    </row>
    <row r="46" spans="6:28" x14ac:dyDescent="0.25">
      <c r="F46" s="343"/>
      <c r="R46" s="343"/>
      <c r="Y46" s="343"/>
      <c r="Z46" s="343"/>
      <c r="AA46" s="343"/>
      <c r="AB46" s="343"/>
    </row>
    <row r="47" spans="6:28" x14ac:dyDescent="0.25">
      <c r="F47" s="343"/>
      <c r="R47" s="343"/>
      <c r="Y47" s="343"/>
      <c r="Z47" s="343"/>
      <c r="AA47" s="343"/>
      <c r="AB47" s="343"/>
    </row>
    <row r="48" spans="6:28" x14ac:dyDescent="0.25">
      <c r="F48" s="343"/>
      <c r="R48" s="343"/>
      <c r="Y48" s="343"/>
      <c r="Z48" s="343"/>
      <c r="AA48" s="343"/>
      <c r="AB48" s="343"/>
    </row>
    <row r="49" spans="6:28" x14ac:dyDescent="0.25">
      <c r="F49" s="343"/>
      <c r="R49" s="343"/>
      <c r="Y49" s="343"/>
      <c r="Z49" s="343"/>
      <c r="AA49" s="343"/>
      <c r="AB49" s="343"/>
    </row>
    <row r="50" spans="6:28" x14ac:dyDescent="0.25">
      <c r="F50" s="343"/>
      <c r="R50" s="343"/>
      <c r="Y50" s="343"/>
      <c r="Z50" s="343"/>
      <c r="AA50" s="343"/>
      <c r="AB50" s="343"/>
    </row>
    <row r="51" spans="6:28" x14ac:dyDescent="0.25">
      <c r="F51" s="343"/>
      <c r="R51" s="343"/>
      <c r="Y51" s="343"/>
      <c r="Z51" s="343"/>
      <c r="AA51" s="343"/>
      <c r="AB51" s="343"/>
    </row>
    <row r="52" spans="6:28" x14ac:dyDescent="0.25">
      <c r="F52" s="343"/>
      <c r="R52" s="343"/>
      <c r="Y52" s="343"/>
      <c r="Z52" s="343"/>
      <c r="AA52" s="343"/>
      <c r="AB52" s="343"/>
    </row>
    <row r="53" spans="6:28" x14ac:dyDescent="0.25">
      <c r="F53" s="343"/>
      <c r="R53" s="343"/>
      <c r="Y53" s="343"/>
      <c r="Z53" s="343"/>
      <c r="AA53" s="343"/>
      <c r="AB53" s="343"/>
    </row>
    <row r="54" spans="6:28" x14ac:dyDescent="0.25">
      <c r="F54" s="343"/>
      <c r="R54" s="343"/>
      <c r="Y54" s="343"/>
      <c r="Z54" s="343"/>
      <c r="AA54" s="343"/>
      <c r="AB54" s="343"/>
    </row>
    <row r="55" spans="6:28" x14ac:dyDescent="0.25">
      <c r="F55" s="343"/>
      <c r="R55" s="343"/>
      <c r="Y55" s="343"/>
      <c r="Z55" s="343"/>
      <c r="AA55" s="343"/>
      <c r="AB55" s="343"/>
    </row>
    <row r="56" spans="6:28" x14ac:dyDescent="0.25">
      <c r="F56" s="343"/>
      <c r="R56" s="343"/>
      <c r="Y56" s="343"/>
      <c r="Z56" s="343"/>
      <c r="AA56" s="343"/>
      <c r="AB56" s="343"/>
    </row>
    <row r="57" spans="6:28" x14ac:dyDescent="0.25">
      <c r="F57" s="343"/>
      <c r="R57" s="343"/>
      <c r="Y57" s="343"/>
      <c r="Z57" s="343"/>
      <c r="AA57" s="343"/>
      <c r="AB57" s="343"/>
    </row>
    <row r="58" spans="6:28" x14ac:dyDescent="0.25">
      <c r="F58" s="343"/>
      <c r="R58" s="343"/>
      <c r="Y58" s="343"/>
      <c r="Z58" s="343"/>
      <c r="AA58" s="343"/>
      <c r="AB58" s="343"/>
    </row>
    <row r="59" spans="6:28" x14ac:dyDescent="0.25">
      <c r="F59" s="343"/>
      <c r="R59" s="343"/>
      <c r="Y59" s="343"/>
      <c r="Z59" s="343"/>
      <c r="AA59" s="343"/>
      <c r="AB59" s="343"/>
    </row>
    <row r="60" spans="6:28" x14ac:dyDescent="0.25">
      <c r="F60" s="343"/>
      <c r="R60" s="343"/>
      <c r="Y60" s="343"/>
      <c r="Z60" s="343"/>
      <c r="AA60" s="343"/>
      <c r="AB60" s="343"/>
    </row>
    <row r="61" spans="6:28" x14ac:dyDescent="0.25">
      <c r="F61" s="343"/>
      <c r="R61" s="343"/>
      <c r="Y61" s="343"/>
      <c r="Z61" s="343"/>
      <c r="AA61" s="343"/>
      <c r="AB61" s="343"/>
    </row>
    <row r="62" spans="6:28" x14ac:dyDescent="0.25">
      <c r="F62" s="343"/>
      <c r="R62" s="343"/>
      <c r="Y62" s="343"/>
      <c r="Z62" s="343"/>
      <c r="AA62" s="343"/>
      <c r="AB62" s="343"/>
    </row>
    <row r="63" spans="6:28" x14ac:dyDescent="0.25">
      <c r="F63" s="343"/>
      <c r="R63" s="343"/>
      <c r="Y63" s="343"/>
      <c r="Z63" s="343"/>
      <c r="AA63" s="343"/>
      <c r="AB63" s="343"/>
    </row>
    <row r="64" spans="6:28" x14ac:dyDescent="0.25">
      <c r="F64" s="343"/>
      <c r="R64" s="343"/>
      <c r="Y64" s="343"/>
      <c r="Z64" s="343"/>
      <c r="AA64" s="343"/>
      <c r="AB64" s="343"/>
    </row>
    <row r="65" spans="6:28" x14ac:dyDescent="0.25">
      <c r="F65" s="343"/>
      <c r="R65" s="343"/>
      <c r="Y65" s="343"/>
      <c r="Z65" s="343"/>
      <c r="AA65" s="343"/>
      <c r="AB65" s="343"/>
    </row>
    <row r="66" spans="6:28" x14ac:dyDescent="0.25">
      <c r="F66" s="343"/>
      <c r="R66" s="343"/>
      <c r="Y66" s="343"/>
      <c r="Z66" s="343"/>
      <c r="AA66" s="343"/>
      <c r="AB66" s="343"/>
    </row>
    <row r="67" spans="6:28" x14ac:dyDescent="0.25">
      <c r="F67" s="343"/>
      <c r="R67" s="343"/>
      <c r="Y67" s="343"/>
      <c r="Z67" s="343"/>
      <c r="AA67" s="343"/>
      <c r="AB67" s="343"/>
    </row>
    <row r="68" spans="6:28" x14ac:dyDescent="0.25">
      <c r="F68" s="343"/>
      <c r="R68" s="343"/>
      <c r="Y68" s="343"/>
      <c r="Z68" s="343"/>
      <c r="AA68" s="343"/>
      <c r="AB68" s="343"/>
    </row>
    <row r="69" spans="6:28" x14ac:dyDescent="0.25">
      <c r="F69" s="343"/>
      <c r="R69" s="343"/>
      <c r="Y69" s="343"/>
      <c r="Z69" s="343"/>
      <c r="AA69" s="343"/>
      <c r="AB69" s="343"/>
    </row>
    <row r="70" spans="6:28" x14ac:dyDescent="0.25">
      <c r="F70" s="343"/>
      <c r="R70" s="343"/>
      <c r="Y70" s="343"/>
      <c r="Z70" s="343"/>
      <c r="AA70" s="343"/>
      <c r="AB70" s="343"/>
    </row>
    <row r="71" spans="6:28" x14ac:dyDescent="0.25">
      <c r="F71" s="343"/>
      <c r="R71" s="343"/>
      <c r="Y71" s="343"/>
      <c r="Z71" s="343"/>
      <c r="AA71" s="343"/>
      <c r="AB71" s="343"/>
    </row>
    <row r="72" spans="6:28" x14ac:dyDescent="0.25">
      <c r="F72" s="343"/>
      <c r="R72" s="343"/>
      <c r="Y72" s="343"/>
      <c r="Z72" s="343"/>
      <c r="AA72" s="343"/>
      <c r="AB72" s="343"/>
    </row>
    <row r="73" spans="6:28" x14ac:dyDescent="0.25">
      <c r="F73" s="343"/>
      <c r="R73" s="343"/>
      <c r="Y73" s="343"/>
      <c r="Z73" s="343"/>
      <c r="AA73" s="343"/>
      <c r="AB73" s="343"/>
    </row>
    <row r="74" spans="6:28" x14ac:dyDescent="0.25">
      <c r="F74" s="343"/>
      <c r="R74" s="343"/>
      <c r="Y74" s="343"/>
      <c r="Z74" s="343"/>
      <c r="AA74" s="343"/>
      <c r="AB74" s="343"/>
    </row>
    <row r="75" spans="6:28" x14ac:dyDescent="0.25">
      <c r="F75" s="343"/>
      <c r="R75" s="343"/>
      <c r="Y75" s="343"/>
      <c r="Z75" s="343"/>
      <c r="AA75" s="343"/>
      <c r="AB75" s="343"/>
    </row>
    <row r="76" spans="6:28" x14ac:dyDescent="0.25">
      <c r="F76" s="343"/>
      <c r="R76" s="343"/>
      <c r="Y76" s="343"/>
      <c r="Z76" s="343"/>
      <c r="AA76" s="343"/>
      <c r="AB76" s="343"/>
    </row>
    <row r="77" spans="6:28" x14ac:dyDescent="0.25">
      <c r="F77" s="343"/>
      <c r="R77" s="343"/>
      <c r="Y77" s="343"/>
      <c r="Z77" s="343"/>
      <c r="AA77" s="343"/>
      <c r="AB77" s="343"/>
    </row>
    <row r="78" spans="6:28" x14ac:dyDescent="0.25">
      <c r="F78" s="343"/>
      <c r="R78" s="343"/>
      <c r="Y78" s="343"/>
      <c r="Z78" s="343"/>
      <c r="AA78" s="343"/>
      <c r="AB78" s="343"/>
    </row>
    <row r="79" spans="6:28" x14ac:dyDescent="0.25">
      <c r="F79" s="343"/>
      <c r="R79" s="343"/>
      <c r="Y79" s="343"/>
      <c r="Z79" s="343"/>
      <c r="AA79" s="343"/>
      <c r="AB79" s="343"/>
    </row>
    <row r="80" spans="6:28" x14ac:dyDescent="0.25">
      <c r="F80" s="343"/>
      <c r="R80" s="343"/>
      <c r="Y80" s="343"/>
      <c r="Z80" s="343"/>
      <c r="AA80" s="343"/>
      <c r="AB80" s="343"/>
    </row>
    <row r="81" spans="6:28" x14ac:dyDescent="0.25">
      <c r="F81" s="343"/>
      <c r="R81" s="343"/>
      <c r="Y81" s="343"/>
      <c r="Z81" s="343"/>
      <c r="AA81" s="343"/>
      <c r="AB81" s="343"/>
    </row>
    <row r="82" spans="6:28" x14ac:dyDescent="0.25">
      <c r="F82" s="343"/>
      <c r="R82" s="343"/>
      <c r="Y82" s="343"/>
      <c r="Z82" s="343"/>
      <c r="AA82" s="343"/>
      <c r="AB82" s="343"/>
    </row>
    <row r="83" spans="6:28" x14ac:dyDescent="0.25">
      <c r="F83" s="343"/>
      <c r="R83" s="343"/>
      <c r="Y83" s="343"/>
      <c r="Z83" s="343"/>
      <c r="AA83" s="343"/>
      <c r="AB83" s="343"/>
    </row>
    <row r="84" spans="6:28" x14ac:dyDescent="0.25">
      <c r="F84" s="343"/>
      <c r="R84" s="343"/>
      <c r="Y84" s="343"/>
      <c r="Z84" s="343"/>
      <c r="AA84" s="343"/>
      <c r="AB84" s="343"/>
    </row>
    <row r="85" spans="6:28" x14ac:dyDescent="0.25">
      <c r="F85" s="343"/>
      <c r="R85" s="343"/>
      <c r="Y85" s="343"/>
      <c r="Z85" s="343"/>
      <c r="AA85" s="343"/>
      <c r="AB85" s="343"/>
    </row>
    <row r="86" spans="6:28" x14ac:dyDescent="0.25">
      <c r="F86" s="343"/>
      <c r="R86" s="343"/>
      <c r="Y86" s="343"/>
      <c r="Z86" s="343"/>
      <c r="AA86" s="343"/>
      <c r="AB86" s="343"/>
    </row>
    <row r="87" spans="6:28" x14ac:dyDescent="0.25">
      <c r="F87" s="343"/>
      <c r="R87" s="343"/>
      <c r="Y87" s="343"/>
      <c r="Z87" s="343"/>
      <c r="AA87" s="343"/>
      <c r="AB87" s="343"/>
    </row>
    <row r="88" spans="6:28" x14ac:dyDescent="0.25">
      <c r="F88" s="343"/>
      <c r="R88" s="343"/>
      <c r="Y88" s="343"/>
      <c r="Z88" s="343"/>
      <c r="AA88" s="343"/>
      <c r="AB88" s="343"/>
    </row>
    <row r="89" spans="6:28" x14ac:dyDescent="0.25">
      <c r="F89" s="343"/>
      <c r="R89" s="343"/>
      <c r="Y89" s="343"/>
      <c r="Z89" s="343"/>
      <c r="AA89" s="343"/>
      <c r="AB89" s="343"/>
    </row>
    <row r="90" spans="6:28" x14ac:dyDescent="0.25">
      <c r="F90" s="343"/>
      <c r="R90" s="343"/>
      <c r="Y90" s="343"/>
      <c r="Z90" s="343"/>
      <c r="AA90" s="343"/>
      <c r="AB90" s="343"/>
    </row>
    <row r="91" spans="6:28" x14ac:dyDescent="0.25">
      <c r="F91" s="343"/>
      <c r="R91" s="343"/>
      <c r="Y91" s="343"/>
      <c r="Z91" s="343"/>
      <c r="AA91" s="343"/>
      <c r="AB91" s="343"/>
    </row>
    <row r="92" spans="6:28" x14ac:dyDescent="0.25">
      <c r="F92" s="343"/>
      <c r="R92" s="343"/>
      <c r="Y92" s="343"/>
      <c r="Z92" s="343"/>
      <c r="AA92" s="343"/>
      <c r="AB92" s="343"/>
    </row>
    <row r="93" spans="6:28" x14ac:dyDescent="0.25">
      <c r="F93" s="343"/>
      <c r="R93" s="343"/>
      <c r="Y93" s="343"/>
      <c r="Z93" s="343"/>
      <c r="AA93" s="343"/>
      <c r="AB93" s="343"/>
    </row>
    <row r="94" spans="6:28" x14ac:dyDescent="0.25">
      <c r="F94" s="343"/>
      <c r="R94" s="343"/>
      <c r="Y94" s="343"/>
      <c r="Z94" s="343"/>
      <c r="AA94" s="343"/>
      <c r="AB94" s="343"/>
    </row>
    <row r="95" spans="6:28" x14ac:dyDescent="0.25">
      <c r="F95" s="343"/>
      <c r="R95" s="343"/>
      <c r="Y95" s="343"/>
      <c r="Z95" s="343"/>
      <c r="AA95" s="343"/>
      <c r="AB95" s="343"/>
    </row>
    <row r="96" spans="6:28" x14ac:dyDescent="0.25">
      <c r="F96" s="343"/>
      <c r="R96" s="343"/>
      <c r="Y96" s="343"/>
      <c r="Z96" s="343"/>
      <c r="AA96" s="343"/>
      <c r="AB96" s="343"/>
    </row>
    <row r="97" spans="6:28" x14ac:dyDescent="0.25">
      <c r="F97" s="343"/>
      <c r="R97" s="343"/>
      <c r="Y97" s="343"/>
      <c r="Z97" s="343"/>
      <c r="AA97" s="343"/>
      <c r="AB97" s="343"/>
    </row>
    <row r="98" spans="6:28" x14ac:dyDescent="0.25">
      <c r="F98" s="343"/>
      <c r="R98" s="343"/>
      <c r="Y98" s="343"/>
      <c r="Z98" s="343"/>
      <c r="AA98" s="343"/>
      <c r="AB98" s="343"/>
    </row>
    <row r="99" spans="6:28" x14ac:dyDescent="0.25">
      <c r="F99" s="343"/>
      <c r="R99" s="343"/>
      <c r="Y99" s="343"/>
      <c r="Z99" s="343"/>
      <c r="AA99" s="343"/>
      <c r="AB99" s="343"/>
    </row>
    <row r="100" spans="6:28" x14ac:dyDescent="0.25">
      <c r="F100" s="343"/>
      <c r="R100" s="343"/>
      <c r="Y100" s="343"/>
      <c r="Z100" s="343"/>
      <c r="AA100" s="343"/>
      <c r="AB100" s="343"/>
    </row>
    <row r="101" spans="6:28" x14ac:dyDescent="0.25">
      <c r="F101" s="343"/>
      <c r="R101" s="343"/>
      <c r="Y101" s="343"/>
      <c r="Z101" s="343"/>
      <c r="AA101" s="343"/>
      <c r="AB101" s="343"/>
    </row>
    <row r="102" spans="6:28" x14ac:dyDescent="0.25">
      <c r="F102" s="343"/>
      <c r="R102" s="343"/>
      <c r="Y102" s="343"/>
      <c r="Z102" s="343"/>
      <c r="AA102" s="343"/>
      <c r="AB102" s="343"/>
    </row>
    <row r="103" spans="6:28" x14ac:dyDescent="0.25">
      <c r="F103" s="343"/>
      <c r="R103" s="343"/>
      <c r="Y103" s="343"/>
      <c r="Z103" s="343"/>
      <c r="AA103" s="343"/>
      <c r="AB103" s="343"/>
    </row>
    <row r="104" spans="6:28" x14ac:dyDescent="0.25">
      <c r="F104" s="343"/>
      <c r="R104" s="343"/>
      <c r="Y104" s="343"/>
      <c r="Z104" s="343"/>
      <c r="AA104" s="343"/>
      <c r="AB104" s="343"/>
    </row>
    <row r="105" spans="6:28" x14ac:dyDescent="0.25">
      <c r="F105" s="343"/>
      <c r="R105" s="343"/>
      <c r="Y105" s="343"/>
      <c r="Z105" s="343"/>
      <c r="AA105" s="343"/>
      <c r="AB105" s="343"/>
    </row>
    <row r="106" spans="6:28" x14ac:dyDescent="0.25">
      <c r="F106" s="343"/>
      <c r="R106" s="343"/>
      <c r="Y106" s="343"/>
      <c r="Z106" s="343"/>
      <c r="AA106" s="343"/>
      <c r="AB106" s="343"/>
    </row>
    <row r="107" spans="6:28" x14ac:dyDescent="0.25">
      <c r="F107" s="343"/>
      <c r="R107" s="343"/>
      <c r="Y107" s="343"/>
      <c r="Z107" s="343"/>
      <c r="AA107" s="343"/>
      <c r="AB107" s="343"/>
    </row>
    <row r="108" spans="6:28" x14ac:dyDescent="0.25">
      <c r="F108" s="343"/>
      <c r="R108" s="343"/>
      <c r="Y108" s="343"/>
      <c r="Z108" s="343"/>
      <c r="AA108" s="343"/>
      <c r="AB108" s="343"/>
    </row>
    <row r="109" spans="6:28" x14ac:dyDescent="0.25">
      <c r="F109" s="343"/>
      <c r="R109" s="343"/>
      <c r="Y109" s="343"/>
      <c r="Z109" s="343"/>
      <c r="AA109" s="343"/>
      <c r="AB109" s="343"/>
    </row>
    <row r="110" spans="6:28" x14ac:dyDescent="0.25">
      <c r="F110" s="343"/>
      <c r="R110" s="343"/>
      <c r="Y110" s="343"/>
      <c r="Z110" s="343"/>
      <c r="AA110" s="343"/>
      <c r="AB110" s="343"/>
    </row>
    <row r="111" spans="6:28" x14ac:dyDescent="0.25">
      <c r="F111" s="343"/>
      <c r="R111" s="343"/>
      <c r="Y111" s="343"/>
      <c r="Z111" s="343"/>
      <c r="AA111" s="343"/>
      <c r="AB111" s="343"/>
    </row>
    <row r="112" spans="6:28" x14ac:dyDescent="0.25">
      <c r="F112" s="343"/>
      <c r="R112" s="343"/>
      <c r="Y112" s="343"/>
      <c r="Z112" s="343"/>
      <c r="AA112" s="343"/>
      <c r="AB112" s="343"/>
    </row>
    <row r="113" spans="6:28" x14ac:dyDescent="0.25">
      <c r="F113" s="343"/>
      <c r="R113" s="343"/>
      <c r="Y113" s="343"/>
      <c r="Z113" s="343"/>
      <c r="AA113" s="343"/>
      <c r="AB113" s="343"/>
    </row>
    <row r="114" spans="6:28" x14ac:dyDescent="0.25">
      <c r="F114" s="343"/>
      <c r="R114" s="343"/>
      <c r="Y114" s="343"/>
      <c r="Z114" s="343"/>
      <c r="AA114" s="343"/>
      <c r="AB114" s="343"/>
    </row>
    <row r="115" spans="6:28" x14ac:dyDescent="0.25">
      <c r="F115" s="343"/>
      <c r="R115" s="343"/>
      <c r="Y115" s="343"/>
      <c r="Z115" s="343"/>
      <c r="AA115" s="343"/>
      <c r="AB115" s="343"/>
    </row>
    <row r="116" spans="6:28" x14ac:dyDescent="0.25">
      <c r="F116" s="343"/>
      <c r="R116" s="343"/>
      <c r="Y116" s="343"/>
      <c r="Z116" s="343"/>
      <c r="AA116" s="343"/>
      <c r="AB116" s="343"/>
    </row>
    <row r="117" spans="6:28" x14ac:dyDescent="0.25">
      <c r="F117" s="343"/>
      <c r="R117" s="343"/>
    </row>
    <row r="118" spans="6:28" x14ac:dyDescent="0.25">
      <c r="F118" s="343"/>
      <c r="R118" s="343"/>
    </row>
    <row r="119" spans="6:28" x14ac:dyDescent="0.25">
      <c r="F119" s="343"/>
      <c r="R119" s="343"/>
    </row>
    <row r="120" spans="6:28" x14ac:dyDescent="0.25">
      <c r="F120" s="343"/>
      <c r="R120" s="343"/>
    </row>
    <row r="121" spans="6:28" x14ac:dyDescent="0.25">
      <c r="F121" s="343"/>
      <c r="R121" s="343"/>
    </row>
    <row r="122" spans="6:28" x14ac:dyDescent="0.25">
      <c r="F122" s="343"/>
      <c r="R122" s="343"/>
    </row>
    <row r="123" spans="6:28" x14ac:dyDescent="0.25">
      <c r="F123" s="343"/>
    </row>
    <row r="124" spans="6:28" x14ac:dyDescent="0.25">
      <c r="F124" s="343"/>
    </row>
    <row r="125" spans="6:28" x14ac:dyDescent="0.25">
      <c r="F125" s="343"/>
    </row>
    <row r="126" spans="6:28" x14ac:dyDescent="0.25">
      <c r="F126" s="343"/>
    </row>
  </sheetData>
  <mergeCells count="40">
    <mergeCell ref="B2:C4"/>
    <mergeCell ref="D2:AB2"/>
    <mergeCell ref="D3:Q3"/>
    <mergeCell ref="R3:AB3"/>
    <mergeCell ref="D4:AB4"/>
    <mergeCell ref="Y6:Y7"/>
    <mergeCell ref="Z6:Z7"/>
    <mergeCell ref="AA6:AB6"/>
    <mergeCell ref="A8:A11"/>
    <mergeCell ref="B8:B13"/>
    <mergeCell ref="C8:C13"/>
    <mergeCell ref="D8:D13"/>
    <mergeCell ref="E8:E13"/>
    <mergeCell ref="F8:F13"/>
    <mergeCell ref="G8:G13"/>
    <mergeCell ref="A6:A7"/>
    <mergeCell ref="B6:F6"/>
    <mergeCell ref="G6:J6"/>
    <mergeCell ref="K6:R6"/>
    <mergeCell ref="S6:W6"/>
    <mergeCell ref="M12:M13"/>
    <mergeCell ref="M8:M11"/>
    <mergeCell ref="A12:A13"/>
    <mergeCell ref="I12:I13"/>
    <mergeCell ref="J12:J13"/>
    <mergeCell ref="K12:K13"/>
    <mergeCell ref="L12:L13"/>
    <mergeCell ref="H8:H13"/>
    <mergeCell ref="I8:I11"/>
    <mergeCell ref="J8:J11"/>
    <mergeCell ref="K8:K11"/>
    <mergeCell ref="L8:L11"/>
    <mergeCell ref="N12:N13"/>
    <mergeCell ref="O12:O13"/>
    <mergeCell ref="P12:P13"/>
    <mergeCell ref="Q12:Q13"/>
    <mergeCell ref="N8:N11"/>
    <mergeCell ref="O8:O11"/>
    <mergeCell ref="P8:P11"/>
    <mergeCell ref="Q8:Q11"/>
  </mergeCells>
  <dataValidations count="1">
    <dataValidation type="list" allowBlank="1" showInputMessage="1" showErrorMessage="1" sqref="E8">
      <formula1>INDIRECT(CONCATENATE("_",MID(REPLACE(D8,3,1,"_"),1,6)))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'[12]Vinculos '!#REF!</xm:f>
          </x14:formula1>
          <xm:sqref>B8</xm:sqref>
        </x14:dataValidation>
        <x14:dataValidation type="list" allowBlank="1" showInputMessage="1" showErrorMessage="1">
          <x14:formula1>
            <xm:f>'[12]Vinculos '!#REF!</xm:f>
          </x14:formula1>
          <xm:sqref>C8</xm:sqref>
        </x14:dataValidation>
        <x14:dataValidation type="list" allowBlank="1" showInputMessage="1" showErrorMessage="1">
          <x14:formula1>
            <xm:f>'[12]Vinculos '!#REF!</xm:f>
          </x14:formula1>
          <xm:sqref>D8</xm:sqref>
        </x14:dataValidation>
        <x14:dataValidation type="list" allowBlank="1" showInputMessage="1" showErrorMessage="1">
          <x14:formula1>
            <xm:f>'[12]Vinculos '!#REF!</xm:f>
          </x14:formula1>
          <xm:sqref>T8:T13</xm:sqref>
        </x14:dataValidation>
        <x14:dataValidation type="list" allowBlank="1" showInputMessage="1" showErrorMessage="1">
          <x14:formula1>
            <xm:f>'[12]Vinculos '!#REF!</xm:f>
          </x14:formula1>
          <xm:sqref>Y8:Y13</xm:sqref>
        </x14:dataValidation>
        <x14:dataValidation type="list" allowBlank="1" showInputMessage="1" showErrorMessage="1">
          <x14:formula1>
            <xm:f>'[12]Vinculos '!#REF!</xm:f>
          </x14:formula1>
          <xm:sqref>L8 L12</xm:sqref>
        </x14:dataValidation>
        <x14:dataValidation type="list" allowBlank="1" showInputMessage="1" showErrorMessage="1">
          <x14:formula1>
            <xm:f>'[12]Vinculos '!#REF!</xm:f>
          </x14:formula1>
          <xm:sqref>K8 K12:K13</xm:sqref>
        </x14:dataValidation>
        <x14:dataValidation type="list" allowBlank="1" showInputMessage="1" showErrorMessage="1">
          <x14:formula1>
            <xm:f>'[12]Vinculos '!#REF!</xm:f>
          </x14:formula1>
          <xm:sqref>J8 J12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
  <sheetViews>
    <sheetView workbookViewId="0">
      <selection sqref="A1:XFD1048576"/>
    </sheetView>
  </sheetViews>
  <sheetFormatPr baseColWidth="10" defaultRowHeight="15" x14ac:dyDescent="0.25"/>
  <cols>
    <col min="1" max="1" width="5.5703125" bestFit="1" customWidth="1"/>
    <col min="2" max="2" width="19.5703125" customWidth="1"/>
    <col min="3" max="3" width="18.42578125" customWidth="1"/>
    <col min="4" max="4" width="56.5703125" customWidth="1"/>
    <col min="5" max="6" width="21.140625" customWidth="1"/>
    <col min="7" max="7" width="19.42578125" customWidth="1"/>
    <col min="8" max="10" width="21.140625" customWidth="1"/>
    <col min="11" max="11" width="18.42578125" customWidth="1"/>
    <col min="12" max="12" width="21.140625" customWidth="1"/>
    <col min="13" max="13" width="30.140625" customWidth="1"/>
    <col min="14" max="14" width="23.140625" customWidth="1"/>
    <col min="15" max="16" width="19.85546875" customWidth="1"/>
    <col min="17" max="17" width="17.140625" customWidth="1"/>
    <col min="18" max="18" width="19.7109375" customWidth="1"/>
    <col min="19" max="19" width="33.85546875" style="1" customWidth="1"/>
    <col min="20" max="20" width="59" customWidth="1"/>
    <col min="21" max="21" width="24.28515625" customWidth="1"/>
    <col min="22" max="22" width="23.5703125" customWidth="1"/>
    <col min="23" max="23" width="23.85546875" customWidth="1"/>
    <col min="24" max="24" width="20.28515625" hidden="1" customWidth="1"/>
    <col min="25" max="25" width="19" customWidth="1"/>
    <col min="26" max="26" width="21.5703125" customWidth="1"/>
    <col min="27" max="27" width="21" customWidth="1"/>
    <col min="28" max="28" width="26.7109375" customWidth="1"/>
    <col min="29" max="29" width="21.28515625" customWidth="1"/>
  </cols>
  <sheetData>
    <row r="1" spans="1:32" ht="15.75" thickBot="1" x14ac:dyDescent="0.3"/>
    <row r="2" spans="1:32" s="2" customFormat="1" ht="21" thickBot="1" x14ac:dyDescent="0.25">
      <c r="B2" s="824"/>
      <c r="C2" s="825"/>
      <c r="D2" s="649" t="s">
        <v>0</v>
      </c>
      <c r="E2" s="650"/>
      <c r="F2" s="650"/>
      <c r="G2" s="650"/>
      <c r="H2" s="650"/>
      <c r="I2" s="650"/>
      <c r="J2" s="650"/>
      <c r="K2" s="650"/>
      <c r="L2" s="650"/>
      <c r="M2" s="650"/>
      <c r="N2" s="650"/>
      <c r="O2" s="650"/>
      <c r="P2" s="650"/>
      <c r="Q2" s="650"/>
      <c r="R2" s="650"/>
      <c r="S2" s="650"/>
      <c r="T2" s="650"/>
      <c r="U2" s="650"/>
      <c r="V2" s="650"/>
      <c r="W2" s="650"/>
      <c r="X2" s="650"/>
      <c r="Y2" s="650"/>
      <c r="Z2" s="650"/>
      <c r="AA2" s="650"/>
      <c r="AB2" s="651"/>
    </row>
    <row r="3" spans="1:32" s="2" customFormat="1" ht="21" thickBot="1" x14ac:dyDescent="0.25">
      <c r="B3" s="826"/>
      <c r="C3" s="827"/>
      <c r="D3" s="652" t="s">
        <v>1</v>
      </c>
      <c r="E3" s="653"/>
      <c r="F3" s="653"/>
      <c r="G3" s="653"/>
      <c r="H3" s="653"/>
      <c r="I3" s="653"/>
      <c r="J3" s="653"/>
      <c r="K3" s="653"/>
      <c r="L3" s="653"/>
      <c r="M3" s="653"/>
      <c r="N3" s="653"/>
      <c r="O3" s="653"/>
      <c r="P3" s="653"/>
      <c r="Q3" s="654"/>
      <c r="R3" s="655" t="s">
        <v>2</v>
      </c>
      <c r="S3" s="653"/>
      <c r="T3" s="653"/>
      <c r="U3" s="653"/>
      <c r="V3" s="653"/>
      <c r="W3" s="653"/>
      <c r="X3" s="653"/>
      <c r="Y3" s="653"/>
      <c r="Z3" s="653"/>
      <c r="AA3" s="653"/>
      <c r="AB3" s="656"/>
    </row>
    <row r="4" spans="1:32" s="2" customFormat="1" ht="21" thickBot="1" x14ac:dyDescent="0.25">
      <c r="B4" s="828"/>
      <c r="C4" s="829"/>
      <c r="D4" s="652" t="s">
        <v>3</v>
      </c>
      <c r="E4" s="653"/>
      <c r="F4" s="653"/>
      <c r="G4" s="653"/>
      <c r="H4" s="653"/>
      <c r="I4" s="653"/>
      <c r="J4" s="653"/>
      <c r="K4" s="653"/>
      <c r="L4" s="653"/>
      <c r="M4" s="653"/>
      <c r="N4" s="653"/>
      <c r="O4" s="653"/>
      <c r="P4" s="653"/>
      <c r="Q4" s="653"/>
      <c r="R4" s="653"/>
      <c r="S4" s="653"/>
      <c r="T4" s="653"/>
      <c r="U4" s="653"/>
      <c r="V4" s="653"/>
      <c r="W4" s="653"/>
      <c r="X4" s="653"/>
      <c r="Y4" s="653"/>
      <c r="Z4" s="653"/>
      <c r="AA4" s="653"/>
      <c r="AB4" s="656"/>
    </row>
    <row r="5" spans="1:32" ht="15.75" thickBot="1" x14ac:dyDescent="0.3"/>
    <row r="6" spans="1:32" ht="21" thickBot="1" x14ac:dyDescent="0.35">
      <c r="A6" s="830" t="s">
        <v>4</v>
      </c>
      <c r="B6" s="662" t="s">
        <v>5</v>
      </c>
      <c r="C6" s="663"/>
      <c r="D6" s="663"/>
      <c r="E6" s="663"/>
      <c r="F6" s="664"/>
      <c r="G6" s="665" t="s">
        <v>6</v>
      </c>
      <c r="H6" s="666"/>
      <c r="I6" s="666"/>
      <c r="J6" s="667"/>
      <c r="K6" s="669" t="s">
        <v>7</v>
      </c>
      <c r="L6" s="669"/>
      <c r="M6" s="669"/>
      <c r="N6" s="669"/>
      <c r="O6" s="669"/>
      <c r="P6" s="669"/>
      <c r="Q6" s="669"/>
      <c r="R6" s="670"/>
      <c r="S6" s="832" t="s">
        <v>8</v>
      </c>
      <c r="T6" s="833"/>
      <c r="U6" s="833"/>
      <c r="V6" s="833"/>
      <c r="W6" s="834"/>
      <c r="X6" s="3"/>
      <c r="Y6" s="835" t="s">
        <v>9</v>
      </c>
      <c r="Z6" s="639" t="s">
        <v>10</v>
      </c>
      <c r="AA6" s="837" t="s">
        <v>11</v>
      </c>
      <c r="AB6" s="838"/>
    </row>
    <row r="7" spans="1:32" ht="72.75" thickBot="1" x14ac:dyDescent="0.3">
      <c r="A7" s="831"/>
      <c r="B7" s="4" t="s">
        <v>12</v>
      </c>
      <c r="C7" s="5" t="s">
        <v>13</v>
      </c>
      <c r="D7" s="5" t="s">
        <v>14</v>
      </c>
      <c r="E7" s="5" t="s">
        <v>15</v>
      </c>
      <c r="F7" s="6" t="s">
        <v>16</v>
      </c>
      <c r="G7" s="7" t="s">
        <v>17</v>
      </c>
      <c r="H7" s="8" t="s">
        <v>18</v>
      </c>
      <c r="I7" s="8" t="s">
        <v>10</v>
      </c>
      <c r="J7" s="9" t="s">
        <v>19</v>
      </c>
      <c r="K7" s="10" t="s">
        <v>20</v>
      </c>
      <c r="L7" s="11" t="s">
        <v>21</v>
      </c>
      <c r="M7" s="11" t="s">
        <v>22</v>
      </c>
      <c r="N7" s="11" t="s">
        <v>23</v>
      </c>
      <c r="O7" s="11" t="s">
        <v>24</v>
      </c>
      <c r="P7" s="11" t="s">
        <v>25</v>
      </c>
      <c r="Q7" s="11" t="s">
        <v>26</v>
      </c>
      <c r="R7" s="12" t="s">
        <v>10</v>
      </c>
      <c r="S7" s="13" t="s">
        <v>27</v>
      </c>
      <c r="T7" s="14" t="s">
        <v>28</v>
      </c>
      <c r="U7" s="14" t="s">
        <v>18</v>
      </c>
      <c r="V7" s="14" t="s">
        <v>29</v>
      </c>
      <c r="W7" s="15" t="s">
        <v>30</v>
      </c>
      <c r="X7" s="16"/>
      <c r="Y7" s="836"/>
      <c r="Z7" s="746"/>
      <c r="AA7" s="17" t="s">
        <v>31</v>
      </c>
      <c r="AB7" s="18" t="s">
        <v>32</v>
      </c>
    </row>
    <row r="8" spans="1:32" ht="45" x14ac:dyDescent="0.25">
      <c r="A8" s="921">
        <v>1</v>
      </c>
      <c r="B8" s="748" t="s">
        <v>431</v>
      </c>
      <c r="C8" s="748" t="s">
        <v>432</v>
      </c>
      <c r="D8" s="748" t="s">
        <v>141</v>
      </c>
      <c r="E8" s="1004" t="s">
        <v>142</v>
      </c>
      <c r="F8" s="1005"/>
      <c r="G8" s="844" t="s">
        <v>433</v>
      </c>
      <c r="H8" s="926">
        <v>1</v>
      </c>
      <c r="I8" s="847"/>
      <c r="J8" s="739" t="s">
        <v>339</v>
      </c>
      <c r="K8" s="712" t="s">
        <v>144</v>
      </c>
      <c r="L8" s="727" t="s">
        <v>172</v>
      </c>
      <c r="M8" s="580" t="s">
        <v>434</v>
      </c>
      <c r="N8" s="583">
        <v>1</v>
      </c>
      <c r="O8" s="582">
        <v>44013</v>
      </c>
      <c r="P8" s="582">
        <v>44166</v>
      </c>
      <c r="Q8" s="580" t="s">
        <v>435</v>
      </c>
      <c r="R8" s="911"/>
      <c r="S8" s="344" t="s">
        <v>436</v>
      </c>
      <c r="T8" s="20" t="s">
        <v>56</v>
      </c>
      <c r="U8" s="21">
        <v>0.2</v>
      </c>
      <c r="V8" s="22">
        <f>+O8</f>
        <v>44013</v>
      </c>
      <c r="W8" s="23">
        <f>V8+60</f>
        <v>44073</v>
      </c>
      <c r="X8" s="24">
        <f>W8-V8</f>
        <v>60</v>
      </c>
      <c r="Y8" s="19"/>
      <c r="Z8" s="20">
        <f>IF(Y8="ejecutado",1,0)</f>
        <v>0</v>
      </c>
      <c r="AA8" s="20"/>
      <c r="AB8" s="25"/>
      <c r="AC8" s="26"/>
      <c r="AD8" s="26"/>
      <c r="AE8" s="26"/>
      <c r="AF8" s="26"/>
    </row>
    <row r="9" spans="1:32" ht="30" x14ac:dyDescent="0.25">
      <c r="A9" s="921"/>
      <c r="B9" s="748"/>
      <c r="C9" s="748"/>
      <c r="D9" s="748"/>
      <c r="E9" s="1004"/>
      <c r="F9" s="1005"/>
      <c r="G9" s="844"/>
      <c r="H9" s="926"/>
      <c r="I9" s="847"/>
      <c r="J9" s="740"/>
      <c r="K9" s="713"/>
      <c r="L9" s="728"/>
      <c r="M9" s="748"/>
      <c r="N9" s="926"/>
      <c r="O9" s="995"/>
      <c r="P9" s="995"/>
      <c r="Q9" s="748"/>
      <c r="R9" s="860"/>
      <c r="S9" s="345" t="s">
        <v>437</v>
      </c>
      <c r="T9" s="185" t="s">
        <v>56</v>
      </c>
      <c r="U9" s="346">
        <v>0.1</v>
      </c>
      <c r="V9" s="264">
        <f>+W8</f>
        <v>44073</v>
      </c>
      <c r="W9" s="347">
        <f>+V9+15</f>
        <v>44088</v>
      </c>
      <c r="X9" s="32"/>
      <c r="Y9" s="188"/>
      <c r="Z9" s="185"/>
      <c r="AA9" s="185"/>
      <c r="AB9" s="189"/>
      <c r="AC9" s="26"/>
      <c r="AD9" s="26"/>
      <c r="AE9" s="26"/>
      <c r="AF9" s="26"/>
    </row>
    <row r="10" spans="1:32" ht="30" x14ac:dyDescent="0.25">
      <c r="A10" s="921"/>
      <c r="B10" s="748"/>
      <c r="C10" s="748"/>
      <c r="D10" s="748"/>
      <c r="E10" s="1004"/>
      <c r="F10" s="1005"/>
      <c r="G10" s="844"/>
      <c r="H10" s="926"/>
      <c r="I10" s="847"/>
      <c r="J10" s="740"/>
      <c r="K10" s="713"/>
      <c r="L10" s="728"/>
      <c r="M10" s="748"/>
      <c r="N10" s="926"/>
      <c r="O10" s="995"/>
      <c r="P10" s="995"/>
      <c r="Q10" s="748"/>
      <c r="R10" s="860"/>
      <c r="S10" s="345" t="s">
        <v>438</v>
      </c>
      <c r="T10" s="185" t="s">
        <v>56</v>
      </c>
      <c r="U10" s="346">
        <v>0.1</v>
      </c>
      <c r="V10" s="264">
        <f>+W9</f>
        <v>44088</v>
      </c>
      <c r="W10" s="347">
        <f>+V10+15</f>
        <v>44103</v>
      </c>
      <c r="X10" s="32"/>
      <c r="Y10" s="188"/>
      <c r="Z10" s="185"/>
      <c r="AA10" s="185"/>
      <c r="AB10" s="189"/>
      <c r="AC10" s="26"/>
      <c r="AD10" s="26"/>
      <c r="AE10" s="26"/>
      <c r="AF10" s="26"/>
    </row>
    <row r="11" spans="1:32" ht="30" x14ac:dyDescent="0.25">
      <c r="A11" s="585"/>
      <c r="B11" s="570"/>
      <c r="C11" s="570"/>
      <c r="D11" s="570"/>
      <c r="E11" s="570"/>
      <c r="F11" s="1006"/>
      <c r="G11" s="857"/>
      <c r="H11" s="590"/>
      <c r="I11" s="633"/>
      <c r="J11" s="740"/>
      <c r="K11" s="713"/>
      <c r="L11" s="728"/>
      <c r="M11" s="570"/>
      <c r="N11" s="590"/>
      <c r="O11" s="590"/>
      <c r="P11" s="590"/>
      <c r="Q11" s="570"/>
      <c r="R11" s="861"/>
      <c r="S11" s="348" t="s">
        <v>439</v>
      </c>
      <c r="T11" s="185" t="s">
        <v>56</v>
      </c>
      <c r="U11" s="295">
        <v>0.15</v>
      </c>
      <c r="V11" s="30">
        <f>+W10</f>
        <v>44103</v>
      </c>
      <c r="W11" s="31">
        <f>+V11+20</f>
        <v>44123</v>
      </c>
      <c r="X11" s="32">
        <f t="shared" ref="X11:X13" si="0">W11-V11</f>
        <v>20</v>
      </c>
      <c r="Y11" s="27"/>
      <c r="Z11" s="28">
        <f t="shared" ref="Z11:Z13" si="1">IF(Y11="ejecutado",1,0)</f>
        <v>0</v>
      </c>
      <c r="AA11" s="28"/>
      <c r="AB11" s="33"/>
      <c r="AC11" s="26"/>
      <c r="AD11" s="26"/>
      <c r="AE11" s="26"/>
      <c r="AF11" s="26"/>
    </row>
    <row r="12" spans="1:32" ht="30" x14ac:dyDescent="0.25">
      <c r="A12" s="585"/>
      <c r="B12" s="570"/>
      <c r="C12" s="570"/>
      <c r="D12" s="570"/>
      <c r="E12" s="570"/>
      <c r="F12" s="1006"/>
      <c r="G12" s="857"/>
      <c r="H12" s="590"/>
      <c r="I12" s="633"/>
      <c r="J12" s="740"/>
      <c r="K12" s="713"/>
      <c r="L12" s="728"/>
      <c r="M12" s="570"/>
      <c r="N12" s="590"/>
      <c r="O12" s="590"/>
      <c r="P12" s="590"/>
      <c r="Q12" s="570"/>
      <c r="R12" s="861"/>
      <c r="S12" s="348" t="s">
        <v>440</v>
      </c>
      <c r="T12" s="185" t="s">
        <v>56</v>
      </c>
      <c r="U12" s="295">
        <v>0.15</v>
      </c>
      <c r="V12" s="30">
        <f>+W11</f>
        <v>44123</v>
      </c>
      <c r="W12" s="31">
        <f>+V12+20</f>
        <v>44143</v>
      </c>
      <c r="X12" s="32">
        <f t="shared" si="0"/>
        <v>20</v>
      </c>
      <c r="Y12" s="27"/>
      <c r="Z12" s="28">
        <f t="shared" si="1"/>
        <v>0</v>
      </c>
      <c r="AA12" s="28"/>
      <c r="AB12" s="33"/>
      <c r="AC12" s="26"/>
      <c r="AD12" s="26"/>
      <c r="AE12" s="26"/>
      <c r="AF12" s="26"/>
    </row>
    <row r="13" spans="1:32" x14ac:dyDescent="0.25">
      <c r="A13" s="585"/>
      <c r="B13" s="570"/>
      <c r="C13" s="570"/>
      <c r="D13" s="570"/>
      <c r="E13" s="570"/>
      <c r="F13" s="1006"/>
      <c r="G13" s="857"/>
      <c r="H13" s="590"/>
      <c r="I13" s="633"/>
      <c r="J13" s="749"/>
      <c r="K13" s="844"/>
      <c r="L13" s="748"/>
      <c r="M13" s="570"/>
      <c r="N13" s="590"/>
      <c r="O13" s="590"/>
      <c r="P13" s="590"/>
      <c r="Q13" s="570"/>
      <c r="R13" s="861"/>
      <c r="S13" s="348" t="s">
        <v>441</v>
      </c>
      <c r="T13" s="185" t="s">
        <v>56</v>
      </c>
      <c r="U13" s="295">
        <v>0.3</v>
      </c>
      <c r="V13" s="30">
        <f>+W12</f>
        <v>44143</v>
      </c>
      <c r="W13" s="31">
        <f>+P8</f>
        <v>44166</v>
      </c>
      <c r="X13" s="32">
        <f t="shared" si="0"/>
        <v>23</v>
      </c>
      <c r="Y13" s="27"/>
      <c r="Z13" s="28">
        <f t="shared" si="1"/>
        <v>0</v>
      </c>
      <c r="AA13" s="28"/>
      <c r="AB13" s="33"/>
      <c r="AC13" s="26"/>
      <c r="AD13" s="26"/>
      <c r="AE13" s="26"/>
      <c r="AF13" s="26"/>
    </row>
  </sheetData>
  <mergeCells count="31">
    <mergeCell ref="B2:C4"/>
    <mergeCell ref="D2:AB2"/>
    <mergeCell ref="D3:Q3"/>
    <mergeCell ref="R3:AB3"/>
    <mergeCell ref="D4:AB4"/>
    <mergeCell ref="M8:M13"/>
    <mergeCell ref="Y6:Y7"/>
    <mergeCell ref="Z6:Z7"/>
    <mergeCell ref="AA6:AB6"/>
    <mergeCell ref="A8:A13"/>
    <mergeCell ref="B8:B13"/>
    <mergeCell ref="C8:C13"/>
    <mergeCell ref="D8:D13"/>
    <mergeCell ref="E8:E13"/>
    <mergeCell ref="F8:F13"/>
    <mergeCell ref="G8:G13"/>
    <mergeCell ref="A6:A7"/>
    <mergeCell ref="B6:F6"/>
    <mergeCell ref="G6:J6"/>
    <mergeCell ref="K6:R6"/>
    <mergeCell ref="S6:W6"/>
    <mergeCell ref="H8:H13"/>
    <mergeCell ref="I8:I13"/>
    <mergeCell ref="J8:J13"/>
    <mergeCell ref="K8:K13"/>
    <mergeCell ref="L8:L13"/>
    <mergeCell ref="N8:N13"/>
    <mergeCell ref="O8:O13"/>
    <mergeCell ref="P8:P13"/>
    <mergeCell ref="Q8:Q13"/>
    <mergeCell ref="R8:R13"/>
  </mergeCells>
  <dataValidations count="1">
    <dataValidation type="list" allowBlank="1" showInputMessage="1" showErrorMessage="1" sqref="E8:E13">
      <formula1>INDIRECT(CONCATENATE("_",MID(REPLACE(D8,3,1,"_"),1,6)))</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14:formula1>
            <xm:f>'[13]Vinculos '!#REF!</xm:f>
          </x14:formula1>
          <xm:sqref>B8:B13</xm:sqref>
        </x14:dataValidation>
        <x14:dataValidation type="list" allowBlank="1" showInputMessage="1" showErrorMessage="1">
          <x14:formula1>
            <xm:f>'[13]Vinculos '!#REF!</xm:f>
          </x14:formula1>
          <xm:sqref>L8:L13</xm:sqref>
        </x14:dataValidation>
        <x14:dataValidation type="list" allowBlank="1" showInputMessage="1" showErrorMessage="1">
          <x14:formula1>
            <xm:f>'[13]Vinculos '!#REF!</xm:f>
          </x14:formula1>
          <xm:sqref>K8:K13</xm:sqref>
        </x14:dataValidation>
        <x14:dataValidation type="list" allowBlank="1" showInputMessage="1" showErrorMessage="1">
          <x14:formula1>
            <xm:f>'[13]Vinculos '!#REF!</xm:f>
          </x14:formula1>
          <xm:sqref>C8:C13</xm:sqref>
        </x14:dataValidation>
        <x14:dataValidation type="list" allowBlank="1" showInputMessage="1" showErrorMessage="1">
          <x14:formula1>
            <xm:f>'[13]Vinculos '!#REF!</xm:f>
          </x14:formula1>
          <xm:sqref>D8:D13</xm:sqref>
        </x14:dataValidation>
        <x14:dataValidation type="list" allowBlank="1" showInputMessage="1" showErrorMessage="1">
          <x14:formula1>
            <xm:f>'[13]Vinculos '!#REF!</xm:f>
          </x14:formula1>
          <xm:sqref>J8:J10</xm:sqref>
        </x14:dataValidation>
        <x14:dataValidation type="list" allowBlank="1" showInputMessage="1" showErrorMessage="1">
          <x14:formula1>
            <xm:f>'[13]Vinculos '!#REF!</xm:f>
          </x14:formula1>
          <xm:sqref>T8:T13</xm:sqref>
        </x14:dataValidation>
        <x14:dataValidation type="list" allowBlank="1" showInputMessage="1" showErrorMessage="1">
          <x14:formula1>
            <xm:f>'[13]Vinculos '!#REF!</xm:f>
          </x14:formula1>
          <xm:sqref>Y8:Y13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2"/>
  <sheetViews>
    <sheetView workbookViewId="0">
      <selection activeCell="F8" sqref="F8:F12"/>
    </sheetView>
  </sheetViews>
  <sheetFormatPr baseColWidth="10" defaultRowHeight="15" x14ac:dyDescent="0.25"/>
  <cols>
    <col min="1" max="1" width="5.5703125" bestFit="1" customWidth="1"/>
    <col min="2" max="2" width="22.5703125" customWidth="1"/>
    <col min="3" max="3" width="18.42578125" customWidth="1"/>
    <col min="4" max="6" width="21.140625" customWidth="1"/>
    <col min="7" max="7" width="19.42578125" customWidth="1"/>
    <col min="8" max="10" width="21.140625" customWidth="1"/>
    <col min="11" max="11" width="18.42578125" customWidth="1"/>
    <col min="12" max="12" width="21.140625" customWidth="1"/>
    <col min="13" max="13" width="30.140625" customWidth="1"/>
    <col min="14" max="14" width="23.140625" customWidth="1"/>
    <col min="15" max="16" width="19.85546875" customWidth="1"/>
    <col min="17" max="17" width="17.140625" customWidth="1"/>
    <col min="18" max="18" width="19.7109375" customWidth="1"/>
    <col min="19" max="19" width="33.85546875" style="1" customWidth="1"/>
    <col min="20" max="20" width="24.28515625" bestFit="1" customWidth="1"/>
    <col min="21" max="21" width="24.28515625" customWidth="1"/>
    <col min="22" max="22" width="23.5703125" customWidth="1"/>
    <col min="23" max="23" width="23.85546875" customWidth="1"/>
    <col min="24" max="24" width="20.28515625" hidden="1" customWidth="1"/>
    <col min="25" max="25" width="19" style="312" customWidth="1"/>
    <col min="26" max="26" width="21.5703125" style="312" customWidth="1"/>
    <col min="27" max="27" width="21" style="312" customWidth="1"/>
    <col min="28" max="28" width="26.7109375" customWidth="1"/>
    <col min="29" max="29" width="21.28515625" customWidth="1"/>
  </cols>
  <sheetData>
    <row r="1" spans="1:32" ht="15.75" thickBot="1" x14ac:dyDescent="0.3"/>
    <row r="2" spans="1:32" s="2" customFormat="1" ht="45" customHeight="1" thickBot="1" x14ac:dyDescent="0.25">
      <c r="B2" s="824"/>
      <c r="C2" s="825"/>
      <c r="D2" s="649" t="s">
        <v>0</v>
      </c>
      <c r="E2" s="650"/>
      <c r="F2" s="650"/>
      <c r="G2" s="650"/>
      <c r="H2" s="650"/>
      <c r="I2" s="650"/>
      <c r="J2" s="650"/>
      <c r="K2" s="650"/>
      <c r="L2" s="650"/>
      <c r="M2" s="650"/>
      <c r="N2" s="650"/>
      <c r="O2" s="650"/>
      <c r="P2" s="650"/>
      <c r="Q2" s="650"/>
      <c r="R2" s="650"/>
      <c r="S2" s="650"/>
      <c r="T2" s="650"/>
      <c r="U2" s="650"/>
      <c r="V2" s="650"/>
      <c r="W2" s="650"/>
      <c r="X2" s="650"/>
      <c r="Y2" s="650"/>
      <c r="Z2" s="650"/>
      <c r="AA2" s="650"/>
      <c r="AB2" s="651"/>
    </row>
    <row r="3" spans="1:32" s="2" customFormat="1" ht="45" customHeight="1" thickBot="1" x14ac:dyDescent="0.25">
      <c r="B3" s="826"/>
      <c r="C3" s="827"/>
      <c r="D3" s="652" t="s">
        <v>1</v>
      </c>
      <c r="E3" s="653"/>
      <c r="F3" s="653"/>
      <c r="G3" s="653"/>
      <c r="H3" s="653"/>
      <c r="I3" s="653"/>
      <c r="J3" s="653"/>
      <c r="K3" s="653"/>
      <c r="L3" s="653"/>
      <c r="M3" s="653"/>
      <c r="N3" s="653"/>
      <c r="O3" s="653"/>
      <c r="P3" s="653"/>
      <c r="Q3" s="654"/>
      <c r="R3" s="655" t="s">
        <v>2</v>
      </c>
      <c r="S3" s="653"/>
      <c r="T3" s="653"/>
      <c r="U3" s="653"/>
      <c r="V3" s="653"/>
      <c r="W3" s="653"/>
      <c r="X3" s="653"/>
      <c r="Y3" s="653"/>
      <c r="Z3" s="653"/>
      <c r="AA3" s="653"/>
      <c r="AB3" s="656"/>
    </row>
    <row r="4" spans="1:32" s="2" customFormat="1" ht="45" customHeight="1" thickBot="1" x14ac:dyDescent="0.25">
      <c r="B4" s="828"/>
      <c r="C4" s="829"/>
      <c r="D4" s="652" t="s">
        <v>3</v>
      </c>
      <c r="E4" s="653"/>
      <c r="F4" s="653"/>
      <c r="G4" s="653"/>
      <c r="H4" s="653"/>
      <c r="I4" s="653"/>
      <c r="J4" s="653"/>
      <c r="K4" s="653"/>
      <c r="L4" s="653"/>
      <c r="M4" s="653"/>
      <c r="N4" s="653"/>
      <c r="O4" s="653"/>
      <c r="P4" s="653"/>
      <c r="Q4" s="653"/>
      <c r="R4" s="653"/>
      <c r="S4" s="653"/>
      <c r="T4" s="653"/>
      <c r="U4" s="653"/>
      <c r="V4" s="653"/>
      <c r="W4" s="653"/>
      <c r="X4" s="653"/>
      <c r="Y4" s="653"/>
      <c r="Z4" s="653"/>
      <c r="AA4" s="653"/>
      <c r="AB4" s="656"/>
    </row>
    <row r="5" spans="1:32" ht="15.75" thickBot="1" x14ac:dyDescent="0.3"/>
    <row r="6" spans="1:32" ht="20.25" customHeight="1" thickBot="1" x14ac:dyDescent="0.35">
      <c r="A6" s="830" t="s">
        <v>4</v>
      </c>
      <c r="B6" s="662" t="s">
        <v>5</v>
      </c>
      <c r="C6" s="663"/>
      <c r="D6" s="663"/>
      <c r="E6" s="663"/>
      <c r="F6" s="664"/>
      <c r="G6" s="665" t="s">
        <v>6</v>
      </c>
      <c r="H6" s="666"/>
      <c r="I6" s="666"/>
      <c r="J6" s="667"/>
      <c r="K6" s="669" t="s">
        <v>7</v>
      </c>
      <c r="L6" s="669"/>
      <c r="M6" s="669"/>
      <c r="N6" s="669"/>
      <c r="O6" s="669"/>
      <c r="P6" s="669"/>
      <c r="Q6" s="669"/>
      <c r="R6" s="670"/>
      <c r="S6" s="832" t="s">
        <v>8</v>
      </c>
      <c r="T6" s="833"/>
      <c r="U6" s="833"/>
      <c r="V6" s="833"/>
      <c r="W6" s="834"/>
      <c r="X6" s="3"/>
      <c r="Y6" s="1035" t="s">
        <v>9</v>
      </c>
      <c r="Z6" s="1037" t="s">
        <v>10</v>
      </c>
      <c r="AA6" s="837" t="s">
        <v>11</v>
      </c>
      <c r="AB6" s="838"/>
    </row>
    <row r="7" spans="1:32" ht="72.75" thickBot="1" x14ac:dyDescent="0.3">
      <c r="A7" s="831"/>
      <c r="B7" s="4" t="s">
        <v>12</v>
      </c>
      <c r="C7" s="5" t="s">
        <v>13</v>
      </c>
      <c r="D7" s="5" t="s">
        <v>14</v>
      </c>
      <c r="E7" s="5" t="s">
        <v>15</v>
      </c>
      <c r="F7" s="364" t="s">
        <v>16</v>
      </c>
      <c r="G7" s="7" t="s">
        <v>17</v>
      </c>
      <c r="H7" s="8" t="s">
        <v>18</v>
      </c>
      <c r="I7" s="365" t="s">
        <v>10</v>
      </c>
      <c r="J7" s="9" t="s">
        <v>19</v>
      </c>
      <c r="K7" s="10" t="s">
        <v>20</v>
      </c>
      <c r="L7" s="11" t="s">
        <v>21</v>
      </c>
      <c r="M7" s="11" t="s">
        <v>22</v>
      </c>
      <c r="N7" s="11" t="s">
        <v>23</v>
      </c>
      <c r="O7" s="11" t="s">
        <v>24</v>
      </c>
      <c r="P7" s="11" t="s">
        <v>25</v>
      </c>
      <c r="Q7" s="11" t="s">
        <v>26</v>
      </c>
      <c r="R7" s="366" t="s">
        <v>10</v>
      </c>
      <c r="S7" s="13" t="s">
        <v>27</v>
      </c>
      <c r="T7" s="14" t="s">
        <v>28</v>
      </c>
      <c r="U7" s="14" t="s">
        <v>18</v>
      </c>
      <c r="V7" s="14" t="s">
        <v>29</v>
      </c>
      <c r="W7" s="15" t="s">
        <v>30</v>
      </c>
      <c r="X7" s="16"/>
      <c r="Y7" s="1036"/>
      <c r="Z7" s="1038"/>
      <c r="AA7" s="367" t="s">
        <v>31</v>
      </c>
      <c r="AB7" s="368" t="s">
        <v>32</v>
      </c>
    </row>
    <row r="8" spans="1:32" s="1" customFormat="1" ht="65.25" customHeight="1" x14ac:dyDescent="0.25">
      <c r="A8" s="1025"/>
      <c r="B8" s="1027" t="s">
        <v>89</v>
      </c>
      <c r="C8" s="1028" t="s">
        <v>442</v>
      </c>
      <c r="D8" s="1028" t="s">
        <v>305</v>
      </c>
      <c r="E8" s="1028" t="s">
        <v>443</v>
      </c>
      <c r="F8" s="1029"/>
      <c r="G8" s="1020" t="s">
        <v>444</v>
      </c>
      <c r="H8" s="1016">
        <v>0.6</v>
      </c>
      <c r="I8" s="1017"/>
      <c r="J8" s="1018" t="s">
        <v>38</v>
      </c>
      <c r="K8" s="1020" t="s">
        <v>445</v>
      </c>
      <c r="L8" s="1021" t="s">
        <v>446</v>
      </c>
      <c r="M8" s="1021" t="s">
        <v>447</v>
      </c>
      <c r="N8" s="557">
        <v>0.6</v>
      </c>
      <c r="O8" s="558">
        <v>44013</v>
      </c>
      <c r="P8" s="558">
        <v>44196</v>
      </c>
      <c r="Q8" s="555" t="s">
        <v>448</v>
      </c>
      <c r="R8" s="1034"/>
      <c r="S8" s="54" t="s">
        <v>449</v>
      </c>
      <c r="T8" s="349" t="s">
        <v>56</v>
      </c>
      <c r="U8" s="350">
        <v>0.5</v>
      </c>
      <c r="V8" s="351">
        <v>44013</v>
      </c>
      <c r="W8" s="352">
        <v>44104</v>
      </c>
      <c r="X8" s="353">
        <f>W8-V8</f>
        <v>91</v>
      </c>
      <c r="Y8" s="54"/>
      <c r="Z8" s="349">
        <f>IF(Y8="ejecutado",1,0)</f>
        <v>0</v>
      </c>
      <c r="AA8" s="349"/>
      <c r="AB8" s="354"/>
      <c r="AC8" s="222"/>
      <c r="AD8" s="222"/>
      <c r="AE8" s="222"/>
      <c r="AF8" s="222"/>
    </row>
    <row r="9" spans="1:32" s="1" customFormat="1" ht="77.25" customHeight="1" x14ac:dyDescent="0.25">
      <c r="A9" s="1026"/>
      <c r="B9" s="553"/>
      <c r="C9" s="538"/>
      <c r="D9" s="538"/>
      <c r="E9" s="538"/>
      <c r="F9" s="1030"/>
      <c r="G9" s="1012"/>
      <c r="H9" s="1014"/>
      <c r="I9" s="542"/>
      <c r="J9" s="1019"/>
      <c r="K9" s="1011"/>
      <c r="L9" s="1015"/>
      <c r="M9" s="1015"/>
      <c r="N9" s="548"/>
      <c r="O9" s="548"/>
      <c r="P9" s="548"/>
      <c r="Q9" s="538"/>
      <c r="R9" s="1033"/>
      <c r="S9" s="49" t="s">
        <v>450</v>
      </c>
      <c r="T9" s="355" t="s">
        <v>56</v>
      </c>
      <c r="U9" s="356">
        <v>0.5</v>
      </c>
      <c r="V9" s="357">
        <v>44105</v>
      </c>
      <c r="W9" s="358">
        <v>44196</v>
      </c>
      <c r="X9" s="359">
        <f t="shared" ref="X9:X72" si="0">W9-V9</f>
        <v>91</v>
      </c>
      <c r="Y9" s="49"/>
      <c r="Z9" s="355">
        <f t="shared" ref="Z9:Z72" si="1">IF(Y9="ejecutado",1,0)</f>
        <v>0</v>
      </c>
      <c r="AA9" s="355"/>
      <c r="AB9" s="360"/>
      <c r="AC9" s="222"/>
      <c r="AD9" s="222"/>
      <c r="AE9" s="222"/>
      <c r="AF9" s="222"/>
    </row>
    <row r="10" spans="1:32" s="1" customFormat="1" ht="36.75" customHeight="1" x14ac:dyDescent="0.25">
      <c r="A10" s="1026"/>
      <c r="B10" s="553"/>
      <c r="C10" s="538"/>
      <c r="D10" s="538"/>
      <c r="E10" s="538"/>
      <c r="F10" s="1030"/>
      <c r="G10" s="1010" t="s">
        <v>451</v>
      </c>
      <c r="H10" s="566">
        <v>0.4</v>
      </c>
      <c r="I10" s="542"/>
      <c r="J10" s="1019"/>
      <c r="K10" s="1010" t="s">
        <v>445</v>
      </c>
      <c r="L10" s="565" t="s">
        <v>446</v>
      </c>
      <c r="M10" s="565" t="s">
        <v>452</v>
      </c>
      <c r="N10" s="540">
        <v>0.4</v>
      </c>
      <c r="O10" s="560">
        <v>44013</v>
      </c>
      <c r="P10" s="560">
        <v>44196</v>
      </c>
      <c r="Q10" s="1031" t="s">
        <v>453</v>
      </c>
      <c r="R10" s="1033"/>
      <c r="S10" s="49" t="s">
        <v>454</v>
      </c>
      <c r="T10" s="355" t="s">
        <v>56</v>
      </c>
      <c r="U10" s="361">
        <v>0.3</v>
      </c>
      <c r="V10" s="362">
        <v>44013</v>
      </c>
      <c r="W10" s="363">
        <v>44104</v>
      </c>
      <c r="X10" s="359">
        <f t="shared" si="0"/>
        <v>91</v>
      </c>
      <c r="Y10" s="49"/>
      <c r="Z10" s="355">
        <f t="shared" si="1"/>
        <v>0</v>
      </c>
      <c r="AA10" s="355"/>
      <c r="AB10" s="360"/>
    </row>
    <row r="11" spans="1:32" s="1" customFormat="1" ht="30" x14ac:dyDescent="0.25">
      <c r="A11" s="1026"/>
      <c r="B11" s="553"/>
      <c r="C11" s="538"/>
      <c r="D11" s="538"/>
      <c r="E11" s="538"/>
      <c r="F11" s="1030"/>
      <c r="G11" s="1011"/>
      <c r="H11" s="1013"/>
      <c r="I11" s="542"/>
      <c r="J11" s="1019"/>
      <c r="K11" s="1011"/>
      <c r="L11" s="1015"/>
      <c r="M11" s="1015"/>
      <c r="N11" s="540"/>
      <c r="O11" s="548"/>
      <c r="P11" s="548"/>
      <c r="Q11" s="1032"/>
      <c r="R11" s="1033"/>
      <c r="S11" s="49" t="s">
        <v>455</v>
      </c>
      <c r="T11" s="355" t="s">
        <v>56</v>
      </c>
      <c r="U11" s="356">
        <v>0.3</v>
      </c>
      <c r="V11" s="362">
        <v>44105</v>
      </c>
      <c r="W11" s="363">
        <v>44196</v>
      </c>
      <c r="X11" s="359"/>
      <c r="Y11" s="49"/>
      <c r="Z11" s="355"/>
      <c r="AA11" s="355"/>
      <c r="AB11" s="360"/>
    </row>
    <row r="12" spans="1:32" s="1" customFormat="1" ht="45.75" customHeight="1" thickBot="1" x14ac:dyDescent="0.3">
      <c r="A12" s="1026"/>
      <c r="B12" s="553"/>
      <c r="C12" s="538"/>
      <c r="D12" s="538"/>
      <c r="E12" s="538"/>
      <c r="F12" s="1030"/>
      <c r="G12" s="1012"/>
      <c r="H12" s="1014"/>
      <c r="I12" s="542"/>
      <c r="J12" s="1019"/>
      <c r="K12" s="1011"/>
      <c r="L12" s="1015"/>
      <c r="M12" s="1015"/>
      <c r="N12" s="548"/>
      <c r="O12" s="548"/>
      <c r="P12" s="548"/>
      <c r="Q12" s="1032"/>
      <c r="R12" s="1033"/>
      <c r="S12" s="49" t="s">
        <v>456</v>
      </c>
      <c r="T12" s="355" t="s">
        <v>56</v>
      </c>
      <c r="U12" s="356">
        <v>0.4</v>
      </c>
      <c r="V12" s="362">
        <v>44013</v>
      </c>
      <c r="W12" s="363">
        <v>44196</v>
      </c>
      <c r="X12" s="359">
        <f t="shared" si="0"/>
        <v>183</v>
      </c>
      <c r="Y12" s="49"/>
      <c r="Z12" s="355">
        <f t="shared" si="1"/>
        <v>0</v>
      </c>
      <c r="AA12" s="355"/>
      <c r="AB12" s="360"/>
    </row>
    <row r="13" spans="1:32" ht="15.75" customHeight="1" x14ac:dyDescent="0.25">
      <c r="A13" s="846"/>
      <c r="B13" s="633"/>
      <c r="C13" s="675"/>
      <c r="D13" s="675"/>
      <c r="E13" s="675"/>
      <c r="F13" s="1022"/>
      <c r="G13" s="684"/>
      <c r="H13" s="1023"/>
      <c r="I13" s="1024"/>
      <c r="J13" s="925"/>
      <c r="K13" s="1007"/>
      <c r="L13" s="842"/>
      <c r="M13" s="570"/>
      <c r="N13" s="866"/>
      <c r="O13" s="633"/>
      <c r="P13" s="633"/>
      <c r="Q13" s="633"/>
      <c r="R13" s="1008"/>
      <c r="S13" s="54"/>
      <c r="T13" s="20"/>
      <c r="U13" s="28"/>
      <c r="V13" s="190"/>
      <c r="W13" s="191"/>
      <c r="X13" s="32">
        <f t="shared" si="0"/>
        <v>0</v>
      </c>
      <c r="Y13" s="310"/>
      <c r="Z13" s="309">
        <f t="shared" si="1"/>
        <v>0</v>
      </c>
      <c r="AA13" s="309"/>
      <c r="AB13" s="311"/>
    </row>
    <row r="14" spans="1:32" ht="12.75" customHeight="1" x14ac:dyDescent="0.25">
      <c r="A14" s="846"/>
      <c r="B14" s="633"/>
      <c r="C14" s="675"/>
      <c r="D14" s="675"/>
      <c r="E14" s="675"/>
      <c r="F14" s="1022"/>
      <c r="G14" s="684"/>
      <c r="H14" s="675"/>
      <c r="I14" s="1024"/>
      <c r="J14" s="740"/>
      <c r="K14" s="713"/>
      <c r="L14" s="728"/>
      <c r="M14" s="570"/>
      <c r="N14" s="633"/>
      <c r="O14" s="633"/>
      <c r="P14" s="633"/>
      <c r="Q14" s="633"/>
      <c r="R14" s="1008"/>
      <c r="S14" s="49"/>
      <c r="T14" s="28"/>
      <c r="U14" s="28"/>
      <c r="V14" s="190"/>
      <c r="W14" s="191"/>
      <c r="X14" s="32">
        <f t="shared" si="0"/>
        <v>0</v>
      </c>
      <c r="Y14" s="310"/>
      <c r="Z14" s="309">
        <f t="shared" si="1"/>
        <v>0</v>
      </c>
      <c r="AA14" s="309"/>
      <c r="AB14" s="311"/>
    </row>
    <row r="15" spans="1:32" ht="15.75" hidden="1" customHeight="1" x14ac:dyDescent="0.25">
      <c r="A15" s="846"/>
      <c r="B15" s="633"/>
      <c r="C15" s="675"/>
      <c r="D15" s="675"/>
      <c r="E15" s="675"/>
      <c r="F15" s="1022"/>
      <c r="G15" s="684"/>
      <c r="H15" s="675"/>
      <c r="I15" s="1024"/>
      <c r="J15" s="740"/>
      <c r="K15" s="713"/>
      <c r="L15" s="728"/>
      <c r="M15" s="570"/>
      <c r="N15" s="633"/>
      <c r="O15" s="633"/>
      <c r="P15" s="633"/>
      <c r="Q15" s="633"/>
      <c r="R15" s="1008"/>
      <c r="S15" s="55"/>
      <c r="T15" s="28"/>
      <c r="U15" s="192"/>
      <c r="V15" s="193"/>
      <c r="W15" s="194"/>
      <c r="X15" s="32">
        <f t="shared" si="0"/>
        <v>0</v>
      </c>
      <c r="Y15" s="310"/>
      <c r="Z15" s="309">
        <f t="shared" si="1"/>
        <v>0</v>
      </c>
      <c r="AA15" s="309"/>
      <c r="AB15" s="311"/>
    </row>
    <row r="16" spans="1:32" ht="15.75" customHeight="1" x14ac:dyDescent="0.25">
      <c r="A16" s="846"/>
      <c r="B16" s="633"/>
      <c r="C16" s="675"/>
      <c r="D16" s="675"/>
      <c r="E16" s="675"/>
      <c r="F16" s="1022"/>
      <c r="G16" s="684"/>
      <c r="H16" s="675"/>
      <c r="I16" s="1024"/>
      <c r="J16" s="740"/>
      <c r="K16" s="713"/>
      <c r="L16" s="728"/>
      <c r="M16" s="570"/>
      <c r="N16" s="633"/>
      <c r="O16" s="633"/>
      <c r="P16" s="633"/>
      <c r="Q16" s="633"/>
      <c r="R16" s="1008"/>
      <c r="S16" s="49"/>
      <c r="T16" s="28"/>
      <c r="U16" s="28"/>
      <c r="V16" s="190"/>
      <c r="W16" s="191"/>
      <c r="X16" s="32">
        <f t="shared" si="0"/>
        <v>0</v>
      </c>
      <c r="Y16" s="310"/>
      <c r="Z16" s="309">
        <f t="shared" si="1"/>
        <v>0</v>
      </c>
      <c r="AA16" s="309"/>
      <c r="AB16" s="311"/>
    </row>
    <row r="17" spans="1:28" ht="15.75" customHeight="1" x14ac:dyDescent="0.25">
      <c r="A17" s="846"/>
      <c r="B17" s="633"/>
      <c r="C17" s="675"/>
      <c r="D17" s="675"/>
      <c r="E17" s="675"/>
      <c r="F17" s="1022"/>
      <c r="G17" s="684"/>
      <c r="H17" s="675"/>
      <c r="I17" s="1024"/>
      <c r="J17" s="740"/>
      <c r="K17" s="713"/>
      <c r="L17" s="728"/>
      <c r="M17" s="570"/>
      <c r="N17" s="633"/>
      <c r="O17" s="633"/>
      <c r="P17" s="633"/>
      <c r="Q17" s="633"/>
      <c r="R17" s="1008"/>
      <c r="S17" s="49"/>
      <c r="T17" s="28"/>
      <c r="U17" s="28"/>
      <c r="V17" s="28"/>
      <c r="W17" s="33"/>
      <c r="X17" s="32">
        <f t="shared" si="0"/>
        <v>0</v>
      </c>
      <c r="Y17" s="310"/>
      <c r="Z17" s="309">
        <f t="shared" si="1"/>
        <v>0</v>
      </c>
      <c r="AA17" s="309"/>
      <c r="AB17" s="311"/>
    </row>
    <row r="18" spans="1:28" ht="15.75" customHeight="1" x14ac:dyDescent="0.25">
      <c r="A18" s="846"/>
      <c r="B18" s="633"/>
      <c r="C18" s="675"/>
      <c r="D18" s="675"/>
      <c r="E18" s="675"/>
      <c r="F18" s="1022"/>
      <c r="G18" s="684"/>
      <c r="H18" s="675"/>
      <c r="I18" s="1024"/>
      <c r="J18" s="740"/>
      <c r="K18" s="713"/>
      <c r="L18" s="728"/>
      <c r="M18" s="570"/>
      <c r="N18" s="633"/>
      <c r="O18" s="633"/>
      <c r="P18" s="633"/>
      <c r="Q18" s="633"/>
      <c r="R18" s="1008"/>
      <c r="S18" s="195"/>
      <c r="T18" s="28"/>
      <c r="U18" s="28"/>
      <c r="V18" s="28"/>
      <c r="W18" s="33"/>
      <c r="X18" s="32">
        <f t="shared" si="0"/>
        <v>0</v>
      </c>
      <c r="Y18" s="310"/>
      <c r="Z18" s="309">
        <f t="shared" si="1"/>
        <v>0</v>
      </c>
      <c r="AA18" s="309"/>
      <c r="AB18" s="311"/>
    </row>
    <row r="19" spans="1:28" ht="15.75" customHeight="1" x14ac:dyDescent="0.25">
      <c r="A19" s="846"/>
      <c r="B19" s="633"/>
      <c r="C19" s="675"/>
      <c r="D19" s="675"/>
      <c r="E19" s="675"/>
      <c r="F19" s="1022"/>
      <c r="G19" s="684"/>
      <c r="H19" s="675"/>
      <c r="I19" s="1024"/>
      <c r="J19" s="740"/>
      <c r="K19" s="713"/>
      <c r="L19" s="728"/>
      <c r="M19" s="570"/>
      <c r="N19" s="633"/>
      <c r="O19" s="633"/>
      <c r="P19" s="633"/>
      <c r="Q19" s="633"/>
      <c r="R19" s="1008"/>
      <c r="S19" s="195"/>
      <c r="T19" s="28"/>
      <c r="U19" s="28"/>
      <c r="V19" s="28"/>
      <c r="W19" s="33"/>
      <c r="X19" s="32">
        <f t="shared" si="0"/>
        <v>0</v>
      </c>
      <c r="Y19" s="310"/>
      <c r="Z19" s="309">
        <f t="shared" si="1"/>
        <v>0</v>
      </c>
      <c r="AA19" s="309"/>
      <c r="AB19" s="33"/>
    </row>
    <row r="20" spans="1:28" ht="15.75" customHeight="1" x14ac:dyDescent="0.25">
      <c r="A20" s="846"/>
      <c r="B20" s="633"/>
      <c r="C20" s="675"/>
      <c r="D20" s="675"/>
      <c r="E20" s="675"/>
      <c r="F20" s="1022"/>
      <c r="G20" s="684"/>
      <c r="H20" s="675"/>
      <c r="I20" s="1024"/>
      <c r="J20" s="740"/>
      <c r="K20" s="844"/>
      <c r="L20" s="748"/>
      <c r="M20" s="570"/>
      <c r="N20" s="633"/>
      <c r="O20" s="633"/>
      <c r="P20" s="633"/>
      <c r="Q20" s="633"/>
      <c r="R20" s="1008"/>
      <c r="S20" s="195"/>
      <c r="T20" s="28"/>
      <c r="U20" s="28"/>
      <c r="V20" s="28"/>
      <c r="W20" s="33"/>
      <c r="X20" s="32">
        <f t="shared" si="0"/>
        <v>0</v>
      </c>
      <c r="Y20" s="310"/>
      <c r="Z20" s="309">
        <f t="shared" si="1"/>
        <v>0</v>
      </c>
      <c r="AA20" s="309"/>
      <c r="AB20" s="33"/>
    </row>
    <row r="21" spans="1:28" ht="15.75" customHeight="1" x14ac:dyDescent="0.25">
      <c r="A21" s="846"/>
      <c r="B21" s="633"/>
      <c r="C21" s="675"/>
      <c r="D21" s="675"/>
      <c r="E21" s="675"/>
      <c r="F21" s="1022"/>
      <c r="G21" s="684"/>
      <c r="H21" s="675"/>
      <c r="I21" s="1024"/>
      <c r="J21" s="740"/>
      <c r="K21" s="1009"/>
      <c r="L21" s="865"/>
      <c r="M21" s="570"/>
      <c r="N21" s="866"/>
      <c r="O21" s="633"/>
      <c r="P21" s="633"/>
      <c r="Q21" s="633"/>
      <c r="R21" s="1008"/>
      <c r="S21" s="49"/>
      <c r="T21" s="28"/>
      <c r="U21" s="28"/>
      <c r="V21" s="28"/>
      <c r="W21" s="33"/>
      <c r="X21" s="32">
        <f t="shared" si="0"/>
        <v>0</v>
      </c>
      <c r="Y21" s="310"/>
      <c r="Z21" s="309">
        <f t="shared" si="1"/>
        <v>0</v>
      </c>
      <c r="AA21" s="309"/>
      <c r="AB21" s="33"/>
    </row>
    <row r="22" spans="1:28" ht="15.75" customHeight="1" x14ac:dyDescent="0.25">
      <c r="A22" s="846"/>
      <c r="B22" s="633"/>
      <c r="C22" s="675"/>
      <c r="D22" s="675"/>
      <c r="E22" s="675"/>
      <c r="F22" s="1022"/>
      <c r="G22" s="684"/>
      <c r="H22" s="675"/>
      <c r="I22" s="1024"/>
      <c r="J22" s="740"/>
      <c r="K22" s="863"/>
      <c r="L22" s="737"/>
      <c r="M22" s="570"/>
      <c r="N22" s="633"/>
      <c r="O22" s="633"/>
      <c r="P22" s="633"/>
      <c r="Q22" s="633"/>
      <c r="R22" s="1008"/>
      <c r="S22" s="49"/>
      <c r="T22" s="28"/>
      <c r="U22" s="28"/>
      <c r="V22" s="28"/>
      <c r="W22" s="33"/>
      <c r="X22" s="32">
        <f t="shared" si="0"/>
        <v>0</v>
      </c>
      <c r="Y22" s="310"/>
      <c r="Z22" s="309">
        <f t="shared" si="1"/>
        <v>0</v>
      </c>
      <c r="AA22" s="309"/>
      <c r="AB22" s="33"/>
    </row>
    <row r="23" spans="1:28" ht="15.75" customHeight="1" x14ac:dyDescent="0.25">
      <c r="A23" s="846"/>
      <c r="B23" s="633"/>
      <c r="C23" s="675"/>
      <c r="D23" s="675"/>
      <c r="E23" s="675"/>
      <c r="F23" s="1022"/>
      <c r="G23" s="684"/>
      <c r="H23" s="675"/>
      <c r="I23" s="1024"/>
      <c r="J23" s="740"/>
      <c r="K23" s="863"/>
      <c r="L23" s="737"/>
      <c r="M23" s="570"/>
      <c r="N23" s="633"/>
      <c r="O23" s="633"/>
      <c r="P23" s="633"/>
      <c r="Q23" s="633"/>
      <c r="R23" s="1008"/>
      <c r="S23" s="49"/>
      <c r="T23" s="28"/>
      <c r="U23" s="28"/>
      <c r="V23" s="28"/>
      <c r="W23" s="33"/>
      <c r="X23" s="32">
        <f t="shared" si="0"/>
        <v>0</v>
      </c>
      <c r="Y23" s="310"/>
      <c r="Z23" s="309">
        <f t="shared" si="1"/>
        <v>0</v>
      </c>
      <c r="AA23" s="309"/>
      <c r="AB23" s="33"/>
    </row>
    <row r="24" spans="1:28" ht="15.75" customHeight="1" x14ac:dyDescent="0.25">
      <c r="A24" s="846"/>
      <c r="B24" s="633"/>
      <c r="C24" s="675"/>
      <c r="D24" s="675"/>
      <c r="E24" s="675"/>
      <c r="F24" s="1022"/>
      <c r="G24" s="684"/>
      <c r="H24" s="675"/>
      <c r="I24" s="1024"/>
      <c r="J24" s="740"/>
      <c r="K24" s="863"/>
      <c r="L24" s="737"/>
      <c r="M24" s="570"/>
      <c r="N24" s="633"/>
      <c r="O24" s="633"/>
      <c r="P24" s="633"/>
      <c r="Q24" s="633"/>
      <c r="R24" s="1008"/>
      <c r="S24" s="49"/>
      <c r="T24" s="28"/>
      <c r="U24" s="28"/>
      <c r="V24" s="28"/>
      <c r="W24" s="33"/>
      <c r="X24" s="32">
        <f t="shared" si="0"/>
        <v>0</v>
      </c>
      <c r="Y24" s="310"/>
      <c r="Z24" s="309">
        <f t="shared" si="1"/>
        <v>0</v>
      </c>
      <c r="AA24" s="309"/>
      <c r="AB24" s="33"/>
    </row>
    <row r="25" spans="1:28" ht="15.75" customHeight="1" x14ac:dyDescent="0.25">
      <c r="A25" s="846"/>
      <c r="B25" s="633"/>
      <c r="C25" s="675"/>
      <c r="D25" s="675"/>
      <c r="E25" s="675"/>
      <c r="F25" s="1022"/>
      <c r="G25" s="684"/>
      <c r="H25" s="675"/>
      <c r="I25" s="1024"/>
      <c r="J25" s="740"/>
      <c r="K25" s="863"/>
      <c r="L25" s="737"/>
      <c r="M25" s="570"/>
      <c r="N25" s="633"/>
      <c r="O25" s="633"/>
      <c r="P25" s="633"/>
      <c r="Q25" s="633"/>
      <c r="R25" s="1008"/>
      <c r="S25" s="49"/>
      <c r="T25" s="28"/>
      <c r="U25" s="28"/>
      <c r="V25" s="28"/>
      <c r="W25" s="33"/>
      <c r="X25" s="32">
        <f t="shared" si="0"/>
        <v>0</v>
      </c>
      <c r="Y25" s="310"/>
      <c r="Z25" s="309">
        <f t="shared" si="1"/>
        <v>0</v>
      </c>
      <c r="AA25" s="309"/>
      <c r="AB25" s="33"/>
    </row>
    <row r="26" spans="1:28" ht="15.75" customHeight="1" x14ac:dyDescent="0.25">
      <c r="A26" s="846"/>
      <c r="B26" s="633"/>
      <c r="C26" s="675"/>
      <c r="D26" s="675"/>
      <c r="E26" s="675"/>
      <c r="F26" s="1022"/>
      <c r="G26" s="684"/>
      <c r="H26" s="675"/>
      <c r="I26" s="1024"/>
      <c r="J26" s="740"/>
      <c r="K26" s="863"/>
      <c r="L26" s="737"/>
      <c r="M26" s="570"/>
      <c r="N26" s="633"/>
      <c r="O26" s="633"/>
      <c r="P26" s="633"/>
      <c r="Q26" s="633"/>
      <c r="R26" s="1008"/>
      <c r="S26" s="195"/>
      <c r="T26" s="28"/>
      <c r="U26" s="28"/>
      <c r="V26" s="28"/>
      <c r="W26" s="33"/>
      <c r="X26" s="32">
        <f t="shared" si="0"/>
        <v>0</v>
      </c>
      <c r="Y26" s="310"/>
      <c r="Z26" s="309">
        <f t="shared" si="1"/>
        <v>0</v>
      </c>
      <c r="AA26" s="309"/>
      <c r="AB26" s="33"/>
    </row>
    <row r="27" spans="1:28" ht="15.75" customHeight="1" x14ac:dyDescent="0.25">
      <c r="A27" s="846"/>
      <c r="B27" s="633"/>
      <c r="C27" s="675"/>
      <c r="D27" s="675"/>
      <c r="E27" s="675"/>
      <c r="F27" s="1022"/>
      <c r="G27" s="684"/>
      <c r="H27" s="675"/>
      <c r="I27" s="1024"/>
      <c r="J27" s="740"/>
      <c r="K27" s="863"/>
      <c r="L27" s="737"/>
      <c r="M27" s="570"/>
      <c r="N27" s="633"/>
      <c r="O27" s="633"/>
      <c r="P27" s="633"/>
      <c r="Q27" s="633"/>
      <c r="R27" s="1008"/>
      <c r="S27" s="195"/>
      <c r="T27" s="28"/>
      <c r="U27" s="28"/>
      <c r="V27" s="28"/>
      <c r="W27" s="33"/>
      <c r="X27" s="32">
        <f t="shared" si="0"/>
        <v>0</v>
      </c>
      <c r="Y27" s="310"/>
      <c r="Z27" s="309">
        <f t="shared" si="1"/>
        <v>0</v>
      </c>
      <c r="AA27" s="309"/>
      <c r="AB27" s="33"/>
    </row>
    <row r="28" spans="1:28" ht="15.75" customHeight="1" x14ac:dyDescent="0.25">
      <c r="A28" s="846"/>
      <c r="B28" s="633"/>
      <c r="C28" s="675"/>
      <c r="D28" s="675"/>
      <c r="E28" s="675"/>
      <c r="F28" s="1022"/>
      <c r="G28" s="684"/>
      <c r="H28" s="675"/>
      <c r="I28" s="1024"/>
      <c r="J28" s="749"/>
      <c r="K28" s="864"/>
      <c r="L28" s="847"/>
      <c r="M28" s="570"/>
      <c r="N28" s="633"/>
      <c r="O28" s="633"/>
      <c r="P28" s="633"/>
      <c r="Q28" s="633"/>
      <c r="R28" s="1008"/>
      <c r="S28" s="195"/>
      <c r="T28" s="28"/>
      <c r="U28" s="28"/>
      <c r="V28" s="28"/>
      <c r="W28" s="33"/>
      <c r="X28" s="32">
        <f t="shared" si="0"/>
        <v>0</v>
      </c>
      <c r="Y28" s="310"/>
      <c r="Z28" s="309">
        <f t="shared" si="1"/>
        <v>0</v>
      </c>
      <c r="AA28" s="309"/>
      <c r="AB28" s="33"/>
    </row>
    <row r="29" spans="1:28" ht="15.75" customHeight="1" x14ac:dyDescent="0.25">
      <c r="A29" s="846"/>
      <c r="B29" s="633"/>
      <c r="C29" s="633"/>
      <c r="D29" s="633"/>
      <c r="E29" s="633"/>
      <c r="F29" s="861"/>
      <c r="G29" s="846"/>
      <c r="H29" s="633"/>
      <c r="I29" s="876"/>
      <c r="J29" s="870"/>
      <c r="K29" s="867"/>
      <c r="L29" s="873"/>
      <c r="M29" s="570"/>
      <c r="N29" s="633"/>
      <c r="O29" s="633"/>
      <c r="P29" s="633"/>
      <c r="Q29" s="633"/>
      <c r="R29" s="861"/>
      <c r="S29" s="49"/>
      <c r="T29" s="28"/>
      <c r="U29" s="28"/>
      <c r="V29" s="28"/>
      <c r="W29" s="33"/>
      <c r="X29" s="32">
        <f t="shared" si="0"/>
        <v>0</v>
      </c>
      <c r="Y29" s="310"/>
      <c r="Z29" s="309">
        <f t="shared" si="1"/>
        <v>0</v>
      </c>
      <c r="AA29" s="309"/>
      <c r="AB29" s="33"/>
    </row>
    <row r="30" spans="1:28" ht="15.75" customHeight="1" x14ac:dyDescent="0.25">
      <c r="A30" s="846"/>
      <c r="B30" s="633"/>
      <c r="C30" s="633"/>
      <c r="D30" s="633"/>
      <c r="E30" s="633"/>
      <c r="F30" s="861"/>
      <c r="G30" s="846"/>
      <c r="H30" s="633"/>
      <c r="I30" s="876"/>
      <c r="J30" s="871"/>
      <c r="K30" s="868"/>
      <c r="L30" s="874"/>
      <c r="M30" s="570"/>
      <c r="N30" s="633"/>
      <c r="O30" s="633"/>
      <c r="P30" s="633"/>
      <c r="Q30" s="633"/>
      <c r="R30" s="861"/>
      <c r="S30" s="49"/>
      <c r="T30" s="28"/>
      <c r="U30" s="28"/>
      <c r="V30" s="28"/>
      <c r="W30" s="33"/>
      <c r="X30" s="32">
        <f t="shared" si="0"/>
        <v>0</v>
      </c>
      <c r="Y30" s="310"/>
      <c r="Z30" s="309">
        <f t="shared" si="1"/>
        <v>0</v>
      </c>
      <c r="AA30" s="309"/>
      <c r="AB30" s="33"/>
    </row>
    <row r="31" spans="1:28" ht="15.75" customHeight="1" x14ac:dyDescent="0.25">
      <c r="A31" s="846"/>
      <c r="B31" s="633"/>
      <c r="C31" s="633"/>
      <c r="D31" s="633"/>
      <c r="E31" s="633"/>
      <c r="F31" s="861"/>
      <c r="G31" s="846"/>
      <c r="H31" s="633"/>
      <c r="I31" s="876"/>
      <c r="J31" s="871"/>
      <c r="K31" s="868"/>
      <c r="L31" s="874"/>
      <c r="M31" s="570"/>
      <c r="N31" s="633"/>
      <c r="O31" s="633"/>
      <c r="P31" s="633"/>
      <c r="Q31" s="633"/>
      <c r="R31" s="861"/>
      <c r="S31" s="49"/>
      <c r="T31" s="28"/>
      <c r="U31" s="28"/>
      <c r="V31" s="28"/>
      <c r="W31" s="33"/>
      <c r="X31" s="32">
        <f t="shared" si="0"/>
        <v>0</v>
      </c>
      <c r="Y31" s="310"/>
      <c r="Z31" s="309">
        <f t="shared" si="1"/>
        <v>0</v>
      </c>
      <c r="AA31" s="309"/>
      <c r="AB31" s="33"/>
    </row>
    <row r="32" spans="1:28" ht="15.75" customHeight="1" x14ac:dyDescent="0.25">
      <c r="A32" s="846"/>
      <c r="B32" s="633"/>
      <c r="C32" s="633"/>
      <c r="D32" s="633"/>
      <c r="E32" s="633"/>
      <c r="F32" s="861"/>
      <c r="G32" s="846"/>
      <c r="H32" s="633"/>
      <c r="I32" s="876"/>
      <c r="J32" s="871"/>
      <c r="K32" s="868"/>
      <c r="L32" s="874"/>
      <c r="M32" s="570"/>
      <c r="N32" s="633"/>
      <c r="O32" s="633"/>
      <c r="P32" s="633"/>
      <c r="Q32" s="633"/>
      <c r="R32" s="861"/>
      <c r="S32" s="49"/>
      <c r="T32" s="28"/>
      <c r="U32" s="28"/>
      <c r="V32" s="28"/>
      <c r="W32" s="33"/>
      <c r="X32" s="32">
        <f t="shared" si="0"/>
        <v>0</v>
      </c>
      <c r="Y32" s="310"/>
      <c r="Z32" s="309">
        <f t="shared" si="1"/>
        <v>0</v>
      </c>
      <c r="AA32" s="309"/>
      <c r="AB32" s="33"/>
    </row>
    <row r="33" spans="1:28" ht="15.75" customHeight="1" x14ac:dyDescent="0.25">
      <c r="A33" s="846"/>
      <c r="B33" s="633"/>
      <c r="C33" s="633"/>
      <c r="D33" s="633"/>
      <c r="E33" s="633"/>
      <c r="F33" s="861"/>
      <c r="G33" s="846"/>
      <c r="H33" s="633"/>
      <c r="I33" s="876"/>
      <c r="J33" s="871"/>
      <c r="K33" s="868"/>
      <c r="L33" s="874"/>
      <c r="M33" s="570"/>
      <c r="N33" s="633"/>
      <c r="O33" s="633"/>
      <c r="P33" s="633"/>
      <c r="Q33" s="633"/>
      <c r="R33" s="861"/>
      <c r="S33" s="49"/>
      <c r="T33" s="28"/>
      <c r="U33" s="28"/>
      <c r="V33" s="28"/>
      <c r="W33" s="33"/>
      <c r="X33" s="32">
        <f t="shared" si="0"/>
        <v>0</v>
      </c>
      <c r="Y33" s="310"/>
      <c r="Z33" s="309">
        <f t="shared" si="1"/>
        <v>0</v>
      </c>
      <c r="AA33" s="309"/>
      <c r="AB33" s="33"/>
    </row>
    <row r="34" spans="1:28" ht="15.75" customHeight="1" x14ac:dyDescent="0.25">
      <c r="A34" s="846"/>
      <c r="B34" s="633"/>
      <c r="C34" s="633"/>
      <c r="D34" s="633"/>
      <c r="E34" s="633"/>
      <c r="F34" s="861"/>
      <c r="G34" s="846"/>
      <c r="H34" s="633"/>
      <c r="I34" s="876"/>
      <c r="J34" s="871"/>
      <c r="K34" s="868"/>
      <c r="L34" s="874"/>
      <c r="M34" s="570"/>
      <c r="N34" s="633"/>
      <c r="O34" s="633"/>
      <c r="P34" s="633"/>
      <c r="Q34" s="633"/>
      <c r="R34" s="861"/>
      <c r="S34" s="195"/>
      <c r="T34" s="28"/>
      <c r="U34" s="28"/>
      <c r="V34" s="28"/>
      <c r="W34" s="33"/>
      <c r="X34" s="32">
        <f t="shared" si="0"/>
        <v>0</v>
      </c>
      <c r="Y34" s="310"/>
      <c r="Z34" s="309">
        <f t="shared" si="1"/>
        <v>0</v>
      </c>
      <c r="AA34" s="309"/>
      <c r="AB34" s="33"/>
    </row>
    <row r="35" spans="1:28" ht="15.75" customHeight="1" x14ac:dyDescent="0.25">
      <c r="A35" s="846"/>
      <c r="B35" s="633"/>
      <c r="C35" s="633"/>
      <c r="D35" s="633"/>
      <c r="E35" s="633"/>
      <c r="F35" s="861"/>
      <c r="G35" s="846"/>
      <c r="H35" s="633"/>
      <c r="I35" s="876"/>
      <c r="J35" s="871"/>
      <c r="K35" s="868"/>
      <c r="L35" s="874"/>
      <c r="M35" s="570"/>
      <c r="N35" s="633"/>
      <c r="O35" s="633"/>
      <c r="P35" s="633"/>
      <c r="Q35" s="633"/>
      <c r="R35" s="861"/>
      <c r="S35" s="195"/>
      <c r="T35" s="28"/>
      <c r="U35" s="28"/>
      <c r="V35" s="28"/>
      <c r="W35" s="33"/>
      <c r="X35" s="32">
        <f t="shared" si="0"/>
        <v>0</v>
      </c>
      <c r="Y35" s="310"/>
      <c r="Z35" s="309">
        <f t="shared" si="1"/>
        <v>0</v>
      </c>
      <c r="AA35" s="309"/>
      <c r="AB35" s="33"/>
    </row>
    <row r="36" spans="1:28" ht="15.75" customHeight="1" x14ac:dyDescent="0.25">
      <c r="A36" s="846"/>
      <c r="B36" s="633"/>
      <c r="C36" s="633"/>
      <c r="D36" s="633"/>
      <c r="E36" s="633"/>
      <c r="F36" s="861"/>
      <c r="G36" s="846"/>
      <c r="H36" s="633"/>
      <c r="I36" s="876"/>
      <c r="J36" s="871"/>
      <c r="K36" s="869"/>
      <c r="L36" s="875"/>
      <c r="M36" s="570"/>
      <c r="N36" s="633"/>
      <c r="O36" s="633"/>
      <c r="P36" s="633"/>
      <c r="Q36" s="633"/>
      <c r="R36" s="861"/>
      <c r="S36" s="195"/>
      <c r="T36" s="28"/>
      <c r="U36" s="28"/>
      <c r="V36" s="28"/>
      <c r="W36" s="33"/>
      <c r="X36" s="32">
        <f t="shared" si="0"/>
        <v>0</v>
      </c>
      <c r="Y36" s="310"/>
      <c r="Z36" s="309">
        <f t="shared" si="1"/>
        <v>0</v>
      </c>
      <c r="AA36" s="309"/>
      <c r="AB36" s="33"/>
    </row>
    <row r="37" spans="1:28" ht="15.75" customHeight="1" x14ac:dyDescent="0.25">
      <c r="A37" s="846"/>
      <c r="B37" s="633"/>
      <c r="C37" s="633"/>
      <c r="D37" s="633"/>
      <c r="E37" s="633"/>
      <c r="F37" s="861"/>
      <c r="G37" s="846"/>
      <c r="H37" s="633"/>
      <c r="I37" s="876"/>
      <c r="J37" s="871"/>
      <c r="K37" s="867"/>
      <c r="L37" s="870"/>
      <c r="M37" s="846"/>
      <c r="N37" s="633"/>
      <c r="O37" s="633"/>
      <c r="P37" s="633"/>
      <c r="Q37" s="633"/>
      <c r="R37" s="861"/>
      <c r="S37" s="195"/>
      <c r="T37" s="28"/>
      <c r="U37" s="28"/>
      <c r="V37" s="28"/>
      <c r="W37" s="33"/>
      <c r="X37" s="32">
        <f t="shared" si="0"/>
        <v>0</v>
      </c>
      <c r="Y37" s="310"/>
      <c r="Z37" s="309">
        <f t="shared" si="1"/>
        <v>0</v>
      </c>
      <c r="AA37" s="309"/>
      <c r="AB37" s="33"/>
    </row>
    <row r="38" spans="1:28" ht="15.75" customHeight="1" x14ac:dyDescent="0.25">
      <c r="A38" s="846"/>
      <c r="B38" s="633"/>
      <c r="C38" s="633"/>
      <c r="D38" s="633"/>
      <c r="E38" s="633"/>
      <c r="F38" s="861"/>
      <c r="G38" s="846"/>
      <c r="H38" s="633"/>
      <c r="I38" s="876"/>
      <c r="J38" s="871"/>
      <c r="K38" s="868"/>
      <c r="L38" s="871"/>
      <c r="M38" s="846"/>
      <c r="N38" s="633"/>
      <c r="O38" s="633"/>
      <c r="P38" s="633"/>
      <c r="Q38" s="633"/>
      <c r="R38" s="861"/>
      <c r="S38" s="195"/>
      <c r="T38" s="28"/>
      <c r="U38" s="28"/>
      <c r="V38" s="28"/>
      <c r="W38" s="33"/>
      <c r="X38" s="32">
        <f t="shared" si="0"/>
        <v>0</v>
      </c>
      <c r="Y38" s="310"/>
      <c r="Z38" s="309">
        <f t="shared" si="1"/>
        <v>0</v>
      </c>
      <c r="AA38" s="309"/>
      <c r="AB38" s="33"/>
    </row>
    <row r="39" spans="1:28" ht="15.75" customHeight="1" x14ac:dyDescent="0.25">
      <c r="A39" s="846"/>
      <c r="B39" s="633"/>
      <c r="C39" s="633"/>
      <c r="D39" s="633"/>
      <c r="E39" s="633"/>
      <c r="F39" s="861"/>
      <c r="G39" s="846"/>
      <c r="H39" s="633"/>
      <c r="I39" s="876"/>
      <c r="J39" s="871"/>
      <c r="K39" s="868"/>
      <c r="L39" s="871"/>
      <c r="M39" s="846"/>
      <c r="N39" s="633"/>
      <c r="O39" s="633"/>
      <c r="P39" s="633"/>
      <c r="Q39" s="633"/>
      <c r="R39" s="861"/>
      <c r="S39" s="195"/>
      <c r="T39" s="28"/>
      <c r="U39" s="28"/>
      <c r="V39" s="28"/>
      <c r="W39" s="33"/>
      <c r="X39" s="32">
        <f t="shared" si="0"/>
        <v>0</v>
      </c>
      <c r="Y39" s="310"/>
      <c r="Z39" s="309">
        <f t="shared" si="1"/>
        <v>0</v>
      </c>
      <c r="AA39" s="309"/>
      <c r="AB39" s="33"/>
    </row>
    <row r="40" spans="1:28" ht="15.75" customHeight="1" x14ac:dyDescent="0.25">
      <c r="A40" s="846"/>
      <c r="B40" s="633"/>
      <c r="C40" s="633"/>
      <c r="D40" s="633"/>
      <c r="E40" s="633"/>
      <c r="F40" s="861"/>
      <c r="G40" s="846"/>
      <c r="H40" s="633"/>
      <c r="I40" s="876"/>
      <c r="J40" s="871"/>
      <c r="K40" s="868"/>
      <c r="L40" s="871"/>
      <c r="M40" s="846"/>
      <c r="N40" s="633"/>
      <c r="O40" s="633"/>
      <c r="P40" s="633"/>
      <c r="Q40" s="633"/>
      <c r="R40" s="861"/>
      <c r="S40" s="195"/>
      <c r="T40" s="28"/>
      <c r="U40" s="28"/>
      <c r="V40" s="28"/>
      <c r="W40" s="33"/>
      <c r="X40" s="32">
        <f t="shared" si="0"/>
        <v>0</v>
      </c>
      <c r="Y40" s="310"/>
      <c r="Z40" s="309">
        <f t="shared" si="1"/>
        <v>0</v>
      </c>
      <c r="AA40" s="309"/>
      <c r="AB40" s="33"/>
    </row>
    <row r="41" spans="1:28" ht="15.75" customHeight="1" x14ac:dyDescent="0.25">
      <c r="A41" s="846"/>
      <c r="B41" s="633"/>
      <c r="C41" s="633"/>
      <c r="D41" s="633"/>
      <c r="E41" s="633"/>
      <c r="F41" s="861"/>
      <c r="G41" s="846"/>
      <c r="H41" s="633"/>
      <c r="I41" s="876"/>
      <c r="J41" s="871"/>
      <c r="K41" s="868"/>
      <c r="L41" s="871"/>
      <c r="M41" s="846"/>
      <c r="N41" s="633"/>
      <c r="O41" s="633"/>
      <c r="P41" s="633"/>
      <c r="Q41" s="633"/>
      <c r="R41" s="861"/>
      <c r="S41" s="195"/>
      <c r="T41" s="28"/>
      <c r="U41" s="28"/>
      <c r="V41" s="28"/>
      <c r="W41" s="33"/>
      <c r="X41" s="32">
        <f t="shared" si="0"/>
        <v>0</v>
      </c>
      <c r="Y41" s="310"/>
      <c r="Z41" s="309">
        <f t="shared" si="1"/>
        <v>0</v>
      </c>
      <c r="AA41" s="309"/>
      <c r="AB41" s="33"/>
    </row>
    <row r="42" spans="1:28" ht="15.75" customHeight="1" x14ac:dyDescent="0.25">
      <c r="A42" s="846"/>
      <c r="B42" s="633"/>
      <c r="C42" s="633"/>
      <c r="D42" s="633"/>
      <c r="E42" s="633"/>
      <c r="F42" s="861"/>
      <c r="G42" s="846"/>
      <c r="H42" s="633"/>
      <c r="I42" s="876"/>
      <c r="J42" s="871"/>
      <c r="K42" s="868"/>
      <c r="L42" s="871"/>
      <c r="M42" s="846"/>
      <c r="N42" s="633"/>
      <c r="O42" s="633"/>
      <c r="P42" s="633"/>
      <c r="Q42" s="633"/>
      <c r="R42" s="861"/>
      <c r="S42" s="195"/>
      <c r="T42" s="28"/>
      <c r="U42" s="28"/>
      <c r="V42" s="28"/>
      <c r="W42" s="33"/>
      <c r="X42" s="32">
        <f t="shared" si="0"/>
        <v>0</v>
      </c>
      <c r="Y42" s="310"/>
      <c r="Z42" s="309">
        <f t="shared" si="1"/>
        <v>0</v>
      </c>
      <c r="AA42" s="309"/>
      <c r="AB42" s="33"/>
    </row>
    <row r="43" spans="1:28" ht="15.75" customHeight="1" x14ac:dyDescent="0.25">
      <c r="A43" s="846"/>
      <c r="B43" s="633"/>
      <c r="C43" s="633"/>
      <c r="D43" s="633"/>
      <c r="E43" s="633"/>
      <c r="F43" s="861"/>
      <c r="G43" s="846"/>
      <c r="H43" s="633"/>
      <c r="I43" s="876"/>
      <c r="J43" s="871"/>
      <c r="K43" s="868"/>
      <c r="L43" s="871"/>
      <c r="M43" s="846"/>
      <c r="N43" s="633"/>
      <c r="O43" s="633"/>
      <c r="P43" s="633"/>
      <c r="Q43" s="633"/>
      <c r="R43" s="861"/>
      <c r="S43" s="195"/>
      <c r="T43" s="28"/>
      <c r="U43" s="28"/>
      <c r="V43" s="28"/>
      <c r="W43" s="33"/>
      <c r="X43" s="32">
        <f t="shared" si="0"/>
        <v>0</v>
      </c>
      <c r="Y43" s="310"/>
      <c r="Z43" s="309">
        <f t="shared" si="1"/>
        <v>0</v>
      </c>
      <c r="AA43" s="309"/>
      <c r="AB43" s="33"/>
    </row>
    <row r="44" spans="1:28" ht="15.75" customHeight="1" x14ac:dyDescent="0.25">
      <c r="A44" s="846"/>
      <c r="B44" s="633"/>
      <c r="C44" s="633"/>
      <c r="D44" s="633"/>
      <c r="E44" s="633"/>
      <c r="F44" s="861"/>
      <c r="G44" s="846"/>
      <c r="H44" s="633"/>
      <c r="I44" s="876"/>
      <c r="J44" s="872"/>
      <c r="K44" s="869"/>
      <c r="L44" s="872"/>
      <c r="M44" s="846"/>
      <c r="N44" s="633"/>
      <c r="O44" s="633"/>
      <c r="P44" s="633"/>
      <c r="Q44" s="633"/>
      <c r="R44" s="861"/>
      <c r="S44" s="195"/>
      <c r="T44" s="28"/>
      <c r="U44" s="28"/>
      <c r="V44" s="28"/>
      <c r="W44" s="33"/>
      <c r="X44" s="32">
        <f t="shared" si="0"/>
        <v>0</v>
      </c>
      <c r="Y44" s="310"/>
      <c r="Z44" s="309">
        <f t="shared" si="1"/>
        <v>0</v>
      </c>
      <c r="AA44" s="309"/>
      <c r="AB44" s="33"/>
    </row>
    <row r="45" spans="1:28" ht="15.75" customHeight="1" x14ac:dyDescent="0.25">
      <c r="A45" s="846"/>
      <c r="B45" s="633"/>
      <c r="C45" s="633"/>
      <c r="D45" s="633"/>
      <c r="E45" s="633"/>
      <c r="F45" s="861"/>
      <c r="G45" s="846"/>
      <c r="H45" s="633"/>
      <c r="I45" s="876"/>
      <c r="J45" s="870"/>
      <c r="K45" s="867"/>
      <c r="L45" s="870"/>
      <c r="M45" s="846"/>
      <c r="N45" s="633"/>
      <c r="O45" s="633"/>
      <c r="P45" s="633"/>
      <c r="Q45" s="633"/>
      <c r="R45" s="861"/>
      <c r="S45" s="195"/>
      <c r="T45" s="28"/>
      <c r="U45" s="28"/>
      <c r="V45" s="28"/>
      <c r="W45" s="33"/>
      <c r="X45" s="32">
        <f t="shared" si="0"/>
        <v>0</v>
      </c>
      <c r="Y45" s="310"/>
      <c r="Z45" s="309">
        <f t="shared" si="1"/>
        <v>0</v>
      </c>
      <c r="AA45" s="309"/>
      <c r="AB45" s="33"/>
    </row>
    <row r="46" spans="1:28" ht="15.75" customHeight="1" x14ac:dyDescent="0.25">
      <c r="A46" s="846"/>
      <c r="B46" s="633"/>
      <c r="C46" s="633"/>
      <c r="D46" s="633"/>
      <c r="E46" s="633"/>
      <c r="F46" s="861"/>
      <c r="G46" s="846"/>
      <c r="H46" s="633"/>
      <c r="I46" s="876"/>
      <c r="J46" s="871"/>
      <c r="K46" s="868"/>
      <c r="L46" s="871"/>
      <c r="M46" s="846"/>
      <c r="N46" s="633"/>
      <c r="O46" s="633"/>
      <c r="P46" s="633"/>
      <c r="Q46" s="633"/>
      <c r="R46" s="861"/>
      <c r="S46" s="195"/>
      <c r="T46" s="28"/>
      <c r="U46" s="28"/>
      <c r="V46" s="28"/>
      <c r="W46" s="33"/>
      <c r="X46" s="32">
        <f t="shared" si="0"/>
        <v>0</v>
      </c>
      <c r="Y46" s="310"/>
      <c r="Z46" s="309">
        <f t="shared" si="1"/>
        <v>0</v>
      </c>
      <c r="AA46" s="309"/>
      <c r="AB46" s="33"/>
    </row>
    <row r="47" spans="1:28" ht="15.75" customHeight="1" x14ac:dyDescent="0.25">
      <c r="A47" s="846"/>
      <c r="B47" s="633"/>
      <c r="C47" s="633"/>
      <c r="D47" s="633"/>
      <c r="E47" s="633"/>
      <c r="F47" s="861"/>
      <c r="G47" s="846"/>
      <c r="H47" s="633"/>
      <c r="I47" s="876"/>
      <c r="J47" s="871"/>
      <c r="K47" s="868"/>
      <c r="L47" s="871"/>
      <c r="M47" s="846"/>
      <c r="N47" s="633"/>
      <c r="O47" s="633"/>
      <c r="P47" s="633"/>
      <c r="Q47" s="633"/>
      <c r="R47" s="861"/>
      <c r="S47" s="195"/>
      <c r="T47" s="28"/>
      <c r="U47" s="28"/>
      <c r="V47" s="28"/>
      <c r="W47" s="33"/>
      <c r="X47" s="32">
        <f t="shared" si="0"/>
        <v>0</v>
      </c>
      <c r="Y47" s="310"/>
      <c r="Z47" s="309">
        <f t="shared" si="1"/>
        <v>0</v>
      </c>
      <c r="AA47" s="309"/>
      <c r="AB47" s="33"/>
    </row>
    <row r="48" spans="1:28" ht="15.75" customHeight="1" x14ac:dyDescent="0.25">
      <c r="A48" s="846"/>
      <c r="B48" s="633"/>
      <c r="C48" s="633"/>
      <c r="D48" s="633"/>
      <c r="E48" s="633"/>
      <c r="F48" s="861"/>
      <c r="G48" s="846"/>
      <c r="H48" s="633"/>
      <c r="I48" s="876"/>
      <c r="J48" s="871"/>
      <c r="K48" s="868"/>
      <c r="L48" s="871"/>
      <c r="M48" s="846"/>
      <c r="N48" s="633"/>
      <c r="O48" s="633"/>
      <c r="P48" s="633"/>
      <c r="Q48" s="633"/>
      <c r="R48" s="861"/>
      <c r="S48" s="195"/>
      <c r="T48" s="28"/>
      <c r="U48" s="28"/>
      <c r="V48" s="28"/>
      <c r="W48" s="33"/>
      <c r="X48" s="32">
        <f t="shared" si="0"/>
        <v>0</v>
      </c>
      <c r="Y48" s="310"/>
      <c r="Z48" s="309">
        <f t="shared" si="1"/>
        <v>0</v>
      </c>
      <c r="AA48" s="309"/>
      <c r="AB48" s="33"/>
    </row>
    <row r="49" spans="1:28" ht="15.75" customHeight="1" x14ac:dyDescent="0.25">
      <c r="A49" s="846"/>
      <c r="B49" s="633"/>
      <c r="C49" s="633"/>
      <c r="D49" s="633"/>
      <c r="E49" s="633"/>
      <c r="F49" s="861"/>
      <c r="G49" s="846"/>
      <c r="H49" s="633"/>
      <c r="I49" s="876"/>
      <c r="J49" s="871"/>
      <c r="K49" s="868"/>
      <c r="L49" s="871"/>
      <c r="M49" s="846"/>
      <c r="N49" s="633"/>
      <c r="O49" s="633"/>
      <c r="P49" s="633"/>
      <c r="Q49" s="633"/>
      <c r="R49" s="861"/>
      <c r="S49" s="195"/>
      <c r="T49" s="28"/>
      <c r="U49" s="28"/>
      <c r="V49" s="28"/>
      <c r="W49" s="33"/>
      <c r="X49" s="32">
        <f t="shared" si="0"/>
        <v>0</v>
      </c>
      <c r="Y49" s="310"/>
      <c r="Z49" s="309">
        <f t="shared" si="1"/>
        <v>0</v>
      </c>
      <c r="AA49" s="309"/>
      <c r="AB49" s="33"/>
    </row>
    <row r="50" spans="1:28" ht="15.75" customHeight="1" x14ac:dyDescent="0.25">
      <c r="A50" s="846"/>
      <c r="B50" s="633"/>
      <c r="C50" s="633"/>
      <c r="D50" s="633"/>
      <c r="E50" s="633"/>
      <c r="F50" s="861"/>
      <c r="G50" s="846"/>
      <c r="H50" s="633"/>
      <c r="I50" s="876"/>
      <c r="J50" s="871"/>
      <c r="K50" s="868"/>
      <c r="L50" s="871"/>
      <c r="M50" s="846"/>
      <c r="N50" s="633"/>
      <c r="O50" s="633"/>
      <c r="P50" s="633"/>
      <c r="Q50" s="633"/>
      <c r="R50" s="861"/>
      <c r="S50" s="195"/>
      <c r="T50" s="28"/>
      <c r="U50" s="28"/>
      <c r="V50" s="28"/>
      <c r="W50" s="33"/>
      <c r="X50" s="32">
        <f t="shared" si="0"/>
        <v>0</v>
      </c>
      <c r="Y50" s="310"/>
      <c r="Z50" s="309">
        <f t="shared" si="1"/>
        <v>0</v>
      </c>
      <c r="AA50" s="309"/>
      <c r="AB50" s="33"/>
    </row>
    <row r="51" spans="1:28" ht="15.75" customHeight="1" x14ac:dyDescent="0.25">
      <c r="A51" s="846"/>
      <c r="B51" s="633"/>
      <c r="C51" s="633"/>
      <c r="D51" s="633"/>
      <c r="E51" s="633"/>
      <c r="F51" s="861"/>
      <c r="G51" s="846"/>
      <c r="H51" s="633"/>
      <c r="I51" s="876"/>
      <c r="J51" s="871"/>
      <c r="K51" s="868"/>
      <c r="L51" s="871"/>
      <c r="M51" s="846"/>
      <c r="N51" s="633"/>
      <c r="O51" s="633"/>
      <c r="P51" s="633"/>
      <c r="Q51" s="633"/>
      <c r="R51" s="861"/>
      <c r="S51" s="195"/>
      <c r="T51" s="28"/>
      <c r="U51" s="28"/>
      <c r="V51" s="28"/>
      <c r="W51" s="33"/>
      <c r="X51" s="32">
        <f t="shared" si="0"/>
        <v>0</v>
      </c>
      <c r="Y51" s="310"/>
      <c r="Z51" s="309">
        <f t="shared" si="1"/>
        <v>0</v>
      </c>
      <c r="AA51" s="309"/>
      <c r="AB51" s="33"/>
    </row>
    <row r="52" spans="1:28" ht="15.75" customHeight="1" x14ac:dyDescent="0.25">
      <c r="A52" s="846"/>
      <c r="B52" s="633"/>
      <c r="C52" s="633"/>
      <c r="D52" s="633"/>
      <c r="E52" s="633"/>
      <c r="F52" s="861"/>
      <c r="G52" s="846"/>
      <c r="H52" s="633"/>
      <c r="I52" s="876"/>
      <c r="J52" s="871"/>
      <c r="K52" s="869"/>
      <c r="L52" s="872"/>
      <c r="M52" s="846"/>
      <c r="N52" s="633"/>
      <c r="O52" s="633"/>
      <c r="P52" s="633"/>
      <c r="Q52" s="633"/>
      <c r="R52" s="861"/>
      <c r="S52" s="195"/>
      <c r="T52" s="28"/>
      <c r="U52" s="28"/>
      <c r="V52" s="28"/>
      <c r="W52" s="33"/>
      <c r="X52" s="32">
        <f t="shared" si="0"/>
        <v>0</v>
      </c>
      <c r="Y52" s="310"/>
      <c r="Z52" s="309">
        <f t="shared" si="1"/>
        <v>0</v>
      </c>
      <c r="AA52" s="309"/>
      <c r="AB52" s="33"/>
    </row>
    <row r="53" spans="1:28" ht="15.75" customHeight="1" x14ac:dyDescent="0.25">
      <c r="A53" s="846"/>
      <c r="B53" s="633"/>
      <c r="C53" s="633"/>
      <c r="D53" s="633"/>
      <c r="E53" s="633"/>
      <c r="F53" s="861"/>
      <c r="G53" s="846"/>
      <c r="H53" s="633"/>
      <c r="I53" s="876"/>
      <c r="J53" s="871"/>
      <c r="K53" s="867"/>
      <c r="L53" s="870"/>
      <c r="M53" s="846"/>
      <c r="N53" s="633"/>
      <c r="O53" s="633"/>
      <c r="P53" s="633"/>
      <c r="Q53" s="633"/>
      <c r="R53" s="861"/>
      <c r="S53" s="195"/>
      <c r="T53" s="28"/>
      <c r="U53" s="28"/>
      <c r="V53" s="28"/>
      <c r="W53" s="33"/>
      <c r="X53" s="32">
        <f t="shared" si="0"/>
        <v>0</v>
      </c>
      <c r="Y53" s="310"/>
      <c r="Z53" s="309">
        <f t="shared" si="1"/>
        <v>0</v>
      </c>
      <c r="AA53" s="309"/>
      <c r="AB53" s="33"/>
    </row>
    <row r="54" spans="1:28" ht="15.75" customHeight="1" x14ac:dyDescent="0.25">
      <c r="A54" s="846"/>
      <c r="B54" s="633"/>
      <c r="C54" s="633"/>
      <c r="D54" s="633"/>
      <c r="E54" s="633"/>
      <c r="F54" s="861"/>
      <c r="G54" s="846"/>
      <c r="H54" s="633"/>
      <c r="I54" s="876"/>
      <c r="J54" s="871"/>
      <c r="K54" s="868"/>
      <c r="L54" s="871"/>
      <c r="M54" s="846"/>
      <c r="N54" s="633"/>
      <c r="O54" s="633"/>
      <c r="P54" s="633"/>
      <c r="Q54" s="633"/>
      <c r="R54" s="861"/>
      <c r="S54" s="195"/>
      <c r="T54" s="28"/>
      <c r="U54" s="28"/>
      <c r="V54" s="28"/>
      <c r="W54" s="33"/>
      <c r="X54" s="32">
        <f t="shared" si="0"/>
        <v>0</v>
      </c>
      <c r="Y54" s="310"/>
      <c r="Z54" s="309">
        <f t="shared" si="1"/>
        <v>0</v>
      </c>
      <c r="AA54" s="309"/>
      <c r="AB54" s="33"/>
    </row>
    <row r="55" spans="1:28" ht="15.75" customHeight="1" x14ac:dyDescent="0.25">
      <c r="A55" s="846"/>
      <c r="B55" s="633"/>
      <c r="C55" s="633"/>
      <c r="D55" s="633"/>
      <c r="E55" s="633"/>
      <c r="F55" s="861"/>
      <c r="G55" s="846"/>
      <c r="H55" s="633"/>
      <c r="I55" s="876"/>
      <c r="J55" s="871"/>
      <c r="K55" s="868"/>
      <c r="L55" s="871"/>
      <c r="M55" s="846"/>
      <c r="N55" s="633"/>
      <c r="O55" s="633"/>
      <c r="P55" s="633"/>
      <c r="Q55" s="633"/>
      <c r="R55" s="861"/>
      <c r="S55" s="195"/>
      <c r="T55" s="28"/>
      <c r="U55" s="28"/>
      <c r="V55" s="28"/>
      <c r="W55" s="33"/>
      <c r="X55" s="32">
        <f t="shared" si="0"/>
        <v>0</v>
      </c>
      <c r="Y55" s="310"/>
      <c r="Z55" s="309">
        <f t="shared" si="1"/>
        <v>0</v>
      </c>
      <c r="AA55" s="309"/>
      <c r="AB55" s="33"/>
    </row>
    <row r="56" spans="1:28" ht="15.75" customHeight="1" x14ac:dyDescent="0.25">
      <c r="A56" s="846"/>
      <c r="B56" s="633"/>
      <c r="C56" s="633"/>
      <c r="D56" s="633"/>
      <c r="E56" s="633"/>
      <c r="F56" s="861"/>
      <c r="G56" s="846"/>
      <c r="H56" s="633"/>
      <c r="I56" s="876"/>
      <c r="J56" s="871"/>
      <c r="K56" s="868"/>
      <c r="L56" s="871"/>
      <c r="M56" s="846"/>
      <c r="N56" s="633"/>
      <c r="O56" s="633"/>
      <c r="P56" s="633"/>
      <c r="Q56" s="633"/>
      <c r="R56" s="861"/>
      <c r="S56" s="195"/>
      <c r="T56" s="28"/>
      <c r="U56" s="28"/>
      <c r="V56" s="28"/>
      <c r="W56" s="33"/>
      <c r="X56" s="32">
        <f t="shared" si="0"/>
        <v>0</v>
      </c>
      <c r="Y56" s="310"/>
      <c r="Z56" s="309">
        <f t="shared" si="1"/>
        <v>0</v>
      </c>
      <c r="AA56" s="309"/>
      <c r="AB56" s="33"/>
    </row>
    <row r="57" spans="1:28" ht="15.75" customHeight="1" x14ac:dyDescent="0.25">
      <c r="A57" s="846"/>
      <c r="B57" s="633"/>
      <c r="C57" s="633"/>
      <c r="D57" s="633"/>
      <c r="E57" s="633"/>
      <c r="F57" s="861"/>
      <c r="G57" s="846"/>
      <c r="H57" s="633"/>
      <c r="I57" s="876"/>
      <c r="J57" s="871"/>
      <c r="K57" s="868"/>
      <c r="L57" s="871"/>
      <c r="M57" s="846"/>
      <c r="N57" s="633"/>
      <c r="O57" s="633"/>
      <c r="P57" s="633"/>
      <c r="Q57" s="633"/>
      <c r="R57" s="861"/>
      <c r="S57" s="195"/>
      <c r="T57" s="28"/>
      <c r="U57" s="28"/>
      <c r="V57" s="28"/>
      <c r="W57" s="33"/>
      <c r="X57" s="32">
        <f t="shared" si="0"/>
        <v>0</v>
      </c>
      <c r="Y57" s="310"/>
      <c r="Z57" s="309">
        <f t="shared" si="1"/>
        <v>0</v>
      </c>
      <c r="AA57" s="309"/>
      <c r="AB57" s="33"/>
    </row>
    <row r="58" spans="1:28" ht="15.75" customHeight="1" x14ac:dyDescent="0.25">
      <c r="A58" s="846"/>
      <c r="B58" s="633"/>
      <c r="C58" s="633"/>
      <c r="D58" s="633"/>
      <c r="E58" s="633"/>
      <c r="F58" s="861"/>
      <c r="G58" s="846"/>
      <c r="H58" s="633"/>
      <c r="I58" s="876"/>
      <c r="J58" s="871"/>
      <c r="K58" s="868"/>
      <c r="L58" s="871"/>
      <c r="M58" s="846"/>
      <c r="N58" s="633"/>
      <c r="O58" s="633"/>
      <c r="P58" s="633"/>
      <c r="Q58" s="633"/>
      <c r="R58" s="861"/>
      <c r="S58" s="195"/>
      <c r="T58" s="28"/>
      <c r="U58" s="28"/>
      <c r="V58" s="28"/>
      <c r="W58" s="33"/>
      <c r="X58" s="32">
        <f t="shared" si="0"/>
        <v>0</v>
      </c>
      <c r="Y58" s="310"/>
      <c r="Z58" s="309">
        <f t="shared" si="1"/>
        <v>0</v>
      </c>
      <c r="AA58" s="309"/>
      <c r="AB58" s="33"/>
    </row>
    <row r="59" spans="1:28" ht="15.75" customHeight="1" x14ac:dyDescent="0.25">
      <c r="A59" s="846"/>
      <c r="B59" s="633"/>
      <c r="C59" s="633"/>
      <c r="D59" s="633"/>
      <c r="E59" s="633"/>
      <c r="F59" s="861"/>
      <c r="G59" s="846"/>
      <c r="H59" s="633"/>
      <c r="I59" s="876"/>
      <c r="J59" s="871"/>
      <c r="K59" s="868"/>
      <c r="L59" s="871"/>
      <c r="M59" s="846"/>
      <c r="N59" s="633"/>
      <c r="O59" s="633"/>
      <c r="P59" s="633"/>
      <c r="Q59" s="633"/>
      <c r="R59" s="861"/>
      <c r="S59" s="195"/>
      <c r="T59" s="28"/>
      <c r="U59" s="28"/>
      <c r="V59" s="28"/>
      <c r="W59" s="33"/>
      <c r="X59" s="32">
        <f t="shared" si="0"/>
        <v>0</v>
      </c>
      <c r="Y59" s="310"/>
      <c r="Z59" s="309">
        <f t="shared" si="1"/>
        <v>0</v>
      </c>
      <c r="AA59" s="309"/>
      <c r="AB59" s="33"/>
    </row>
    <row r="60" spans="1:28" ht="15.75" customHeight="1" x14ac:dyDescent="0.25">
      <c r="A60" s="846"/>
      <c r="B60" s="633"/>
      <c r="C60" s="633"/>
      <c r="D60" s="633"/>
      <c r="E60" s="633"/>
      <c r="F60" s="861"/>
      <c r="G60" s="846"/>
      <c r="H60" s="633"/>
      <c r="I60" s="876"/>
      <c r="J60" s="872"/>
      <c r="K60" s="869"/>
      <c r="L60" s="872"/>
      <c r="M60" s="846"/>
      <c r="N60" s="633"/>
      <c r="O60" s="633"/>
      <c r="P60" s="633"/>
      <c r="Q60" s="633"/>
      <c r="R60" s="861"/>
      <c r="S60" s="195"/>
      <c r="T60" s="28"/>
      <c r="U60" s="28"/>
      <c r="V60" s="28"/>
      <c r="W60" s="33"/>
      <c r="X60" s="32">
        <f t="shared" si="0"/>
        <v>0</v>
      </c>
      <c r="Y60" s="310"/>
      <c r="Z60" s="309">
        <f t="shared" si="1"/>
        <v>0</v>
      </c>
      <c r="AA60" s="309"/>
      <c r="AB60" s="33"/>
    </row>
    <row r="61" spans="1:28" ht="15.75" customHeight="1" x14ac:dyDescent="0.25">
      <c r="A61" s="846"/>
      <c r="B61" s="633"/>
      <c r="C61" s="633"/>
      <c r="D61" s="633"/>
      <c r="E61" s="633"/>
      <c r="F61" s="861"/>
      <c r="G61" s="846"/>
      <c r="H61" s="633"/>
      <c r="I61" s="876"/>
      <c r="J61" s="870"/>
      <c r="K61" s="867"/>
      <c r="L61" s="870"/>
      <c r="M61" s="846"/>
      <c r="N61" s="633"/>
      <c r="O61" s="633"/>
      <c r="P61" s="633"/>
      <c r="Q61" s="633"/>
      <c r="R61" s="861"/>
      <c r="S61" s="195"/>
      <c r="T61" s="28"/>
      <c r="U61" s="28"/>
      <c r="V61" s="28"/>
      <c r="W61" s="33"/>
      <c r="X61" s="32">
        <f t="shared" si="0"/>
        <v>0</v>
      </c>
      <c r="Y61" s="310"/>
      <c r="Z61" s="309">
        <f t="shared" si="1"/>
        <v>0</v>
      </c>
      <c r="AA61" s="309"/>
      <c r="AB61" s="33"/>
    </row>
    <row r="62" spans="1:28" ht="15.75" customHeight="1" x14ac:dyDescent="0.25">
      <c r="A62" s="846"/>
      <c r="B62" s="633"/>
      <c r="C62" s="633"/>
      <c r="D62" s="633"/>
      <c r="E62" s="633"/>
      <c r="F62" s="861"/>
      <c r="G62" s="846"/>
      <c r="H62" s="633"/>
      <c r="I62" s="876"/>
      <c r="J62" s="871"/>
      <c r="K62" s="868"/>
      <c r="L62" s="871"/>
      <c r="M62" s="846"/>
      <c r="N62" s="633"/>
      <c r="O62" s="633"/>
      <c r="P62" s="633"/>
      <c r="Q62" s="633"/>
      <c r="R62" s="861"/>
      <c r="S62" s="195"/>
      <c r="T62" s="28"/>
      <c r="U62" s="28"/>
      <c r="V62" s="28"/>
      <c r="W62" s="33"/>
      <c r="X62" s="32">
        <f t="shared" si="0"/>
        <v>0</v>
      </c>
      <c r="Y62" s="310"/>
      <c r="Z62" s="309">
        <f t="shared" si="1"/>
        <v>0</v>
      </c>
      <c r="AA62" s="309"/>
      <c r="AB62" s="33"/>
    </row>
    <row r="63" spans="1:28" ht="15.75" customHeight="1" x14ac:dyDescent="0.25">
      <c r="A63" s="846"/>
      <c r="B63" s="633"/>
      <c r="C63" s="633"/>
      <c r="D63" s="633"/>
      <c r="E63" s="633"/>
      <c r="F63" s="861"/>
      <c r="G63" s="846"/>
      <c r="H63" s="633"/>
      <c r="I63" s="876"/>
      <c r="J63" s="871"/>
      <c r="K63" s="868"/>
      <c r="L63" s="871"/>
      <c r="M63" s="846"/>
      <c r="N63" s="633"/>
      <c r="O63" s="633"/>
      <c r="P63" s="633"/>
      <c r="Q63" s="633"/>
      <c r="R63" s="861"/>
      <c r="S63" s="195"/>
      <c r="T63" s="28"/>
      <c r="U63" s="28"/>
      <c r="V63" s="28"/>
      <c r="W63" s="33"/>
      <c r="X63" s="32">
        <f t="shared" si="0"/>
        <v>0</v>
      </c>
      <c r="Y63" s="310"/>
      <c r="Z63" s="309">
        <f t="shared" si="1"/>
        <v>0</v>
      </c>
      <c r="AA63" s="309"/>
      <c r="AB63" s="33"/>
    </row>
    <row r="64" spans="1:28" ht="15.75" customHeight="1" x14ac:dyDescent="0.25">
      <c r="A64" s="846"/>
      <c r="B64" s="633"/>
      <c r="C64" s="633"/>
      <c r="D64" s="633"/>
      <c r="E64" s="633"/>
      <c r="F64" s="861"/>
      <c r="G64" s="846"/>
      <c r="H64" s="633"/>
      <c r="I64" s="876"/>
      <c r="J64" s="871"/>
      <c r="K64" s="868"/>
      <c r="L64" s="871"/>
      <c r="M64" s="846"/>
      <c r="N64" s="633"/>
      <c r="O64" s="633"/>
      <c r="P64" s="633"/>
      <c r="Q64" s="633"/>
      <c r="R64" s="861"/>
      <c r="S64" s="195"/>
      <c r="T64" s="28"/>
      <c r="U64" s="28"/>
      <c r="V64" s="28"/>
      <c r="W64" s="33"/>
      <c r="X64" s="32">
        <f t="shared" si="0"/>
        <v>0</v>
      </c>
      <c r="Y64" s="310"/>
      <c r="Z64" s="309">
        <f t="shared" si="1"/>
        <v>0</v>
      </c>
      <c r="AA64" s="309"/>
      <c r="AB64" s="33"/>
    </row>
    <row r="65" spans="1:28" ht="15.75" customHeight="1" x14ac:dyDescent="0.25">
      <c r="A65" s="846"/>
      <c r="B65" s="633"/>
      <c r="C65" s="633"/>
      <c r="D65" s="633"/>
      <c r="E65" s="633"/>
      <c r="F65" s="861"/>
      <c r="G65" s="846"/>
      <c r="H65" s="633"/>
      <c r="I65" s="876"/>
      <c r="J65" s="871"/>
      <c r="K65" s="868"/>
      <c r="L65" s="871"/>
      <c r="M65" s="846"/>
      <c r="N65" s="633"/>
      <c r="O65" s="633"/>
      <c r="P65" s="633"/>
      <c r="Q65" s="633"/>
      <c r="R65" s="861"/>
      <c r="S65" s="195"/>
      <c r="T65" s="28"/>
      <c r="U65" s="28"/>
      <c r="V65" s="28"/>
      <c r="W65" s="33"/>
      <c r="X65" s="32">
        <f t="shared" si="0"/>
        <v>0</v>
      </c>
      <c r="Y65" s="310"/>
      <c r="Z65" s="309">
        <f t="shared" si="1"/>
        <v>0</v>
      </c>
      <c r="AA65" s="309"/>
      <c r="AB65" s="33"/>
    </row>
    <row r="66" spans="1:28" ht="15.75" customHeight="1" x14ac:dyDescent="0.25">
      <c r="A66" s="846"/>
      <c r="B66" s="633"/>
      <c r="C66" s="633"/>
      <c r="D66" s="633"/>
      <c r="E66" s="633"/>
      <c r="F66" s="861"/>
      <c r="G66" s="846"/>
      <c r="H66" s="633"/>
      <c r="I66" s="876"/>
      <c r="J66" s="871"/>
      <c r="K66" s="868"/>
      <c r="L66" s="871"/>
      <c r="M66" s="846"/>
      <c r="N66" s="633"/>
      <c r="O66" s="633"/>
      <c r="P66" s="633"/>
      <c r="Q66" s="633"/>
      <c r="R66" s="861"/>
      <c r="S66" s="195"/>
      <c r="T66" s="28"/>
      <c r="U66" s="28"/>
      <c r="V66" s="28"/>
      <c r="W66" s="33"/>
      <c r="X66" s="32">
        <f t="shared" si="0"/>
        <v>0</v>
      </c>
      <c r="Y66" s="310"/>
      <c r="Z66" s="309">
        <f t="shared" si="1"/>
        <v>0</v>
      </c>
      <c r="AA66" s="309"/>
      <c r="AB66" s="33"/>
    </row>
    <row r="67" spans="1:28" ht="15.75" customHeight="1" x14ac:dyDescent="0.25">
      <c r="A67" s="846"/>
      <c r="B67" s="633"/>
      <c r="C67" s="633"/>
      <c r="D67" s="633"/>
      <c r="E67" s="633"/>
      <c r="F67" s="861"/>
      <c r="G67" s="846"/>
      <c r="H67" s="633"/>
      <c r="I67" s="876"/>
      <c r="J67" s="871"/>
      <c r="K67" s="868"/>
      <c r="L67" s="871"/>
      <c r="M67" s="846"/>
      <c r="N67" s="633"/>
      <c r="O67" s="633"/>
      <c r="P67" s="633"/>
      <c r="Q67" s="633"/>
      <c r="R67" s="861"/>
      <c r="S67" s="195"/>
      <c r="T67" s="28"/>
      <c r="U67" s="28"/>
      <c r="V67" s="28"/>
      <c r="W67" s="33"/>
      <c r="X67" s="32">
        <f t="shared" si="0"/>
        <v>0</v>
      </c>
      <c r="Y67" s="310"/>
      <c r="Z67" s="309">
        <f t="shared" si="1"/>
        <v>0</v>
      </c>
      <c r="AA67" s="309"/>
      <c r="AB67" s="33"/>
    </row>
    <row r="68" spans="1:28" ht="15.75" customHeight="1" x14ac:dyDescent="0.25">
      <c r="A68" s="846"/>
      <c r="B68" s="633"/>
      <c r="C68" s="633"/>
      <c r="D68" s="633"/>
      <c r="E68" s="633"/>
      <c r="F68" s="861"/>
      <c r="G68" s="846"/>
      <c r="H68" s="633"/>
      <c r="I68" s="876"/>
      <c r="J68" s="871"/>
      <c r="K68" s="869"/>
      <c r="L68" s="872"/>
      <c r="M68" s="846"/>
      <c r="N68" s="633"/>
      <c r="O68" s="633"/>
      <c r="P68" s="633"/>
      <c r="Q68" s="633"/>
      <c r="R68" s="861"/>
      <c r="S68" s="195"/>
      <c r="T68" s="28"/>
      <c r="U68" s="28"/>
      <c r="V68" s="28"/>
      <c r="W68" s="33"/>
      <c r="X68" s="32">
        <f t="shared" si="0"/>
        <v>0</v>
      </c>
      <c r="Y68" s="310"/>
      <c r="Z68" s="309">
        <f t="shared" si="1"/>
        <v>0</v>
      </c>
      <c r="AA68" s="309"/>
      <c r="AB68" s="33"/>
    </row>
    <row r="69" spans="1:28" ht="15.75" customHeight="1" x14ac:dyDescent="0.25">
      <c r="A69" s="846"/>
      <c r="B69" s="633"/>
      <c r="C69" s="633"/>
      <c r="D69" s="633"/>
      <c r="E69" s="633"/>
      <c r="F69" s="861"/>
      <c r="G69" s="846"/>
      <c r="H69" s="633"/>
      <c r="I69" s="876"/>
      <c r="J69" s="871"/>
      <c r="K69" s="867"/>
      <c r="L69" s="870"/>
      <c r="M69" s="846"/>
      <c r="N69" s="633"/>
      <c r="O69" s="633"/>
      <c r="P69" s="633"/>
      <c r="Q69" s="633"/>
      <c r="R69" s="861"/>
      <c r="S69" s="195"/>
      <c r="T69" s="28"/>
      <c r="U69" s="28"/>
      <c r="V69" s="28"/>
      <c r="W69" s="33"/>
      <c r="X69" s="32">
        <f t="shared" si="0"/>
        <v>0</v>
      </c>
      <c r="Y69" s="310"/>
      <c r="Z69" s="309">
        <f t="shared" si="1"/>
        <v>0</v>
      </c>
      <c r="AA69" s="309"/>
      <c r="AB69" s="33"/>
    </row>
    <row r="70" spans="1:28" ht="15.75" customHeight="1" x14ac:dyDescent="0.25">
      <c r="A70" s="846"/>
      <c r="B70" s="633"/>
      <c r="C70" s="633"/>
      <c r="D70" s="633"/>
      <c r="E70" s="633"/>
      <c r="F70" s="861"/>
      <c r="G70" s="846"/>
      <c r="H70" s="633"/>
      <c r="I70" s="876"/>
      <c r="J70" s="871"/>
      <c r="K70" s="868"/>
      <c r="L70" s="871"/>
      <c r="M70" s="846"/>
      <c r="N70" s="633"/>
      <c r="O70" s="633"/>
      <c r="P70" s="633"/>
      <c r="Q70" s="633"/>
      <c r="R70" s="861"/>
      <c r="S70" s="195"/>
      <c r="T70" s="28"/>
      <c r="U70" s="28"/>
      <c r="V70" s="28"/>
      <c r="W70" s="33"/>
      <c r="X70" s="32">
        <f t="shared" si="0"/>
        <v>0</v>
      </c>
      <c r="Y70" s="310"/>
      <c r="Z70" s="309">
        <f t="shared" si="1"/>
        <v>0</v>
      </c>
      <c r="AA70" s="309"/>
      <c r="AB70" s="33"/>
    </row>
    <row r="71" spans="1:28" ht="15.75" customHeight="1" x14ac:dyDescent="0.25">
      <c r="A71" s="846"/>
      <c r="B71" s="633"/>
      <c r="C71" s="633"/>
      <c r="D71" s="633"/>
      <c r="E71" s="633"/>
      <c r="F71" s="861"/>
      <c r="G71" s="846"/>
      <c r="H71" s="633"/>
      <c r="I71" s="876"/>
      <c r="J71" s="871"/>
      <c r="K71" s="868"/>
      <c r="L71" s="871"/>
      <c r="M71" s="846"/>
      <c r="N71" s="633"/>
      <c r="O71" s="633"/>
      <c r="P71" s="633"/>
      <c r="Q71" s="633"/>
      <c r="R71" s="861"/>
      <c r="S71" s="195"/>
      <c r="T71" s="28"/>
      <c r="U71" s="28"/>
      <c r="V71" s="28"/>
      <c r="W71" s="33"/>
      <c r="X71" s="32">
        <f t="shared" si="0"/>
        <v>0</v>
      </c>
      <c r="Y71" s="310"/>
      <c r="Z71" s="309">
        <f t="shared" si="1"/>
        <v>0</v>
      </c>
      <c r="AA71" s="309"/>
      <c r="AB71" s="33"/>
    </row>
    <row r="72" spans="1:28" ht="15.75" customHeight="1" x14ac:dyDescent="0.25">
      <c r="A72" s="846"/>
      <c r="B72" s="633"/>
      <c r="C72" s="633"/>
      <c r="D72" s="633"/>
      <c r="E72" s="633"/>
      <c r="F72" s="861"/>
      <c r="G72" s="846"/>
      <c r="H72" s="633"/>
      <c r="I72" s="876"/>
      <c r="J72" s="871"/>
      <c r="K72" s="868"/>
      <c r="L72" s="871"/>
      <c r="M72" s="846"/>
      <c r="N72" s="633"/>
      <c r="O72" s="633"/>
      <c r="P72" s="633"/>
      <c r="Q72" s="633"/>
      <c r="R72" s="861"/>
      <c r="S72" s="195"/>
      <c r="T72" s="28"/>
      <c r="U72" s="28"/>
      <c r="V72" s="28"/>
      <c r="W72" s="33"/>
      <c r="X72" s="32">
        <f t="shared" si="0"/>
        <v>0</v>
      </c>
      <c r="Y72" s="310"/>
      <c r="Z72" s="309">
        <f t="shared" si="1"/>
        <v>0</v>
      </c>
      <c r="AA72" s="309"/>
      <c r="AB72" s="33"/>
    </row>
    <row r="73" spans="1:28" ht="15.75" customHeight="1" x14ac:dyDescent="0.25">
      <c r="A73" s="846"/>
      <c r="B73" s="633"/>
      <c r="C73" s="633"/>
      <c r="D73" s="633"/>
      <c r="E73" s="633"/>
      <c r="F73" s="861"/>
      <c r="G73" s="846"/>
      <c r="H73" s="633"/>
      <c r="I73" s="876"/>
      <c r="J73" s="871"/>
      <c r="K73" s="868"/>
      <c r="L73" s="871"/>
      <c r="M73" s="846"/>
      <c r="N73" s="633"/>
      <c r="O73" s="633"/>
      <c r="P73" s="633"/>
      <c r="Q73" s="633"/>
      <c r="R73" s="861"/>
      <c r="S73" s="195"/>
      <c r="T73" s="28"/>
      <c r="U73" s="28"/>
      <c r="V73" s="28"/>
      <c r="W73" s="33"/>
      <c r="X73" s="32">
        <f t="shared" ref="X73:X89" si="2">W73-V73</f>
        <v>0</v>
      </c>
      <c r="Y73" s="310"/>
      <c r="Z73" s="309">
        <f t="shared" ref="Z73:Z89" si="3">IF(Y73="ejecutado",1,0)</f>
        <v>0</v>
      </c>
      <c r="AA73" s="309"/>
      <c r="AB73" s="33"/>
    </row>
    <row r="74" spans="1:28" ht="15.75" customHeight="1" x14ac:dyDescent="0.25">
      <c r="A74" s="846"/>
      <c r="B74" s="633"/>
      <c r="C74" s="633"/>
      <c r="D74" s="633"/>
      <c r="E74" s="633"/>
      <c r="F74" s="861"/>
      <c r="G74" s="846"/>
      <c r="H74" s="633"/>
      <c r="I74" s="876"/>
      <c r="J74" s="871"/>
      <c r="K74" s="868"/>
      <c r="L74" s="871"/>
      <c r="M74" s="846"/>
      <c r="N74" s="633"/>
      <c r="O74" s="633"/>
      <c r="P74" s="633"/>
      <c r="Q74" s="633"/>
      <c r="R74" s="861"/>
      <c r="S74" s="195"/>
      <c r="T74" s="28"/>
      <c r="U74" s="28"/>
      <c r="V74" s="28"/>
      <c r="W74" s="33"/>
      <c r="X74" s="32">
        <f t="shared" si="2"/>
        <v>0</v>
      </c>
      <c r="Y74" s="310"/>
      <c r="Z74" s="309">
        <f t="shared" si="3"/>
        <v>0</v>
      </c>
      <c r="AA74" s="309"/>
      <c r="AB74" s="33"/>
    </row>
    <row r="75" spans="1:28" ht="15.75" customHeight="1" x14ac:dyDescent="0.25">
      <c r="A75" s="846"/>
      <c r="B75" s="633"/>
      <c r="C75" s="633"/>
      <c r="D75" s="633"/>
      <c r="E75" s="633"/>
      <c r="F75" s="861"/>
      <c r="G75" s="846"/>
      <c r="H75" s="633"/>
      <c r="I75" s="876"/>
      <c r="J75" s="871"/>
      <c r="K75" s="868"/>
      <c r="L75" s="871"/>
      <c r="M75" s="846"/>
      <c r="N75" s="633"/>
      <c r="O75" s="633"/>
      <c r="P75" s="633"/>
      <c r="Q75" s="633"/>
      <c r="R75" s="861"/>
      <c r="S75" s="195"/>
      <c r="T75" s="28"/>
      <c r="U75" s="28"/>
      <c r="V75" s="28"/>
      <c r="W75" s="33"/>
      <c r="X75" s="32">
        <f t="shared" si="2"/>
        <v>0</v>
      </c>
      <c r="Y75" s="310"/>
      <c r="Z75" s="309">
        <f t="shared" si="3"/>
        <v>0</v>
      </c>
      <c r="AA75" s="309"/>
      <c r="AB75" s="33"/>
    </row>
    <row r="76" spans="1:28" ht="15.75" customHeight="1" x14ac:dyDescent="0.25">
      <c r="A76" s="846"/>
      <c r="B76" s="633"/>
      <c r="C76" s="633"/>
      <c r="D76" s="633"/>
      <c r="E76" s="633"/>
      <c r="F76" s="861"/>
      <c r="G76" s="846"/>
      <c r="H76" s="633"/>
      <c r="I76" s="876"/>
      <c r="J76" s="872"/>
      <c r="K76" s="869"/>
      <c r="L76" s="872"/>
      <c r="M76" s="846"/>
      <c r="N76" s="633"/>
      <c r="O76" s="633"/>
      <c r="P76" s="633"/>
      <c r="Q76" s="633"/>
      <c r="R76" s="861"/>
      <c r="S76" s="195"/>
      <c r="T76" s="28"/>
      <c r="U76" s="28"/>
      <c r="V76" s="28"/>
      <c r="W76" s="33"/>
      <c r="X76" s="32">
        <f t="shared" si="2"/>
        <v>0</v>
      </c>
      <c r="Y76" s="310"/>
      <c r="Z76" s="309">
        <f t="shared" si="3"/>
        <v>0</v>
      </c>
      <c r="AA76" s="309"/>
      <c r="AB76" s="33"/>
    </row>
    <row r="77" spans="1:28" ht="15.75" customHeight="1" x14ac:dyDescent="0.25">
      <c r="A77" s="846"/>
      <c r="B77" s="633"/>
      <c r="C77" s="633"/>
      <c r="D77" s="633"/>
      <c r="E77" s="633"/>
      <c r="F77" s="861"/>
      <c r="G77" s="846"/>
      <c r="H77" s="633"/>
      <c r="I77" s="876"/>
      <c r="J77" s="870"/>
      <c r="K77" s="867"/>
      <c r="L77" s="870"/>
      <c r="M77" s="846"/>
      <c r="N77" s="633"/>
      <c r="O77" s="633"/>
      <c r="P77" s="633"/>
      <c r="Q77" s="633"/>
      <c r="R77" s="861"/>
      <c r="S77" s="195"/>
      <c r="T77" s="28"/>
      <c r="U77" s="28"/>
      <c r="V77" s="28"/>
      <c r="W77" s="33"/>
      <c r="X77" s="32">
        <f t="shared" si="2"/>
        <v>0</v>
      </c>
      <c r="Y77" s="310"/>
      <c r="Z77" s="309">
        <f t="shared" si="3"/>
        <v>0</v>
      </c>
      <c r="AA77" s="309"/>
      <c r="AB77" s="33"/>
    </row>
    <row r="78" spans="1:28" ht="15.75" customHeight="1" x14ac:dyDescent="0.25">
      <c r="A78" s="846"/>
      <c r="B78" s="633"/>
      <c r="C78" s="633"/>
      <c r="D78" s="633"/>
      <c r="E78" s="633"/>
      <c r="F78" s="861"/>
      <c r="G78" s="846"/>
      <c r="H78" s="633"/>
      <c r="I78" s="876"/>
      <c r="J78" s="871"/>
      <c r="K78" s="868"/>
      <c r="L78" s="871"/>
      <c r="M78" s="846"/>
      <c r="N78" s="633"/>
      <c r="O78" s="633"/>
      <c r="P78" s="633"/>
      <c r="Q78" s="633"/>
      <c r="R78" s="861"/>
      <c r="S78" s="195"/>
      <c r="T78" s="28"/>
      <c r="U78" s="28"/>
      <c r="V78" s="28"/>
      <c r="W78" s="33"/>
      <c r="X78" s="32">
        <f t="shared" si="2"/>
        <v>0</v>
      </c>
      <c r="Y78" s="310"/>
      <c r="Z78" s="309">
        <f t="shared" si="3"/>
        <v>0</v>
      </c>
      <c r="AA78" s="309"/>
      <c r="AB78" s="33"/>
    </row>
    <row r="79" spans="1:28" ht="15.75" customHeight="1" x14ac:dyDescent="0.25">
      <c r="A79" s="846"/>
      <c r="B79" s="633"/>
      <c r="C79" s="633"/>
      <c r="D79" s="633"/>
      <c r="E79" s="633"/>
      <c r="F79" s="861"/>
      <c r="G79" s="846"/>
      <c r="H79" s="633"/>
      <c r="I79" s="876"/>
      <c r="J79" s="871"/>
      <c r="K79" s="868"/>
      <c r="L79" s="871"/>
      <c r="M79" s="846"/>
      <c r="N79" s="633"/>
      <c r="O79" s="633"/>
      <c r="P79" s="633"/>
      <c r="Q79" s="633"/>
      <c r="R79" s="861"/>
      <c r="S79" s="195"/>
      <c r="T79" s="28"/>
      <c r="U79" s="28"/>
      <c r="V79" s="28"/>
      <c r="W79" s="33"/>
      <c r="X79" s="32">
        <f t="shared" si="2"/>
        <v>0</v>
      </c>
      <c r="Y79" s="310"/>
      <c r="Z79" s="309">
        <f t="shared" si="3"/>
        <v>0</v>
      </c>
      <c r="AA79" s="309"/>
      <c r="AB79" s="33"/>
    </row>
    <row r="80" spans="1:28" ht="15.75" customHeight="1" x14ac:dyDescent="0.25">
      <c r="A80" s="846"/>
      <c r="B80" s="633"/>
      <c r="C80" s="633"/>
      <c r="D80" s="633"/>
      <c r="E80" s="633"/>
      <c r="F80" s="861"/>
      <c r="G80" s="846"/>
      <c r="H80" s="633"/>
      <c r="I80" s="876"/>
      <c r="J80" s="871"/>
      <c r="K80" s="868"/>
      <c r="L80" s="871"/>
      <c r="M80" s="846"/>
      <c r="N80" s="633"/>
      <c r="O80" s="633"/>
      <c r="P80" s="633"/>
      <c r="Q80" s="633"/>
      <c r="R80" s="861"/>
      <c r="S80" s="195"/>
      <c r="T80" s="28"/>
      <c r="U80" s="28"/>
      <c r="V80" s="28"/>
      <c r="W80" s="33"/>
      <c r="X80" s="32">
        <f t="shared" si="2"/>
        <v>0</v>
      </c>
      <c r="Y80" s="310"/>
      <c r="Z80" s="309">
        <f t="shared" si="3"/>
        <v>0</v>
      </c>
      <c r="AA80" s="309"/>
      <c r="AB80" s="33"/>
    </row>
    <row r="81" spans="1:28" ht="15.75" customHeight="1" x14ac:dyDescent="0.25">
      <c r="A81" s="846"/>
      <c r="B81" s="633"/>
      <c r="C81" s="633"/>
      <c r="D81" s="633"/>
      <c r="E81" s="633"/>
      <c r="F81" s="861"/>
      <c r="G81" s="846"/>
      <c r="H81" s="633"/>
      <c r="I81" s="876"/>
      <c r="J81" s="871"/>
      <c r="K81" s="868"/>
      <c r="L81" s="871"/>
      <c r="M81" s="846"/>
      <c r="N81" s="633"/>
      <c r="O81" s="633"/>
      <c r="P81" s="633"/>
      <c r="Q81" s="633"/>
      <c r="R81" s="861"/>
      <c r="S81" s="195"/>
      <c r="T81" s="28"/>
      <c r="U81" s="28"/>
      <c r="V81" s="28"/>
      <c r="W81" s="33"/>
      <c r="X81" s="32">
        <f t="shared" si="2"/>
        <v>0</v>
      </c>
      <c r="Y81" s="310"/>
      <c r="Z81" s="309">
        <f t="shared" si="3"/>
        <v>0</v>
      </c>
      <c r="AA81" s="309"/>
      <c r="AB81" s="33"/>
    </row>
    <row r="82" spans="1:28" ht="15.75" customHeight="1" x14ac:dyDescent="0.25">
      <c r="A82" s="846"/>
      <c r="B82" s="633"/>
      <c r="C82" s="633"/>
      <c r="D82" s="633"/>
      <c r="E82" s="633"/>
      <c r="F82" s="861"/>
      <c r="G82" s="846"/>
      <c r="H82" s="633"/>
      <c r="I82" s="876"/>
      <c r="J82" s="871"/>
      <c r="K82" s="868"/>
      <c r="L82" s="871"/>
      <c r="M82" s="846"/>
      <c r="N82" s="633"/>
      <c r="O82" s="633"/>
      <c r="P82" s="633"/>
      <c r="Q82" s="633"/>
      <c r="R82" s="861"/>
      <c r="S82" s="195"/>
      <c r="T82" s="28"/>
      <c r="U82" s="28"/>
      <c r="V82" s="28"/>
      <c r="W82" s="33"/>
      <c r="X82" s="32">
        <f t="shared" si="2"/>
        <v>0</v>
      </c>
      <c r="Y82" s="310"/>
      <c r="Z82" s="309">
        <f t="shared" si="3"/>
        <v>0</v>
      </c>
      <c r="AA82" s="309"/>
      <c r="AB82" s="33"/>
    </row>
    <row r="83" spans="1:28" ht="15.75" customHeight="1" x14ac:dyDescent="0.25">
      <c r="A83" s="846"/>
      <c r="B83" s="633"/>
      <c r="C83" s="633"/>
      <c r="D83" s="633"/>
      <c r="E83" s="633"/>
      <c r="F83" s="861"/>
      <c r="G83" s="846"/>
      <c r="H83" s="633"/>
      <c r="I83" s="876"/>
      <c r="J83" s="871"/>
      <c r="K83" s="868"/>
      <c r="L83" s="871"/>
      <c r="M83" s="846"/>
      <c r="N83" s="633"/>
      <c r="O83" s="633"/>
      <c r="P83" s="633"/>
      <c r="Q83" s="633"/>
      <c r="R83" s="861"/>
      <c r="S83" s="195"/>
      <c r="T83" s="28"/>
      <c r="U83" s="28"/>
      <c r="V83" s="28"/>
      <c r="W83" s="33"/>
      <c r="X83" s="32">
        <f t="shared" si="2"/>
        <v>0</v>
      </c>
      <c r="Y83" s="310"/>
      <c r="Z83" s="309">
        <f t="shared" si="3"/>
        <v>0</v>
      </c>
      <c r="AA83" s="309"/>
      <c r="AB83" s="33"/>
    </row>
    <row r="84" spans="1:28" ht="15.75" customHeight="1" x14ac:dyDescent="0.25">
      <c r="A84" s="846"/>
      <c r="B84" s="633"/>
      <c r="C84" s="633"/>
      <c r="D84" s="633"/>
      <c r="E84" s="633"/>
      <c r="F84" s="861"/>
      <c r="G84" s="846"/>
      <c r="H84" s="633"/>
      <c r="I84" s="876"/>
      <c r="J84" s="871"/>
      <c r="K84" s="869"/>
      <c r="L84" s="872"/>
      <c r="M84" s="846"/>
      <c r="N84" s="633"/>
      <c r="O84" s="633"/>
      <c r="P84" s="633"/>
      <c r="Q84" s="633"/>
      <c r="R84" s="861"/>
      <c r="S84" s="195"/>
      <c r="T84" s="28"/>
      <c r="U84" s="28"/>
      <c r="V84" s="28"/>
      <c r="W84" s="33"/>
      <c r="X84" s="32">
        <f t="shared" si="2"/>
        <v>0</v>
      </c>
      <c r="Y84" s="310"/>
      <c r="Z84" s="309">
        <f t="shared" si="3"/>
        <v>0</v>
      </c>
      <c r="AA84" s="309"/>
      <c r="AB84" s="33"/>
    </row>
    <row r="85" spans="1:28" ht="15.75" customHeight="1" x14ac:dyDescent="0.25">
      <c r="A85" s="846"/>
      <c r="B85" s="633"/>
      <c r="C85" s="633"/>
      <c r="D85" s="633"/>
      <c r="E85" s="633"/>
      <c r="F85" s="861"/>
      <c r="G85" s="846"/>
      <c r="H85" s="633"/>
      <c r="I85" s="876"/>
      <c r="J85" s="871"/>
      <c r="K85" s="867"/>
      <c r="L85" s="870"/>
      <c r="M85" s="846"/>
      <c r="N85" s="633"/>
      <c r="O85" s="633"/>
      <c r="P85" s="633"/>
      <c r="Q85" s="633"/>
      <c r="R85" s="861"/>
      <c r="S85" s="195"/>
      <c r="T85" s="28"/>
      <c r="U85" s="28"/>
      <c r="V85" s="28"/>
      <c r="W85" s="33"/>
      <c r="X85" s="32">
        <f t="shared" si="2"/>
        <v>0</v>
      </c>
      <c r="Y85" s="310"/>
      <c r="Z85" s="309">
        <f t="shared" si="3"/>
        <v>0</v>
      </c>
      <c r="AA85" s="309"/>
      <c r="AB85" s="33"/>
    </row>
    <row r="86" spans="1:28" ht="15.75" customHeight="1" x14ac:dyDescent="0.25">
      <c r="A86" s="846"/>
      <c r="B86" s="633"/>
      <c r="C86" s="633"/>
      <c r="D86" s="633"/>
      <c r="E86" s="633"/>
      <c r="F86" s="861"/>
      <c r="G86" s="846"/>
      <c r="H86" s="633"/>
      <c r="I86" s="876"/>
      <c r="J86" s="871"/>
      <c r="K86" s="868"/>
      <c r="L86" s="871"/>
      <c r="M86" s="846"/>
      <c r="N86" s="633"/>
      <c r="O86" s="633"/>
      <c r="P86" s="633"/>
      <c r="Q86" s="633"/>
      <c r="R86" s="861"/>
      <c r="S86" s="195"/>
      <c r="T86" s="28"/>
      <c r="U86" s="28"/>
      <c r="V86" s="28"/>
      <c r="W86" s="33"/>
      <c r="X86" s="32">
        <f t="shared" si="2"/>
        <v>0</v>
      </c>
      <c r="Y86" s="310"/>
      <c r="Z86" s="309">
        <f t="shared" si="3"/>
        <v>0</v>
      </c>
      <c r="AA86" s="309"/>
      <c r="AB86" s="33"/>
    </row>
    <row r="87" spans="1:28" ht="15.75" customHeight="1" x14ac:dyDescent="0.25">
      <c r="A87" s="846"/>
      <c r="B87" s="633"/>
      <c r="C87" s="633"/>
      <c r="D87" s="633"/>
      <c r="E87" s="633"/>
      <c r="F87" s="861"/>
      <c r="G87" s="846"/>
      <c r="H87" s="633"/>
      <c r="I87" s="876"/>
      <c r="J87" s="871"/>
      <c r="K87" s="868"/>
      <c r="L87" s="871"/>
      <c r="M87" s="846"/>
      <c r="N87" s="633"/>
      <c r="O87" s="633"/>
      <c r="P87" s="633"/>
      <c r="Q87" s="633"/>
      <c r="R87" s="861"/>
      <c r="S87" s="195"/>
      <c r="T87" s="28"/>
      <c r="U87" s="28"/>
      <c r="V87" s="28"/>
      <c r="W87" s="33"/>
      <c r="X87" s="32">
        <f t="shared" si="2"/>
        <v>0</v>
      </c>
      <c r="Y87" s="310"/>
      <c r="Z87" s="309">
        <f t="shared" si="3"/>
        <v>0</v>
      </c>
      <c r="AA87" s="309"/>
      <c r="AB87" s="33"/>
    </row>
    <row r="88" spans="1:28" ht="15.75" customHeight="1" x14ac:dyDescent="0.25">
      <c r="A88" s="846"/>
      <c r="B88" s="633"/>
      <c r="C88" s="633"/>
      <c r="D88" s="633"/>
      <c r="E88" s="633"/>
      <c r="F88" s="861"/>
      <c r="G88" s="846"/>
      <c r="H88" s="633"/>
      <c r="I88" s="876"/>
      <c r="J88" s="871"/>
      <c r="K88" s="868"/>
      <c r="L88" s="871"/>
      <c r="M88" s="846"/>
      <c r="N88" s="633"/>
      <c r="O88" s="633"/>
      <c r="P88" s="633"/>
      <c r="Q88" s="633"/>
      <c r="R88" s="861"/>
      <c r="S88" s="195"/>
      <c r="T88" s="28"/>
      <c r="U88" s="28"/>
      <c r="V88" s="28"/>
      <c r="W88" s="33"/>
      <c r="X88" s="32">
        <f t="shared" si="2"/>
        <v>0</v>
      </c>
      <c r="Y88" s="310"/>
      <c r="Z88" s="309">
        <f t="shared" si="3"/>
        <v>0</v>
      </c>
      <c r="AA88" s="309"/>
      <c r="AB88" s="33"/>
    </row>
    <row r="89" spans="1:28" ht="15.75" customHeight="1" x14ac:dyDescent="0.25">
      <c r="A89" s="846"/>
      <c r="B89" s="633"/>
      <c r="C89" s="633"/>
      <c r="D89" s="633"/>
      <c r="E89" s="633"/>
      <c r="F89" s="861"/>
      <c r="G89" s="846"/>
      <c r="H89" s="633"/>
      <c r="I89" s="876"/>
      <c r="J89" s="871"/>
      <c r="K89" s="868"/>
      <c r="L89" s="871"/>
      <c r="M89" s="846"/>
      <c r="N89" s="633"/>
      <c r="O89" s="633"/>
      <c r="P89" s="633"/>
      <c r="Q89" s="633"/>
      <c r="R89" s="861"/>
      <c r="S89" s="195"/>
      <c r="T89" s="28"/>
      <c r="U89" s="28"/>
      <c r="V89" s="28"/>
      <c r="W89" s="33"/>
      <c r="X89" s="32">
        <f t="shared" si="2"/>
        <v>0</v>
      </c>
      <c r="Y89" s="310"/>
      <c r="Z89" s="309">
        <f t="shared" si="3"/>
        <v>0</v>
      </c>
      <c r="AA89" s="309"/>
      <c r="AB89" s="33"/>
    </row>
    <row r="90" spans="1:28" ht="15.75" customHeight="1" x14ac:dyDescent="0.25">
      <c r="A90" s="846"/>
      <c r="B90" s="633"/>
      <c r="C90" s="633"/>
      <c r="D90" s="633"/>
      <c r="E90" s="633"/>
      <c r="F90" s="861"/>
      <c r="G90" s="846"/>
      <c r="H90" s="633"/>
      <c r="I90" s="876"/>
      <c r="J90" s="871"/>
      <c r="K90" s="868"/>
      <c r="L90" s="871"/>
      <c r="M90" s="846"/>
      <c r="N90" s="633"/>
      <c r="O90" s="633"/>
      <c r="P90" s="633"/>
      <c r="Q90" s="633"/>
      <c r="R90" s="861"/>
      <c r="S90" s="195"/>
      <c r="T90" s="197"/>
      <c r="U90" s="197"/>
      <c r="V90" s="197"/>
      <c r="W90" s="198"/>
      <c r="X90" s="199"/>
      <c r="Y90" s="369"/>
      <c r="Z90" s="370"/>
      <c r="AA90" s="370"/>
      <c r="AB90" s="198"/>
    </row>
    <row r="91" spans="1:28" ht="15.75" customHeight="1" x14ac:dyDescent="0.25">
      <c r="A91" s="846"/>
      <c r="B91" s="633"/>
      <c r="C91" s="633"/>
      <c r="D91" s="633"/>
      <c r="E91" s="633"/>
      <c r="F91" s="861"/>
      <c r="G91" s="846"/>
      <c r="H91" s="633"/>
      <c r="I91" s="876"/>
      <c r="J91" s="871"/>
      <c r="K91" s="868"/>
      <c r="L91" s="871"/>
      <c r="M91" s="846"/>
      <c r="N91" s="633"/>
      <c r="O91" s="633"/>
      <c r="P91" s="633"/>
      <c r="Q91" s="633"/>
      <c r="R91" s="861"/>
      <c r="S91" s="195"/>
      <c r="T91" s="197"/>
      <c r="U91" s="197"/>
      <c r="V91" s="197"/>
      <c r="W91" s="198"/>
      <c r="X91" s="199"/>
      <c r="Y91" s="369"/>
      <c r="Z91" s="370"/>
      <c r="AA91" s="370"/>
      <c r="AB91" s="198"/>
    </row>
    <row r="92" spans="1:28" ht="15.75" customHeight="1" thickBot="1" x14ac:dyDescent="0.3">
      <c r="A92" s="877"/>
      <c r="B92" s="636"/>
      <c r="C92" s="636"/>
      <c r="D92" s="636"/>
      <c r="E92" s="636"/>
      <c r="F92" s="878"/>
      <c r="G92" s="877"/>
      <c r="H92" s="636"/>
      <c r="I92" s="879"/>
      <c r="J92" s="880"/>
      <c r="K92" s="881"/>
      <c r="L92" s="880"/>
      <c r="M92" s="877"/>
      <c r="N92" s="636"/>
      <c r="O92" s="636"/>
      <c r="P92" s="636"/>
      <c r="Q92" s="636"/>
      <c r="R92" s="878"/>
      <c r="S92" s="201"/>
      <c r="T92" s="203"/>
      <c r="U92" s="203"/>
      <c r="V92" s="203"/>
      <c r="W92" s="204"/>
      <c r="X92" s="205"/>
      <c r="Y92" s="371"/>
      <c r="Z92" s="372"/>
      <c r="AA92" s="372"/>
      <c r="AB92" s="204"/>
    </row>
  </sheetData>
  <mergeCells count="171">
    <mergeCell ref="B2:C4"/>
    <mergeCell ref="D2:AB2"/>
    <mergeCell ref="D3:Q3"/>
    <mergeCell ref="R3:AB3"/>
    <mergeCell ref="D4:AB4"/>
    <mergeCell ref="A6:A7"/>
    <mergeCell ref="B6:F6"/>
    <mergeCell ref="G6:J6"/>
    <mergeCell ref="K6:R6"/>
    <mergeCell ref="S6:W6"/>
    <mergeCell ref="Y6:Y7"/>
    <mergeCell ref="Z6:Z7"/>
    <mergeCell ref="AA6:AB6"/>
    <mergeCell ref="A8:A12"/>
    <mergeCell ref="B8:B12"/>
    <mergeCell ref="C8:C12"/>
    <mergeCell ref="D8:D12"/>
    <mergeCell ref="E8:E12"/>
    <mergeCell ref="F8:F12"/>
    <mergeCell ref="G8:G9"/>
    <mergeCell ref="Q10:Q12"/>
    <mergeCell ref="R10:R12"/>
    <mergeCell ref="R8:R9"/>
    <mergeCell ref="A13:A28"/>
    <mergeCell ref="B13:B28"/>
    <mergeCell ref="C13:C28"/>
    <mergeCell ref="D13:D28"/>
    <mergeCell ref="E13:E28"/>
    <mergeCell ref="N8:N9"/>
    <mergeCell ref="O8:O9"/>
    <mergeCell ref="P8:P9"/>
    <mergeCell ref="Q8:Q9"/>
    <mergeCell ref="G10:G12"/>
    <mergeCell ref="H10:H12"/>
    <mergeCell ref="K10:K12"/>
    <mergeCell ref="L10:L12"/>
    <mergeCell ref="M10:M12"/>
    <mergeCell ref="H8:H9"/>
    <mergeCell ref="I8:I12"/>
    <mergeCell ref="J8:J12"/>
    <mergeCell ref="K8:K9"/>
    <mergeCell ref="L8:L9"/>
    <mergeCell ref="M8:M9"/>
    <mergeCell ref="F13:F28"/>
    <mergeCell ref="G13:G28"/>
    <mergeCell ref="H13:H28"/>
    <mergeCell ref="I13:I28"/>
    <mergeCell ref="J13:J28"/>
    <mergeCell ref="K13:K20"/>
    <mergeCell ref="N10:N12"/>
    <mergeCell ref="O10:O12"/>
    <mergeCell ref="P10:P12"/>
    <mergeCell ref="R13:R20"/>
    <mergeCell ref="K21:K28"/>
    <mergeCell ref="L21:L28"/>
    <mergeCell ref="M21:M28"/>
    <mergeCell ref="N21:N28"/>
    <mergeCell ref="O21:O28"/>
    <mergeCell ref="P21:P28"/>
    <mergeCell ref="Q21:Q28"/>
    <mergeCell ref="R21:R28"/>
    <mergeCell ref="L13:L20"/>
    <mergeCell ref="M13:M20"/>
    <mergeCell ref="N13:N20"/>
    <mergeCell ref="O13:O20"/>
    <mergeCell ref="P13:P20"/>
    <mergeCell ref="Q13:Q20"/>
    <mergeCell ref="G29:G44"/>
    <mergeCell ref="H29:H44"/>
    <mergeCell ref="I29:I44"/>
    <mergeCell ref="J29:J44"/>
    <mergeCell ref="K29:K36"/>
    <mergeCell ref="L29:L36"/>
    <mergeCell ref="K37:K44"/>
    <mergeCell ref="L37:L44"/>
    <mergeCell ref="A29:A44"/>
    <mergeCell ref="B29:B44"/>
    <mergeCell ref="C29:C44"/>
    <mergeCell ref="D29:D44"/>
    <mergeCell ref="E29:E44"/>
    <mergeCell ref="F29:F44"/>
    <mergeCell ref="M37:M44"/>
    <mergeCell ref="N37:N44"/>
    <mergeCell ref="O37:O44"/>
    <mergeCell ref="P37:P44"/>
    <mergeCell ref="Q37:Q44"/>
    <mergeCell ref="R37:R44"/>
    <mergeCell ref="M29:M36"/>
    <mergeCell ref="N29:N36"/>
    <mergeCell ref="O29:O36"/>
    <mergeCell ref="P29:P36"/>
    <mergeCell ref="Q29:Q36"/>
    <mergeCell ref="R29:R36"/>
    <mergeCell ref="G45:G60"/>
    <mergeCell ref="H45:H60"/>
    <mergeCell ref="I45:I60"/>
    <mergeCell ref="J45:J60"/>
    <mergeCell ref="K45:K52"/>
    <mergeCell ref="L45:L52"/>
    <mergeCell ref="K53:K60"/>
    <mergeCell ref="L53:L60"/>
    <mergeCell ref="A45:A60"/>
    <mergeCell ref="B45:B60"/>
    <mergeCell ref="C45:C60"/>
    <mergeCell ref="D45:D60"/>
    <mergeCell ref="E45:E60"/>
    <mergeCell ref="F45:F60"/>
    <mergeCell ref="M53:M60"/>
    <mergeCell ref="N53:N60"/>
    <mergeCell ref="O53:O60"/>
    <mergeCell ref="P53:P60"/>
    <mergeCell ref="Q53:Q60"/>
    <mergeCell ref="R53:R60"/>
    <mergeCell ref="M45:M52"/>
    <mergeCell ref="N45:N52"/>
    <mergeCell ref="O45:O52"/>
    <mergeCell ref="P45:P52"/>
    <mergeCell ref="Q45:Q52"/>
    <mergeCell ref="R45:R52"/>
    <mergeCell ref="G61:G76"/>
    <mergeCell ref="H61:H76"/>
    <mergeCell ref="I61:I76"/>
    <mergeCell ref="J61:J76"/>
    <mergeCell ref="K61:K68"/>
    <mergeCell ref="L61:L68"/>
    <mergeCell ref="K69:K76"/>
    <mergeCell ref="L69:L76"/>
    <mergeCell ref="A61:A76"/>
    <mergeCell ref="B61:B76"/>
    <mergeCell ref="C61:C76"/>
    <mergeCell ref="D61:D76"/>
    <mergeCell ref="E61:E76"/>
    <mergeCell ref="F61:F76"/>
    <mergeCell ref="M69:M76"/>
    <mergeCell ref="N69:N76"/>
    <mergeCell ref="O69:O76"/>
    <mergeCell ref="P69:P76"/>
    <mergeCell ref="Q69:Q76"/>
    <mergeCell ref="R69:R76"/>
    <mergeCell ref="M61:M68"/>
    <mergeCell ref="N61:N68"/>
    <mergeCell ref="O61:O68"/>
    <mergeCell ref="P61:P68"/>
    <mergeCell ref="Q61:Q68"/>
    <mergeCell ref="R61:R68"/>
    <mergeCell ref="G77:G92"/>
    <mergeCell ref="H77:H92"/>
    <mergeCell ref="I77:I92"/>
    <mergeCell ref="J77:J92"/>
    <mergeCell ref="K77:K84"/>
    <mergeCell ref="L77:L84"/>
    <mergeCell ref="K85:K92"/>
    <mergeCell ref="L85:L92"/>
    <mergeCell ref="A77:A92"/>
    <mergeCell ref="B77:B92"/>
    <mergeCell ref="C77:C92"/>
    <mergeCell ref="D77:D92"/>
    <mergeCell ref="E77:E92"/>
    <mergeCell ref="F77:F92"/>
    <mergeCell ref="M85:M92"/>
    <mergeCell ref="N85:N92"/>
    <mergeCell ref="O85:O92"/>
    <mergeCell ref="P85:P92"/>
    <mergeCell ref="Q85:Q92"/>
    <mergeCell ref="R85:R92"/>
    <mergeCell ref="M77:M84"/>
    <mergeCell ref="N77:N84"/>
    <mergeCell ref="O77:O84"/>
    <mergeCell ref="P77:P84"/>
    <mergeCell ref="Q77:Q84"/>
    <mergeCell ref="R77:R84"/>
  </mergeCells>
  <dataValidations count="1">
    <dataValidation type="list" allowBlank="1" showInputMessage="1" showErrorMessage="1" sqref="E8:E12">
      <formula1>INDIRECT(CONCATENATE("_",MID(REPLACE(D8,3,1,"_"),1,6)))</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14:formula1>
            <xm:f>'[14]Vinculos '!#REF!</xm:f>
          </x14:formula1>
          <xm:sqref>B8:B92</xm:sqref>
        </x14:dataValidation>
        <x14:dataValidation type="list" allowBlank="1" showInputMessage="1" showErrorMessage="1">
          <x14:formula1>
            <xm:f>'[14]Vinculos '!#REF!</xm:f>
          </x14:formula1>
          <xm:sqref>C8:C92</xm:sqref>
        </x14:dataValidation>
        <x14:dataValidation type="list" allowBlank="1" showInputMessage="1" showErrorMessage="1">
          <x14:formula1>
            <xm:f>'[14]Vinculos '!#REF!</xm:f>
          </x14:formula1>
          <xm:sqref>D8:D92</xm:sqref>
        </x14:dataValidation>
        <x14:dataValidation type="list" allowBlank="1" showInputMessage="1" showErrorMessage="1">
          <x14:formula1>
            <xm:f>'[14]Vinculos '!#REF!</xm:f>
          </x14:formula1>
          <xm:sqref>T8:T89</xm:sqref>
        </x14:dataValidation>
        <x14:dataValidation type="list" allowBlank="1" showInputMessage="1" showErrorMessage="1">
          <x14:formula1>
            <xm:f>'[14]Vinculos '!#REF!</xm:f>
          </x14:formula1>
          <xm:sqref>Y8:Y89</xm:sqref>
        </x14:dataValidation>
        <x14:dataValidation type="list" allowBlank="1" showInputMessage="1" showErrorMessage="1">
          <x14:formula1>
            <xm:f>'[14]Vinculos '!#REF!</xm:f>
          </x14:formula1>
          <xm:sqref>L8:L92</xm:sqref>
        </x14:dataValidation>
        <x14:dataValidation type="list" allowBlank="1" showInputMessage="1" showErrorMessage="1">
          <x14:formula1>
            <xm:f>'[14]Vinculos '!#REF!</xm:f>
          </x14:formula1>
          <xm:sqref>K8:K92</xm:sqref>
        </x14:dataValidation>
        <x14:dataValidation type="list" allowBlank="1" showInputMessage="1" showErrorMessage="1">
          <x14:formula1>
            <xm:f>'[14]Vinculos '!#REF!</xm:f>
          </x14:formula1>
          <xm:sqref>J8 J13:J45 J61:J92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18"/>
  <sheetViews>
    <sheetView zoomScale="70" zoomScaleNormal="70" workbookViewId="0">
      <selection activeCell="G8" sqref="A8:XFD18"/>
    </sheetView>
  </sheetViews>
  <sheetFormatPr baseColWidth="10" defaultRowHeight="15" x14ac:dyDescent="0.25"/>
  <cols>
    <col min="1" max="1" width="5.5703125" bestFit="1" customWidth="1"/>
    <col min="2" max="2" width="22.5703125" customWidth="1"/>
    <col min="3" max="3" width="18.42578125" customWidth="1"/>
    <col min="4" max="6" width="21.140625" customWidth="1"/>
    <col min="7" max="7" width="19.42578125" customWidth="1"/>
    <col min="8" max="10" width="21.140625" customWidth="1"/>
    <col min="11" max="11" width="18.42578125" customWidth="1"/>
    <col min="12" max="12" width="21.140625" customWidth="1"/>
    <col min="13" max="13" width="30.140625" customWidth="1"/>
    <col min="14" max="14" width="23.140625" customWidth="1"/>
    <col min="15" max="16" width="19.85546875" customWidth="1"/>
    <col min="17" max="17" width="17.140625" customWidth="1"/>
    <col min="18" max="18" width="19.7109375" customWidth="1"/>
    <col min="19" max="19" width="33.85546875" style="1" customWidth="1"/>
    <col min="20" max="20" width="24.28515625" bestFit="1" customWidth="1"/>
    <col min="21" max="21" width="24.28515625" customWidth="1"/>
    <col min="22" max="22" width="23.5703125" customWidth="1"/>
    <col min="23" max="23" width="23.85546875" customWidth="1"/>
    <col min="24" max="24" width="20.28515625" hidden="1" customWidth="1"/>
    <col min="25" max="25" width="19" customWidth="1"/>
    <col min="26" max="26" width="21.5703125" customWidth="1"/>
    <col min="27" max="27" width="21" customWidth="1"/>
    <col min="28" max="28" width="26.7109375" customWidth="1"/>
    <col min="29" max="29" width="21.28515625" customWidth="1"/>
  </cols>
  <sheetData>
    <row r="1" spans="1:32" ht="15.75" thickBot="1" x14ac:dyDescent="0.3"/>
    <row r="2" spans="1:32" s="2" customFormat="1" ht="21" thickBot="1" x14ac:dyDescent="0.25">
      <c r="B2" s="824"/>
      <c r="C2" s="825"/>
      <c r="D2" s="649" t="s">
        <v>0</v>
      </c>
      <c r="E2" s="650"/>
      <c r="F2" s="650"/>
      <c r="G2" s="650"/>
      <c r="H2" s="650"/>
      <c r="I2" s="650"/>
      <c r="J2" s="650"/>
      <c r="K2" s="650"/>
      <c r="L2" s="650"/>
      <c r="M2" s="650"/>
      <c r="N2" s="650"/>
      <c r="O2" s="650"/>
      <c r="P2" s="650"/>
      <c r="Q2" s="650"/>
      <c r="R2" s="650"/>
      <c r="S2" s="650"/>
      <c r="T2" s="650"/>
      <c r="U2" s="650"/>
      <c r="V2" s="650"/>
      <c r="W2" s="650"/>
      <c r="X2" s="650"/>
      <c r="Y2" s="650"/>
      <c r="Z2" s="650"/>
      <c r="AA2" s="650"/>
      <c r="AB2" s="651"/>
    </row>
    <row r="3" spans="1:32" s="2" customFormat="1" ht="21" thickBot="1" x14ac:dyDescent="0.25">
      <c r="B3" s="826"/>
      <c r="C3" s="827"/>
      <c r="D3" s="652" t="s">
        <v>1</v>
      </c>
      <c r="E3" s="653"/>
      <c r="F3" s="653"/>
      <c r="G3" s="653"/>
      <c r="H3" s="653"/>
      <c r="I3" s="653"/>
      <c r="J3" s="653"/>
      <c r="K3" s="653"/>
      <c r="L3" s="653"/>
      <c r="M3" s="653"/>
      <c r="N3" s="653"/>
      <c r="O3" s="653"/>
      <c r="P3" s="653"/>
      <c r="Q3" s="654"/>
      <c r="R3" s="655" t="s">
        <v>2</v>
      </c>
      <c r="S3" s="653"/>
      <c r="T3" s="653"/>
      <c r="U3" s="653"/>
      <c r="V3" s="653"/>
      <c r="W3" s="653"/>
      <c r="X3" s="653"/>
      <c r="Y3" s="653"/>
      <c r="Z3" s="653"/>
      <c r="AA3" s="653"/>
      <c r="AB3" s="656"/>
    </row>
    <row r="4" spans="1:32" s="2" customFormat="1" ht="21" thickBot="1" x14ac:dyDescent="0.25">
      <c r="B4" s="828"/>
      <c r="C4" s="829"/>
      <c r="D4" s="652" t="s">
        <v>3</v>
      </c>
      <c r="E4" s="653"/>
      <c r="F4" s="653"/>
      <c r="G4" s="653"/>
      <c r="H4" s="653"/>
      <c r="I4" s="653"/>
      <c r="J4" s="653"/>
      <c r="K4" s="653"/>
      <c r="L4" s="653"/>
      <c r="M4" s="653"/>
      <c r="N4" s="653"/>
      <c r="O4" s="653"/>
      <c r="P4" s="653"/>
      <c r="Q4" s="653"/>
      <c r="R4" s="653"/>
      <c r="S4" s="653"/>
      <c r="T4" s="653"/>
      <c r="U4" s="653"/>
      <c r="V4" s="653"/>
      <c r="W4" s="653"/>
      <c r="X4" s="653"/>
      <c r="Y4" s="653"/>
      <c r="Z4" s="653"/>
      <c r="AA4" s="653"/>
      <c r="AB4" s="656"/>
    </row>
    <row r="5" spans="1:32" ht="15.75" thickBot="1" x14ac:dyDescent="0.3"/>
    <row r="6" spans="1:32" ht="21" thickBot="1" x14ac:dyDescent="0.35">
      <c r="A6" s="830" t="s">
        <v>4</v>
      </c>
      <c r="B6" s="662" t="s">
        <v>5</v>
      </c>
      <c r="C6" s="663"/>
      <c r="D6" s="663"/>
      <c r="E6" s="663"/>
      <c r="F6" s="664"/>
      <c r="G6" s="665" t="s">
        <v>6</v>
      </c>
      <c r="H6" s="666"/>
      <c r="I6" s="666"/>
      <c r="J6" s="667"/>
      <c r="K6" s="669" t="s">
        <v>7</v>
      </c>
      <c r="L6" s="669"/>
      <c r="M6" s="669"/>
      <c r="N6" s="669"/>
      <c r="O6" s="669"/>
      <c r="P6" s="669"/>
      <c r="Q6" s="669"/>
      <c r="R6" s="670"/>
      <c r="S6" s="832" t="s">
        <v>8</v>
      </c>
      <c r="T6" s="833"/>
      <c r="U6" s="833"/>
      <c r="V6" s="833"/>
      <c r="W6" s="834"/>
      <c r="X6" s="3"/>
      <c r="Y6" s="835" t="s">
        <v>9</v>
      </c>
      <c r="Z6" s="639" t="s">
        <v>10</v>
      </c>
      <c r="AA6" s="837" t="s">
        <v>11</v>
      </c>
      <c r="AB6" s="838"/>
    </row>
    <row r="7" spans="1:32" ht="72.75" thickBot="1" x14ac:dyDescent="0.3">
      <c r="A7" s="831"/>
      <c r="B7" s="4" t="s">
        <v>12</v>
      </c>
      <c r="C7" s="5" t="s">
        <v>13</v>
      </c>
      <c r="D7" s="5" t="s">
        <v>14</v>
      </c>
      <c r="E7" s="5" t="s">
        <v>15</v>
      </c>
      <c r="F7" s="6" t="s">
        <v>16</v>
      </c>
      <c r="G7" s="7" t="s">
        <v>17</v>
      </c>
      <c r="H7" s="8" t="s">
        <v>18</v>
      </c>
      <c r="I7" s="373" t="s">
        <v>10</v>
      </c>
      <c r="J7" s="374" t="s">
        <v>19</v>
      </c>
      <c r="K7" s="375" t="s">
        <v>20</v>
      </c>
      <c r="L7" s="376" t="s">
        <v>21</v>
      </c>
      <c r="M7" s="11" t="s">
        <v>22</v>
      </c>
      <c r="N7" s="11" t="s">
        <v>23</v>
      </c>
      <c r="O7" s="376" t="s">
        <v>24</v>
      </c>
      <c r="P7" s="376" t="s">
        <v>25</v>
      </c>
      <c r="Q7" s="11" t="s">
        <v>26</v>
      </c>
      <c r="R7" s="12" t="s">
        <v>10</v>
      </c>
      <c r="S7" s="13" t="s">
        <v>27</v>
      </c>
      <c r="T7" s="14" t="s">
        <v>28</v>
      </c>
      <c r="U7" s="14" t="s">
        <v>18</v>
      </c>
      <c r="V7" s="14" t="s">
        <v>29</v>
      </c>
      <c r="W7" s="15" t="s">
        <v>30</v>
      </c>
      <c r="X7" s="16"/>
      <c r="Y7" s="836"/>
      <c r="Z7" s="746"/>
      <c r="AA7" s="17" t="s">
        <v>31</v>
      </c>
      <c r="AB7" s="18" t="s">
        <v>32</v>
      </c>
    </row>
    <row r="8" spans="1:32" ht="120" x14ac:dyDescent="0.25">
      <c r="A8" s="723"/>
      <c r="B8" s="848" t="s">
        <v>457</v>
      </c>
      <c r="C8" s="748" t="s">
        <v>458</v>
      </c>
      <c r="D8" s="748" t="s">
        <v>35</v>
      </c>
      <c r="E8" s="1004" t="s">
        <v>36</v>
      </c>
      <c r="F8" s="1041"/>
      <c r="G8" s="377" t="s">
        <v>459</v>
      </c>
      <c r="H8" s="208">
        <v>1</v>
      </c>
      <c r="I8" s="378"/>
      <c r="J8" s="174" t="s">
        <v>460</v>
      </c>
      <c r="K8" s="174" t="s">
        <v>445</v>
      </c>
      <c r="L8" s="174" t="s">
        <v>461</v>
      </c>
      <c r="M8" s="169" t="s">
        <v>462</v>
      </c>
      <c r="N8" s="167">
        <v>1</v>
      </c>
      <c r="O8" s="379">
        <v>44013</v>
      </c>
      <c r="P8" s="379">
        <v>44134</v>
      </c>
      <c r="Q8" s="169" t="s">
        <v>463</v>
      </c>
      <c r="R8" s="380"/>
      <c r="S8" s="168" t="s">
        <v>464</v>
      </c>
      <c r="T8" s="169" t="s">
        <v>56</v>
      </c>
      <c r="U8" s="21">
        <v>1</v>
      </c>
      <c r="V8" s="381">
        <v>44013</v>
      </c>
      <c r="W8" s="382">
        <v>44134</v>
      </c>
      <c r="X8" s="24">
        <f>W8-V8</f>
        <v>121</v>
      </c>
      <c r="Y8" s="19"/>
      <c r="Z8" s="20">
        <f>IF(Y8="ejecutado",1,0)</f>
        <v>0</v>
      </c>
      <c r="AA8" s="20"/>
      <c r="AB8" s="25"/>
      <c r="AC8" s="26"/>
      <c r="AD8" s="26"/>
      <c r="AE8" s="26"/>
      <c r="AF8" s="26"/>
    </row>
    <row r="9" spans="1:32" ht="60" x14ac:dyDescent="0.25">
      <c r="A9" s="846"/>
      <c r="B9" s="675"/>
      <c r="C9" s="570"/>
      <c r="D9" s="570"/>
      <c r="E9" s="570"/>
      <c r="F9" s="1042"/>
      <c r="G9" s="1044" t="s">
        <v>465</v>
      </c>
      <c r="H9" s="1040">
        <v>1</v>
      </c>
      <c r="I9" s="865"/>
      <c r="J9" s="570" t="s">
        <v>460</v>
      </c>
      <c r="K9" s="174" t="s">
        <v>445</v>
      </c>
      <c r="L9" s="174" t="s">
        <v>461</v>
      </c>
      <c r="M9" s="383" t="s">
        <v>466</v>
      </c>
      <c r="N9" s="209">
        <v>0.5</v>
      </c>
      <c r="O9" s="379">
        <v>44013</v>
      </c>
      <c r="P9" s="379">
        <v>44042</v>
      </c>
      <c r="Q9" s="174" t="s">
        <v>467</v>
      </c>
      <c r="R9" s="384"/>
      <c r="S9" s="385" t="s">
        <v>468</v>
      </c>
      <c r="T9" s="174" t="s">
        <v>68</v>
      </c>
      <c r="U9" s="295">
        <v>0.5</v>
      </c>
      <c r="V9" s="379">
        <v>44013</v>
      </c>
      <c r="W9" s="379">
        <v>44042</v>
      </c>
      <c r="X9" s="32">
        <f t="shared" ref="X9:X18" si="0">W9-V9</f>
        <v>29</v>
      </c>
      <c r="Y9" s="27"/>
      <c r="Z9" s="28">
        <f t="shared" ref="Z9:Z18" si="1">IF(Y9="ejecutado",1,0)</f>
        <v>0</v>
      </c>
      <c r="AA9" s="28"/>
      <c r="AB9" s="33"/>
      <c r="AC9" s="26"/>
      <c r="AD9" s="26"/>
      <c r="AE9" s="26"/>
      <c r="AF9" s="26"/>
    </row>
    <row r="10" spans="1:32" ht="60" x14ac:dyDescent="0.25">
      <c r="A10" s="846"/>
      <c r="B10" s="675"/>
      <c r="C10" s="570"/>
      <c r="D10" s="570"/>
      <c r="E10" s="570"/>
      <c r="F10" s="1042"/>
      <c r="G10" s="1045"/>
      <c r="H10" s="946"/>
      <c r="I10" s="847"/>
      <c r="J10" s="570"/>
      <c r="K10" s="174" t="s">
        <v>445</v>
      </c>
      <c r="L10" s="174" t="s">
        <v>461</v>
      </c>
      <c r="M10" s="383" t="s">
        <v>469</v>
      </c>
      <c r="N10" s="210">
        <v>50</v>
      </c>
      <c r="O10" s="379">
        <v>44166</v>
      </c>
      <c r="P10" s="379">
        <v>44196</v>
      </c>
      <c r="Q10" s="174" t="s">
        <v>470</v>
      </c>
      <c r="R10" s="384"/>
      <c r="S10" s="385" t="s">
        <v>471</v>
      </c>
      <c r="T10" s="174" t="s">
        <v>68</v>
      </c>
      <c r="U10" s="295">
        <v>0.5</v>
      </c>
      <c r="V10" s="379">
        <v>44166</v>
      </c>
      <c r="W10" s="379">
        <v>44196</v>
      </c>
      <c r="X10" s="32">
        <f t="shared" si="0"/>
        <v>30</v>
      </c>
      <c r="Y10" s="27"/>
      <c r="Z10" s="28">
        <f t="shared" si="1"/>
        <v>0</v>
      </c>
      <c r="AA10" s="28"/>
      <c r="AB10" s="33"/>
      <c r="AC10" s="26"/>
      <c r="AD10" s="26"/>
      <c r="AE10" s="26"/>
      <c r="AF10" s="26"/>
    </row>
    <row r="11" spans="1:32" ht="105" x14ac:dyDescent="0.25">
      <c r="A11" s="846"/>
      <c r="B11" s="675"/>
      <c r="C11" s="570"/>
      <c r="D11" s="570"/>
      <c r="E11" s="570"/>
      <c r="F11" s="1042"/>
      <c r="G11" s="841" t="s">
        <v>472</v>
      </c>
      <c r="H11" s="1040">
        <v>1</v>
      </c>
      <c r="I11" s="865"/>
      <c r="J11" s="570" t="s">
        <v>460</v>
      </c>
      <c r="K11" s="174" t="s">
        <v>445</v>
      </c>
      <c r="L11" s="174" t="s">
        <v>461</v>
      </c>
      <c r="M11" s="174" t="s">
        <v>473</v>
      </c>
      <c r="N11" s="209">
        <v>0.33</v>
      </c>
      <c r="O11" s="386">
        <v>44075</v>
      </c>
      <c r="P11" s="387">
        <v>44084</v>
      </c>
      <c r="Q11" s="174" t="s">
        <v>474</v>
      </c>
      <c r="R11" s="384"/>
      <c r="S11" s="174" t="s">
        <v>475</v>
      </c>
      <c r="T11" s="174" t="s">
        <v>44</v>
      </c>
      <c r="U11" s="295">
        <v>0.34</v>
      </c>
      <c r="V11" s="386">
        <v>44075</v>
      </c>
      <c r="W11" s="387">
        <v>44084</v>
      </c>
      <c r="X11" s="32">
        <f t="shared" si="0"/>
        <v>9</v>
      </c>
      <c r="Y11" s="27"/>
      <c r="Z11" s="28">
        <f t="shared" si="1"/>
        <v>0</v>
      </c>
      <c r="AA11" s="28"/>
      <c r="AB11" s="33"/>
      <c r="AC11" s="26"/>
      <c r="AD11" s="26"/>
      <c r="AE11" s="26"/>
      <c r="AF11" s="26"/>
    </row>
    <row r="12" spans="1:32" ht="75" x14ac:dyDescent="0.25">
      <c r="A12" s="846"/>
      <c r="B12" s="675"/>
      <c r="C12" s="570"/>
      <c r="D12" s="570"/>
      <c r="E12" s="570"/>
      <c r="F12" s="1042"/>
      <c r="G12" s="713"/>
      <c r="H12" s="731"/>
      <c r="I12" s="737"/>
      <c r="J12" s="570"/>
      <c r="K12" s="174" t="s">
        <v>445</v>
      </c>
      <c r="L12" s="174" t="s">
        <v>461</v>
      </c>
      <c r="M12" s="174" t="s">
        <v>476</v>
      </c>
      <c r="N12" s="164">
        <v>0.33</v>
      </c>
      <c r="O12" s="388">
        <v>44166</v>
      </c>
      <c r="P12" s="388">
        <v>44196</v>
      </c>
      <c r="Q12" s="174" t="s">
        <v>477</v>
      </c>
      <c r="R12" s="384"/>
      <c r="S12" s="174" t="s">
        <v>478</v>
      </c>
      <c r="T12" s="174" t="s">
        <v>44</v>
      </c>
      <c r="U12" s="295">
        <v>0.33</v>
      </c>
      <c r="V12" s="386">
        <v>44166</v>
      </c>
      <c r="W12" s="387">
        <v>44196</v>
      </c>
      <c r="X12" s="32">
        <f t="shared" si="0"/>
        <v>30</v>
      </c>
      <c r="Y12" s="27"/>
      <c r="Z12" s="28">
        <f t="shared" si="1"/>
        <v>0</v>
      </c>
      <c r="AA12" s="28"/>
      <c r="AB12" s="33"/>
      <c r="AC12" s="26"/>
      <c r="AD12" s="26"/>
      <c r="AE12" s="26"/>
      <c r="AF12" s="26"/>
    </row>
    <row r="13" spans="1:32" ht="45" x14ac:dyDescent="0.25">
      <c r="A13" s="846"/>
      <c r="B13" s="675"/>
      <c r="C13" s="570"/>
      <c r="D13" s="570"/>
      <c r="E13" s="570"/>
      <c r="F13" s="1042"/>
      <c r="G13" s="844"/>
      <c r="H13" s="926"/>
      <c r="I13" s="847"/>
      <c r="J13" s="570"/>
      <c r="K13" s="174" t="s">
        <v>445</v>
      </c>
      <c r="L13" s="174" t="s">
        <v>461</v>
      </c>
      <c r="M13" s="174" t="s">
        <v>479</v>
      </c>
      <c r="N13" s="208">
        <v>0.34</v>
      </c>
      <c r="O13" s="388">
        <v>44166</v>
      </c>
      <c r="P13" s="388">
        <v>44196</v>
      </c>
      <c r="Q13" s="174" t="s">
        <v>480</v>
      </c>
      <c r="R13" s="384"/>
      <c r="S13" s="389" t="s">
        <v>481</v>
      </c>
      <c r="T13" s="174" t="s">
        <v>44</v>
      </c>
      <c r="U13" s="295">
        <v>0.33</v>
      </c>
      <c r="V13" s="386">
        <v>44166</v>
      </c>
      <c r="W13" s="387">
        <v>44196</v>
      </c>
      <c r="X13" s="32"/>
      <c r="Y13" s="27"/>
      <c r="Z13" s="28">
        <f t="shared" si="1"/>
        <v>0</v>
      </c>
      <c r="AA13" s="28"/>
      <c r="AB13" s="33"/>
      <c r="AC13" s="26"/>
      <c r="AD13" s="26"/>
      <c r="AE13" s="26"/>
      <c r="AF13" s="26"/>
    </row>
    <row r="14" spans="1:32" ht="30" x14ac:dyDescent="0.25">
      <c r="A14" s="846"/>
      <c r="B14" s="675"/>
      <c r="C14" s="570"/>
      <c r="D14" s="570"/>
      <c r="E14" s="570"/>
      <c r="F14" s="1042"/>
      <c r="G14" s="1039" t="s">
        <v>482</v>
      </c>
      <c r="H14" s="1040">
        <v>1</v>
      </c>
      <c r="I14" s="865"/>
      <c r="J14" s="570" t="s">
        <v>460</v>
      </c>
      <c r="K14" s="174" t="s">
        <v>445</v>
      </c>
      <c r="L14" s="174" t="s">
        <v>461</v>
      </c>
      <c r="M14" s="842" t="s">
        <v>483</v>
      </c>
      <c r="N14" s="209">
        <v>0.5</v>
      </c>
      <c r="O14" s="379">
        <v>44013</v>
      </c>
      <c r="P14" s="379">
        <v>44104</v>
      </c>
      <c r="Q14" s="55" t="s">
        <v>484</v>
      </c>
      <c r="R14" s="384"/>
      <c r="S14" s="55" t="s">
        <v>485</v>
      </c>
      <c r="T14" s="261" t="s">
        <v>245</v>
      </c>
      <c r="U14" s="177">
        <f>0.546666666666667</f>
        <v>0.54666666666666697</v>
      </c>
      <c r="V14" s="390">
        <v>44013</v>
      </c>
      <c r="W14" s="391">
        <v>44104</v>
      </c>
      <c r="X14" s="32"/>
      <c r="Y14" s="27"/>
      <c r="Z14" s="28">
        <f t="shared" si="1"/>
        <v>0</v>
      </c>
      <c r="AA14" s="28"/>
      <c r="AB14" s="33"/>
    </row>
    <row r="15" spans="1:32" ht="30" x14ac:dyDescent="0.25">
      <c r="A15" s="846"/>
      <c r="B15" s="675"/>
      <c r="C15" s="570"/>
      <c r="D15" s="570"/>
      <c r="E15" s="570"/>
      <c r="F15" s="1042"/>
      <c r="G15" s="1039"/>
      <c r="H15" s="946"/>
      <c r="I15" s="847"/>
      <c r="J15" s="570"/>
      <c r="K15" s="174" t="s">
        <v>445</v>
      </c>
      <c r="L15" s="174" t="s">
        <v>461</v>
      </c>
      <c r="M15" s="748"/>
      <c r="N15" s="208">
        <v>0.5</v>
      </c>
      <c r="O15" s="379">
        <v>44105</v>
      </c>
      <c r="P15" s="379">
        <v>44196</v>
      </c>
      <c r="Q15" s="55" t="s">
        <v>484</v>
      </c>
      <c r="R15" s="384"/>
      <c r="S15" s="55" t="s">
        <v>486</v>
      </c>
      <c r="T15" s="261" t="s">
        <v>245</v>
      </c>
      <c r="U15" s="177">
        <f>34/75</f>
        <v>0.45333333333333331</v>
      </c>
      <c r="V15" s="390">
        <v>44105</v>
      </c>
      <c r="W15" s="391">
        <v>44196</v>
      </c>
      <c r="X15" s="32">
        <f t="shared" si="0"/>
        <v>91</v>
      </c>
      <c r="Y15" s="27"/>
      <c r="Z15" s="28">
        <f t="shared" si="1"/>
        <v>0</v>
      </c>
      <c r="AA15" s="28"/>
      <c r="AB15" s="33"/>
    </row>
    <row r="16" spans="1:32" ht="135" x14ac:dyDescent="0.25">
      <c r="A16" s="846"/>
      <c r="B16" s="675"/>
      <c r="C16" s="570"/>
      <c r="D16" s="570"/>
      <c r="E16" s="570"/>
      <c r="F16" s="1042"/>
      <c r="G16" s="174" t="s">
        <v>487</v>
      </c>
      <c r="H16" s="176">
        <v>1</v>
      </c>
      <c r="I16" s="378"/>
      <c r="J16" s="174" t="s">
        <v>460</v>
      </c>
      <c r="K16" s="174" t="s">
        <v>445</v>
      </c>
      <c r="L16" s="174" t="s">
        <v>461</v>
      </c>
      <c r="M16" s="392" t="s">
        <v>488</v>
      </c>
      <c r="N16" s="176">
        <v>1</v>
      </c>
      <c r="O16" s="393">
        <v>44013</v>
      </c>
      <c r="P16" s="393">
        <v>44196</v>
      </c>
      <c r="Q16" s="394" t="s">
        <v>484</v>
      </c>
      <c r="R16" s="384"/>
      <c r="S16" s="395" t="s">
        <v>489</v>
      </c>
      <c r="T16" s="261" t="s">
        <v>56</v>
      </c>
      <c r="U16" s="295">
        <v>1</v>
      </c>
      <c r="V16" s="393">
        <v>44013</v>
      </c>
      <c r="W16" s="393">
        <v>44196</v>
      </c>
      <c r="X16" s="32">
        <f t="shared" si="0"/>
        <v>183</v>
      </c>
      <c r="Y16" s="27"/>
      <c r="Z16" s="28">
        <f t="shared" si="1"/>
        <v>0</v>
      </c>
      <c r="AA16" s="28"/>
      <c r="AB16" s="33"/>
    </row>
    <row r="17" spans="1:28" ht="60" x14ac:dyDescent="0.25">
      <c r="A17" s="846"/>
      <c r="B17" s="675"/>
      <c r="C17" s="570"/>
      <c r="D17" s="570"/>
      <c r="E17" s="570"/>
      <c r="F17" s="1042"/>
      <c r="G17" s="841" t="s">
        <v>490</v>
      </c>
      <c r="H17" s="1040">
        <v>1</v>
      </c>
      <c r="I17" s="865"/>
      <c r="J17" s="570" t="s">
        <v>460</v>
      </c>
      <c r="K17" s="174" t="s">
        <v>445</v>
      </c>
      <c r="L17" s="174" t="s">
        <v>461</v>
      </c>
      <c r="M17" s="392" t="s">
        <v>491</v>
      </c>
      <c r="N17" s="176">
        <v>0.5</v>
      </c>
      <c r="O17" s="379">
        <v>44013</v>
      </c>
      <c r="P17" s="379">
        <v>44058</v>
      </c>
      <c r="Q17" s="196" t="s">
        <v>492</v>
      </c>
      <c r="R17" s="384"/>
      <c r="S17" s="49" t="s">
        <v>493</v>
      </c>
      <c r="T17" s="28" t="s">
        <v>270</v>
      </c>
      <c r="U17" s="295">
        <v>0.5</v>
      </c>
      <c r="V17" s="386">
        <v>44013</v>
      </c>
      <c r="W17" s="379">
        <v>44058</v>
      </c>
      <c r="X17" s="32">
        <f t="shared" si="0"/>
        <v>45</v>
      </c>
      <c r="Y17" s="27"/>
      <c r="Z17" s="28">
        <f t="shared" si="1"/>
        <v>0</v>
      </c>
      <c r="AA17" s="28"/>
      <c r="AB17" s="33"/>
    </row>
    <row r="18" spans="1:28" ht="30" x14ac:dyDescent="0.25">
      <c r="A18" s="846"/>
      <c r="B18" s="675"/>
      <c r="C18" s="570"/>
      <c r="D18" s="570"/>
      <c r="E18" s="570"/>
      <c r="F18" s="1043"/>
      <c r="G18" s="844"/>
      <c r="H18" s="946"/>
      <c r="I18" s="847"/>
      <c r="J18" s="570"/>
      <c r="K18" s="174" t="s">
        <v>445</v>
      </c>
      <c r="L18" s="174" t="s">
        <v>461</v>
      </c>
      <c r="M18" s="392" t="s">
        <v>494</v>
      </c>
      <c r="N18" s="176">
        <v>0.5</v>
      </c>
      <c r="O18" s="396">
        <v>44075</v>
      </c>
      <c r="P18" s="396">
        <v>44084</v>
      </c>
      <c r="Q18" s="196" t="s">
        <v>492</v>
      </c>
      <c r="R18" s="384"/>
      <c r="S18" s="49" t="s">
        <v>495</v>
      </c>
      <c r="T18" s="28" t="s">
        <v>270</v>
      </c>
      <c r="U18" s="295">
        <v>0.5</v>
      </c>
      <c r="V18" s="396">
        <v>44075</v>
      </c>
      <c r="W18" s="396">
        <v>44084</v>
      </c>
      <c r="X18" s="32">
        <f t="shared" si="0"/>
        <v>9</v>
      </c>
      <c r="Y18" s="27"/>
      <c r="Z18" s="28">
        <f t="shared" si="1"/>
        <v>0</v>
      </c>
      <c r="AA18" s="28"/>
      <c r="AB18" s="33"/>
    </row>
  </sheetData>
  <mergeCells count="36">
    <mergeCell ref="A6:A7"/>
    <mergeCell ref="B6:F6"/>
    <mergeCell ref="G6:J6"/>
    <mergeCell ref="K6:R6"/>
    <mergeCell ref="S6:W6"/>
    <mergeCell ref="B2:C4"/>
    <mergeCell ref="D2:AB2"/>
    <mergeCell ref="D3:Q3"/>
    <mergeCell ref="R3:AB3"/>
    <mergeCell ref="D4:AB4"/>
    <mergeCell ref="A8:A18"/>
    <mergeCell ref="B8:B18"/>
    <mergeCell ref="C8:C18"/>
    <mergeCell ref="D8:D18"/>
    <mergeCell ref="E8:E18"/>
    <mergeCell ref="F8:F18"/>
    <mergeCell ref="I9:I10"/>
    <mergeCell ref="Y6:Y7"/>
    <mergeCell ref="Z6:Z7"/>
    <mergeCell ref="AA6:AB6"/>
    <mergeCell ref="G9:G10"/>
    <mergeCell ref="H9:H10"/>
    <mergeCell ref="J9:J10"/>
    <mergeCell ref="G11:G13"/>
    <mergeCell ref="H11:H13"/>
    <mergeCell ref="J11:J13"/>
    <mergeCell ref="J14:J15"/>
    <mergeCell ref="M14:M15"/>
    <mergeCell ref="G17:G18"/>
    <mergeCell ref="H17:H18"/>
    <mergeCell ref="J17:J18"/>
    <mergeCell ref="I14:I15"/>
    <mergeCell ref="I11:I13"/>
    <mergeCell ref="I17:I18"/>
    <mergeCell ref="G14:G15"/>
    <mergeCell ref="H14:H15"/>
  </mergeCells>
  <dataValidations count="1">
    <dataValidation type="list" allowBlank="1" showInputMessage="1" showErrorMessage="1" sqref="E8:E18">
      <formula1>INDIRECT(CONCATENATE("_",MID(REPLACE(D8,3,1,"_"),1,6)))</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14:formula1>
            <xm:f>'[15]Vinculos '!#REF!</xm:f>
          </x14:formula1>
          <xm:sqref>B8:B18</xm:sqref>
        </x14:dataValidation>
        <x14:dataValidation type="list" allowBlank="1" showInputMessage="1" showErrorMessage="1">
          <x14:formula1>
            <xm:f>'[15]Vinculos '!#REF!</xm:f>
          </x14:formula1>
          <xm:sqref>C8:C18</xm:sqref>
        </x14:dataValidation>
        <x14:dataValidation type="list" allowBlank="1" showInputMessage="1" showErrorMessage="1">
          <x14:formula1>
            <xm:f>'[15]Vinculos '!#REF!</xm:f>
          </x14:formula1>
          <xm:sqref>D8:D18</xm:sqref>
        </x14:dataValidation>
        <x14:dataValidation type="list" allowBlank="1" showInputMessage="1" showErrorMessage="1">
          <x14:formula1>
            <xm:f>'[15]Vinculos '!#REF!</xm:f>
          </x14:formula1>
          <xm:sqref>T8:T18</xm:sqref>
        </x14:dataValidation>
        <x14:dataValidation type="list" allowBlank="1" showInputMessage="1" showErrorMessage="1">
          <x14:formula1>
            <xm:f>'[15]Vinculos '!#REF!</xm:f>
          </x14:formula1>
          <xm:sqref>Y8:Y18</xm:sqref>
        </x14:dataValidation>
        <x14:dataValidation type="list" allowBlank="1" showInputMessage="1" showErrorMessage="1">
          <x14:formula1>
            <xm:f>'[15]Vinculos '!#REF!</xm:f>
          </x14:formula1>
          <xm:sqref>L8:L18</xm:sqref>
        </x14:dataValidation>
        <x14:dataValidation type="list" allowBlank="1" showInputMessage="1" showErrorMessage="1">
          <x14:formula1>
            <xm:f>'[15]Vinculos '!#REF!</xm:f>
          </x14:formula1>
          <xm:sqref>K8:K18</xm:sqref>
        </x14:dataValidation>
        <x14:dataValidation type="list" allowBlank="1" showInputMessage="1" showErrorMessage="1">
          <x14:formula1>
            <xm:f>'[15]Vinculos '!#REF!</xm:f>
          </x14:formula1>
          <xm:sqref>J8 J16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zoomScale="60" zoomScaleNormal="60" workbookViewId="0">
      <selection activeCell="C8" sqref="C8:C30"/>
    </sheetView>
  </sheetViews>
  <sheetFormatPr baseColWidth="10" defaultRowHeight="15" x14ac:dyDescent="0.25"/>
  <cols>
    <col min="1" max="1" width="5.5703125" bestFit="1" customWidth="1"/>
    <col min="2" max="2" width="22.5703125" customWidth="1"/>
    <col min="3" max="3" width="18.42578125" customWidth="1"/>
    <col min="4" max="6" width="21.140625" customWidth="1"/>
    <col min="7" max="7" width="19.42578125" customWidth="1"/>
    <col min="8" max="10" width="21.140625" customWidth="1"/>
    <col min="11" max="11" width="18.42578125" customWidth="1"/>
    <col min="12" max="12" width="21.140625" customWidth="1"/>
    <col min="13" max="13" width="30.140625" customWidth="1"/>
    <col min="14" max="14" width="23.140625" customWidth="1"/>
    <col min="15" max="16" width="19.85546875" customWidth="1"/>
    <col min="17" max="17" width="17.140625" customWidth="1"/>
    <col min="18" max="18" width="19.7109375" customWidth="1"/>
    <col min="19" max="19" width="33.85546875" style="1" customWidth="1"/>
    <col min="20" max="20" width="24.28515625" bestFit="1" customWidth="1"/>
    <col min="21" max="21" width="24.28515625" customWidth="1"/>
    <col min="22" max="22" width="23.5703125" customWidth="1"/>
    <col min="23" max="23" width="23.85546875" customWidth="1"/>
    <col min="24" max="24" width="20.28515625" hidden="1" customWidth="1"/>
    <col min="25" max="25" width="19" customWidth="1"/>
    <col min="26" max="26" width="21.5703125" customWidth="1"/>
    <col min="27" max="27" width="21" customWidth="1"/>
    <col min="28" max="28" width="26.7109375" customWidth="1"/>
    <col min="29" max="29" width="21.28515625" customWidth="1"/>
  </cols>
  <sheetData>
    <row r="1" spans="1:32" ht="15.75" thickBot="1" x14ac:dyDescent="0.3"/>
    <row r="2" spans="1:32" s="2" customFormat="1" ht="45" customHeight="1" thickBot="1" x14ac:dyDescent="0.25">
      <c r="B2" s="643"/>
      <c r="C2" s="644"/>
      <c r="D2" s="649" t="s">
        <v>0</v>
      </c>
      <c r="E2" s="650"/>
      <c r="F2" s="650"/>
      <c r="G2" s="650"/>
      <c r="H2" s="650"/>
      <c r="I2" s="650"/>
      <c r="J2" s="650"/>
      <c r="K2" s="650"/>
      <c r="L2" s="650"/>
      <c r="M2" s="650"/>
      <c r="N2" s="650"/>
      <c r="O2" s="650"/>
      <c r="P2" s="650"/>
      <c r="Q2" s="650"/>
      <c r="R2" s="650"/>
      <c r="S2" s="650"/>
      <c r="T2" s="650"/>
      <c r="U2" s="650"/>
      <c r="V2" s="650"/>
      <c r="W2" s="650"/>
      <c r="X2" s="650"/>
      <c r="Y2" s="650"/>
      <c r="Z2" s="650"/>
      <c r="AA2" s="650"/>
      <c r="AB2" s="651"/>
    </row>
    <row r="3" spans="1:32" s="2" customFormat="1" ht="45" customHeight="1" thickBot="1" x14ac:dyDescent="0.25">
      <c r="B3" s="645"/>
      <c r="C3" s="646"/>
      <c r="D3" s="652" t="s">
        <v>1</v>
      </c>
      <c r="E3" s="653"/>
      <c r="F3" s="653"/>
      <c r="G3" s="653"/>
      <c r="H3" s="653"/>
      <c r="I3" s="653"/>
      <c r="J3" s="653"/>
      <c r="K3" s="653"/>
      <c r="L3" s="653"/>
      <c r="M3" s="653"/>
      <c r="N3" s="653"/>
      <c r="O3" s="653"/>
      <c r="P3" s="653"/>
      <c r="Q3" s="654"/>
      <c r="R3" s="655" t="s">
        <v>2</v>
      </c>
      <c r="S3" s="653"/>
      <c r="T3" s="653"/>
      <c r="U3" s="653"/>
      <c r="V3" s="653"/>
      <c r="W3" s="653"/>
      <c r="X3" s="653"/>
      <c r="Y3" s="653"/>
      <c r="Z3" s="653"/>
      <c r="AA3" s="653"/>
      <c r="AB3" s="656"/>
    </row>
    <row r="4" spans="1:32" s="2" customFormat="1" ht="45" customHeight="1" thickBot="1" x14ac:dyDescent="0.25">
      <c r="B4" s="647"/>
      <c r="C4" s="648"/>
      <c r="D4" s="652" t="s">
        <v>3</v>
      </c>
      <c r="E4" s="653"/>
      <c r="F4" s="653"/>
      <c r="G4" s="653"/>
      <c r="H4" s="653"/>
      <c r="I4" s="653"/>
      <c r="J4" s="653"/>
      <c r="K4" s="653"/>
      <c r="L4" s="653"/>
      <c r="M4" s="653"/>
      <c r="N4" s="653"/>
      <c r="O4" s="653"/>
      <c r="P4" s="653"/>
      <c r="Q4" s="653"/>
      <c r="R4" s="653"/>
      <c r="S4" s="653"/>
      <c r="T4" s="653"/>
      <c r="U4" s="653"/>
      <c r="V4" s="653"/>
      <c r="W4" s="653"/>
      <c r="X4" s="653"/>
      <c r="Y4" s="653"/>
      <c r="Z4" s="653"/>
      <c r="AA4" s="653"/>
      <c r="AB4" s="656"/>
    </row>
    <row r="5" spans="1:32" ht="15.75" thickBot="1" x14ac:dyDescent="0.3"/>
    <row r="6" spans="1:32" ht="20.25" customHeight="1" thickBot="1" x14ac:dyDescent="0.35">
      <c r="A6" s="660" t="s">
        <v>4</v>
      </c>
      <c r="B6" s="662" t="s">
        <v>5</v>
      </c>
      <c r="C6" s="663"/>
      <c r="D6" s="663"/>
      <c r="E6" s="663"/>
      <c r="F6" s="664"/>
      <c r="G6" s="665" t="s">
        <v>6</v>
      </c>
      <c r="H6" s="666"/>
      <c r="I6" s="666"/>
      <c r="J6" s="667"/>
      <c r="K6" s="668" t="s">
        <v>7</v>
      </c>
      <c r="L6" s="669"/>
      <c r="M6" s="669"/>
      <c r="N6" s="669"/>
      <c r="O6" s="669"/>
      <c r="P6" s="669"/>
      <c r="Q6" s="669"/>
      <c r="R6" s="670"/>
      <c r="S6" s="671" t="s">
        <v>8</v>
      </c>
      <c r="T6" s="672"/>
      <c r="U6" s="672"/>
      <c r="V6" s="672"/>
      <c r="W6" s="673"/>
      <c r="X6" s="3"/>
      <c r="Y6" s="637" t="s">
        <v>9</v>
      </c>
      <c r="Z6" s="639" t="s">
        <v>10</v>
      </c>
      <c r="AA6" s="641" t="s">
        <v>11</v>
      </c>
      <c r="AB6" s="642"/>
    </row>
    <row r="7" spans="1:32" ht="72.75" thickBot="1" x14ac:dyDescent="0.3">
      <c r="A7" s="750"/>
      <c r="B7" s="4" t="s">
        <v>12</v>
      </c>
      <c r="C7" s="5" t="s">
        <v>13</v>
      </c>
      <c r="D7" s="5" t="s">
        <v>14</v>
      </c>
      <c r="E7" s="5" t="s">
        <v>15</v>
      </c>
      <c r="F7" s="6" t="s">
        <v>16</v>
      </c>
      <c r="G7" s="7" t="s">
        <v>17</v>
      </c>
      <c r="H7" s="8" t="s">
        <v>18</v>
      </c>
      <c r="I7" s="8" t="s">
        <v>10</v>
      </c>
      <c r="J7" s="9" t="s">
        <v>19</v>
      </c>
      <c r="K7" s="10" t="s">
        <v>20</v>
      </c>
      <c r="L7" s="11" t="s">
        <v>21</v>
      </c>
      <c r="M7" s="11" t="s">
        <v>22</v>
      </c>
      <c r="N7" s="11" t="s">
        <v>23</v>
      </c>
      <c r="O7" s="11" t="s">
        <v>24</v>
      </c>
      <c r="P7" s="11" t="s">
        <v>25</v>
      </c>
      <c r="Q7" s="11" t="s">
        <v>26</v>
      </c>
      <c r="R7" s="12" t="s">
        <v>10</v>
      </c>
      <c r="S7" s="13" t="s">
        <v>27</v>
      </c>
      <c r="T7" s="14" t="s">
        <v>28</v>
      </c>
      <c r="U7" s="14" t="s">
        <v>18</v>
      </c>
      <c r="V7" s="14" t="s">
        <v>29</v>
      </c>
      <c r="W7" s="15" t="s">
        <v>30</v>
      </c>
      <c r="X7" s="16"/>
      <c r="Y7" s="745"/>
      <c r="Z7" s="746"/>
      <c r="AA7" s="17" t="s">
        <v>31</v>
      </c>
      <c r="AB7" s="18" t="s">
        <v>32</v>
      </c>
    </row>
    <row r="8" spans="1:32" ht="28.9" customHeight="1" x14ac:dyDescent="0.25">
      <c r="A8" s="747"/>
      <c r="B8" s="727" t="s">
        <v>33</v>
      </c>
      <c r="C8" s="739" t="s">
        <v>34</v>
      </c>
      <c r="D8" s="712" t="s">
        <v>35</v>
      </c>
      <c r="E8" s="715" t="s">
        <v>36</v>
      </c>
      <c r="F8" s="742"/>
      <c r="G8" s="712" t="s">
        <v>37</v>
      </c>
      <c r="H8" s="730">
        <v>0.25</v>
      </c>
      <c r="I8" s="736"/>
      <c r="J8" s="739" t="s">
        <v>38</v>
      </c>
      <c r="K8" s="712" t="s">
        <v>39</v>
      </c>
      <c r="L8" s="727" t="s">
        <v>40</v>
      </c>
      <c r="M8" s="727" t="s">
        <v>41</v>
      </c>
      <c r="N8" s="730">
        <v>1</v>
      </c>
      <c r="O8" s="733">
        <v>44013</v>
      </c>
      <c r="P8" s="733">
        <v>44196</v>
      </c>
      <c r="Q8" s="727" t="s">
        <v>42</v>
      </c>
      <c r="R8" s="718"/>
      <c r="S8" s="19" t="s">
        <v>43</v>
      </c>
      <c r="T8" s="20" t="s">
        <v>44</v>
      </c>
      <c r="U8" s="21">
        <v>0.1</v>
      </c>
      <c r="V8" s="22">
        <v>44013</v>
      </c>
      <c r="W8" s="23">
        <v>44043</v>
      </c>
      <c r="X8" s="24">
        <f>W8-V8</f>
        <v>30</v>
      </c>
      <c r="Y8" s="19"/>
      <c r="Z8" s="20">
        <f>IF(Y8="ejecutado",1,0)</f>
        <v>0</v>
      </c>
      <c r="AA8" s="20"/>
      <c r="AB8" s="25"/>
      <c r="AC8" s="26"/>
      <c r="AD8" s="26"/>
      <c r="AE8" s="26"/>
      <c r="AF8" s="26"/>
    </row>
    <row r="9" spans="1:32" ht="30" x14ac:dyDescent="0.25">
      <c r="A9" s="722"/>
      <c r="B9" s="728"/>
      <c r="C9" s="740"/>
      <c r="D9" s="713"/>
      <c r="E9" s="716"/>
      <c r="F9" s="743"/>
      <c r="G9" s="713"/>
      <c r="H9" s="731"/>
      <c r="I9" s="737"/>
      <c r="J9" s="740"/>
      <c r="K9" s="713"/>
      <c r="L9" s="728"/>
      <c r="M9" s="728"/>
      <c r="N9" s="731"/>
      <c r="O9" s="734"/>
      <c r="P9" s="734"/>
      <c r="Q9" s="728"/>
      <c r="R9" s="719"/>
      <c r="S9" s="27" t="s">
        <v>45</v>
      </c>
      <c r="T9" s="28" t="s">
        <v>44</v>
      </c>
      <c r="U9" s="29">
        <v>0.2</v>
      </c>
      <c r="V9" s="30">
        <v>44013</v>
      </c>
      <c r="W9" s="31">
        <v>44043</v>
      </c>
      <c r="X9" s="32">
        <f t="shared" ref="X9:X30" si="0">W9-V9</f>
        <v>30</v>
      </c>
      <c r="Y9" s="27"/>
      <c r="Z9" s="28">
        <f t="shared" ref="Z9:Z30" si="1">IF(Y9="ejecutado",1,0)</f>
        <v>0</v>
      </c>
      <c r="AA9" s="28"/>
      <c r="AB9" s="33"/>
      <c r="AC9" s="26"/>
      <c r="AD9" s="26"/>
      <c r="AE9" s="26"/>
      <c r="AF9" s="26"/>
    </row>
    <row r="10" spans="1:32" ht="30" x14ac:dyDescent="0.25">
      <c r="A10" s="722"/>
      <c r="B10" s="728"/>
      <c r="C10" s="740"/>
      <c r="D10" s="713"/>
      <c r="E10" s="716"/>
      <c r="F10" s="743"/>
      <c r="G10" s="713"/>
      <c r="H10" s="731"/>
      <c r="I10" s="737"/>
      <c r="J10" s="740"/>
      <c r="K10" s="713"/>
      <c r="L10" s="728"/>
      <c r="M10" s="728"/>
      <c r="N10" s="731"/>
      <c r="O10" s="734"/>
      <c r="P10" s="734"/>
      <c r="Q10" s="728"/>
      <c r="R10" s="719"/>
      <c r="S10" s="34" t="s">
        <v>46</v>
      </c>
      <c r="T10" s="28" t="s">
        <v>44</v>
      </c>
      <c r="U10" s="29">
        <v>0.25</v>
      </c>
      <c r="V10" s="30">
        <v>44013</v>
      </c>
      <c r="W10" s="31">
        <v>44135</v>
      </c>
      <c r="X10" s="32">
        <f t="shared" si="0"/>
        <v>122</v>
      </c>
      <c r="Y10" s="27"/>
      <c r="Z10" s="28">
        <f t="shared" si="1"/>
        <v>0</v>
      </c>
      <c r="AA10" s="28"/>
      <c r="AB10" s="33"/>
      <c r="AC10" s="26"/>
      <c r="AD10" s="26"/>
      <c r="AE10" s="26"/>
      <c r="AF10" s="26"/>
    </row>
    <row r="11" spans="1:32" ht="45" x14ac:dyDescent="0.25">
      <c r="A11" s="722"/>
      <c r="B11" s="728"/>
      <c r="C11" s="740"/>
      <c r="D11" s="713"/>
      <c r="E11" s="716"/>
      <c r="F11" s="743"/>
      <c r="G11" s="713"/>
      <c r="H11" s="731"/>
      <c r="I11" s="737"/>
      <c r="J11" s="740"/>
      <c r="K11" s="713"/>
      <c r="L11" s="728"/>
      <c r="M11" s="728"/>
      <c r="N11" s="731"/>
      <c r="O11" s="734"/>
      <c r="P11" s="734"/>
      <c r="Q11" s="728"/>
      <c r="R11" s="719"/>
      <c r="S11" s="27" t="s">
        <v>47</v>
      </c>
      <c r="T11" s="28" t="s">
        <v>44</v>
      </c>
      <c r="U11" s="29">
        <v>0.25</v>
      </c>
      <c r="V11" s="30">
        <v>44075</v>
      </c>
      <c r="W11" s="31">
        <v>44196</v>
      </c>
      <c r="X11" s="32">
        <f t="shared" si="0"/>
        <v>121</v>
      </c>
      <c r="Y11" s="27"/>
      <c r="Z11" s="28">
        <f t="shared" si="1"/>
        <v>0</v>
      </c>
      <c r="AA11" s="28"/>
      <c r="AB11" s="33"/>
      <c r="AC11" s="26"/>
      <c r="AD11" s="26"/>
      <c r="AE11" s="26"/>
      <c r="AF11" s="26"/>
    </row>
    <row r="12" spans="1:32" ht="30.75" thickBot="1" x14ac:dyDescent="0.3">
      <c r="A12" s="722"/>
      <c r="B12" s="728"/>
      <c r="C12" s="740"/>
      <c r="D12" s="713"/>
      <c r="E12" s="716"/>
      <c r="F12" s="744"/>
      <c r="G12" s="714"/>
      <c r="H12" s="732"/>
      <c r="I12" s="738"/>
      <c r="J12" s="741"/>
      <c r="K12" s="714"/>
      <c r="L12" s="729"/>
      <c r="M12" s="729"/>
      <c r="N12" s="732"/>
      <c r="O12" s="735"/>
      <c r="P12" s="735"/>
      <c r="Q12" s="729"/>
      <c r="R12" s="720"/>
      <c r="S12" s="35" t="s">
        <v>48</v>
      </c>
      <c r="T12" s="36" t="s">
        <v>44</v>
      </c>
      <c r="U12" s="37">
        <v>0.2</v>
      </c>
      <c r="V12" s="38">
        <v>44166</v>
      </c>
      <c r="W12" s="39">
        <v>44196</v>
      </c>
      <c r="X12" s="32">
        <f t="shared" si="0"/>
        <v>30</v>
      </c>
      <c r="Y12" s="27"/>
      <c r="Z12" s="28">
        <f t="shared" si="1"/>
        <v>0</v>
      </c>
      <c r="AA12" s="28"/>
      <c r="AB12" s="33"/>
      <c r="AC12" s="26"/>
      <c r="AD12" s="26"/>
      <c r="AE12" s="26"/>
      <c r="AF12" s="26"/>
    </row>
    <row r="13" spans="1:32" ht="38.450000000000003" customHeight="1" x14ac:dyDescent="0.25">
      <c r="A13" s="722"/>
      <c r="B13" s="728"/>
      <c r="C13" s="740"/>
      <c r="D13" s="713"/>
      <c r="E13" s="716"/>
      <c r="F13" s="742"/>
      <c r="G13" s="712" t="s">
        <v>49</v>
      </c>
      <c r="H13" s="730">
        <v>0.75</v>
      </c>
      <c r="I13" s="736"/>
      <c r="J13" s="739" t="s">
        <v>50</v>
      </c>
      <c r="K13" s="712" t="s">
        <v>51</v>
      </c>
      <c r="L13" s="727" t="s">
        <v>52</v>
      </c>
      <c r="M13" s="727" t="s">
        <v>53</v>
      </c>
      <c r="N13" s="730">
        <v>0.25</v>
      </c>
      <c r="O13" s="733">
        <v>44013</v>
      </c>
      <c r="P13" s="733">
        <v>44196</v>
      </c>
      <c r="Q13" s="727" t="s">
        <v>54</v>
      </c>
      <c r="R13" s="718"/>
      <c r="S13" s="40" t="s">
        <v>55</v>
      </c>
      <c r="T13" s="20" t="s">
        <v>56</v>
      </c>
      <c r="U13" s="41">
        <v>0.2</v>
      </c>
      <c r="V13" s="42">
        <v>44013</v>
      </c>
      <c r="W13" s="43">
        <v>44165</v>
      </c>
      <c r="X13" s="32">
        <f t="shared" si="0"/>
        <v>152</v>
      </c>
      <c r="Y13" s="27"/>
      <c r="Z13" s="28">
        <f t="shared" si="1"/>
        <v>0</v>
      </c>
      <c r="AA13" s="28"/>
      <c r="AB13" s="33"/>
    </row>
    <row r="14" spans="1:32" ht="50.45" customHeight="1" x14ac:dyDescent="0.25">
      <c r="A14" s="722"/>
      <c r="B14" s="728"/>
      <c r="C14" s="740"/>
      <c r="D14" s="713"/>
      <c r="E14" s="716"/>
      <c r="F14" s="743"/>
      <c r="G14" s="713"/>
      <c r="H14" s="731"/>
      <c r="I14" s="737"/>
      <c r="J14" s="740"/>
      <c r="K14" s="713"/>
      <c r="L14" s="728"/>
      <c r="M14" s="728"/>
      <c r="N14" s="731"/>
      <c r="O14" s="734"/>
      <c r="P14" s="734"/>
      <c r="Q14" s="728"/>
      <c r="R14" s="719"/>
      <c r="S14" s="44" t="s">
        <v>57</v>
      </c>
      <c r="T14" s="28" t="s">
        <v>56</v>
      </c>
      <c r="U14" s="45">
        <v>0.1</v>
      </c>
      <c r="V14" s="46">
        <v>44013</v>
      </c>
      <c r="W14" s="47">
        <v>44195</v>
      </c>
      <c r="X14" s="32"/>
      <c r="Y14" s="27"/>
      <c r="Z14" s="28"/>
      <c r="AA14" s="28"/>
      <c r="AB14" s="33"/>
    </row>
    <row r="15" spans="1:32" ht="38.450000000000003" customHeight="1" x14ac:dyDescent="0.25">
      <c r="A15" s="722"/>
      <c r="B15" s="728"/>
      <c r="C15" s="740"/>
      <c r="D15" s="713"/>
      <c r="E15" s="716"/>
      <c r="F15" s="743"/>
      <c r="G15" s="713"/>
      <c r="H15" s="731"/>
      <c r="I15" s="737"/>
      <c r="J15" s="740"/>
      <c r="K15" s="713"/>
      <c r="L15" s="728"/>
      <c r="M15" s="728"/>
      <c r="N15" s="731"/>
      <c r="O15" s="734"/>
      <c r="P15" s="734"/>
      <c r="Q15" s="728"/>
      <c r="R15" s="719"/>
      <c r="S15" s="44" t="s">
        <v>58</v>
      </c>
      <c r="T15" s="28" t="s">
        <v>56</v>
      </c>
      <c r="U15" s="45">
        <v>0.2</v>
      </c>
      <c r="V15" s="46">
        <v>44013</v>
      </c>
      <c r="W15" s="47">
        <v>44195</v>
      </c>
      <c r="X15" s="32">
        <f t="shared" si="0"/>
        <v>182</v>
      </c>
      <c r="Y15" s="27"/>
      <c r="Z15" s="28">
        <f t="shared" si="1"/>
        <v>0</v>
      </c>
      <c r="AA15" s="28"/>
      <c r="AB15" s="33"/>
    </row>
    <row r="16" spans="1:32" ht="101.45" customHeight="1" x14ac:dyDescent="0.25">
      <c r="A16" s="722"/>
      <c r="B16" s="728"/>
      <c r="C16" s="740"/>
      <c r="D16" s="713"/>
      <c r="E16" s="716"/>
      <c r="F16" s="743"/>
      <c r="G16" s="713"/>
      <c r="H16" s="731"/>
      <c r="I16" s="737"/>
      <c r="J16" s="740"/>
      <c r="K16" s="713"/>
      <c r="L16" s="728"/>
      <c r="M16" s="728"/>
      <c r="N16" s="731"/>
      <c r="O16" s="734"/>
      <c r="P16" s="734"/>
      <c r="Q16" s="728"/>
      <c r="R16" s="719"/>
      <c r="S16" s="48" t="s">
        <v>59</v>
      </c>
      <c r="T16" s="28" t="s">
        <v>44</v>
      </c>
      <c r="U16" s="45">
        <v>0.1</v>
      </c>
      <c r="V16" s="46">
        <v>44044</v>
      </c>
      <c r="W16" s="47">
        <v>44195</v>
      </c>
      <c r="X16" s="32">
        <f t="shared" si="0"/>
        <v>151</v>
      </c>
      <c r="Y16" s="27"/>
      <c r="Z16" s="28">
        <f t="shared" si="1"/>
        <v>0</v>
      </c>
      <c r="AA16" s="28"/>
      <c r="AB16" s="33"/>
    </row>
    <row r="17" spans="1:28" ht="46.15" customHeight="1" x14ac:dyDescent="0.25">
      <c r="A17" s="722"/>
      <c r="B17" s="728"/>
      <c r="C17" s="740"/>
      <c r="D17" s="713"/>
      <c r="E17" s="716"/>
      <c r="F17" s="743"/>
      <c r="G17" s="713"/>
      <c r="H17" s="731"/>
      <c r="I17" s="737"/>
      <c r="J17" s="740"/>
      <c r="K17" s="713"/>
      <c r="L17" s="728"/>
      <c r="M17" s="728"/>
      <c r="N17" s="731"/>
      <c r="O17" s="734"/>
      <c r="P17" s="734"/>
      <c r="Q17" s="728"/>
      <c r="R17" s="719"/>
      <c r="S17" s="49" t="s">
        <v>60</v>
      </c>
      <c r="T17" s="28" t="s">
        <v>44</v>
      </c>
      <c r="U17" s="45">
        <v>0.1</v>
      </c>
      <c r="V17" s="46">
        <v>44044</v>
      </c>
      <c r="W17" s="47">
        <v>44104</v>
      </c>
      <c r="X17" s="32">
        <f t="shared" si="0"/>
        <v>60</v>
      </c>
      <c r="Y17" s="27"/>
      <c r="Z17" s="28">
        <f t="shared" si="1"/>
        <v>0</v>
      </c>
      <c r="AA17" s="28"/>
      <c r="AB17" s="33"/>
    </row>
    <row r="18" spans="1:28" ht="30" x14ac:dyDescent="0.25">
      <c r="A18" s="722"/>
      <c r="B18" s="728"/>
      <c r="C18" s="740"/>
      <c r="D18" s="713"/>
      <c r="E18" s="716"/>
      <c r="F18" s="743"/>
      <c r="G18" s="713"/>
      <c r="H18" s="731"/>
      <c r="I18" s="737"/>
      <c r="J18" s="740"/>
      <c r="K18" s="713"/>
      <c r="L18" s="728"/>
      <c r="M18" s="728"/>
      <c r="N18" s="731"/>
      <c r="O18" s="734"/>
      <c r="P18" s="734"/>
      <c r="Q18" s="728"/>
      <c r="R18" s="719"/>
      <c r="S18" s="49" t="s">
        <v>61</v>
      </c>
      <c r="T18" s="28" t="s">
        <v>56</v>
      </c>
      <c r="U18" s="45">
        <v>0.1</v>
      </c>
      <c r="V18" s="46">
        <v>44075</v>
      </c>
      <c r="W18" s="47">
        <v>44135</v>
      </c>
      <c r="X18" s="32">
        <f t="shared" si="0"/>
        <v>60</v>
      </c>
      <c r="Y18" s="27"/>
      <c r="Z18" s="28">
        <f t="shared" si="1"/>
        <v>0</v>
      </c>
      <c r="AA18" s="28"/>
      <c r="AB18" s="33"/>
    </row>
    <row r="19" spans="1:28" ht="39.6" customHeight="1" x14ac:dyDescent="0.25">
      <c r="A19" s="722"/>
      <c r="B19" s="728"/>
      <c r="C19" s="740"/>
      <c r="D19" s="713"/>
      <c r="E19" s="716"/>
      <c r="F19" s="743"/>
      <c r="G19" s="713"/>
      <c r="H19" s="731"/>
      <c r="I19" s="737"/>
      <c r="J19" s="740"/>
      <c r="K19" s="713"/>
      <c r="L19" s="728"/>
      <c r="M19" s="728"/>
      <c r="N19" s="731"/>
      <c r="O19" s="734"/>
      <c r="P19" s="734"/>
      <c r="Q19" s="728"/>
      <c r="R19" s="719"/>
      <c r="S19" s="49" t="s">
        <v>62</v>
      </c>
      <c r="T19" s="28" t="s">
        <v>56</v>
      </c>
      <c r="U19" s="45">
        <v>0.1</v>
      </c>
      <c r="V19" s="46">
        <v>44105</v>
      </c>
      <c r="W19" s="47">
        <v>44134</v>
      </c>
      <c r="X19" s="32">
        <f t="shared" si="0"/>
        <v>29</v>
      </c>
      <c r="Y19" s="27"/>
      <c r="Z19" s="28">
        <f t="shared" si="1"/>
        <v>0</v>
      </c>
      <c r="AA19" s="28"/>
      <c r="AB19" s="33"/>
    </row>
    <row r="20" spans="1:28" ht="39.6" customHeight="1" thickBot="1" x14ac:dyDescent="0.3">
      <c r="A20" s="723"/>
      <c r="B20" s="728"/>
      <c r="C20" s="740"/>
      <c r="D20" s="713"/>
      <c r="E20" s="716"/>
      <c r="F20" s="743"/>
      <c r="G20" s="713"/>
      <c r="H20" s="731"/>
      <c r="I20" s="737"/>
      <c r="J20" s="740"/>
      <c r="K20" s="714"/>
      <c r="L20" s="729"/>
      <c r="M20" s="729"/>
      <c r="N20" s="732"/>
      <c r="O20" s="735"/>
      <c r="P20" s="735"/>
      <c r="Q20" s="729"/>
      <c r="R20" s="720"/>
      <c r="S20" s="50" t="s">
        <v>63</v>
      </c>
      <c r="T20" s="36" t="s">
        <v>56</v>
      </c>
      <c r="U20" s="51">
        <v>0.1</v>
      </c>
      <c r="V20" s="52">
        <v>44136</v>
      </c>
      <c r="W20" s="53">
        <v>44196</v>
      </c>
      <c r="X20" s="32">
        <f t="shared" si="0"/>
        <v>60</v>
      </c>
      <c r="Y20" s="27"/>
      <c r="Z20" s="28">
        <f t="shared" si="1"/>
        <v>0</v>
      </c>
      <c r="AA20" s="28"/>
      <c r="AB20" s="33"/>
    </row>
    <row r="21" spans="1:28" ht="45" customHeight="1" x14ac:dyDescent="0.25">
      <c r="A21" s="721"/>
      <c r="B21" s="728"/>
      <c r="C21" s="740"/>
      <c r="D21" s="713"/>
      <c r="E21" s="716"/>
      <c r="F21" s="743"/>
      <c r="G21" s="713"/>
      <c r="H21" s="731"/>
      <c r="I21" s="737"/>
      <c r="J21" s="740"/>
      <c r="K21" s="712" t="s">
        <v>51</v>
      </c>
      <c r="L21" s="727" t="s">
        <v>64</v>
      </c>
      <c r="M21" s="727" t="s">
        <v>65</v>
      </c>
      <c r="N21" s="730">
        <v>0.25</v>
      </c>
      <c r="O21" s="733">
        <v>44013</v>
      </c>
      <c r="P21" s="733">
        <v>44196</v>
      </c>
      <c r="Q21" s="727" t="s">
        <v>66</v>
      </c>
      <c r="R21" s="718"/>
      <c r="S21" s="54" t="s">
        <v>67</v>
      </c>
      <c r="T21" s="20" t="s">
        <v>68</v>
      </c>
      <c r="U21" s="41">
        <v>0.25</v>
      </c>
      <c r="V21" s="42">
        <v>44044</v>
      </c>
      <c r="W21" s="43">
        <v>44196</v>
      </c>
      <c r="X21" s="32">
        <f t="shared" si="0"/>
        <v>152</v>
      </c>
      <c r="Y21" s="27"/>
      <c r="Z21" s="28">
        <f t="shared" si="1"/>
        <v>0</v>
      </c>
      <c r="AA21" s="28"/>
      <c r="AB21" s="33"/>
    </row>
    <row r="22" spans="1:28" ht="30" x14ac:dyDescent="0.25">
      <c r="A22" s="722"/>
      <c r="B22" s="728"/>
      <c r="C22" s="740"/>
      <c r="D22" s="713"/>
      <c r="E22" s="716"/>
      <c r="F22" s="743"/>
      <c r="G22" s="713"/>
      <c r="H22" s="731"/>
      <c r="I22" s="737"/>
      <c r="J22" s="740"/>
      <c r="K22" s="713"/>
      <c r="L22" s="728"/>
      <c r="M22" s="728"/>
      <c r="N22" s="731"/>
      <c r="O22" s="734"/>
      <c r="P22" s="734"/>
      <c r="Q22" s="728"/>
      <c r="R22" s="719"/>
      <c r="S22" s="49" t="s">
        <v>69</v>
      </c>
      <c r="T22" s="28" t="s">
        <v>56</v>
      </c>
      <c r="U22" s="45">
        <v>0.25</v>
      </c>
      <c r="V22" s="46">
        <v>44044</v>
      </c>
      <c r="W22" s="47">
        <v>44104</v>
      </c>
      <c r="X22" s="32">
        <f t="shared" si="0"/>
        <v>60</v>
      </c>
      <c r="Y22" s="27"/>
      <c r="Z22" s="28">
        <f t="shared" si="1"/>
        <v>0</v>
      </c>
      <c r="AA22" s="28"/>
      <c r="AB22" s="33"/>
    </row>
    <row r="23" spans="1:28" ht="45" x14ac:dyDescent="0.25">
      <c r="A23" s="722"/>
      <c r="B23" s="728"/>
      <c r="C23" s="740"/>
      <c r="D23" s="713"/>
      <c r="E23" s="716"/>
      <c r="F23" s="743"/>
      <c r="G23" s="713"/>
      <c r="H23" s="731"/>
      <c r="I23" s="737"/>
      <c r="J23" s="740"/>
      <c r="K23" s="713"/>
      <c r="L23" s="728"/>
      <c r="M23" s="728"/>
      <c r="N23" s="731"/>
      <c r="O23" s="734"/>
      <c r="P23" s="734"/>
      <c r="Q23" s="728"/>
      <c r="R23" s="719"/>
      <c r="S23" s="55" t="s">
        <v>70</v>
      </c>
      <c r="T23" s="28" t="s">
        <v>68</v>
      </c>
      <c r="U23" s="56">
        <v>0.25</v>
      </c>
      <c r="V23" s="46">
        <v>44044</v>
      </c>
      <c r="W23" s="47">
        <v>44196</v>
      </c>
      <c r="X23" s="32">
        <f t="shared" si="0"/>
        <v>152</v>
      </c>
      <c r="Y23" s="27"/>
      <c r="Z23" s="28">
        <f t="shared" si="1"/>
        <v>0</v>
      </c>
      <c r="AA23" s="28"/>
      <c r="AB23" s="33"/>
    </row>
    <row r="24" spans="1:28" ht="30.75" thickBot="1" x14ac:dyDescent="0.3">
      <c r="A24" s="722"/>
      <c r="B24" s="728"/>
      <c r="C24" s="740"/>
      <c r="D24" s="713"/>
      <c r="E24" s="716"/>
      <c r="F24" s="743"/>
      <c r="G24" s="713"/>
      <c r="H24" s="731"/>
      <c r="I24" s="737"/>
      <c r="J24" s="740"/>
      <c r="K24" s="714"/>
      <c r="L24" s="729"/>
      <c r="M24" s="729"/>
      <c r="N24" s="732"/>
      <c r="O24" s="735"/>
      <c r="P24" s="735"/>
      <c r="Q24" s="729"/>
      <c r="R24" s="720"/>
      <c r="S24" s="50" t="s">
        <v>71</v>
      </c>
      <c r="T24" s="36" t="s">
        <v>68</v>
      </c>
      <c r="U24" s="51">
        <v>0.25</v>
      </c>
      <c r="V24" s="52">
        <v>44013</v>
      </c>
      <c r="W24" s="53">
        <v>44195</v>
      </c>
      <c r="X24" s="32">
        <f t="shared" si="0"/>
        <v>182</v>
      </c>
      <c r="Y24" s="27"/>
      <c r="Z24" s="28">
        <f t="shared" si="1"/>
        <v>0</v>
      </c>
      <c r="AA24" s="28"/>
      <c r="AB24" s="33"/>
    </row>
    <row r="25" spans="1:28" s="65" customFormat="1" ht="45" customHeight="1" x14ac:dyDescent="0.25">
      <c r="A25" s="722"/>
      <c r="B25" s="728"/>
      <c r="C25" s="740"/>
      <c r="D25" s="713"/>
      <c r="E25" s="716"/>
      <c r="F25" s="743"/>
      <c r="G25" s="713"/>
      <c r="H25" s="731"/>
      <c r="I25" s="737"/>
      <c r="J25" s="740"/>
      <c r="K25" s="712" t="s">
        <v>51</v>
      </c>
      <c r="L25" s="727" t="s">
        <v>72</v>
      </c>
      <c r="M25" s="727" t="s">
        <v>73</v>
      </c>
      <c r="N25" s="730">
        <v>0.25</v>
      </c>
      <c r="O25" s="733">
        <v>44013</v>
      </c>
      <c r="P25" s="733">
        <v>44196</v>
      </c>
      <c r="Q25" s="724" t="s">
        <v>74</v>
      </c>
      <c r="R25" s="718"/>
      <c r="S25" s="57" t="s">
        <v>75</v>
      </c>
      <c r="T25" s="58" t="s">
        <v>76</v>
      </c>
      <c r="U25" s="59">
        <v>0.25</v>
      </c>
      <c r="V25" s="60">
        <v>44013</v>
      </c>
      <c r="W25" s="61">
        <v>44195</v>
      </c>
      <c r="X25" s="32">
        <f t="shared" si="0"/>
        <v>182</v>
      </c>
      <c r="Y25" s="62"/>
      <c r="Z25" s="63">
        <f t="shared" si="1"/>
        <v>0</v>
      </c>
      <c r="AA25" s="63"/>
      <c r="AB25" s="64"/>
    </row>
    <row r="26" spans="1:28" s="65" customFormat="1" ht="45" customHeight="1" x14ac:dyDescent="0.25">
      <c r="A26" s="722"/>
      <c r="B26" s="728"/>
      <c r="C26" s="740"/>
      <c r="D26" s="713"/>
      <c r="E26" s="716"/>
      <c r="F26" s="743"/>
      <c r="G26" s="713"/>
      <c r="H26" s="731"/>
      <c r="I26" s="737"/>
      <c r="J26" s="740"/>
      <c r="K26" s="713"/>
      <c r="L26" s="728"/>
      <c r="M26" s="728"/>
      <c r="N26" s="731"/>
      <c r="O26" s="734"/>
      <c r="P26" s="734"/>
      <c r="Q26" s="725"/>
      <c r="R26" s="719"/>
      <c r="S26" s="62" t="s">
        <v>77</v>
      </c>
      <c r="T26" s="63" t="s">
        <v>76</v>
      </c>
      <c r="U26" s="66">
        <v>0.25</v>
      </c>
      <c r="V26" s="67">
        <v>44013</v>
      </c>
      <c r="W26" s="68">
        <v>44195</v>
      </c>
      <c r="X26" s="32">
        <f t="shared" si="0"/>
        <v>182</v>
      </c>
      <c r="Y26" s="62"/>
      <c r="Z26" s="63">
        <f t="shared" si="1"/>
        <v>0</v>
      </c>
      <c r="AA26" s="63"/>
      <c r="AB26" s="64"/>
    </row>
    <row r="27" spans="1:28" s="65" customFormat="1" ht="45" customHeight="1" thickBot="1" x14ac:dyDescent="0.3">
      <c r="A27" s="723"/>
      <c r="B27" s="728"/>
      <c r="C27" s="740"/>
      <c r="D27" s="713"/>
      <c r="E27" s="716"/>
      <c r="F27" s="743"/>
      <c r="G27" s="713"/>
      <c r="H27" s="731"/>
      <c r="I27" s="737"/>
      <c r="J27" s="740"/>
      <c r="K27" s="714"/>
      <c r="L27" s="729"/>
      <c r="M27" s="729"/>
      <c r="N27" s="732"/>
      <c r="O27" s="735"/>
      <c r="P27" s="735"/>
      <c r="Q27" s="726"/>
      <c r="R27" s="720"/>
      <c r="S27" s="69" t="s">
        <v>78</v>
      </c>
      <c r="T27" s="70" t="s">
        <v>76</v>
      </c>
      <c r="U27" s="71">
        <v>0.5</v>
      </c>
      <c r="V27" s="72">
        <v>44013</v>
      </c>
      <c r="W27" s="73">
        <v>44195</v>
      </c>
      <c r="X27" s="32">
        <f t="shared" si="0"/>
        <v>182</v>
      </c>
      <c r="Y27" s="62"/>
      <c r="Z27" s="63">
        <f t="shared" si="1"/>
        <v>0</v>
      </c>
      <c r="AA27" s="63"/>
      <c r="AB27" s="64"/>
    </row>
    <row r="28" spans="1:28" ht="43.9" customHeight="1" x14ac:dyDescent="0.25">
      <c r="A28" s="721"/>
      <c r="B28" s="728"/>
      <c r="C28" s="740"/>
      <c r="D28" s="713"/>
      <c r="E28" s="716"/>
      <c r="F28" s="743"/>
      <c r="G28" s="713"/>
      <c r="H28" s="731"/>
      <c r="I28" s="737"/>
      <c r="J28" s="740"/>
      <c r="K28" s="712" t="s">
        <v>39</v>
      </c>
      <c r="L28" s="724" t="s">
        <v>79</v>
      </c>
      <c r="M28" s="727" t="s">
        <v>80</v>
      </c>
      <c r="N28" s="730">
        <v>0.25</v>
      </c>
      <c r="O28" s="733">
        <v>44013</v>
      </c>
      <c r="P28" s="733">
        <v>44196</v>
      </c>
      <c r="Q28" s="724" t="s">
        <v>81</v>
      </c>
      <c r="R28" s="718"/>
      <c r="S28" s="57" t="s">
        <v>82</v>
      </c>
      <c r="T28" s="20" t="s">
        <v>56</v>
      </c>
      <c r="U28" s="41">
        <v>0.25</v>
      </c>
      <c r="V28" s="60">
        <v>44013</v>
      </c>
      <c r="W28" s="61">
        <v>44195</v>
      </c>
      <c r="X28" s="32">
        <f t="shared" si="0"/>
        <v>182</v>
      </c>
      <c r="Y28" s="27"/>
      <c r="Z28" s="28">
        <f t="shared" si="1"/>
        <v>0</v>
      </c>
      <c r="AA28" s="28"/>
      <c r="AB28" s="33"/>
    </row>
    <row r="29" spans="1:28" ht="30" x14ac:dyDescent="0.25">
      <c r="A29" s="722"/>
      <c r="B29" s="728"/>
      <c r="C29" s="740"/>
      <c r="D29" s="713"/>
      <c r="E29" s="716"/>
      <c r="F29" s="743"/>
      <c r="G29" s="713"/>
      <c r="H29" s="731"/>
      <c r="I29" s="737"/>
      <c r="J29" s="740"/>
      <c r="K29" s="713"/>
      <c r="L29" s="725"/>
      <c r="M29" s="728"/>
      <c r="N29" s="731"/>
      <c r="O29" s="734"/>
      <c r="P29" s="734"/>
      <c r="Q29" s="725"/>
      <c r="R29" s="719"/>
      <c r="S29" s="62" t="s">
        <v>83</v>
      </c>
      <c r="T29" s="28" t="s">
        <v>56</v>
      </c>
      <c r="U29" s="45">
        <v>0.5</v>
      </c>
      <c r="V29" s="67">
        <v>44013</v>
      </c>
      <c r="W29" s="68">
        <v>44195</v>
      </c>
      <c r="X29" s="32">
        <f t="shared" si="0"/>
        <v>182</v>
      </c>
      <c r="Y29" s="27"/>
      <c r="Z29" s="28">
        <f t="shared" si="1"/>
        <v>0</v>
      </c>
      <c r="AA29" s="28"/>
      <c r="AB29" s="33"/>
    </row>
    <row r="30" spans="1:28" ht="45.75" thickBot="1" x14ac:dyDescent="0.3">
      <c r="A30" s="723"/>
      <c r="B30" s="748"/>
      <c r="C30" s="749"/>
      <c r="D30" s="714"/>
      <c r="E30" s="717"/>
      <c r="F30" s="744"/>
      <c r="G30" s="714"/>
      <c r="H30" s="732"/>
      <c r="I30" s="738"/>
      <c r="J30" s="741"/>
      <c r="K30" s="714"/>
      <c r="L30" s="726"/>
      <c r="M30" s="729"/>
      <c r="N30" s="732"/>
      <c r="O30" s="735"/>
      <c r="P30" s="735"/>
      <c r="Q30" s="726"/>
      <c r="R30" s="720"/>
      <c r="S30" s="74" t="s">
        <v>84</v>
      </c>
      <c r="T30" s="36" t="s">
        <v>85</v>
      </c>
      <c r="U30" s="51">
        <v>0.25</v>
      </c>
      <c r="V30" s="75">
        <v>44013</v>
      </c>
      <c r="W30" s="76">
        <v>44195</v>
      </c>
      <c r="X30" s="32">
        <f t="shared" si="0"/>
        <v>182</v>
      </c>
      <c r="Y30" s="27"/>
      <c r="Z30" s="28">
        <f t="shared" si="1"/>
        <v>0</v>
      </c>
      <c r="AA30" s="28"/>
      <c r="AB30" s="33"/>
    </row>
  </sheetData>
  <mergeCells count="70">
    <mergeCell ref="B2:C4"/>
    <mergeCell ref="D2:AB2"/>
    <mergeCell ref="D3:Q3"/>
    <mergeCell ref="R3:AB3"/>
    <mergeCell ref="D4:AB4"/>
    <mergeCell ref="Y6:Y7"/>
    <mergeCell ref="Z6:Z7"/>
    <mergeCell ref="AA6:AB6"/>
    <mergeCell ref="A8:A20"/>
    <mergeCell ref="B8:B30"/>
    <mergeCell ref="C8:C30"/>
    <mergeCell ref="F8:F12"/>
    <mergeCell ref="G8:G12"/>
    <mergeCell ref="A6:A7"/>
    <mergeCell ref="B6:F6"/>
    <mergeCell ref="G6:J6"/>
    <mergeCell ref="K6:R6"/>
    <mergeCell ref="S6:W6"/>
    <mergeCell ref="H8:H12"/>
    <mergeCell ref="I8:I12"/>
    <mergeCell ref="J8:J12"/>
    <mergeCell ref="K8:K12"/>
    <mergeCell ref="L8:L12"/>
    <mergeCell ref="N8:N12"/>
    <mergeCell ref="O8:O12"/>
    <mergeCell ref="M8:M12"/>
    <mergeCell ref="P8:P12"/>
    <mergeCell ref="Q8:Q12"/>
    <mergeCell ref="R8:R12"/>
    <mergeCell ref="A21:A27"/>
    <mergeCell ref="K21:K24"/>
    <mergeCell ref="L21:L24"/>
    <mergeCell ref="M21:M24"/>
    <mergeCell ref="N21:N24"/>
    <mergeCell ref="I13:I30"/>
    <mergeCell ref="J13:J30"/>
    <mergeCell ref="K13:K20"/>
    <mergeCell ref="L13:L20"/>
    <mergeCell ref="M13:M20"/>
    <mergeCell ref="N13:N20"/>
    <mergeCell ref="F13:F30"/>
    <mergeCell ref="G13:G30"/>
    <mergeCell ref="H13:H30"/>
    <mergeCell ref="Q25:Q27"/>
    <mergeCell ref="O13:O20"/>
    <mergeCell ref="P13:P20"/>
    <mergeCell ref="Q13:Q20"/>
    <mergeCell ref="R13:R20"/>
    <mergeCell ref="O21:O24"/>
    <mergeCell ref="L25:L27"/>
    <mergeCell ref="M25:M27"/>
    <mergeCell ref="N25:N27"/>
    <mergeCell ref="O25:O27"/>
    <mergeCell ref="P25:P27"/>
    <mergeCell ref="D8:D30"/>
    <mergeCell ref="E8:E30"/>
    <mergeCell ref="R25:R27"/>
    <mergeCell ref="A28:A30"/>
    <mergeCell ref="K28:K30"/>
    <mergeCell ref="L28:L30"/>
    <mergeCell ref="M28:M30"/>
    <mergeCell ref="N28:N30"/>
    <mergeCell ref="O28:O30"/>
    <mergeCell ref="P28:P30"/>
    <mergeCell ref="Q28:Q30"/>
    <mergeCell ref="R28:R30"/>
    <mergeCell ref="P21:P24"/>
    <mergeCell ref="Q21:Q24"/>
    <mergeCell ref="R21:R24"/>
    <mergeCell ref="K25:K27"/>
  </mergeCells>
  <dataValidations count="1">
    <dataValidation type="list" allowBlank="1" showInputMessage="1" showErrorMessage="1" sqref="E8">
      <formula1>INDIRECT(CONCATENATE("_",MID(REPLACE(D8,3,1,"_"),1,6)))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'[1]Vinculos '!#REF!</xm:f>
          </x14:formula1>
          <xm:sqref>L8:L30</xm:sqref>
        </x14:dataValidation>
        <x14:dataValidation type="list" allowBlank="1" showInputMessage="1" showErrorMessage="1">
          <x14:formula1>
            <xm:f>'[1]Vinculos '!#REF!</xm:f>
          </x14:formula1>
          <xm:sqref>K8:K30</xm:sqref>
        </x14:dataValidation>
        <x14:dataValidation type="list" allowBlank="1" showInputMessage="1" showErrorMessage="1">
          <x14:formula1>
            <xm:f>'[1]Vinculos '!#REF!</xm:f>
          </x14:formula1>
          <xm:sqref>B8</xm:sqref>
        </x14:dataValidation>
        <x14:dataValidation type="list" allowBlank="1" showInputMessage="1" showErrorMessage="1">
          <x14:formula1>
            <xm:f>'[1]Vinculos '!#REF!</xm:f>
          </x14:formula1>
          <xm:sqref>C8</xm:sqref>
        </x14:dataValidation>
        <x14:dataValidation type="list" allowBlank="1" showInputMessage="1" showErrorMessage="1">
          <x14:formula1>
            <xm:f>'[1]Vinculos '!#REF!</xm:f>
          </x14:formula1>
          <xm:sqref>D8</xm:sqref>
        </x14:dataValidation>
        <x14:dataValidation type="list" allowBlank="1" showInputMessage="1" showErrorMessage="1">
          <x14:formula1>
            <xm:f>'[1]Vinculos '!#REF!</xm:f>
          </x14:formula1>
          <xm:sqref>T8:T30</xm:sqref>
        </x14:dataValidation>
        <x14:dataValidation type="list" allowBlank="1" showInputMessage="1" showErrorMessage="1">
          <x14:formula1>
            <xm:f>'[1]Vinculos '!#REF!</xm:f>
          </x14:formula1>
          <xm:sqref>Y8:Y30</xm:sqref>
        </x14:dataValidation>
        <x14:dataValidation type="list" allowBlank="1" showInputMessage="1" showErrorMessage="1">
          <x14:formula1>
            <xm:f>'[1]Vinculos '!#REF!</xm:f>
          </x14:formula1>
          <xm:sqref>J8 J13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3"/>
  <sheetViews>
    <sheetView topLeftCell="A7" zoomScale="80" zoomScaleNormal="80" workbookViewId="0">
      <pane xSplit="3" ySplit="1" topLeftCell="D8" activePane="bottomRight" state="frozen"/>
      <selection activeCell="A7" sqref="A7"/>
      <selection pane="topRight" activeCell="D7" sqref="D7"/>
      <selection pane="bottomLeft" activeCell="A8" sqref="A8"/>
      <selection pane="bottomRight" activeCell="C8" sqref="C8:C23"/>
    </sheetView>
  </sheetViews>
  <sheetFormatPr baseColWidth="10" defaultRowHeight="14.25" x14ac:dyDescent="0.2"/>
  <cols>
    <col min="1" max="1" width="5.5703125" style="2" bestFit="1" customWidth="1"/>
    <col min="2" max="2" width="22.5703125" style="2" customWidth="1"/>
    <col min="3" max="3" width="18.42578125" style="2" customWidth="1"/>
    <col min="4" max="6" width="21.140625" style="2" customWidth="1"/>
    <col min="7" max="7" width="19.42578125" style="2" customWidth="1"/>
    <col min="8" max="10" width="21.140625" style="2" customWidth="1"/>
    <col min="11" max="11" width="18.42578125" style="2" customWidth="1"/>
    <col min="12" max="12" width="21.140625" style="2" customWidth="1"/>
    <col min="13" max="13" width="30.140625" style="2" customWidth="1"/>
    <col min="14" max="14" width="23.140625" style="79" customWidth="1"/>
    <col min="15" max="16" width="19.85546875" style="2" customWidth="1"/>
    <col min="17" max="17" width="17.140625" style="2" customWidth="1"/>
    <col min="18" max="18" width="19.7109375" style="2" customWidth="1"/>
    <col min="19" max="19" width="46.28515625" style="78" customWidth="1"/>
    <col min="20" max="20" width="28.5703125" style="77" customWidth="1"/>
    <col min="21" max="21" width="24.28515625" style="2" customWidth="1"/>
    <col min="22" max="22" width="23.5703125" style="2" customWidth="1"/>
    <col min="23" max="23" width="23.85546875" style="2" customWidth="1"/>
    <col min="24" max="24" width="20.28515625" style="2" hidden="1" customWidth="1"/>
    <col min="25" max="25" width="19" style="2" customWidth="1"/>
    <col min="26" max="26" width="21.5703125" style="2" customWidth="1"/>
    <col min="27" max="27" width="21" style="2" customWidth="1"/>
    <col min="28" max="28" width="26.7109375" style="2" customWidth="1"/>
    <col min="29" max="29" width="21.28515625" style="2" customWidth="1"/>
    <col min="30" max="16384" width="11.42578125" style="2"/>
  </cols>
  <sheetData>
    <row r="1" spans="1:32" hidden="1" x14ac:dyDescent="0.2"/>
    <row r="2" spans="1:32" ht="45" hidden="1" customHeight="1" thickBot="1" x14ac:dyDescent="0.25">
      <c r="B2" s="791"/>
      <c r="C2" s="792"/>
      <c r="D2" s="797" t="s">
        <v>0</v>
      </c>
      <c r="E2" s="798"/>
      <c r="F2" s="798"/>
      <c r="G2" s="798"/>
      <c r="H2" s="798"/>
      <c r="I2" s="798"/>
      <c r="J2" s="798"/>
      <c r="K2" s="798"/>
      <c r="L2" s="798"/>
      <c r="M2" s="798"/>
      <c r="N2" s="798"/>
      <c r="O2" s="798"/>
      <c r="P2" s="798"/>
      <c r="Q2" s="798"/>
      <c r="R2" s="798"/>
      <c r="S2" s="798"/>
      <c r="T2" s="798"/>
      <c r="U2" s="798"/>
      <c r="V2" s="798"/>
      <c r="W2" s="798"/>
      <c r="X2" s="798"/>
      <c r="Y2" s="798"/>
      <c r="Z2" s="798"/>
      <c r="AA2" s="798"/>
      <c r="AB2" s="799"/>
    </row>
    <row r="3" spans="1:32" ht="45" hidden="1" customHeight="1" thickBot="1" x14ac:dyDescent="0.25">
      <c r="B3" s="793"/>
      <c r="C3" s="794"/>
      <c r="D3" s="800" t="s">
        <v>1</v>
      </c>
      <c r="E3" s="801"/>
      <c r="F3" s="801"/>
      <c r="G3" s="801"/>
      <c r="H3" s="801"/>
      <c r="I3" s="801"/>
      <c r="J3" s="801"/>
      <c r="K3" s="801"/>
      <c r="L3" s="801"/>
      <c r="M3" s="801"/>
      <c r="N3" s="801"/>
      <c r="O3" s="801"/>
      <c r="P3" s="801"/>
      <c r="Q3" s="802"/>
      <c r="R3" s="803" t="s">
        <v>2</v>
      </c>
      <c r="S3" s="801"/>
      <c r="T3" s="801"/>
      <c r="U3" s="801"/>
      <c r="V3" s="801"/>
      <c r="W3" s="801"/>
      <c r="X3" s="801"/>
      <c r="Y3" s="801"/>
      <c r="Z3" s="801"/>
      <c r="AA3" s="801"/>
      <c r="AB3" s="804"/>
    </row>
    <row r="4" spans="1:32" ht="45" hidden="1" customHeight="1" thickBot="1" x14ac:dyDescent="0.25">
      <c r="B4" s="795"/>
      <c r="C4" s="796"/>
      <c r="D4" s="800" t="s">
        <v>3</v>
      </c>
      <c r="E4" s="801"/>
      <c r="F4" s="801"/>
      <c r="G4" s="801"/>
      <c r="H4" s="801"/>
      <c r="I4" s="801"/>
      <c r="J4" s="801"/>
      <c r="K4" s="801"/>
      <c r="L4" s="801"/>
      <c r="M4" s="801"/>
      <c r="N4" s="801"/>
      <c r="O4" s="801"/>
      <c r="P4" s="801"/>
      <c r="Q4" s="801"/>
      <c r="R4" s="801"/>
      <c r="S4" s="801"/>
      <c r="T4" s="801"/>
      <c r="U4" s="801"/>
      <c r="V4" s="801"/>
      <c r="W4" s="801"/>
      <c r="X4" s="801"/>
      <c r="Y4" s="801"/>
      <c r="Z4" s="801"/>
      <c r="AA4" s="801"/>
      <c r="AB4" s="804"/>
    </row>
    <row r="5" spans="1:32" ht="15" thickBot="1" x14ac:dyDescent="0.25"/>
    <row r="6" spans="1:32" ht="20.25" customHeight="1" thickBot="1" x14ac:dyDescent="0.3">
      <c r="A6" s="789" t="s">
        <v>4</v>
      </c>
      <c r="B6" s="754" t="s">
        <v>5</v>
      </c>
      <c r="C6" s="754"/>
      <c r="D6" s="754"/>
      <c r="E6" s="754"/>
      <c r="F6" s="755"/>
      <c r="G6" s="756" t="s">
        <v>6</v>
      </c>
      <c r="H6" s="756"/>
      <c r="I6" s="756"/>
      <c r="J6" s="757"/>
      <c r="K6" s="758" t="s">
        <v>7</v>
      </c>
      <c r="L6" s="758"/>
      <c r="M6" s="758"/>
      <c r="N6" s="758"/>
      <c r="O6" s="758"/>
      <c r="P6" s="758"/>
      <c r="Q6" s="758"/>
      <c r="R6" s="759"/>
      <c r="S6" s="769" t="s">
        <v>8</v>
      </c>
      <c r="T6" s="770"/>
      <c r="U6" s="770"/>
      <c r="V6" s="770"/>
      <c r="W6" s="771"/>
      <c r="X6" s="129"/>
      <c r="Y6" s="767" t="s">
        <v>9</v>
      </c>
      <c r="Z6" s="760" t="s">
        <v>10</v>
      </c>
      <c r="AA6" s="760" t="s">
        <v>11</v>
      </c>
      <c r="AB6" s="761"/>
    </row>
    <row r="7" spans="1:32" s="114" customFormat="1" ht="60.75" thickBot="1" x14ac:dyDescent="0.3">
      <c r="A7" s="790"/>
      <c r="B7" s="128" t="s">
        <v>12</v>
      </c>
      <c r="C7" s="128" t="s">
        <v>13</v>
      </c>
      <c r="D7" s="128" t="s">
        <v>14</v>
      </c>
      <c r="E7" s="128" t="s">
        <v>15</v>
      </c>
      <c r="F7" s="127" t="s">
        <v>16</v>
      </c>
      <c r="G7" s="126" t="s">
        <v>115</v>
      </c>
      <c r="H7" s="125" t="s">
        <v>18</v>
      </c>
      <c r="I7" s="125" t="s">
        <v>10</v>
      </c>
      <c r="J7" s="124" t="s">
        <v>114</v>
      </c>
      <c r="K7" s="123" t="s">
        <v>20</v>
      </c>
      <c r="L7" s="122" t="s">
        <v>21</v>
      </c>
      <c r="M7" s="122" t="s">
        <v>22</v>
      </c>
      <c r="N7" s="122" t="s">
        <v>23</v>
      </c>
      <c r="O7" s="122" t="s">
        <v>24</v>
      </c>
      <c r="P7" s="122" t="s">
        <v>25</v>
      </c>
      <c r="Q7" s="122" t="s">
        <v>26</v>
      </c>
      <c r="R7" s="121" t="s">
        <v>10</v>
      </c>
      <c r="S7" s="120" t="s">
        <v>27</v>
      </c>
      <c r="T7" s="119" t="s">
        <v>28</v>
      </c>
      <c r="U7" s="119" t="s">
        <v>18</v>
      </c>
      <c r="V7" s="119" t="s">
        <v>29</v>
      </c>
      <c r="W7" s="118" t="s">
        <v>30</v>
      </c>
      <c r="X7" s="117"/>
      <c r="Y7" s="768"/>
      <c r="Z7" s="766"/>
      <c r="AA7" s="116" t="s">
        <v>31</v>
      </c>
      <c r="AB7" s="115" t="s">
        <v>32</v>
      </c>
    </row>
    <row r="8" spans="1:32" ht="45" customHeight="1" x14ac:dyDescent="0.2">
      <c r="A8" s="772">
        <v>2</v>
      </c>
      <c r="B8" s="631" t="s">
        <v>98</v>
      </c>
      <c r="C8" s="596" t="s">
        <v>113</v>
      </c>
      <c r="D8" s="775" t="s">
        <v>35</v>
      </c>
      <c r="E8" s="778" t="s">
        <v>112</v>
      </c>
      <c r="F8" s="781"/>
      <c r="G8" s="787" t="s">
        <v>111</v>
      </c>
      <c r="H8" s="620">
        <v>1</v>
      </c>
      <c r="I8" s="623"/>
      <c r="J8" s="784" t="s">
        <v>38</v>
      </c>
      <c r="K8" s="764" t="s">
        <v>39</v>
      </c>
      <c r="L8" s="602" t="s">
        <v>40</v>
      </c>
      <c r="M8" s="626" t="s">
        <v>110</v>
      </c>
      <c r="N8" s="627">
        <v>0.2</v>
      </c>
      <c r="O8" s="628">
        <v>44044</v>
      </c>
      <c r="P8" s="628">
        <v>44195</v>
      </c>
      <c r="Q8" s="602" t="s">
        <v>92</v>
      </c>
      <c r="R8" s="765"/>
      <c r="S8" s="112" t="s">
        <v>109</v>
      </c>
      <c r="T8" s="96" t="s">
        <v>103</v>
      </c>
      <c r="U8" s="95">
        <v>0.2</v>
      </c>
      <c r="V8" s="99">
        <v>44044</v>
      </c>
      <c r="W8" s="98">
        <v>44104</v>
      </c>
      <c r="X8" s="113">
        <f>W8-V8</f>
        <v>60</v>
      </c>
      <c r="Y8" s="91"/>
      <c r="Z8" s="90"/>
      <c r="AA8" s="90"/>
      <c r="AB8" s="89"/>
      <c r="AC8" s="100"/>
      <c r="AD8" s="100"/>
      <c r="AE8" s="100"/>
      <c r="AF8" s="100"/>
    </row>
    <row r="9" spans="1:32" ht="42.75" x14ac:dyDescent="0.2">
      <c r="A9" s="773"/>
      <c r="B9" s="631"/>
      <c r="C9" s="596"/>
      <c r="D9" s="776"/>
      <c r="E9" s="779"/>
      <c r="F9" s="782"/>
      <c r="G9" s="787"/>
      <c r="H9" s="620"/>
      <c r="I9" s="623"/>
      <c r="J9" s="785"/>
      <c r="K9" s="751"/>
      <c r="L9" s="596"/>
      <c r="M9" s="625"/>
      <c r="N9" s="605"/>
      <c r="O9" s="611"/>
      <c r="P9" s="611"/>
      <c r="Q9" s="596"/>
      <c r="R9" s="762"/>
      <c r="S9" s="112" t="s">
        <v>108</v>
      </c>
      <c r="T9" s="96" t="s">
        <v>103</v>
      </c>
      <c r="U9" s="95">
        <v>0.2</v>
      </c>
      <c r="V9" s="99">
        <v>44044</v>
      </c>
      <c r="W9" s="98">
        <v>44104</v>
      </c>
      <c r="X9" s="92">
        <f>W9-V9</f>
        <v>60</v>
      </c>
      <c r="Y9" s="91"/>
      <c r="Z9" s="90"/>
      <c r="AA9" s="90"/>
      <c r="AB9" s="89"/>
      <c r="AC9" s="100"/>
      <c r="AD9" s="100"/>
      <c r="AE9" s="100"/>
      <c r="AF9" s="100"/>
    </row>
    <row r="10" spans="1:32" ht="71.25" x14ac:dyDescent="0.2">
      <c r="A10" s="773"/>
      <c r="B10" s="631"/>
      <c r="C10" s="596"/>
      <c r="D10" s="776"/>
      <c r="E10" s="779"/>
      <c r="F10" s="782"/>
      <c r="G10" s="787"/>
      <c r="H10" s="620"/>
      <c r="I10" s="623"/>
      <c r="J10" s="785"/>
      <c r="K10" s="751"/>
      <c r="L10" s="596"/>
      <c r="M10" s="625"/>
      <c r="N10" s="605"/>
      <c r="O10" s="611"/>
      <c r="P10" s="611"/>
      <c r="Q10" s="596"/>
      <c r="R10" s="762"/>
      <c r="S10" s="112" t="s">
        <v>107</v>
      </c>
      <c r="T10" s="96" t="s">
        <v>103</v>
      </c>
      <c r="U10" s="95">
        <v>0.1</v>
      </c>
      <c r="V10" s="99">
        <v>44105</v>
      </c>
      <c r="W10" s="98">
        <v>44165</v>
      </c>
      <c r="X10" s="92">
        <f>W10-V10</f>
        <v>60</v>
      </c>
      <c r="Y10" s="91"/>
      <c r="Z10" s="90"/>
      <c r="AA10" s="90"/>
      <c r="AB10" s="89"/>
      <c r="AC10" s="100"/>
      <c r="AD10" s="100"/>
      <c r="AE10" s="100"/>
      <c r="AF10" s="100"/>
    </row>
    <row r="11" spans="1:32" ht="57" x14ac:dyDescent="0.2">
      <c r="A11" s="773"/>
      <c r="B11" s="631"/>
      <c r="C11" s="596"/>
      <c r="D11" s="776"/>
      <c r="E11" s="779"/>
      <c r="F11" s="782"/>
      <c r="G11" s="787"/>
      <c r="H11" s="620"/>
      <c r="I11" s="623"/>
      <c r="J11" s="785"/>
      <c r="K11" s="751"/>
      <c r="L11" s="596"/>
      <c r="M11" s="625"/>
      <c r="N11" s="605"/>
      <c r="O11" s="611"/>
      <c r="P11" s="611"/>
      <c r="Q11" s="596"/>
      <c r="R11" s="762"/>
      <c r="S11" s="112" t="s">
        <v>106</v>
      </c>
      <c r="T11" s="96" t="s">
        <v>103</v>
      </c>
      <c r="U11" s="95">
        <v>0.1</v>
      </c>
      <c r="V11" s="99">
        <v>44044</v>
      </c>
      <c r="W11" s="98">
        <v>44195</v>
      </c>
      <c r="X11" s="92"/>
      <c r="Y11" s="91"/>
      <c r="Z11" s="90"/>
      <c r="AA11" s="90"/>
      <c r="AB11" s="89"/>
      <c r="AC11" s="100"/>
      <c r="AD11" s="100"/>
      <c r="AE11" s="100"/>
      <c r="AF11" s="100"/>
    </row>
    <row r="12" spans="1:32" ht="81" customHeight="1" x14ac:dyDescent="0.2">
      <c r="A12" s="773"/>
      <c r="B12" s="596" t="s">
        <v>33</v>
      </c>
      <c r="C12" s="596"/>
      <c r="D12" s="776"/>
      <c r="E12" s="779"/>
      <c r="F12" s="782"/>
      <c r="G12" s="787"/>
      <c r="H12" s="620"/>
      <c r="I12" s="623"/>
      <c r="J12" s="785"/>
      <c r="K12" s="751"/>
      <c r="L12" s="596"/>
      <c r="M12" s="625"/>
      <c r="N12" s="605"/>
      <c r="O12" s="611"/>
      <c r="P12" s="611"/>
      <c r="Q12" s="596"/>
      <c r="R12" s="762"/>
      <c r="S12" s="112" t="s">
        <v>105</v>
      </c>
      <c r="T12" s="96" t="s">
        <v>103</v>
      </c>
      <c r="U12" s="95">
        <v>0.2</v>
      </c>
      <c r="V12" s="99">
        <v>44044</v>
      </c>
      <c r="W12" s="98">
        <v>44195</v>
      </c>
      <c r="X12" s="92"/>
      <c r="Y12" s="91"/>
      <c r="Z12" s="90"/>
      <c r="AA12" s="90"/>
      <c r="AB12" s="89"/>
      <c r="AC12" s="100"/>
      <c r="AD12" s="100"/>
      <c r="AE12" s="100"/>
      <c r="AF12" s="100"/>
    </row>
    <row r="13" spans="1:32" ht="55.5" customHeight="1" x14ac:dyDescent="0.2">
      <c r="A13" s="773"/>
      <c r="B13" s="596"/>
      <c r="C13" s="596"/>
      <c r="D13" s="776"/>
      <c r="E13" s="779"/>
      <c r="F13" s="782"/>
      <c r="G13" s="787"/>
      <c r="H13" s="620"/>
      <c r="I13" s="623"/>
      <c r="J13" s="785"/>
      <c r="K13" s="751"/>
      <c r="L13" s="596"/>
      <c r="M13" s="625"/>
      <c r="N13" s="605"/>
      <c r="O13" s="611"/>
      <c r="P13" s="611"/>
      <c r="Q13" s="596"/>
      <c r="R13" s="762"/>
      <c r="S13" s="112" t="s">
        <v>104</v>
      </c>
      <c r="T13" s="96" t="s">
        <v>103</v>
      </c>
      <c r="U13" s="95">
        <v>0.2</v>
      </c>
      <c r="V13" s="99">
        <v>44044</v>
      </c>
      <c r="W13" s="98">
        <v>44195</v>
      </c>
      <c r="X13" s="92"/>
      <c r="Y13" s="91"/>
      <c r="Z13" s="90"/>
      <c r="AA13" s="90"/>
      <c r="AB13" s="89"/>
      <c r="AC13" s="100"/>
      <c r="AD13" s="100"/>
      <c r="AE13" s="100"/>
      <c r="AF13" s="100"/>
    </row>
    <row r="14" spans="1:32" ht="54.75" customHeight="1" x14ac:dyDescent="0.2">
      <c r="A14" s="773"/>
      <c r="B14" s="596" t="s">
        <v>89</v>
      </c>
      <c r="C14" s="596"/>
      <c r="D14" s="776"/>
      <c r="E14" s="779"/>
      <c r="F14" s="782"/>
      <c r="G14" s="787"/>
      <c r="H14" s="620"/>
      <c r="I14" s="596"/>
      <c r="J14" s="785"/>
      <c r="K14" s="751" t="s">
        <v>39</v>
      </c>
      <c r="L14" s="596" t="s">
        <v>40</v>
      </c>
      <c r="M14" s="625" t="s">
        <v>102</v>
      </c>
      <c r="N14" s="609">
        <v>0.2</v>
      </c>
      <c r="O14" s="611">
        <v>44013</v>
      </c>
      <c r="P14" s="611">
        <v>44195</v>
      </c>
      <c r="Q14" s="605" t="s">
        <v>92</v>
      </c>
      <c r="R14" s="753"/>
      <c r="S14" s="111" t="s">
        <v>101</v>
      </c>
      <c r="T14" s="96" t="s">
        <v>44</v>
      </c>
      <c r="U14" s="95">
        <v>0.3</v>
      </c>
      <c r="V14" s="99">
        <v>44044</v>
      </c>
      <c r="W14" s="98">
        <v>44195</v>
      </c>
      <c r="X14" s="92"/>
      <c r="Y14" s="91"/>
      <c r="Z14" s="90"/>
      <c r="AA14" s="90"/>
      <c r="AB14" s="89"/>
      <c r="AC14" s="100"/>
      <c r="AD14" s="100"/>
      <c r="AE14" s="100"/>
      <c r="AF14" s="100"/>
    </row>
    <row r="15" spans="1:32" ht="69" customHeight="1" x14ac:dyDescent="0.2">
      <c r="A15" s="773"/>
      <c r="B15" s="596"/>
      <c r="C15" s="596"/>
      <c r="D15" s="776"/>
      <c r="E15" s="779"/>
      <c r="F15" s="782"/>
      <c r="G15" s="787"/>
      <c r="H15" s="620"/>
      <c r="I15" s="596"/>
      <c r="J15" s="785"/>
      <c r="K15" s="751"/>
      <c r="L15" s="596"/>
      <c r="M15" s="625"/>
      <c r="N15" s="605"/>
      <c r="O15" s="611"/>
      <c r="P15" s="611"/>
      <c r="Q15" s="605"/>
      <c r="R15" s="753"/>
      <c r="S15" s="111" t="s">
        <v>100</v>
      </c>
      <c r="T15" s="96" t="s">
        <v>44</v>
      </c>
      <c r="U15" s="95">
        <v>0.4</v>
      </c>
      <c r="V15" s="99">
        <v>44073</v>
      </c>
      <c r="W15" s="98">
        <v>44195</v>
      </c>
      <c r="X15" s="92"/>
      <c r="Y15" s="91"/>
      <c r="Z15" s="90"/>
      <c r="AA15" s="90"/>
      <c r="AB15" s="89"/>
      <c r="AC15" s="100"/>
      <c r="AD15" s="100"/>
      <c r="AE15" s="100"/>
      <c r="AF15" s="100"/>
    </row>
    <row r="16" spans="1:32" ht="68.25" customHeight="1" x14ac:dyDescent="0.2">
      <c r="A16" s="773"/>
      <c r="B16" s="596"/>
      <c r="C16" s="596"/>
      <c r="D16" s="776"/>
      <c r="E16" s="779"/>
      <c r="F16" s="782"/>
      <c r="G16" s="787"/>
      <c r="H16" s="620"/>
      <c r="I16" s="596"/>
      <c r="J16" s="785"/>
      <c r="K16" s="751"/>
      <c r="L16" s="596"/>
      <c r="M16" s="625"/>
      <c r="N16" s="605"/>
      <c r="O16" s="611"/>
      <c r="P16" s="611"/>
      <c r="Q16" s="605"/>
      <c r="R16" s="753"/>
      <c r="S16" s="110" t="s">
        <v>99</v>
      </c>
      <c r="T16" s="96" t="s">
        <v>44</v>
      </c>
      <c r="U16" s="95">
        <v>0.3</v>
      </c>
      <c r="V16" s="99">
        <v>44013</v>
      </c>
      <c r="W16" s="98">
        <v>44195</v>
      </c>
      <c r="X16" s="92"/>
      <c r="Y16" s="91"/>
      <c r="Z16" s="90"/>
      <c r="AA16" s="90"/>
      <c r="AB16" s="89"/>
      <c r="AC16" s="100"/>
      <c r="AD16" s="100"/>
      <c r="AE16" s="100"/>
      <c r="AF16" s="100"/>
    </row>
    <row r="17" spans="1:32" ht="102.75" customHeight="1" x14ac:dyDescent="0.2">
      <c r="A17" s="773"/>
      <c r="B17" s="108" t="s">
        <v>98</v>
      </c>
      <c r="C17" s="596"/>
      <c r="D17" s="776"/>
      <c r="E17" s="779"/>
      <c r="F17" s="782"/>
      <c r="G17" s="787"/>
      <c r="H17" s="620"/>
      <c r="I17" s="108"/>
      <c r="J17" s="785"/>
      <c r="K17" s="107" t="s">
        <v>39</v>
      </c>
      <c r="L17" s="96" t="s">
        <v>40</v>
      </c>
      <c r="M17" s="106" t="s">
        <v>97</v>
      </c>
      <c r="N17" s="105">
        <v>0.2</v>
      </c>
      <c r="O17" s="94">
        <v>44044</v>
      </c>
      <c r="P17" s="94">
        <v>44195</v>
      </c>
      <c r="Q17" s="96" t="s">
        <v>92</v>
      </c>
      <c r="R17" s="109"/>
      <c r="S17" s="91" t="s">
        <v>96</v>
      </c>
      <c r="T17" s="96" t="s">
        <v>44</v>
      </c>
      <c r="U17" s="95">
        <v>1</v>
      </c>
      <c r="V17" s="99">
        <v>44044</v>
      </c>
      <c r="W17" s="98">
        <v>44195</v>
      </c>
      <c r="X17" s="92"/>
      <c r="Y17" s="91"/>
      <c r="Z17" s="90"/>
      <c r="AA17" s="90"/>
      <c r="AB17" s="89"/>
      <c r="AC17" s="100"/>
      <c r="AD17" s="100"/>
      <c r="AE17" s="100"/>
      <c r="AF17" s="100"/>
    </row>
    <row r="18" spans="1:32" ht="90" customHeight="1" x14ac:dyDescent="0.2">
      <c r="A18" s="773"/>
      <c r="B18" s="108" t="s">
        <v>33</v>
      </c>
      <c r="C18" s="596"/>
      <c r="D18" s="776"/>
      <c r="E18" s="779"/>
      <c r="F18" s="782"/>
      <c r="G18" s="787"/>
      <c r="H18" s="620"/>
      <c r="I18" s="108"/>
      <c r="J18" s="785"/>
      <c r="K18" s="107" t="s">
        <v>39</v>
      </c>
      <c r="L18" s="96" t="s">
        <v>40</v>
      </c>
      <c r="M18" s="106" t="s">
        <v>95</v>
      </c>
      <c r="N18" s="105">
        <v>0.2</v>
      </c>
      <c r="O18" s="94">
        <v>44044</v>
      </c>
      <c r="P18" s="94">
        <v>44195</v>
      </c>
      <c r="Q18" s="96" t="s">
        <v>92</v>
      </c>
      <c r="R18" s="104"/>
      <c r="S18" s="97" t="s">
        <v>94</v>
      </c>
      <c r="T18" s="96" t="s">
        <v>44</v>
      </c>
      <c r="U18" s="95">
        <v>1</v>
      </c>
      <c r="V18" s="99">
        <v>44044</v>
      </c>
      <c r="W18" s="98">
        <v>44195</v>
      </c>
      <c r="X18" s="92"/>
      <c r="Y18" s="91"/>
      <c r="Z18" s="90"/>
      <c r="AA18" s="90"/>
      <c r="AB18" s="89"/>
      <c r="AC18" s="100"/>
      <c r="AD18" s="100"/>
      <c r="AE18" s="100"/>
      <c r="AF18" s="100"/>
    </row>
    <row r="19" spans="1:32" ht="77.25" customHeight="1" x14ac:dyDescent="0.2">
      <c r="A19" s="773"/>
      <c r="B19" s="596" t="s">
        <v>33</v>
      </c>
      <c r="C19" s="596"/>
      <c r="D19" s="776"/>
      <c r="E19" s="779"/>
      <c r="F19" s="782"/>
      <c r="G19" s="787"/>
      <c r="H19" s="620"/>
      <c r="I19" s="596"/>
      <c r="J19" s="785"/>
      <c r="K19" s="751" t="s">
        <v>39</v>
      </c>
      <c r="L19" s="596" t="s">
        <v>40</v>
      </c>
      <c r="M19" s="607" t="s">
        <v>93</v>
      </c>
      <c r="N19" s="609">
        <v>0.2</v>
      </c>
      <c r="O19" s="611">
        <v>44013</v>
      </c>
      <c r="P19" s="611">
        <v>44195</v>
      </c>
      <c r="Q19" s="596" t="s">
        <v>92</v>
      </c>
      <c r="R19" s="762"/>
      <c r="S19" s="91" t="s">
        <v>91</v>
      </c>
      <c r="T19" s="96" t="s">
        <v>44</v>
      </c>
      <c r="U19" s="103">
        <v>0.3</v>
      </c>
      <c r="V19" s="102">
        <v>44044</v>
      </c>
      <c r="W19" s="101">
        <v>44195</v>
      </c>
      <c r="X19" s="92"/>
      <c r="Y19" s="91"/>
      <c r="Z19" s="90"/>
      <c r="AA19" s="90"/>
      <c r="AB19" s="89"/>
      <c r="AC19" s="100"/>
      <c r="AD19" s="100"/>
      <c r="AE19" s="100"/>
      <c r="AF19" s="100"/>
    </row>
    <row r="20" spans="1:32" ht="95.1" customHeight="1" x14ac:dyDescent="0.2">
      <c r="A20" s="773"/>
      <c r="B20" s="596"/>
      <c r="C20" s="596"/>
      <c r="D20" s="776"/>
      <c r="E20" s="779"/>
      <c r="F20" s="782"/>
      <c r="G20" s="787"/>
      <c r="H20" s="620"/>
      <c r="I20" s="596"/>
      <c r="J20" s="785"/>
      <c r="K20" s="751"/>
      <c r="L20" s="596"/>
      <c r="M20" s="607"/>
      <c r="N20" s="605"/>
      <c r="O20" s="611"/>
      <c r="P20" s="611"/>
      <c r="Q20" s="596"/>
      <c r="R20" s="762"/>
      <c r="S20" s="91" t="s">
        <v>90</v>
      </c>
      <c r="T20" s="96" t="s">
        <v>44</v>
      </c>
      <c r="U20" s="95">
        <v>0.2</v>
      </c>
      <c r="V20" s="99">
        <v>44058</v>
      </c>
      <c r="W20" s="98">
        <v>44180</v>
      </c>
      <c r="X20" s="92">
        <f>W20-V20</f>
        <v>122</v>
      </c>
      <c r="Y20" s="91"/>
      <c r="Z20" s="90"/>
      <c r="AA20" s="90"/>
      <c r="AB20" s="89"/>
    </row>
    <row r="21" spans="1:32" ht="95.1" customHeight="1" x14ac:dyDescent="0.2">
      <c r="A21" s="773"/>
      <c r="B21" s="596" t="s">
        <v>89</v>
      </c>
      <c r="C21" s="596"/>
      <c r="D21" s="776"/>
      <c r="E21" s="779"/>
      <c r="F21" s="782"/>
      <c r="G21" s="787"/>
      <c r="H21" s="620"/>
      <c r="I21" s="596"/>
      <c r="J21" s="785"/>
      <c r="K21" s="751" t="s">
        <v>39</v>
      </c>
      <c r="L21" s="596" t="s">
        <v>40</v>
      </c>
      <c r="M21" s="607"/>
      <c r="N21" s="605"/>
      <c r="O21" s="611"/>
      <c r="P21" s="611"/>
      <c r="Q21" s="596"/>
      <c r="R21" s="762"/>
      <c r="S21" s="97" t="s">
        <v>88</v>
      </c>
      <c r="T21" s="96" t="s">
        <v>44</v>
      </c>
      <c r="U21" s="95">
        <v>0.15</v>
      </c>
      <c r="V21" s="94">
        <v>44013</v>
      </c>
      <c r="W21" s="93">
        <v>44104</v>
      </c>
      <c r="X21" s="92"/>
      <c r="Y21" s="91"/>
      <c r="Z21" s="90"/>
      <c r="AA21" s="90"/>
      <c r="AB21" s="89"/>
    </row>
    <row r="22" spans="1:32" ht="95.1" customHeight="1" x14ac:dyDescent="0.2">
      <c r="A22" s="773"/>
      <c r="B22" s="596"/>
      <c r="C22" s="596"/>
      <c r="D22" s="776"/>
      <c r="E22" s="779"/>
      <c r="F22" s="782"/>
      <c r="G22" s="787"/>
      <c r="H22" s="620"/>
      <c r="I22" s="596"/>
      <c r="J22" s="785"/>
      <c r="K22" s="751"/>
      <c r="L22" s="596"/>
      <c r="M22" s="607"/>
      <c r="N22" s="605"/>
      <c r="O22" s="611"/>
      <c r="P22" s="611"/>
      <c r="Q22" s="596"/>
      <c r="R22" s="762"/>
      <c r="S22" s="97" t="s">
        <v>87</v>
      </c>
      <c r="T22" s="96" t="s">
        <v>44</v>
      </c>
      <c r="U22" s="95">
        <v>0.15</v>
      </c>
      <c r="V22" s="94">
        <v>44105</v>
      </c>
      <c r="W22" s="93">
        <v>44195</v>
      </c>
      <c r="X22" s="92"/>
      <c r="Y22" s="91"/>
      <c r="Z22" s="90"/>
      <c r="AA22" s="90"/>
      <c r="AB22" s="89"/>
    </row>
    <row r="23" spans="1:32" ht="48.75" customHeight="1" thickBot="1" x14ac:dyDescent="0.25">
      <c r="A23" s="774"/>
      <c r="B23" s="604"/>
      <c r="C23" s="604"/>
      <c r="D23" s="777"/>
      <c r="E23" s="780"/>
      <c r="F23" s="783"/>
      <c r="G23" s="788"/>
      <c r="H23" s="621"/>
      <c r="I23" s="604"/>
      <c r="J23" s="786"/>
      <c r="K23" s="752"/>
      <c r="L23" s="604"/>
      <c r="M23" s="608"/>
      <c r="N23" s="610"/>
      <c r="O23" s="612"/>
      <c r="P23" s="612"/>
      <c r="Q23" s="604"/>
      <c r="R23" s="763"/>
      <c r="S23" s="88" t="s">
        <v>86</v>
      </c>
      <c r="T23" s="87" t="s">
        <v>44</v>
      </c>
      <c r="U23" s="86">
        <v>0.2</v>
      </c>
      <c r="V23" s="85">
        <v>44013</v>
      </c>
      <c r="W23" s="84">
        <v>44196</v>
      </c>
      <c r="X23" s="83">
        <f>W23-V23</f>
        <v>183</v>
      </c>
      <c r="Y23" s="82"/>
      <c r="Z23" s="81"/>
      <c r="AA23" s="81"/>
      <c r="AB23" s="80"/>
    </row>
  </sheetData>
  <dataConsolidate/>
  <mergeCells count="56">
    <mergeCell ref="B2:C4"/>
    <mergeCell ref="D2:AB2"/>
    <mergeCell ref="D3:Q3"/>
    <mergeCell ref="R3:AB3"/>
    <mergeCell ref="D4:AB4"/>
    <mergeCell ref="S6:W6"/>
    <mergeCell ref="A8:A23"/>
    <mergeCell ref="D8:D23"/>
    <mergeCell ref="E8:E23"/>
    <mergeCell ref="F8:F23"/>
    <mergeCell ref="J8:J23"/>
    <mergeCell ref="B14:B16"/>
    <mergeCell ref="H8:H23"/>
    <mergeCell ref="G8:G23"/>
    <mergeCell ref="C8:C23"/>
    <mergeCell ref="B8:B11"/>
    <mergeCell ref="B12:B13"/>
    <mergeCell ref="B19:B20"/>
    <mergeCell ref="B21:B23"/>
    <mergeCell ref="P14:P16"/>
    <mergeCell ref="A6:A7"/>
    <mergeCell ref="B6:F6"/>
    <mergeCell ref="G6:J6"/>
    <mergeCell ref="K6:R6"/>
    <mergeCell ref="P19:P23"/>
    <mergeCell ref="AA6:AB6"/>
    <mergeCell ref="Q19:Q23"/>
    <mergeCell ref="R19:R23"/>
    <mergeCell ref="K8:K13"/>
    <mergeCell ref="L8:L13"/>
    <mergeCell ref="Q8:Q13"/>
    <mergeCell ref="O8:O13"/>
    <mergeCell ref="N8:N13"/>
    <mergeCell ref="R8:R13"/>
    <mergeCell ref="Z6:Z7"/>
    <mergeCell ref="Y6:Y7"/>
    <mergeCell ref="Q14:Q16"/>
    <mergeCell ref="R14:R16"/>
    <mergeCell ref="K19:K20"/>
    <mergeCell ref="O14:O16"/>
    <mergeCell ref="M8:M13"/>
    <mergeCell ref="M19:M23"/>
    <mergeCell ref="N19:N23"/>
    <mergeCell ref="P8:P13"/>
    <mergeCell ref="M14:M16"/>
    <mergeCell ref="N14:N16"/>
    <mergeCell ref="O19:O23"/>
    <mergeCell ref="I8:I13"/>
    <mergeCell ref="K21:K23"/>
    <mergeCell ref="L14:L16"/>
    <mergeCell ref="L19:L20"/>
    <mergeCell ref="L21:L23"/>
    <mergeCell ref="I14:I16"/>
    <mergeCell ref="I19:I20"/>
    <mergeCell ref="I21:I23"/>
    <mergeCell ref="K14:K16"/>
  </mergeCells>
  <dataValidations count="2">
    <dataValidation type="list" allowBlank="1" showInputMessage="1" showErrorMessage="1" sqref="Y20:Y22">
      <formula1>#REF!</formula1>
    </dataValidation>
    <dataValidation type="list" allowBlank="1" showInputMessage="1" showErrorMessage="1" sqref="E8">
      <formula1>INDIRECT(CONCATENATE("_",MID(REPLACE(D8,3,1,"_"),1,6)))</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'[2]Vinculos '!#REF!</xm:f>
          </x14:formula1>
          <xm:sqref>K8:K23</xm:sqref>
        </x14:dataValidation>
        <x14:dataValidation type="list" allowBlank="1" showInputMessage="1" showErrorMessage="1">
          <x14:formula1>
            <xm:f>'[2]Vinculos '!#REF!</xm:f>
          </x14:formula1>
          <xm:sqref>B8 B12 B14 B21 B17:B19</xm:sqref>
        </x14:dataValidation>
        <x14:dataValidation type="list" allowBlank="1" showInputMessage="1" showErrorMessage="1">
          <x14:formula1>
            <xm:f>'[2]Vinculos '!#REF!</xm:f>
          </x14:formula1>
          <xm:sqref>C8</xm:sqref>
        </x14:dataValidation>
        <x14:dataValidation type="list" allowBlank="1" showInputMessage="1" showErrorMessage="1">
          <x14:formula1>
            <xm:f>'[2]Vinculos '!#REF!</xm:f>
          </x14:formula1>
          <xm:sqref>D8:D13</xm:sqref>
        </x14:dataValidation>
        <x14:dataValidation type="list" allowBlank="1" showInputMessage="1" showErrorMessage="1">
          <x14:formula1>
            <xm:f>'[2]Vinculos '!#REF!</xm:f>
          </x14:formula1>
          <xm:sqref>L8:L23</xm:sqref>
        </x14:dataValidation>
        <x14:dataValidation type="list" allowBlank="1" showInputMessage="1" showErrorMessage="1">
          <x14:formula1>
            <xm:f>'[2]Vinculos '!#REF!</xm:f>
          </x14:formula1>
          <xm:sqref>Y8:Y19</xm:sqref>
        </x14:dataValidation>
        <x14:dataValidation type="list" allowBlank="1" showInputMessage="1" showErrorMessage="1">
          <x14:formula1>
            <xm:f>'[2]Vinculos '!#REF!</xm:f>
          </x14:formula1>
          <xm:sqref>T8:T23</xm:sqref>
        </x14:dataValidation>
        <x14:dataValidation type="list" allowBlank="1" showInputMessage="1" showErrorMessage="1">
          <x14:formula1>
            <xm:f>'[2]Vinculos '!#REF!</xm:f>
          </x14:formula1>
          <xm:sqref>J8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
  <sheetViews>
    <sheetView topLeftCell="A12" workbookViewId="0">
      <selection activeCell="O8" sqref="A8:XFD15"/>
    </sheetView>
  </sheetViews>
  <sheetFormatPr baseColWidth="10" defaultRowHeight="14.25" x14ac:dyDescent="0.2"/>
  <cols>
    <col min="1" max="1" width="5.5703125" style="2" bestFit="1" customWidth="1"/>
    <col min="2" max="2" width="22.5703125" style="2" customWidth="1"/>
    <col min="3" max="3" width="18.42578125" style="2" customWidth="1"/>
    <col min="4" max="6" width="21.140625" style="2" customWidth="1"/>
    <col min="7" max="7" width="19.42578125" style="2" customWidth="1"/>
    <col min="8" max="8" width="21.140625" style="2" customWidth="1"/>
    <col min="9" max="9" width="21.140625" style="2" hidden="1" customWidth="1"/>
    <col min="10" max="10" width="21.140625" style="2" customWidth="1"/>
    <col min="11" max="11" width="18.42578125" style="2" customWidth="1"/>
    <col min="12" max="12" width="21.140625" style="2" customWidth="1"/>
    <col min="13" max="13" width="30.140625" style="2" customWidth="1"/>
    <col min="14" max="14" width="23.140625" style="2" customWidth="1"/>
    <col min="15" max="16" width="19.85546875" style="2" customWidth="1"/>
    <col min="17" max="17" width="17.140625" style="2" customWidth="1"/>
    <col min="18" max="18" width="19.7109375" style="2" customWidth="1"/>
    <col min="19" max="19" width="37.7109375" style="130" customWidth="1"/>
    <col min="20" max="20" width="21.140625" style="2" customWidth="1"/>
    <col min="21" max="22" width="20.85546875" style="2" customWidth="1"/>
    <col min="23" max="23" width="23.85546875" style="2" customWidth="1"/>
    <col min="24" max="24" width="20.28515625" style="2" hidden="1" customWidth="1"/>
    <col min="25" max="25" width="19" style="2" customWidth="1"/>
    <col min="26" max="26" width="21.5703125" style="2" customWidth="1"/>
    <col min="27" max="27" width="23.5703125" style="2" customWidth="1"/>
    <col min="28" max="28" width="26.7109375" style="2" customWidth="1"/>
    <col min="29" max="29" width="21.28515625" style="2" customWidth="1"/>
    <col min="30" max="16384" width="11.42578125" style="2"/>
  </cols>
  <sheetData>
    <row r="1" spans="1:32" ht="15" thickBot="1" x14ac:dyDescent="0.25"/>
    <row r="2" spans="1:32" ht="21" thickBot="1" x14ac:dyDescent="0.25">
      <c r="B2" s="824"/>
      <c r="C2" s="825"/>
      <c r="D2" s="649" t="s">
        <v>0</v>
      </c>
      <c r="E2" s="650"/>
      <c r="F2" s="650"/>
      <c r="G2" s="650"/>
      <c r="H2" s="650"/>
      <c r="I2" s="650"/>
      <c r="J2" s="650"/>
      <c r="K2" s="650"/>
      <c r="L2" s="650"/>
      <c r="M2" s="650"/>
      <c r="N2" s="650"/>
      <c r="O2" s="650"/>
      <c r="P2" s="650"/>
      <c r="Q2" s="650"/>
      <c r="R2" s="650"/>
      <c r="S2" s="650"/>
      <c r="T2" s="650"/>
      <c r="U2" s="650"/>
      <c r="V2" s="650"/>
      <c r="W2" s="650"/>
      <c r="X2" s="650"/>
      <c r="Y2" s="650"/>
      <c r="Z2" s="650"/>
      <c r="AA2" s="650"/>
      <c r="AB2" s="651"/>
    </row>
    <row r="3" spans="1:32" ht="21" thickBot="1" x14ac:dyDescent="0.25">
      <c r="B3" s="826"/>
      <c r="C3" s="827"/>
      <c r="D3" s="652" t="s">
        <v>1</v>
      </c>
      <c r="E3" s="653"/>
      <c r="F3" s="653"/>
      <c r="G3" s="653"/>
      <c r="H3" s="653"/>
      <c r="I3" s="653"/>
      <c r="J3" s="653"/>
      <c r="K3" s="653"/>
      <c r="L3" s="653"/>
      <c r="M3" s="653"/>
      <c r="N3" s="653"/>
      <c r="O3" s="653"/>
      <c r="P3" s="653"/>
      <c r="Q3" s="654"/>
      <c r="R3" s="655" t="s">
        <v>2</v>
      </c>
      <c r="S3" s="653"/>
      <c r="T3" s="653"/>
      <c r="U3" s="653"/>
      <c r="V3" s="653"/>
      <c r="W3" s="653"/>
      <c r="X3" s="653"/>
      <c r="Y3" s="653"/>
      <c r="Z3" s="653"/>
      <c r="AA3" s="653"/>
      <c r="AB3" s="656"/>
    </row>
    <row r="4" spans="1:32" ht="21" thickBot="1" x14ac:dyDescent="0.25">
      <c r="B4" s="828"/>
      <c r="C4" s="829"/>
      <c r="D4" s="652" t="s">
        <v>3</v>
      </c>
      <c r="E4" s="653"/>
      <c r="F4" s="653"/>
      <c r="G4" s="653"/>
      <c r="H4" s="653"/>
      <c r="I4" s="653"/>
      <c r="J4" s="653"/>
      <c r="K4" s="653"/>
      <c r="L4" s="653"/>
      <c r="M4" s="653"/>
      <c r="N4" s="653"/>
      <c r="O4" s="653"/>
      <c r="P4" s="653"/>
      <c r="Q4" s="653"/>
      <c r="R4" s="653"/>
      <c r="S4" s="653"/>
      <c r="T4" s="653"/>
      <c r="U4" s="653"/>
      <c r="V4" s="653"/>
      <c r="W4" s="653"/>
      <c r="X4" s="653"/>
      <c r="Y4" s="653"/>
      <c r="Z4" s="653"/>
      <c r="AA4" s="653"/>
      <c r="AB4" s="656"/>
    </row>
    <row r="5" spans="1:32" ht="15" thickBot="1" x14ac:dyDescent="0.25"/>
    <row r="6" spans="1:32" ht="20.25" customHeight="1" x14ac:dyDescent="0.3">
      <c r="A6" s="818" t="s">
        <v>4</v>
      </c>
      <c r="B6" s="820" t="s">
        <v>5</v>
      </c>
      <c r="C6" s="820"/>
      <c r="D6" s="820"/>
      <c r="E6" s="820"/>
      <c r="F6" s="820"/>
      <c r="G6" s="821" t="s">
        <v>116</v>
      </c>
      <c r="H6" s="821"/>
      <c r="I6" s="821"/>
      <c r="J6" s="821"/>
      <c r="K6" s="822" t="s">
        <v>7</v>
      </c>
      <c r="L6" s="822"/>
      <c r="M6" s="822"/>
      <c r="N6" s="822"/>
      <c r="O6" s="822"/>
      <c r="P6" s="822"/>
      <c r="Q6" s="822"/>
      <c r="R6" s="822"/>
      <c r="S6" s="823" t="s">
        <v>8</v>
      </c>
      <c r="T6" s="823"/>
      <c r="U6" s="823"/>
      <c r="V6" s="823"/>
      <c r="W6" s="823"/>
      <c r="X6" s="131"/>
      <c r="Y6" s="813" t="s">
        <v>9</v>
      </c>
      <c r="Z6" s="815" t="s">
        <v>10</v>
      </c>
      <c r="AA6" s="813" t="s">
        <v>11</v>
      </c>
      <c r="AB6" s="817"/>
    </row>
    <row r="7" spans="1:32" ht="72.75" thickBot="1" x14ac:dyDescent="0.25">
      <c r="A7" s="819"/>
      <c r="B7" s="132" t="s">
        <v>12</v>
      </c>
      <c r="C7" s="132" t="s">
        <v>13</v>
      </c>
      <c r="D7" s="132" t="s">
        <v>14</v>
      </c>
      <c r="E7" s="132" t="s">
        <v>15</v>
      </c>
      <c r="F7" s="132" t="s">
        <v>16</v>
      </c>
      <c r="G7" s="133" t="s">
        <v>115</v>
      </c>
      <c r="H7" s="133" t="s">
        <v>18</v>
      </c>
      <c r="I7" s="133" t="s">
        <v>10</v>
      </c>
      <c r="J7" s="133" t="s">
        <v>114</v>
      </c>
      <c r="K7" s="134" t="s">
        <v>20</v>
      </c>
      <c r="L7" s="134" t="s">
        <v>21</v>
      </c>
      <c r="M7" s="134" t="s">
        <v>22</v>
      </c>
      <c r="N7" s="134" t="s">
        <v>23</v>
      </c>
      <c r="O7" s="134" t="s">
        <v>24</v>
      </c>
      <c r="P7" s="134" t="s">
        <v>25</v>
      </c>
      <c r="Q7" s="134" t="s">
        <v>26</v>
      </c>
      <c r="R7" s="134" t="s">
        <v>10</v>
      </c>
      <c r="S7" s="135" t="s">
        <v>27</v>
      </c>
      <c r="T7" s="135" t="s">
        <v>28</v>
      </c>
      <c r="U7" s="135" t="s">
        <v>18</v>
      </c>
      <c r="V7" s="135" t="s">
        <v>29</v>
      </c>
      <c r="W7" s="135" t="s">
        <v>30</v>
      </c>
      <c r="X7" s="136"/>
      <c r="Y7" s="814"/>
      <c r="Z7" s="816"/>
      <c r="AA7" s="137" t="s">
        <v>31</v>
      </c>
      <c r="AB7" s="138" t="s">
        <v>32</v>
      </c>
    </row>
    <row r="8" spans="1:32" s="79" customFormat="1" ht="98.25" customHeight="1" x14ac:dyDescent="0.25">
      <c r="A8" s="600">
        <v>1</v>
      </c>
      <c r="B8" s="602" t="s">
        <v>89</v>
      </c>
      <c r="C8" s="602" t="s">
        <v>117</v>
      </c>
      <c r="D8" s="602" t="s">
        <v>118</v>
      </c>
      <c r="E8" s="494" t="s">
        <v>119</v>
      </c>
      <c r="F8" s="489"/>
      <c r="G8" s="489" t="s">
        <v>121</v>
      </c>
      <c r="H8" s="489">
        <v>33</v>
      </c>
      <c r="I8" s="493"/>
      <c r="J8" s="489" t="s">
        <v>122</v>
      </c>
      <c r="K8" s="489" t="s">
        <v>39</v>
      </c>
      <c r="L8" s="489" t="s">
        <v>123</v>
      </c>
      <c r="M8" s="489" t="s">
        <v>124</v>
      </c>
      <c r="N8" s="503">
        <v>33</v>
      </c>
      <c r="O8" s="491">
        <v>43983</v>
      </c>
      <c r="P8" s="491">
        <v>44196</v>
      </c>
      <c r="Q8" s="489" t="s">
        <v>125</v>
      </c>
      <c r="R8" s="493"/>
      <c r="S8" s="139" t="s">
        <v>502</v>
      </c>
      <c r="T8" s="140" t="s">
        <v>126</v>
      </c>
      <c r="U8" s="141">
        <v>1</v>
      </c>
      <c r="V8" s="142">
        <v>44034</v>
      </c>
      <c r="W8" s="142">
        <v>44061</v>
      </c>
      <c r="X8" s="489">
        <f>W8-V8</f>
        <v>27</v>
      </c>
      <c r="Y8" s="489"/>
      <c r="Z8" s="489">
        <f>IF(Y8="ejecutado",1,0)</f>
        <v>0</v>
      </c>
      <c r="AA8" s="489"/>
      <c r="AB8" s="143"/>
      <c r="AC8" s="144"/>
      <c r="AD8" s="144"/>
      <c r="AE8" s="144"/>
      <c r="AF8" s="144"/>
    </row>
    <row r="9" spans="1:32" ht="99.75" customHeight="1" x14ac:dyDescent="0.2">
      <c r="A9" s="601"/>
      <c r="B9" s="596"/>
      <c r="C9" s="596"/>
      <c r="D9" s="596"/>
      <c r="E9" s="603" t="s">
        <v>127</v>
      </c>
      <c r="F9" s="596"/>
      <c r="G9" s="596" t="s">
        <v>128</v>
      </c>
      <c r="H9" s="596">
        <v>33</v>
      </c>
      <c r="I9" s="599"/>
      <c r="J9" s="596" t="s">
        <v>122</v>
      </c>
      <c r="K9" s="596" t="s">
        <v>39</v>
      </c>
      <c r="L9" s="596" t="s">
        <v>123</v>
      </c>
      <c r="M9" s="596" t="s">
        <v>129</v>
      </c>
      <c r="N9" s="596">
        <v>33</v>
      </c>
      <c r="O9" s="598">
        <v>43983</v>
      </c>
      <c r="P9" s="598">
        <v>44196</v>
      </c>
      <c r="Q9" s="596" t="s">
        <v>130</v>
      </c>
      <c r="R9" s="596"/>
      <c r="S9" s="504" t="s">
        <v>503</v>
      </c>
      <c r="T9" s="486" t="s">
        <v>126</v>
      </c>
      <c r="U9" s="145">
        <v>0.5</v>
      </c>
      <c r="V9" s="146">
        <v>44034</v>
      </c>
      <c r="W9" s="146">
        <v>44061</v>
      </c>
      <c r="X9" s="488">
        <f t="shared" ref="X9:X15" si="0">W9-V9</f>
        <v>27</v>
      </c>
      <c r="Y9" s="147"/>
      <c r="Z9" s="488">
        <f t="shared" ref="Z9:Z15" si="1">IF(Y9="ejecutado",1,0)</f>
        <v>0</v>
      </c>
      <c r="AA9" s="147"/>
      <c r="AB9" s="148"/>
    </row>
    <row r="10" spans="1:32" ht="72" x14ac:dyDescent="0.2">
      <c r="A10" s="601"/>
      <c r="B10" s="596"/>
      <c r="C10" s="596"/>
      <c r="D10" s="596"/>
      <c r="E10" s="603"/>
      <c r="F10" s="596"/>
      <c r="G10" s="596"/>
      <c r="H10" s="596"/>
      <c r="I10" s="599"/>
      <c r="J10" s="596"/>
      <c r="K10" s="596"/>
      <c r="L10" s="596"/>
      <c r="M10" s="596"/>
      <c r="N10" s="596"/>
      <c r="O10" s="596"/>
      <c r="P10" s="596"/>
      <c r="Q10" s="596"/>
      <c r="R10" s="596"/>
      <c r="S10" s="504" t="s">
        <v>504</v>
      </c>
      <c r="T10" s="486" t="s">
        <v>126</v>
      </c>
      <c r="U10" s="145">
        <v>0.5</v>
      </c>
      <c r="V10" s="146">
        <v>44062</v>
      </c>
      <c r="W10" s="146">
        <v>44119</v>
      </c>
      <c r="X10" s="488">
        <f t="shared" si="0"/>
        <v>57</v>
      </c>
      <c r="Y10" s="147"/>
      <c r="Z10" s="488">
        <f t="shared" si="1"/>
        <v>0</v>
      </c>
      <c r="AA10" s="147"/>
      <c r="AB10" s="148"/>
    </row>
    <row r="11" spans="1:32" ht="52.5" customHeight="1" x14ac:dyDescent="0.2">
      <c r="A11" s="601"/>
      <c r="B11" s="596"/>
      <c r="C11" s="596"/>
      <c r="D11" s="596"/>
      <c r="E11" s="810" t="s">
        <v>131</v>
      </c>
      <c r="F11" s="805"/>
      <c r="G11" s="596" t="s">
        <v>132</v>
      </c>
      <c r="H11" s="807">
        <v>34</v>
      </c>
      <c r="I11" s="606"/>
      <c r="J11" s="805" t="s">
        <v>122</v>
      </c>
      <c r="K11" s="805" t="s">
        <v>39</v>
      </c>
      <c r="L11" s="807" t="s">
        <v>123</v>
      </c>
      <c r="M11" s="805" t="s">
        <v>133</v>
      </c>
      <c r="N11" s="807">
        <v>34</v>
      </c>
      <c r="O11" s="809">
        <v>43983</v>
      </c>
      <c r="P11" s="809">
        <v>44196</v>
      </c>
      <c r="Q11" s="805" t="s">
        <v>134</v>
      </c>
      <c r="R11" s="606"/>
      <c r="S11" s="504" t="s">
        <v>135</v>
      </c>
      <c r="T11" s="486" t="s">
        <v>126</v>
      </c>
      <c r="U11" s="505">
        <v>0.2</v>
      </c>
      <c r="V11" s="146">
        <v>44075</v>
      </c>
      <c r="W11" s="146">
        <v>44196</v>
      </c>
      <c r="X11" s="486">
        <f t="shared" si="0"/>
        <v>121</v>
      </c>
      <c r="Y11" s="149"/>
      <c r="Z11" s="486">
        <f t="shared" si="1"/>
        <v>0</v>
      </c>
      <c r="AA11" s="149"/>
      <c r="AB11" s="150"/>
    </row>
    <row r="12" spans="1:32" ht="52.5" customHeight="1" x14ac:dyDescent="0.2">
      <c r="A12" s="601"/>
      <c r="B12" s="596"/>
      <c r="C12" s="596"/>
      <c r="D12" s="596"/>
      <c r="E12" s="810"/>
      <c r="F12" s="805"/>
      <c r="G12" s="596"/>
      <c r="H12" s="807"/>
      <c r="I12" s="606"/>
      <c r="J12" s="805"/>
      <c r="K12" s="805"/>
      <c r="L12" s="807"/>
      <c r="M12" s="805"/>
      <c r="N12" s="807"/>
      <c r="O12" s="807"/>
      <c r="P12" s="807"/>
      <c r="Q12" s="805"/>
      <c r="R12" s="606"/>
      <c r="S12" s="504" t="s">
        <v>136</v>
      </c>
      <c r="T12" s="486" t="s">
        <v>126</v>
      </c>
      <c r="U12" s="505">
        <v>0.2</v>
      </c>
      <c r="V12" s="146">
        <v>44013</v>
      </c>
      <c r="W12" s="146">
        <v>44196</v>
      </c>
      <c r="X12" s="486">
        <f t="shared" si="0"/>
        <v>183</v>
      </c>
      <c r="Y12" s="149"/>
      <c r="Z12" s="486">
        <f t="shared" si="1"/>
        <v>0</v>
      </c>
      <c r="AA12" s="149"/>
      <c r="AB12" s="150"/>
    </row>
    <row r="13" spans="1:32" ht="52.5" customHeight="1" x14ac:dyDescent="0.2">
      <c r="A13" s="601"/>
      <c r="B13" s="596"/>
      <c r="C13" s="596"/>
      <c r="D13" s="596"/>
      <c r="E13" s="810"/>
      <c r="F13" s="805"/>
      <c r="G13" s="596"/>
      <c r="H13" s="807"/>
      <c r="I13" s="606"/>
      <c r="J13" s="805"/>
      <c r="K13" s="805"/>
      <c r="L13" s="807"/>
      <c r="M13" s="805"/>
      <c r="N13" s="807"/>
      <c r="O13" s="807"/>
      <c r="P13" s="807"/>
      <c r="Q13" s="805"/>
      <c r="R13" s="606"/>
      <c r="S13" s="504" t="s">
        <v>137</v>
      </c>
      <c r="T13" s="486" t="s">
        <v>126</v>
      </c>
      <c r="U13" s="505">
        <v>0.2</v>
      </c>
      <c r="V13" s="146">
        <v>44013</v>
      </c>
      <c r="W13" s="146">
        <v>44196</v>
      </c>
      <c r="X13" s="486">
        <f t="shared" si="0"/>
        <v>183</v>
      </c>
      <c r="Y13" s="149"/>
      <c r="Z13" s="486">
        <f t="shared" si="1"/>
        <v>0</v>
      </c>
      <c r="AA13" s="149"/>
      <c r="AB13" s="150"/>
    </row>
    <row r="14" spans="1:32" ht="52.5" customHeight="1" x14ac:dyDescent="0.2">
      <c r="A14" s="601"/>
      <c r="B14" s="596"/>
      <c r="C14" s="596"/>
      <c r="D14" s="596"/>
      <c r="E14" s="810"/>
      <c r="F14" s="805"/>
      <c r="G14" s="596"/>
      <c r="H14" s="807"/>
      <c r="I14" s="606"/>
      <c r="J14" s="805"/>
      <c r="K14" s="805"/>
      <c r="L14" s="807"/>
      <c r="M14" s="805"/>
      <c r="N14" s="807"/>
      <c r="O14" s="807"/>
      <c r="P14" s="807"/>
      <c r="Q14" s="805"/>
      <c r="R14" s="606"/>
      <c r="S14" s="504" t="s">
        <v>505</v>
      </c>
      <c r="T14" s="486" t="s">
        <v>126</v>
      </c>
      <c r="U14" s="505">
        <v>0.2</v>
      </c>
      <c r="V14" s="146">
        <v>44075</v>
      </c>
      <c r="W14" s="146">
        <f>+W13</f>
        <v>44196</v>
      </c>
      <c r="X14" s="486">
        <f t="shared" si="0"/>
        <v>121</v>
      </c>
      <c r="Y14" s="149"/>
      <c r="Z14" s="486">
        <f t="shared" si="1"/>
        <v>0</v>
      </c>
      <c r="AA14" s="149"/>
      <c r="AB14" s="150"/>
    </row>
    <row r="15" spans="1:32" ht="52.5" customHeight="1" thickBot="1" x14ac:dyDescent="0.25">
      <c r="A15" s="629"/>
      <c r="B15" s="604"/>
      <c r="C15" s="604"/>
      <c r="D15" s="604"/>
      <c r="E15" s="811"/>
      <c r="F15" s="806"/>
      <c r="G15" s="604"/>
      <c r="H15" s="808"/>
      <c r="I15" s="812"/>
      <c r="J15" s="806"/>
      <c r="K15" s="806"/>
      <c r="L15" s="808"/>
      <c r="M15" s="806"/>
      <c r="N15" s="808"/>
      <c r="O15" s="808"/>
      <c r="P15" s="808"/>
      <c r="Q15" s="806"/>
      <c r="R15" s="812"/>
      <c r="S15" s="506" t="s">
        <v>138</v>
      </c>
      <c r="T15" s="487" t="s">
        <v>126</v>
      </c>
      <c r="U15" s="507">
        <v>0.2</v>
      </c>
      <c r="V15" s="151">
        <v>44075</v>
      </c>
      <c r="W15" s="151">
        <v>44196</v>
      </c>
      <c r="X15" s="487">
        <f t="shared" si="0"/>
        <v>121</v>
      </c>
      <c r="Y15" s="152"/>
      <c r="Z15" s="487">
        <f t="shared" si="1"/>
        <v>0</v>
      </c>
      <c r="AA15" s="152"/>
      <c r="AB15" s="153"/>
    </row>
  </sheetData>
  <mergeCells count="45">
    <mergeCell ref="B2:C4"/>
    <mergeCell ref="D2:AB2"/>
    <mergeCell ref="D3:Q3"/>
    <mergeCell ref="R3:AB3"/>
    <mergeCell ref="D4:AB4"/>
    <mergeCell ref="Y6:Y7"/>
    <mergeCell ref="Z6:Z7"/>
    <mergeCell ref="AA6:AB6"/>
    <mergeCell ref="A6:A7"/>
    <mergeCell ref="B6:F6"/>
    <mergeCell ref="G6:J6"/>
    <mergeCell ref="K6:R6"/>
    <mergeCell ref="S6:W6"/>
    <mergeCell ref="R11:R15"/>
    <mergeCell ref="F11:F15"/>
    <mergeCell ref="G11:G15"/>
    <mergeCell ref="H11:H15"/>
    <mergeCell ref="I11:I15"/>
    <mergeCell ref="J11:J15"/>
    <mergeCell ref="K11:K15"/>
    <mergeCell ref="L11:L15"/>
    <mergeCell ref="F9:F10"/>
    <mergeCell ref="G9:G10"/>
    <mergeCell ref="H9:H10"/>
    <mergeCell ref="I9:I10"/>
    <mergeCell ref="R9:R10"/>
    <mergeCell ref="J9:J10"/>
    <mergeCell ref="K9:K10"/>
    <mergeCell ref="L9:L10"/>
    <mergeCell ref="M9:M10"/>
    <mergeCell ref="N9:N10"/>
    <mergeCell ref="O9:O10"/>
    <mergeCell ref="P9:P10"/>
    <mergeCell ref="Q9:Q10"/>
    <mergeCell ref="A8:A15"/>
    <mergeCell ref="B8:B15"/>
    <mergeCell ref="C8:C15"/>
    <mergeCell ref="D8:D15"/>
    <mergeCell ref="E11:E15"/>
    <mergeCell ref="E9:E10"/>
    <mergeCell ref="M11:M15"/>
    <mergeCell ref="N11:N15"/>
    <mergeCell ref="O11:O15"/>
    <mergeCell ref="P11:P15"/>
    <mergeCell ref="Q11:Q15"/>
  </mergeCells>
  <dataValidations count="1">
    <dataValidation type="list" allowBlank="1" showInputMessage="1" showErrorMessage="1" sqref="E8">
      <formula1>INDIRECT(CONCATENATE("_",MID(REPLACE(D8,3,1,"_"),1,6)))</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14:formula1>
            <xm:f>'[13]Vinculos '!#REF!</xm:f>
          </x14:formula1>
          <xm:sqref>L8:L15</xm:sqref>
        </x14:dataValidation>
        <x14:dataValidation type="list" allowBlank="1" showInputMessage="1" showErrorMessage="1">
          <x14:formula1>
            <xm:f>'[13]Vinculos '!#REF!</xm:f>
          </x14:formula1>
          <xm:sqref>T8:T15</xm:sqref>
        </x14:dataValidation>
        <x14:dataValidation type="list" allowBlank="1" showInputMessage="1" showErrorMessage="1">
          <x14:formula1>
            <xm:f>'[13]Vinculos '!#REF!</xm:f>
          </x14:formula1>
          <xm:sqref>Y8:Y15</xm:sqref>
        </x14:dataValidation>
        <x14:dataValidation type="list" allowBlank="1" showInputMessage="1" showErrorMessage="1">
          <x14:formula1>
            <xm:f>'[13]Vinculos '!#REF!</xm:f>
          </x14:formula1>
          <xm:sqref>J8:J15</xm:sqref>
        </x14:dataValidation>
        <x14:dataValidation type="list" allowBlank="1" showInputMessage="1" showErrorMessage="1">
          <x14:formula1>
            <xm:f>'[13]Vinculos '!#REF!</xm:f>
          </x14:formula1>
          <xm:sqref>K11:K15 K8:K9</xm:sqref>
        </x14:dataValidation>
        <x14:dataValidation type="list" allowBlank="1" showInputMessage="1" showErrorMessage="1">
          <x14:formula1>
            <xm:f>'[13]Vinculos '!#REF!</xm:f>
          </x14:formula1>
          <xm:sqref>B8</xm:sqref>
        </x14:dataValidation>
        <x14:dataValidation type="list" allowBlank="1" showInputMessage="1" showErrorMessage="1">
          <x14:formula1>
            <xm:f>'[13]Vinculos '!#REF!</xm:f>
          </x14:formula1>
          <xm:sqref>C8</xm:sqref>
        </x14:dataValidation>
        <x14:dataValidation type="list" allowBlank="1" showInputMessage="1" showErrorMessage="1">
          <x14:formula1>
            <xm:f>'[13]Vinculos '!#REF!</xm:f>
          </x14:formula1>
          <xm:sqref>D8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3"/>
  <sheetViews>
    <sheetView topLeftCell="K1" zoomScale="50" zoomScaleNormal="50" workbookViewId="0">
      <selection activeCell="Q8" sqref="Q8:Q15"/>
    </sheetView>
  </sheetViews>
  <sheetFormatPr baseColWidth="10" defaultRowHeight="15" x14ac:dyDescent="0.25"/>
  <cols>
    <col min="1" max="1" width="5.5703125" bestFit="1" customWidth="1"/>
    <col min="2" max="2" width="22.5703125" customWidth="1"/>
    <col min="3" max="3" width="18.42578125" customWidth="1"/>
    <col min="4" max="6" width="21.140625" customWidth="1"/>
    <col min="7" max="7" width="19.42578125" customWidth="1"/>
    <col min="8" max="10" width="21.140625" customWidth="1"/>
    <col min="11" max="11" width="18.42578125" customWidth="1"/>
    <col min="12" max="12" width="21.140625" customWidth="1"/>
    <col min="13" max="13" width="30.140625" customWidth="1"/>
    <col min="14" max="14" width="23.140625" customWidth="1"/>
    <col min="15" max="16" width="19.85546875" customWidth="1"/>
    <col min="17" max="17" width="17.140625" customWidth="1"/>
    <col min="18" max="18" width="19.7109375" customWidth="1"/>
    <col min="19" max="19" width="33.85546875" style="1" customWidth="1"/>
    <col min="20" max="20" width="24.28515625" style="165" bestFit="1" customWidth="1"/>
    <col min="21" max="21" width="24.28515625" customWidth="1"/>
    <col min="22" max="22" width="23.5703125" customWidth="1"/>
    <col min="23" max="23" width="23.85546875" customWidth="1"/>
    <col min="24" max="24" width="0.42578125" customWidth="1"/>
    <col min="25" max="25" width="19" customWidth="1"/>
    <col min="26" max="26" width="21.5703125" customWidth="1"/>
    <col min="27" max="27" width="21" customWidth="1"/>
    <col min="28" max="28" width="26.7109375" customWidth="1"/>
    <col min="29" max="29" width="21.28515625" customWidth="1"/>
  </cols>
  <sheetData>
    <row r="1" spans="1:32" ht="15.75" thickBot="1" x14ac:dyDescent="0.3"/>
    <row r="2" spans="1:32" s="2" customFormat="1" ht="16.5" customHeight="1" thickBot="1" x14ac:dyDescent="0.25">
      <c r="B2" s="824"/>
      <c r="C2" s="825"/>
      <c r="D2" s="649" t="s">
        <v>0</v>
      </c>
      <c r="E2" s="650"/>
      <c r="F2" s="650"/>
      <c r="G2" s="650"/>
      <c r="H2" s="650"/>
      <c r="I2" s="650"/>
      <c r="J2" s="650"/>
      <c r="K2" s="650"/>
      <c r="L2" s="650"/>
      <c r="M2" s="650"/>
      <c r="N2" s="650"/>
      <c r="O2" s="650"/>
      <c r="P2" s="650"/>
      <c r="Q2" s="650"/>
      <c r="R2" s="650"/>
      <c r="S2" s="650"/>
      <c r="T2" s="650"/>
      <c r="U2" s="650"/>
      <c r="V2" s="650"/>
      <c r="W2" s="650"/>
      <c r="X2" s="650"/>
      <c r="Y2" s="650"/>
      <c r="Z2" s="650"/>
      <c r="AA2" s="650"/>
      <c r="AB2" s="651"/>
    </row>
    <row r="3" spans="1:32" s="2" customFormat="1" ht="16.5" customHeight="1" thickBot="1" x14ac:dyDescent="0.25">
      <c r="B3" s="826"/>
      <c r="C3" s="827"/>
      <c r="D3" s="652" t="s">
        <v>1</v>
      </c>
      <c r="E3" s="653"/>
      <c r="F3" s="653"/>
      <c r="G3" s="653"/>
      <c r="H3" s="653"/>
      <c r="I3" s="653"/>
      <c r="J3" s="653"/>
      <c r="K3" s="653"/>
      <c r="L3" s="653"/>
      <c r="M3" s="653"/>
      <c r="N3" s="653"/>
      <c r="O3" s="653"/>
      <c r="P3" s="653"/>
      <c r="Q3" s="654"/>
      <c r="R3" s="655" t="s">
        <v>2</v>
      </c>
      <c r="S3" s="653"/>
      <c r="T3" s="653"/>
      <c r="U3" s="653"/>
      <c r="V3" s="653"/>
      <c r="W3" s="653"/>
      <c r="X3" s="653"/>
      <c r="Y3" s="653"/>
      <c r="Z3" s="653"/>
      <c r="AA3" s="653"/>
      <c r="AB3" s="656"/>
    </row>
    <row r="4" spans="1:32" s="2" customFormat="1" ht="16.5" customHeight="1" thickBot="1" x14ac:dyDescent="0.25">
      <c r="B4" s="828"/>
      <c r="C4" s="829"/>
      <c r="D4" s="652" t="s">
        <v>3</v>
      </c>
      <c r="E4" s="653"/>
      <c r="F4" s="653"/>
      <c r="G4" s="653"/>
      <c r="H4" s="653"/>
      <c r="I4" s="653"/>
      <c r="J4" s="653"/>
      <c r="K4" s="653"/>
      <c r="L4" s="653"/>
      <c r="M4" s="653"/>
      <c r="N4" s="653"/>
      <c r="O4" s="653"/>
      <c r="P4" s="653"/>
      <c r="Q4" s="653"/>
      <c r="R4" s="653"/>
      <c r="S4" s="653"/>
      <c r="T4" s="653"/>
      <c r="U4" s="653"/>
      <c r="V4" s="653"/>
      <c r="W4" s="653"/>
      <c r="X4" s="653"/>
      <c r="Y4" s="653"/>
      <c r="Z4" s="653"/>
      <c r="AA4" s="653"/>
      <c r="AB4" s="656"/>
    </row>
    <row r="5" spans="1:32" ht="15.75" thickBot="1" x14ac:dyDescent="0.3"/>
    <row r="6" spans="1:32" ht="20.25" customHeight="1" thickBot="1" x14ac:dyDescent="0.35">
      <c r="A6" s="830" t="s">
        <v>4</v>
      </c>
      <c r="B6" s="662" t="s">
        <v>5</v>
      </c>
      <c r="C6" s="663"/>
      <c r="D6" s="663"/>
      <c r="E6" s="663"/>
      <c r="F6" s="664"/>
      <c r="G6" s="665" t="s">
        <v>6</v>
      </c>
      <c r="H6" s="666"/>
      <c r="I6" s="666"/>
      <c r="J6" s="667"/>
      <c r="K6" s="669" t="s">
        <v>7</v>
      </c>
      <c r="L6" s="669"/>
      <c r="M6" s="669"/>
      <c r="N6" s="669"/>
      <c r="O6" s="669"/>
      <c r="P6" s="669"/>
      <c r="Q6" s="669"/>
      <c r="R6" s="670"/>
      <c r="S6" s="832" t="s">
        <v>8</v>
      </c>
      <c r="T6" s="833"/>
      <c r="U6" s="833"/>
      <c r="V6" s="833"/>
      <c r="W6" s="834"/>
      <c r="X6" s="3"/>
      <c r="Y6" s="835" t="s">
        <v>9</v>
      </c>
      <c r="Z6" s="639" t="s">
        <v>10</v>
      </c>
      <c r="AA6" s="837" t="s">
        <v>11</v>
      </c>
      <c r="AB6" s="838"/>
    </row>
    <row r="7" spans="1:32" ht="72.75" thickBot="1" x14ac:dyDescent="0.3">
      <c r="A7" s="831"/>
      <c r="B7" s="4" t="s">
        <v>12</v>
      </c>
      <c r="C7" s="5" t="s">
        <v>13</v>
      </c>
      <c r="D7" s="5" t="s">
        <v>14</v>
      </c>
      <c r="E7" s="5" t="s">
        <v>15</v>
      </c>
      <c r="F7" s="6" t="s">
        <v>16</v>
      </c>
      <c r="G7" s="7" t="s">
        <v>17</v>
      </c>
      <c r="H7" s="8" t="s">
        <v>18</v>
      </c>
      <c r="I7" s="8" t="s">
        <v>10</v>
      </c>
      <c r="J7" s="9" t="s">
        <v>19</v>
      </c>
      <c r="K7" s="10" t="s">
        <v>20</v>
      </c>
      <c r="L7" s="11" t="s">
        <v>21</v>
      </c>
      <c r="M7" s="11" t="s">
        <v>22</v>
      </c>
      <c r="N7" s="11" t="s">
        <v>23</v>
      </c>
      <c r="O7" s="11" t="s">
        <v>24</v>
      </c>
      <c r="P7" s="11" t="s">
        <v>25</v>
      </c>
      <c r="Q7" s="11" t="s">
        <v>26</v>
      </c>
      <c r="R7" s="12" t="s">
        <v>10</v>
      </c>
      <c r="S7" s="13" t="s">
        <v>27</v>
      </c>
      <c r="T7" s="14" t="s">
        <v>28</v>
      </c>
      <c r="U7" s="14" t="s">
        <v>18</v>
      </c>
      <c r="V7" s="14" t="s">
        <v>29</v>
      </c>
      <c r="W7" s="15" t="s">
        <v>30</v>
      </c>
      <c r="X7" s="16"/>
      <c r="Y7" s="836"/>
      <c r="Z7" s="746"/>
      <c r="AA7" s="17" t="s">
        <v>31</v>
      </c>
      <c r="AB7" s="18" t="s">
        <v>32</v>
      </c>
    </row>
    <row r="8" spans="1:32" s="165" customFormat="1" ht="83.25" customHeight="1" x14ac:dyDescent="0.25">
      <c r="A8" s="584">
        <v>1</v>
      </c>
      <c r="B8" s="580" t="s">
        <v>139</v>
      </c>
      <c r="C8" s="580" t="s">
        <v>140</v>
      </c>
      <c r="D8" s="580" t="s">
        <v>141</v>
      </c>
      <c r="E8" s="852" t="s">
        <v>142</v>
      </c>
      <c r="F8" s="853"/>
      <c r="G8" s="856" t="s">
        <v>143</v>
      </c>
      <c r="H8" s="583">
        <v>1</v>
      </c>
      <c r="I8" s="580"/>
      <c r="J8" s="739" t="s">
        <v>122</v>
      </c>
      <c r="K8" s="712" t="s">
        <v>144</v>
      </c>
      <c r="L8" s="727" t="s">
        <v>52</v>
      </c>
      <c r="M8" s="580" t="s">
        <v>145</v>
      </c>
      <c r="N8" s="583">
        <v>0.5</v>
      </c>
      <c r="O8" s="582">
        <v>44013</v>
      </c>
      <c r="P8" s="582">
        <v>44196</v>
      </c>
      <c r="Q8" s="580" t="s">
        <v>146</v>
      </c>
      <c r="R8" s="839" t="s">
        <v>147</v>
      </c>
      <c r="S8" s="168" t="s">
        <v>148</v>
      </c>
      <c r="T8" s="169" t="s">
        <v>76</v>
      </c>
      <c r="U8" s="21">
        <v>0.12</v>
      </c>
      <c r="V8" s="22">
        <v>44013</v>
      </c>
      <c r="W8" s="23">
        <v>44104</v>
      </c>
      <c r="X8" s="24">
        <f>W8-V8</f>
        <v>91</v>
      </c>
      <c r="Y8" s="170"/>
      <c r="Z8" s="169">
        <f>IF(Y8="ejecutado",1,0)</f>
        <v>0</v>
      </c>
      <c r="AA8" s="169"/>
      <c r="AB8" s="171" t="s">
        <v>149</v>
      </c>
      <c r="AC8" s="172"/>
      <c r="AD8" s="172"/>
      <c r="AE8" s="172"/>
      <c r="AF8" s="172"/>
    </row>
    <row r="9" spans="1:32" s="165" customFormat="1" ht="101.25" customHeight="1" x14ac:dyDescent="0.25">
      <c r="A9" s="585"/>
      <c r="B9" s="570"/>
      <c r="C9" s="570"/>
      <c r="D9" s="570"/>
      <c r="E9" s="570"/>
      <c r="F9" s="854"/>
      <c r="G9" s="857"/>
      <c r="H9" s="590"/>
      <c r="I9" s="570"/>
      <c r="J9" s="740"/>
      <c r="K9" s="713"/>
      <c r="L9" s="728"/>
      <c r="M9" s="570"/>
      <c r="N9" s="590"/>
      <c r="O9" s="590"/>
      <c r="P9" s="590"/>
      <c r="Q9" s="570"/>
      <c r="R9" s="840"/>
      <c r="S9" s="55" t="s">
        <v>150</v>
      </c>
      <c r="T9" s="174" t="s">
        <v>76</v>
      </c>
      <c r="U9" s="29">
        <v>0.12</v>
      </c>
      <c r="V9" s="30">
        <v>44105</v>
      </c>
      <c r="W9" s="31">
        <v>44105</v>
      </c>
      <c r="X9" s="32">
        <f t="shared" ref="X9:X74" si="0">W9-V9</f>
        <v>0</v>
      </c>
      <c r="Y9" s="34"/>
      <c r="Z9" s="174">
        <f t="shared" ref="Z9:Z74" si="1">IF(Y9="ejecutado",1,0)</f>
        <v>0</v>
      </c>
      <c r="AA9" s="174"/>
      <c r="AB9" s="175" t="s">
        <v>151</v>
      </c>
      <c r="AC9" s="172"/>
      <c r="AD9" s="172"/>
      <c r="AE9" s="172"/>
      <c r="AF9" s="172"/>
    </row>
    <row r="10" spans="1:32" s="165" customFormat="1" ht="105" customHeight="1" x14ac:dyDescent="0.25">
      <c r="A10" s="585"/>
      <c r="B10" s="570"/>
      <c r="C10" s="570"/>
      <c r="D10" s="570"/>
      <c r="E10" s="570"/>
      <c r="F10" s="854"/>
      <c r="G10" s="857"/>
      <c r="H10" s="590"/>
      <c r="I10" s="570"/>
      <c r="J10" s="740"/>
      <c r="K10" s="713"/>
      <c r="L10" s="728"/>
      <c r="M10" s="570"/>
      <c r="N10" s="590"/>
      <c r="O10" s="590"/>
      <c r="P10" s="590"/>
      <c r="Q10" s="570"/>
      <c r="R10" s="840"/>
      <c r="S10" s="55" t="s">
        <v>152</v>
      </c>
      <c r="T10" s="174" t="s">
        <v>76</v>
      </c>
      <c r="U10" s="29">
        <v>0.12</v>
      </c>
      <c r="V10" s="30">
        <v>44013</v>
      </c>
      <c r="W10" s="31">
        <v>44104</v>
      </c>
      <c r="X10" s="32">
        <f t="shared" si="0"/>
        <v>91</v>
      </c>
      <c r="Y10" s="34"/>
      <c r="Z10" s="174">
        <f t="shared" si="1"/>
        <v>0</v>
      </c>
      <c r="AA10" s="174"/>
      <c r="AB10" s="175" t="s">
        <v>153</v>
      </c>
      <c r="AC10" s="172"/>
      <c r="AD10" s="172"/>
      <c r="AE10" s="172"/>
      <c r="AF10" s="172"/>
    </row>
    <row r="11" spans="1:32" s="165" customFormat="1" ht="60" x14ac:dyDescent="0.25">
      <c r="A11" s="585"/>
      <c r="B11" s="570"/>
      <c r="C11" s="570"/>
      <c r="D11" s="570"/>
      <c r="E11" s="570"/>
      <c r="F11" s="854"/>
      <c r="G11" s="857"/>
      <c r="H11" s="590"/>
      <c r="I11" s="570"/>
      <c r="J11" s="740"/>
      <c r="K11" s="713"/>
      <c r="L11" s="728"/>
      <c r="M11" s="570"/>
      <c r="N11" s="590"/>
      <c r="O11" s="590"/>
      <c r="P11" s="590"/>
      <c r="Q11" s="570"/>
      <c r="R11" s="840"/>
      <c r="S11" s="55" t="s">
        <v>154</v>
      </c>
      <c r="T11" s="174" t="s">
        <v>76</v>
      </c>
      <c r="U11" s="29">
        <v>0.12</v>
      </c>
      <c r="V11" s="30">
        <v>44105</v>
      </c>
      <c r="W11" s="31">
        <v>44194</v>
      </c>
      <c r="X11" s="32">
        <f t="shared" si="0"/>
        <v>89</v>
      </c>
      <c r="Y11" s="34"/>
      <c r="Z11" s="174">
        <f t="shared" si="1"/>
        <v>0</v>
      </c>
      <c r="AA11" s="174"/>
      <c r="AB11" s="175" t="s">
        <v>149</v>
      </c>
      <c r="AC11" s="172"/>
      <c r="AD11" s="172"/>
      <c r="AE11" s="172"/>
      <c r="AF11" s="172"/>
    </row>
    <row r="12" spans="1:32" s="165" customFormat="1" ht="90" x14ac:dyDescent="0.25">
      <c r="A12" s="585"/>
      <c r="B12" s="570"/>
      <c r="C12" s="570"/>
      <c r="D12" s="570"/>
      <c r="E12" s="570"/>
      <c r="F12" s="854"/>
      <c r="G12" s="857"/>
      <c r="H12" s="590"/>
      <c r="I12" s="570"/>
      <c r="J12" s="740"/>
      <c r="K12" s="713"/>
      <c r="L12" s="728"/>
      <c r="M12" s="570"/>
      <c r="N12" s="590"/>
      <c r="O12" s="590"/>
      <c r="P12" s="590"/>
      <c r="Q12" s="570"/>
      <c r="R12" s="840"/>
      <c r="S12" s="55" t="s">
        <v>155</v>
      </c>
      <c r="T12" s="174" t="s">
        <v>76</v>
      </c>
      <c r="U12" s="29">
        <v>0.12</v>
      </c>
      <c r="V12" s="30">
        <v>44195</v>
      </c>
      <c r="W12" s="31">
        <v>44195</v>
      </c>
      <c r="X12" s="32">
        <f t="shared" si="0"/>
        <v>0</v>
      </c>
      <c r="Y12" s="34"/>
      <c r="Z12" s="174"/>
      <c r="AA12" s="174"/>
      <c r="AB12" s="175" t="s">
        <v>151</v>
      </c>
      <c r="AC12" s="172"/>
      <c r="AD12" s="172"/>
      <c r="AE12" s="172"/>
      <c r="AF12" s="172"/>
    </row>
    <row r="13" spans="1:32" s="165" customFormat="1" ht="105" customHeight="1" x14ac:dyDescent="0.25">
      <c r="A13" s="585"/>
      <c r="B13" s="570"/>
      <c r="C13" s="570"/>
      <c r="D13" s="570"/>
      <c r="E13" s="570"/>
      <c r="F13" s="854"/>
      <c r="G13" s="857"/>
      <c r="H13" s="590"/>
      <c r="I13" s="570"/>
      <c r="J13" s="740"/>
      <c r="K13" s="713"/>
      <c r="L13" s="728"/>
      <c r="M13" s="570"/>
      <c r="N13" s="590"/>
      <c r="O13" s="590"/>
      <c r="P13" s="590"/>
      <c r="Q13" s="570"/>
      <c r="R13" s="840"/>
      <c r="S13" s="55" t="s">
        <v>156</v>
      </c>
      <c r="T13" s="174" t="s">
        <v>76</v>
      </c>
      <c r="U13" s="29">
        <v>0.12</v>
      </c>
      <c r="V13" s="30">
        <v>44105</v>
      </c>
      <c r="W13" s="31">
        <v>44194</v>
      </c>
      <c r="X13" s="32"/>
      <c r="Y13" s="34"/>
      <c r="Z13" s="174"/>
      <c r="AA13" s="174"/>
      <c r="AB13" s="175" t="s">
        <v>153</v>
      </c>
      <c r="AC13" s="172"/>
      <c r="AD13" s="172"/>
      <c r="AE13" s="172"/>
      <c r="AF13" s="172"/>
    </row>
    <row r="14" spans="1:32" s="165" customFormat="1" ht="105" x14ac:dyDescent="0.25">
      <c r="A14" s="585"/>
      <c r="B14" s="570"/>
      <c r="C14" s="570"/>
      <c r="D14" s="570"/>
      <c r="E14" s="570"/>
      <c r="F14" s="854"/>
      <c r="G14" s="857"/>
      <c r="H14" s="590"/>
      <c r="I14" s="570"/>
      <c r="J14" s="740"/>
      <c r="K14" s="713"/>
      <c r="L14" s="728"/>
      <c r="M14" s="570"/>
      <c r="N14" s="590"/>
      <c r="O14" s="590"/>
      <c r="P14" s="590"/>
      <c r="Q14" s="570"/>
      <c r="R14" s="840"/>
      <c r="S14" s="55" t="s">
        <v>157</v>
      </c>
      <c r="T14" s="174" t="s">
        <v>76</v>
      </c>
      <c r="U14" s="29">
        <v>0.12</v>
      </c>
      <c r="V14" s="30">
        <v>44195</v>
      </c>
      <c r="W14" s="31">
        <v>44195</v>
      </c>
      <c r="X14" s="32"/>
      <c r="Y14" s="34"/>
      <c r="Z14" s="174"/>
      <c r="AA14" s="174"/>
      <c r="AB14" s="175" t="s">
        <v>153</v>
      </c>
      <c r="AC14" s="172"/>
      <c r="AD14" s="172"/>
      <c r="AE14" s="172"/>
      <c r="AF14" s="172"/>
    </row>
    <row r="15" spans="1:32" s="165" customFormat="1" ht="75" customHeight="1" x14ac:dyDescent="0.25">
      <c r="A15" s="585"/>
      <c r="B15" s="570"/>
      <c r="C15" s="570"/>
      <c r="D15" s="570"/>
      <c r="E15" s="570"/>
      <c r="F15" s="854"/>
      <c r="G15" s="857"/>
      <c r="H15" s="590"/>
      <c r="I15" s="570"/>
      <c r="J15" s="740"/>
      <c r="K15" s="844"/>
      <c r="L15" s="748"/>
      <c r="M15" s="570"/>
      <c r="N15" s="590"/>
      <c r="O15" s="590"/>
      <c r="P15" s="590"/>
      <c r="Q15" s="570"/>
      <c r="R15" s="840"/>
      <c r="S15" s="55" t="s">
        <v>158</v>
      </c>
      <c r="T15" s="174" t="s">
        <v>76</v>
      </c>
      <c r="U15" s="29">
        <v>0.16</v>
      </c>
      <c r="V15" s="30">
        <v>44195</v>
      </c>
      <c r="W15" s="31">
        <v>44195</v>
      </c>
      <c r="X15" s="32">
        <f t="shared" si="0"/>
        <v>0</v>
      </c>
      <c r="Y15" s="34"/>
      <c r="Z15" s="174">
        <f t="shared" si="1"/>
        <v>0</v>
      </c>
      <c r="AA15" s="174"/>
      <c r="AB15" s="175" t="s">
        <v>159</v>
      </c>
      <c r="AC15" s="172"/>
      <c r="AD15" s="172"/>
      <c r="AE15" s="172"/>
      <c r="AF15" s="172"/>
    </row>
    <row r="16" spans="1:32" ht="75" x14ac:dyDescent="0.25">
      <c r="A16" s="585"/>
      <c r="B16" s="570"/>
      <c r="C16" s="570"/>
      <c r="D16" s="570"/>
      <c r="E16" s="570"/>
      <c r="F16" s="854"/>
      <c r="G16" s="857"/>
      <c r="H16" s="590"/>
      <c r="I16" s="570"/>
      <c r="J16" s="740"/>
      <c r="K16" s="841" t="s">
        <v>144</v>
      </c>
      <c r="L16" s="842" t="s">
        <v>52</v>
      </c>
      <c r="M16" s="570" t="s">
        <v>160</v>
      </c>
      <c r="N16" s="578">
        <v>0.5</v>
      </c>
      <c r="O16" s="843">
        <v>44013</v>
      </c>
      <c r="P16" s="843">
        <v>44196</v>
      </c>
      <c r="Q16" s="570" t="s">
        <v>146</v>
      </c>
      <c r="R16" s="840" t="s">
        <v>161</v>
      </c>
      <c r="S16" s="49" t="s">
        <v>162</v>
      </c>
      <c r="T16" s="174" t="s">
        <v>76</v>
      </c>
      <c r="U16" s="177">
        <v>0.12</v>
      </c>
      <c r="V16" s="30">
        <v>44013</v>
      </c>
      <c r="W16" s="31">
        <v>44104</v>
      </c>
      <c r="X16" s="32">
        <f t="shared" si="0"/>
        <v>91</v>
      </c>
      <c r="Y16" s="27"/>
      <c r="Z16" s="28">
        <f t="shared" si="1"/>
        <v>0</v>
      </c>
      <c r="AA16" s="28"/>
      <c r="AB16" s="175" t="s">
        <v>149</v>
      </c>
    </row>
    <row r="17" spans="1:28" ht="90" x14ac:dyDescent="0.25">
      <c r="A17" s="585"/>
      <c r="B17" s="570"/>
      <c r="C17" s="570"/>
      <c r="D17" s="570"/>
      <c r="E17" s="570"/>
      <c r="F17" s="854"/>
      <c r="G17" s="857"/>
      <c r="H17" s="590"/>
      <c r="I17" s="570"/>
      <c r="J17" s="740"/>
      <c r="K17" s="713"/>
      <c r="L17" s="728"/>
      <c r="M17" s="570"/>
      <c r="N17" s="578"/>
      <c r="O17" s="734"/>
      <c r="P17" s="734"/>
      <c r="Q17" s="570"/>
      <c r="R17" s="840"/>
      <c r="S17" s="49" t="s">
        <v>150</v>
      </c>
      <c r="T17" s="174" t="s">
        <v>76</v>
      </c>
      <c r="U17" s="177">
        <v>0.12</v>
      </c>
      <c r="V17" s="30">
        <v>44105</v>
      </c>
      <c r="W17" s="31">
        <v>44105</v>
      </c>
      <c r="X17" s="32"/>
      <c r="Y17" s="27"/>
      <c r="Z17" s="28"/>
      <c r="AA17" s="28"/>
      <c r="AB17" s="175" t="s">
        <v>151</v>
      </c>
    </row>
    <row r="18" spans="1:28" ht="105" x14ac:dyDescent="0.25">
      <c r="A18" s="585"/>
      <c r="B18" s="570"/>
      <c r="C18" s="570"/>
      <c r="D18" s="570"/>
      <c r="E18" s="570"/>
      <c r="F18" s="854"/>
      <c r="G18" s="857"/>
      <c r="H18" s="590"/>
      <c r="I18" s="570"/>
      <c r="J18" s="740"/>
      <c r="K18" s="713"/>
      <c r="L18" s="728"/>
      <c r="M18" s="570"/>
      <c r="N18" s="590"/>
      <c r="O18" s="734"/>
      <c r="P18" s="734"/>
      <c r="Q18" s="570"/>
      <c r="R18" s="840"/>
      <c r="S18" s="49" t="s">
        <v>163</v>
      </c>
      <c r="T18" s="174" t="s">
        <v>76</v>
      </c>
      <c r="U18" s="177">
        <v>0.12</v>
      </c>
      <c r="V18" s="30">
        <v>44013</v>
      </c>
      <c r="W18" s="31">
        <v>44104</v>
      </c>
      <c r="X18" s="32">
        <f t="shared" si="0"/>
        <v>91</v>
      </c>
      <c r="Y18" s="27"/>
      <c r="Z18" s="28">
        <f t="shared" si="1"/>
        <v>0</v>
      </c>
      <c r="AA18" s="28"/>
      <c r="AB18" s="175" t="s">
        <v>153</v>
      </c>
    </row>
    <row r="19" spans="1:28" ht="85.5" customHeight="1" x14ac:dyDescent="0.25">
      <c r="A19" s="585"/>
      <c r="B19" s="570"/>
      <c r="C19" s="570"/>
      <c r="D19" s="570"/>
      <c r="E19" s="570"/>
      <c r="F19" s="854"/>
      <c r="G19" s="857"/>
      <c r="H19" s="590"/>
      <c r="I19" s="570"/>
      <c r="J19" s="740"/>
      <c r="K19" s="713"/>
      <c r="L19" s="728"/>
      <c r="M19" s="570"/>
      <c r="N19" s="590"/>
      <c r="O19" s="734"/>
      <c r="P19" s="734"/>
      <c r="Q19" s="570"/>
      <c r="R19" s="840"/>
      <c r="S19" s="49" t="s">
        <v>164</v>
      </c>
      <c r="T19" s="174" t="s">
        <v>76</v>
      </c>
      <c r="U19" s="177">
        <v>0.12</v>
      </c>
      <c r="V19" s="30">
        <v>44105</v>
      </c>
      <c r="W19" s="31">
        <v>44194</v>
      </c>
      <c r="X19" s="32">
        <f t="shared" si="0"/>
        <v>89</v>
      </c>
      <c r="Y19" s="27"/>
      <c r="Z19" s="28">
        <f t="shared" si="1"/>
        <v>0</v>
      </c>
      <c r="AA19" s="28"/>
      <c r="AB19" s="175" t="s">
        <v>149</v>
      </c>
    </row>
    <row r="20" spans="1:28" ht="90" x14ac:dyDescent="0.25">
      <c r="A20" s="585"/>
      <c r="B20" s="570"/>
      <c r="C20" s="570"/>
      <c r="D20" s="570"/>
      <c r="E20" s="570"/>
      <c r="F20" s="854"/>
      <c r="G20" s="857"/>
      <c r="H20" s="590"/>
      <c r="I20" s="570"/>
      <c r="J20" s="740"/>
      <c r="K20" s="713"/>
      <c r="L20" s="728"/>
      <c r="M20" s="570"/>
      <c r="N20" s="590"/>
      <c r="O20" s="734"/>
      <c r="P20" s="734"/>
      <c r="Q20" s="570"/>
      <c r="R20" s="840"/>
      <c r="S20" s="49" t="s">
        <v>155</v>
      </c>
      <c r="T20" s="174" t="s">
        <v>76</v>
      </c>
      <c r="U20" s="177">
        <v>0.12</v>
      </c>
      <c r="V20" s="30">
        <v>44195</v>
      </c>
      <c r="W20" s="31">
        <v>44195</v>
      </c>
      <c r="X20" s="32">
        <f t="shared" si="0"/>
        <v>0</v>
      </c>
      <c r="Y20" s="27"/>
      <c r="Z20" s="28">
        <f t="shared" si="1"/>
        <v>0</v>
      </c>
      <c r="AA20" s="28"/>
      <c r="AB20" s="175" t="s">
        <v>151</v>
      </c>
    </row>
    <row r="21" spans="1:28" ht="117" customHeight="1" x14ac:dyDescent="0.25">
      <c r="A21" s="585"/>
      <c r="B21" s="570"/>
      <c r="C21" s="570"/>
      <c r="D21" s="570"/>
      <c r="E21" s="570"/>
      <c r="F21" s="854"/>
      <c r="G21" s="857"/>
      <c r="H21" s="590"/>
      <c r="I21" s="570"/>
      <c r="J21" s="740"/>
      <c r="K21" s="713"/>
      <c r="L21" s="728"/>
      <c r="M21" s="570"/>
      <c r="N21" s="590"/>
      <c r="O21" s="734"/>
      <c r="P21" s="734"/>
      <c r="Q21" s="570"/>
      <c r="R21" s="840"/>
      <c r="S21" s="49" t="s">
        <v>165</v>
      </c>
      <c r="T21" s="174" t="s">
        <v>76</v>
      </c>
      <c r="U21" s="177">
        <v>0.12</v>
      </c>
      <c r="V21" s="30">
        <v>44105</v>
      </c>
      <c r="W21" s="31">
        <v>44194</v>
      </c>
      <c r="X21" s="32">
        <f t="shared" si="0"/>
        <v>89</v>
      </c>
      <c r="Y21" s="27"/>
      <c r="Z21" s="28">
        <f t="shared" si="1"/>
        <v>0</v>
      </c>
      <c r="AA21" s="28"/>
      <c r="AB21" s="175" t="s">
        <v>153</v>
      </c>
    </row>
    <row r="22" spans="1:28" ht="105" x14ac:dyDescent="0.25">
      <c r="A22" s="585"/>
      <c r="B22" s="570"/>
      <c r="C22" s="570"/>
      <c r="D22" s="570"/>
      <c r="E22" s="570"/>
      <c r="F22" s="854"/>
      <c r="G22" s="857"/>
      <c r="H22" s="590"/>
      <c r="I22" s="570"/>
      <c r="J22" s="740"/>
      <c r="K22" s="713"/>
      <c r="L22" s="728"/>
      <c r="M22" s="570"/>
      <c r="N22" s="590"/>
      <c r="O22" s="734"/>
      <c r="P22" s="734"/>
      <c r="Q22" s="570"/>
      <c r="R22" s="840"/>
      <c r="S22" s="49" t="s">
        <v>166</v>
      </c>
      <c r="T22" s="174" t="s">
        <v>76</v>
      </c>
      <c r="U22" s="177">
        <v>0.12</v>
      </c>
      <c r="V22" s="30">
        <v>44195</v>
      </c>
      <c r="W22" s="31">
        <v>44195</v>
      </c>
      <c r="X22" s="32">
        <f t="shared" si="0"/>
        <v>0</v>
      </c>
      <c r="Y22" s="27"/>
      <c r="Z22" s="28">
        <f t="shared" si="1"/>
        <v>0</v>
      </c>
      <c r="AA22" s="28"/>
      <c r="AB22" s="175" t="s">
        <v>153</v>
      </c>
    </row>
    <row r="23" spans="1:28" ht="75.75" thickBot="1" x14ac:dyDescent="0.3">
      <c r="A23" s="586"/>
      <c r="B23" s="571"/>
      <c r="C23" s="571"/>
      <c r="D23" s="571"/>
      <c r="E23" s="571"/>
      <c r="F23" s="855"/>
      <c r="G23" s="858"/>
      <c r="H23" s="591"/>
      <c r="I23" s="571"/>
      <c r="J23" s="741"/>
      <c r="K23" s="714"/>
      <c r="L23" s="729"/>
      <c r="M23" s="571"/>
      <c r="N23" s="591"/>
      <c r="O23" s="735"/>
      <c r="P23" s="735"/>
      <c r="Q23" s="571"/>
      <c r="R23" s="845"/>
      <c r="S23" s="50" t="s">
        <v>167</v>
      </c>
      <c r="T23" s="179" t="s">
        <v>76</v>
      </c>
      <c r="U23" s="180">
        <v>0.16</v>
      </c>
      <c r="V23" s="38">
        <v>44195</v>
      </c>
      <c r="W23" s="39">
        <v>44195</v>
      </c>
      <c r="X23" s="181">
        <f t="shared" si="0"/>
        <v>0</v>
      </c>
      <c r="Y23" s="35"/>
      <c r="Z23" s="36">
        <f t="shared" si="1"/>
        <v>0</v>
      </c>
      <c r="AA23" s="36"/>
      <c r="AB23" s="182" t="s">
        <v>159</v>
      </c>
    </row>
    <row r="24" spans="1:28" ht="15.75" customHeight="1" x14ac:dyDescent="0.25">
      <c r="A24" s="723"/>
      <c r="B24" s="847"/>
      <c r="C24" s="848"/>
      <c r="D24" s="848"/>
      <c r="E24" s="848"/>
      <c r="F24" s="849"/>
      <c r="G24" s="851"/>
      <c r="H24" s="848"/>
      <c r="I24" s="848"/>
      <c r="J24" s="740"/>
      <c r="K24" s="713"/>
      <c r="L24" s="728"/>
      <c r="M24" s="748"/>
      <c r="N24" s="859"/>
      <c r="O24" s="847"/>
      <c r="P24" s="847"/>
      <c r="Q24" s="847"/>
      <c r="R24" s="860"/>
      <c r="S24" s="183"/>
      <c r="T24" s="184"/>
      <c r="U24" s="185"/>
      <c r="V24" s="186"/>
      <c r="W24" s="187"/>
      <c r="X24" s="32">
        <f t="shared" si="0"/>
        <v>0</v>
      </c>
      <c r="Y24" s="188"/>
      <c r="Z24" s="185">
        <f t="shared" si="1"/>
        <v>0</v>
      </c>
      <c r="AA24" s="185"/>
      <c r="AB24" s="189"/>
    </row>
    <row r="25" spans="1:28" ht="15.75" customHeight="1" x14ac:dyDescent="0.25">
      <c r="A25" s="846"/>
      <c r="B25" s="633"/>
      <c r="C25" s="675"/>
      <c r="D25" s="675"/>
      <c r="E25" s="675"/>
      <c r="F25" s="850"/>
      <c r="G25" s="684"/>
      <c r="H25" s="675"/>
      <c r="I25" s="675"/>
      <c r="J25" s="740"/>
      <c r="K25" s="713"/>
      <c r="L25" s="728"/>
      <c r="M25" s="570"/>
      <c r="N25" s="633"/>
      <c r="O25" s="633"/>
      <c r="P25" s="633"/>
      <c r="Q25" s="633"/>
      <c r="R25" s="861"/>
      <c r="S25" s="49"/>
      <c r="T25" s="174"/>
      <c r="U25" s="28"/>
      <c r="V25" s="190"/>
      <c r="W25" s="191"/>
      <c r="X25" s="32">
        <f t="shared" si="0"/>
        <v>0</v>
      </c>
      <c r="Y25" s="27"/>
      <c r="Z25" s="28">
        <f t="shared" si="1"/>
        <v>0</v>
      </c>
      <c r="AA25" s="28"/>
      <c r="AB25" s="33"/>
    </row>
    <row r="26" spans="1:28" ht="15.75" customHeight="1" x14ac:dyDescent="0.25">
      <c r="A26" s="846"/>
      <c r="B26" s="633"/>
      <c r="C26" s="675"/>
      <c r="D26" s="675"/>
      <c r="E26" s="675"/>
      <c r="F26" s="850"/>
      <c r="G26" s="684"/>
      <c r="H26" s="675"/>
      <c r="I26" s="675"/>
      <c r="J26" s="740"/>
      <c r="K26" s="713"/>
      <c r="L26" s="728"/>
      <c r="M26" s="570"/>
      <c r="N26" s="633"/>
      <c r="O26" s="633"/>
      <c r="P26" s="633"/>
      <c r="Q26" s="633"/>
      <c r="R26" s="861"/>
      <c r="S26" s="55"/>
      <c r="T26" s="174"/>
      <c r="U26" s="192"/>
      <c r="V26" s="193"/>
      <c r="W26" s="194"/>
      <c r="X26" s="32">
        <f t="shared" si="0"/>
        <v>0</v>
      </c>
      <c r="Y26" s="27"/>
      <c r="Z26" s="28">
        <f t="shared" si="1"/>
        <v>0</v>
      </c>
      <c r="AA26" s="28"/>
      <c r="AB26" s="33"/>
    </row>
    <row r="27" spans="1:28" ht="15.75" customHeight="1" x14ac:dyDescent="0.25">
      <c r="A27" s="846"/>
      <c r="B27" s="633"/>
      <c r="C27" s="675"/>
      <c r="D27" s="675"/>
      <c r="E27" s="675"/>
      <c r="F27" s="850"/>
      <c r="G27" s="684"/>
      <c r="H27" s="675"/>
      <c r="I27" s="675"/>
      <c r="J27" s="740"/>
      <c r="K27" s="713"/>
      <c r="L27" s="728"/>
      <c r="M27" s="570"/>
      <c r="N27" s="633"/>
      <c r="O27" s="633"/>
      <c r="P27" s="633"/>
      <c r="Q27" s="633"/>
      <c r="R27" s="861"/>
      <c r="S27" s="49"/>
      <c r="T27" s="174"/>
      <c r="U27" s="28"/>
      <c r="V27" s="190"/>
      <c r="W27" s="191"/>
      <c r="X27" s="32">
        <f t="shared" si="0"/>
        <v>0</v>
      </c>
      <c r="Y27" s="27"/>
      <c r="Z27" s="28">
        <f t="shared" si="1"/>
        <v>0</v>
      </c>
      <c r="AA27" s="28"/>
      <c r="AB27" s="33"/>
    </row>
    <row r="28" spans="1:28" ht="15.75" customHeight="1" x14ac:dyDescent="0.25">
      <c r="A28" s="846"/>
      <c r="B28" s="633"/>
      <c r="C28" s="675"/>
      <c r="D28" s="675"/>
      <c r="E28" s="675"/>
      <c r="F28" s="850"/>
      <c r="G28" s="684"/>
      <c r="H28" s="675"/>
      <c r="I28" s="675"/>
      <c r="J28" s="740"/>
      <c r="K28" s="713"/>
      <c r="L28" s="728"/>
      <c r="M28" s="570"/>
      <c r="N28" s="633"/>
      <c r="O28" s="633"/>
      <c r="P28" s="633"/>
      <c r="Q28" s="633"/>
      <c r="R28" s="861"/>
      <c r="S28" s="49"/>
      <c r="T28" s="174"/>
      <c r="U28" s="28"/>
      <c r="V28" s="28"/>
      <c r="W28" s="33"/>
      <c r="X28" s="32">
        <f t="shared" si="0"/>
        <v>0</v>
      </c>
      <c r="Y28" s="27"/>
      <c r="Z28" s="28">
        <f t="shared" si="1"/>
        <v>0</v>
      </c>
      <c r="AA28" s="28"/>
      <c r="AB28" s="33"/>
    </row>
    <row r="29" spans="1:28" ht="15.75" customHeight="1" x14ac:dyDescent="0.25">
      <c r="A29" s="846"/>
      <c r="B29" s="633"/>
      <c r="C29" s="675"/>
      <c r="D29" s="675"/>
      <c r="E29" s="675"/>
      <c r="F29" s="850"/>
      <c r="G29" s="684"/>
      <c r="H29" s="675"/>
      <c r="I29" s="675"/>
      <c r="J29" s="740"/>
      <c r="K29" s="713"/>
      <c r="L29" s="728"/>
      <c r="M29" s="570"/>
      <c r="N29" s="633"/>
      <c r="O29" s="633"/>
      <c r="P29" s="633"/>
      <c r="Q29" s="633"/>
      <c r="R29" s="861"/>
      <c r="S29" s="195"/>
      <c r="T29" s="174"/>
      <c r="U29" s="28"/>
      <c r="V29" s="28"/>
      <c r="W29" s="33"/>
      <c r="X29" s="32">
        <f t="shared" si="0"/>
        <v>0</v>
      </c>
      <c r="Y29" s="27"/>
      <c r="Z29" s="28">
        <f t="shared" si="1"/>
        <v>0</v>
      </c>
      <c r="AA29" s="28"/>
      <c r="AB29" s="33"/>
    </row>
    <row r="30" spans="1:28" ht="15.75" customHeight="1" x14ac:dyDescent="0.25">
      <c r="A30" s="846"/>
      <c r="B30" s="633"/>
      <c r="C30" s="675"/>
      <c r="D30" s="675"/>
      <c r="E30" s="675"/>
      <c r="F30" s="850"/>
      <c r="G30" s="684"/>
      <c r="H30" s="675"/>
      <c r="I30" s="675"/>
      <c r="J30" s="740"/>
      <c r="K30" s="713"/>
      <c r="L30" s="728"/>
      <c r="M30" s="570"/>
      <c r="N30" s="633"/>
      <c r="O30" s="633"/>
      <c r="P30" s="633"/>
      <c r="Q30" s="633"/>
      <c r="R30" s="861"/>
      <c r="S30" s="195"/>
      <c r="T30" s="174"/>
      <c r="U30" s="28"/>
      <c r="V30" s="28"/>
      <c r="W30" s="33"/>
      <c r="X30" s="32">
        <f t="shared" si="0"/>
        <v>0</v>
      </c>
      <c r="Y30" s="27"/>
      <c r="Z30" s="28">
        <f t="shared" si="1"/>
        <v>0</v>
      </c>
      <c r="AA30" s="28"/>
      <c r="AB30" s="33"/>
    </row>
    <row r="31" spans="1:28" ht="15.75" customHeight="1" x14ac:dyDescent="0.25">
      <c r="A31" s="846"/>
      <c r="B31" s="633"/>
      <c r="C31" s="675"/>
      <c r="D31" s="675"/>
      <c r="E31" s="675"/>
      <c r="F31" s="850"/>
      <c r="G31" s="684"/>
      <c r="H31" s="675"/>
      <c r="I31" s="675"/>
      <c r="J31" s="740"/>
      <c r="K31" s="844"/>
      <c r="L31" s="748"/>
      <c r="M31" s="570"/>
      <c r="N31" s="633"/>
      <c r="O31" s="633"/>
      <c r="P31" s="633"/>
      <c r="Q31" s="633"/>
      <c r="R31" s="861"/>
      <c r="S31" s="195"/>
      <c r="T31" s="174"/>
      <c r="U31" s="28"/>
      <c r="V31" s="28"/>
      <c r="W31" s="33"/>
      <c r="X31" s="32">
        <f t="shared" si="0"/>
        <v>0</v>
      </c>
      <c r="Y31" s="27"/>
      <c r="Z31" s="28">
        <f t="shared" si="1"/>
        <v>0</v>
      </c>
      <c r="AA31" s="28"/>
      <c r="AB31" s="33"/>
    </row>
    <row r="32" spans="1:28" ht="15.75" customHeight="1" x14ac:dyDescent="0.25">
      <c r="A32" s="846"/>
      <c r="B32" s="633"/>
      <c r="C32" s="675"/>
      <c r="D32" s="675"/>
      <c r="E32" s="675"/>
      <c r="F32" s="850"/>
      <c r="G32" s="684"/>
      <c r="H32" s="675"/>
      <c r="I32" s="675"/>
      <c r="J32" s="740"/>
      <c r="K32" s="862"/>
      <c r="L32" s="865"/>
      <c r="M32" s="570"/>
      <c r="N32" s="866"/>
      <c r="O32" s="633"/>
      <c r="P32" s="633"/>
      <c r="Q32" s="633"/>
      <c r="R32" s="861"/>
      <c r="S32" s="49"/>
      <c r="T32" s="174"/>
      <c r="U32" s="28"/>
      <c r="V32" s="28"/>
      <c r="W32" s="33"/>
      <c r="X32" s="32">
        <f t="shared" si="0"/>
        <v>0</v>
      </c>
      <c r="Y32" s="27"/>
      <c r="Z32" s="28">
        <f t="shared" si="1"/>
        <v>0</v>
      </c>
      <c r="AA32" s="28"/>
      <c r="AB32" s="33"/>
    </row>
    <row r="33" spans="1:28" ht="15.75" customHeight="1" x14ac:dyDescent="0.25">
      <c r="A33" s="846"/>
      <c r="B33" s="633"/>
      <c r="C33" s="675"/>
      <c r="D33" s="675"/>
      <c r="E33" s="675"/>
      <c r="F33" s="850"/>
      <c r="G33" s="684"/>
      <c r="H33" s="675"/>
      <c r="I33" s="675"/>
      <c r="J33" s="740"/>
      <c r="K33" s="863"/>
      <c r="L33" s="737"/>
      <c r="M33" s="570"/>
      <c r="N33" s="633"/>
      <c r="O33" s="633"/>
      <c r="P33" s="633"/>
      <c r="Q33" s="633"/>
      <c r="R33" s="861"/>
      <c r="S33" s="49"/>
      <c r="T33" s="174"/>
      <c r="U33" s="28"/>
      <c r="V33" s="28"/>
      <c r="W33" s="33"/>
      <c r="X33" s="32">
        <f t="shared" si="0"/>
        <v>0</v>
      </c>
      <c r="Y33" s="27"/>
      <c r="Z33" s="28">
        <f t="shared" si="1"/>
        <v>0</v>
      </c>
      <c r="AA33" s="28"/>
      <c r="AB33" s="33"/>
    </row>
    <row r="34" spans="1:28" ht="15.75" customHeight="1" x14ac:dyDescent="0.25">
      <c r="A34" s="846"/>
      <c r="B34" s="633"/>
      <c r="C34" s="675"/>
      <c r="D34" s="675"/>
      <c r="E34" s="675"/>
      <c r="F34" s="850"/>
      <c r="G34" s="684"/>
      <c r="H34" s="675"/>
      <c r="I34" s="675"/>
      <c r="J34" s="740"/>
      <c r="K34" s="863"/>
      <c r="L34" s="737"/>
      <c r="M34" s="570"/>
      <c r="N34" s="633"/>
      <c r="O34" s="633"/>
      <c r="P34" s="633"/>
      <c r="Q34" s="633"/>
      <c r="R34" s="861"/>
      <c r="S34" s="49"/>
      <c r="T34" s="174"/>
      <c r="U34" s="28"/>
      <c r="V34" s="28"/>
      <c r="W34" s="33"/>
      <c r="X34" s="32">
        <f t="shared" si="0"/>
        <v>0</v>
      </c>
      <c r="Y34" s="27"/>
      <c r="Z34" s="28">
        <f t="shared" si="1"/>
        <v>0</v>
      </c>
      <c r="AA34" s="28"/>
      <c r="AB34" s="33"/>
    </row>
    <row r="35" spans="1:28" ht="15.75" customHeight="1" x14ac:dyDescent="0.25">
      <c r="A35" s="846"/>
      <c r="B35" s="633"/>
      <c r="C35" s="675"/>
      <c r="D35" s="675"/>
      <c r="E35" s="675"/>
      <c r="F35" s="850"/>
      <c r="G35" s="684"/>
      <c r="H35" s="675"/>
      <c r="I35" s="675"/>
      <c r="J35" s="740"/>
      <c r="K35" s="863"/>
      <c r="L35" s="737"/>
      <c r="M35" s="570"/>
      <c r="N35" s="633"/>
      <c r="O35" s="633"/>
      <c r="P35" s="633"/>
      <c r="Q35" s="633"/>
      <c r="R35" s="861"/>
      <c r="S35" s="49"/>
      <c r="T35" s="174"/>
      <c r="U35" s="28"/>
      <c r="V35" s="28"/>
      <c r="W35" s="33"/>
      <c r="X35" s="32">
        <f t="shared" si="0"/>
        <v>0</v>
      </c>
      <c r="Y35" s="27"/>
      <c r="Z35" s="28">
        <f t="shared" si="1"/>
        <v>0</v>
      </c>
      <c r="AA35" s="28"/>
      <c r="AB35" s="33"/>
    </row>
    <row r="36" spans="1:28" ht="15.75" customHeight="1" x14ac:dyDescent="0.25">
      <c r="A36" s="846"/>
      <c r="B36" s="633"/>
      <c r="C36" s="675"/>
      <c r="D36" s="675"/>
      <c r="E36" s="675"/>
      <c r="F36" s="850"/>
      <c r="G36" s="684"/>
      <c r="H36" s="675"/>
      <c r="I36" s="675"/>
      <c r="J36" s="740"/>
      <c r="K36" s="863"/>
      <c r="L36" s="737"/>
      <c r="M36" s="570"/>
      <c r="N36" s="633"/>
      <c r="O36" s="633"/>
      <c r="P36" s="633"/>
      <c r="Q36" s="633"/>
      <c r="R36" s="861"/>
      <c r="S36" s="49"/>
      <c r="T36" s="174"/>
      <c r="U36" s="28"/>
      <c r="V36" s="28"/>
      <c r="W36" s="33"/>
      <c r="X36" s="32">
        <f t="shared" si="0"/>
        <v>0</v>
      </c>
      <c r="Y36" s="27"/>
      <c r="Z36" s="28">
        <f t="shared" si="1"/>
        <v>0</v>
      </c>
      <c r="AA36" s="28"/>
      <c r="AB36" s="33"/>
    </row>
    <row r="37" spans="1:28" ht="15.75" customHeight="1" x14ac:dyDescent="0.25">
      <c r="A37" s="846"/>
      <c r="B37" s="633"/>
      <c r="C37" s="675"/>
      <c r="D37" s="675"/>
      <c r="E37" s="675"/>
      <c r="F37" s="850"/>
      <c r="G37" s="684"/>
      <c r="H37" s="675"/>
      <c r="I37" s="675"/>
      <c r="J37" s="740"/>
      <c r="K37" s="863"/>
      <c r="L37" s="737"/>
      <c r="M37" s="570"/>
      <c r="N37" s="633"/>
      <c r="O37" s="633"/>
      <c r="P37" s="633"/>
      <c r="Q37" s="633"/>
      <c r="R37" s="861"/>
      <c r="S37" s="195"/>
      <c r="T37" s="174"/>
      <c r="U37" s="28"/>
      <c r="V37" s="28"/>
      <c r="W37" s="33"/>
      <c r="X37" s="32">
        <f t="shared" si="0"/>
        <v>0</v>
      </c>
      <c r="Y37" s="27"/>
      <c r="Z37" s="28">
        <f t="shared" si="1"/>
        <v>0</v>
      </c>
      <c r="AA37" s="28"/>
      <c r="AB37" s="33"/>
    </row>
    <row r="38" spans="1:28" ht="15.75" customHeight="1" x14ac:dyDescent="0.25">
      <c r="A38" s="846"/>
      <c r="B38" s="633"/>
      <c r="C38" s="675"/>
      <c r="D38" s="675"/>
      <c r="E38" s="675"/>
      <c r="F38" s="850"/>
      <c r="G38" s="684"/>
      <c r="H38" s="675"/>
      <c r="I38" s="675"/>
      <c r="J38" s="740"/>
      <c r="K38" s="863"/>
      <c r="L38" s="737"/>
      <c r="M38" s="570"/>
      <c r="N38" s="633"/>
      <c r="O38" s="633"/>
      <c r="P38" s="633"/>
      <c r="Q38" s="633"/>
      <c r="R38" s="861"/>
      <c r="S38" s="195"/>
      <c r="T38" s="174"/>
      <c r="U38" s="28"/>
      <c r="V38" s="28"/>
      <c r="W38" s="33"/>
      <c r="X38" s="32">
        <f t="shared" si="0"/>
        <v>0</v>
      </c>
      <c r="Y38" s="27"/>
      <c r="Z38" s="28">
        <f t="shared" si="1"/>
        <v>0</v>
      </c>
      <c r="AA38" s="28"/>
      <c r="AB38" s="33"/>
    </row>
    <row r="39" spans="1:28" ht="15.75" customHeight="1" x14ac:dyDescent="0.25">
      <c r="A39" s="846"/>
      <c r="B39" s="633"/>
      <c r="C39" s="675"/>
      <c r="D39" s="675"/>
      <c r="E39" s="675"/>
      <c r="F39" s="850"/>
      <c r="G39" s="684"/>
      <c r="H39" s="675"/>
      <c r="I39" s="675"/>
      <c r="J39" s="749"/>
      <c r="K39" s="864"/>
      <c r="L39" s="847"/>
      <c r="M39" s="570"/>
      <c r="N39" s="633"/>
      <c r="O39" s="633"/>
      <c r="P39" s="633"/>
      <c r="Q39" s="633"/>
      <c r="R39" s="861"/>
      <c r="S39" s="195"/>
      <c r="T39" s="174"/>
      <c r="U39" s="28"/>
      <c r="V39" s="28"/>
      <c r="W39" s="33"/>
      <c r="X39" s="32">
        <f t="shared" si="0"/>
        <v>0</v>
      </c>
      <c r="Y39" s="27"/>
      <c r="Z39" s="28">
        <f t="shared" si="1"/>
        <v>0</v>
      </c>
      <c r="AA39" s="28"/>
      <c r="AB39" s="33"/>
    </row>
    <row r="40" spans="1:28" ht="15.75" customHeight="1" x14ac:dyDescent="0.25">
      <c r="A40" s="846"/>
      <c r="B40" s="633"/>
      <c r="C40" s="633"/>
      <c r="D40" s="633"/>
      <c r="E40" s="633"/>
      <c r="F40" s="861"/>
      <c r="G40" s="846"/>
      <c r="H40" s="633"/>
      <c r="I40" s="876"/>
      <c r="J40" s="870"/>
      <c r="K40" s="867"/>
      <c r="L40" s="873"/>
      <c r="M40" s="570"/>
      <c r="N40" s="633"/>
      <c r="O40" s="633"/>
      <c r="P40" s="633"/>
      <c r="Q40" s="633"/>
      <c r="R40" s="861"/>
      <c r="S40" s="49"/>
      <c r="T40" s="174"/>
      <c r="U40" s="28"/>
      <c r="V40" s="28"/>
      <c r="W40" s="33"/>
      <c r="X40" s="32">
        <f t="shared" si="0"/>
        <v>0</v>
      </c>
      <c r="Y40" s="27"/>
      <c r="Z40" s="28">
        <f t="shared" si="1"/>
        <v>0</v>
      </c>
      <c r="AA40" s="28"/>
      <c r="AB40" s="33"/>
    </row>
    <row r="41" spans="1:28" ht="15.75" customHeight="1" x14ac:dyDescent="0.25">
      <c r="A41" s="846"/>
      <c r="B41" s="633"/>
      <c r="C41" s="633"/>
      <c r="D41" s="633"/>
      <c r="E41" s="633"/>
      <c r="F41" s="861"/>
      <c r="G41" s="846"/>
      <c r="H41" s="633"/>
      <c r="I41" s="876"/>
      <c r="J41" s="871"/>
      <c r="K41" s="868"/>
      <c r="L41" s="874"/>
      <c r="M41" s="570"/>
      <c r="N41" s="633"/>
      <c r="O41" s="633"/>
      <c r="P41" s="633"/>
      <c r="Q41" s="633"/>
      <c r="R41" s="861"/>
      <c r="S41" s="49"/>
      <c r="T41" s="174"/>
      <c r="U41" s="28"/>
      <c r="V41" s="28"/>
      <c r="W41" s="33"/>
      <c r="X41" s="32">
        <f t="shared" si="0"/>
        <v>0</v>
      </c>
      <c r="Y41" s="27"/>
      <c r="Z41" s="28">
        <f t="shared" si="1"/>
        <v>0</v>
      </c>
      <c r="AA41" s="28"/>
      <c r="AB41" s="33"/>
    </row>
    <row r="42" spans="1:28" ht="15.75" customHeight="1" x14ac:dyDescent="0.25">
      <c r="A42" s="846"/>
      <c r="B42" s="633"/>
      <c r="C42" s="633"/>
      <c r="D42" s="633"/>
      <c r="E42" s="633"/>
      <c r="F42" s="861"/>
      <c r="G42" s="846"/>
      <c r="H42" s="633"/>
      <c r="I42" s="876"/>
      <c r="J42" s="871"/>
      <c r="K42" s="868"/>
      <c r="L42" s="874"/>
      <c r="M42" s="570"/>
      <c r="N42" s="633"/>
      <c r="O42" s="633"/>
      <c r="P42" s="633"/>
      <c r="Q42" s="633"/>
      <c r="R42" s="861"/>
      <c r="S42" s="49"/>
      <c r="T42" s="174"/>
      <c r="U42" s="28"/>
      <c r="V42" s="28"/>
      <c r="W42" s="33"/>
      <c r="X42" s="32">
        <f t="shared" si="0"/>
        <v>0</v>
      </c>
      <c r="Y42" s="27"/>
      <c r="Z42" s="28">
        <f t="shared" si="1"/>
        <v>0</v>
      </c>
      <c r="AA42" s="28"/>
      <c r="AB42" s="33"/>
    </row>
    <row r="43" spans="1:28" ht="15.75" customHeight="1" x14ac:dyDescent="0.25">
      <c r="A43" s="846"/>
      <c r="B43" s="633"/>
      <c r="C43" s="633"/>
      <c r="D43" s="633"/>
      <c r="E43" s="633"/>
      <c r="F43" s="861"/>
      <c r="G43" s="846"/>
      <c r="H43" s="633"/>
      <c r="I43" s="876"/>
      <c r="J43" s="871"/>
      <c r="K43" s="868"/>
      <c r="L43" s="874"/>
      <c r="M43" s="570"/>
      <c r="N43" s="633"/>
      <c r="O43" s="633"/>
      <c r="P43" s="633"/>
      <c r="Q43" s="633"/>
      <c r="R43" s="861"/>
      <c r="S43" s="49"/>
      <c r="T43" s="174"/>
      <c r="U43" s="28"/>
      <c r="V43" s="28"/>
      <c r="W43" s="33"/>
      <c r="X43" s="32">
        <f t="shared" si="0"/>
        <v>0</v>
      </c>
      <c r="Y43" s="27"/>
      <c r="Z43" s="28">
        <f t="shared" si="1"/>
        <v>0</v>
      </c>
      <c r="AA43" s="28"/>
      <c r="AB43" s="33"/>
    </row>
    <row r="44" spans="1:28" ht="15.75" customHeight="1" x14ac:dyDescent="0.25">
      <c r="A44" s="846"/>
      <c r="B44" s="633"/>
      <c r="C44" s="633"/>
      <c r="D44" s="633"/>
      <c r="E44" s="633"/>
      <c r="F44" s="861"/>
      <c r="G44" s="846"/>
      <c r="H44" s="633"/>
      <c r="I44" s="876"/>
      <c r="J44" s="871"/>
      <c r="K44" s="868"/>
      <c r="L44" s="874"/>
      <c r="M44" s="570"/>
      <c r="N44" s="633"/>
      <c r="O44" s="633"/>
      <c r="P44" s="633"/>
      <c r="Q44" s="633"/>
      <c r="R44" s="861"/>
      <c r="S44" s="49"/>
      <c r="T44" s="174"/>
      <c r="U44" s="28"/>
      <c r="V44" s="28"/>
      <c r="W44" s="33"/>
      <c r="X44" s="32">
        <f t="shared" si="0"/>
        <v>0</v>
      </c>
      <c r="Y44" s="27"/>
      <c r="Z44" s="28">
        <f t="shared" si="1"/>
        <v>0</v>
      </c>
      <c r="AA44" s="28"/>
      <c r="AB44" s="33"/>
    </row>
    <row r="45" spans="1:28" ht="15.75" customHeight="1" x14ac:dyDescent="0.25">
      <c r="A45" s="846"/>
      <c r="B45" s="633"/>
      <c r="C45" s="633"/>
      <c r="D45" s="633"/>
      <c r="E45" s="633"/>
      <c r="F45" s="861"/>
      <c r="G45" s="846"/>
      <c r="H45" s="633"/>
      <c r="I45" s="876"/>
      <c r="J45" s="871"/>
      <c r="K45" s="868"/>
      <c r="L45" s="874"/>
      <c r="M45" s="570"/>
      <c r="N45" s="633"/>
      <c r="O45" s="633"/>
      <c r="P45" s="633"/>
      <c r="Q45" s="633"/>
      <c r="R45" s="861"/>
      <c r="S45" s="195"/>
      <c r="T45" s="174"/>
      <c r="U45" s="28"/>
      <c r="V45" s="28"/>
      <c r="W45" s="33"/>
      <c r="X45" s="32">
        <f t="shared" si="0"/>
        <v>0</v>
      </c>
      <c r="Y45" s="27"/>
      <c r="Z45" s="28">
        <f t="shared" si="1"/>
        <v>0</v>
      </c>
      <c r="AA45" s="28"/>
      <c r="AB45" s="33"/>
    </row>
    <row r="46" spans="1:28" ht="15.75" customHeight="1" x14ac:dyDescent="0.25">
      <c r="A46" s="846"/>
      <c r="B46" s="633"/>
      <c r="C46" s="633"/>
      <c r="D46" s="633"/>
      <c r="E46" s="633"/>
      <c r="F46" s="861"/>
      <c r="G46" s="846"/>
      <c r="H46" s="633"/>
      <c r="I46" s="876"/>
      <c r="J46" s="871"/>
      <c r="K46" s="868"/>
      <c r="L46" s="874"/>
      <c r="M46" s="570"/>
      <c r="N46" s="633"/>
      <c r="O46" s="633"/>
      <c r="P46" s="633"/>
      <c r="Q46" s="633"/>
      <c r="R46" s="861"/>
      <c r="S46" s="195"/>
      <c r="T46" s="174"/>
      <c r="U46" s="28"/>
      <c r="V46" s="28"/>
      <c r="W46" s="33"/>
      <c r="X46" s="32">
        <f t="shared" si="0"/>
        <v>0</v>
      </c>
      <c r="Y46" s="27"/>
      <c r="Z46" s="28">
        <f t="shared" si="1"/>
        <v>0</v>
      </c>
      <c r="AA46" s="28"/>
      <c r="AB46" s="33"/>
    </row>
    <row r="47" spans="1:28" ht="15.75" customHeight="1" x14ac:dyDescent="0.25">
      <c r="A47" s="846"/>
      <c r="B47" s="633"/>
      <c r="C47" s="633"/>
      <c r="D47" s="633"/>
      <c r="E47" s="633"/>
      <c r="F47" s="861"/>
      <c r="G47" s="846"/>
      <c r="H47" s="633"/>
      <c r="I47" s="876"/>
      <c r="J47" s="871"/>
      <c r="K47" s="869"/>
      <c r="L47" s="875"/>
      <c r="M47" s="570"/>
      <c r="N47" s="633"/>
      <c r="O47" s="633"/>
      <c r="P47" s="633"/>
      <c r="Q47" s="633"/>
      <c r="R47" s="861"/>
      <c r="S47" s="195"/>
      <c r="T47" s="174"/>
      <c r="U47" s="28"/>
      <c r="V47" s="28"/>
      <c r="W47" s="33"/>
      <c r="X47" s="32">
        <f t="shared" si="0"/>
        <v>0</v>
      </c>
      <c r="Y47" s="27"/>
      <c r="Z47" s="28">
        <f t="shared" si="1"/>
        <v>0</v>
      </c>
      <c r="AA47" s="28"/>
      <c r="AB47" s="33"/>
    </row>
    <row r="48" spans="1:28" ht="15.75" customHeight="1" x14ac:dyDescent="0.25">
      <c r="A48" s="846"/>
      <c r="B48" s="633"/>
      <c r="C48" s="633"/>
      <c r="D48" s="633"/>
      <c r="E48" s="633"/>
      <c r="F48" s="861"/>
      <c r="G48" s="846"/>
      <c r="H48" s="633"/>
      <c r="I48" s="876"/>
      <c r="J48" s="871"/>
      <c r="K48" s="867"/>
      <c r="L48" s="870"/>
      <c r="M48" s="846"/>
      <c r="N48" s="633"/>
      <c r="O48" s="633"/>
      <c r="P48" s="633"/>
      <c r="Q48" s="633"/>
      <c r="R48" s="861"/>
      <c r="S48" s="195"/>
      <c r="T48" s="174"/>
      <c r="U48" s="28"/>
      <c r="V48" s="28"/>
      <c r="W48" s="33"/>
      <c r="X48" s="32">
        <f t="shared" si="0"/>
        <v>0</v>
      </c>
      <c r="Y48" s="27"/>
      <c r="Z48" s="28">
        <f t="shared" si="1"/>
        <v>0</v>
      </c>
      <c r="AA48" s="28"/>
      <c r="AB48" s="33"/>
    </row>
    <row r="49" spans="1:28" ht="15.75" customHeight="1" x14ac:dyDescent="0.25">
      <c r="A49" s="846"/>
      <c r="B49" s="633"/>
      <c r="C49" s="633"/>
      <c r="D49" s="633"/>
      <c r="E49" s="633"/>
      <c r="F49" s="861"/>
      <c r="G49" s="846"/>
      <c r="H49" s="633"/>
      <c r="I49" s="876"/>
      <c r="J49" s="871"/>
      <c r="K49" s="868"/>
      <c r="L49" s="871"/>
      <c r="M49" s="846"/>
      <c r="N49" s="633"/>
      <c r="O49" s="633"/>
      <c r="P49" s="633"/>
      <c r="Q49" s="633"/>
      <c r="R49" s="861"/>
      <c r="S49" s="195"/>
      <c r="T49" s="174"/>
      <c r="U49" s="28"/>
      <c r="V49" s="28"/>
      <c r="W49" s="33"/>
      <c r="X49" s="32">
        <f t="shared" si="0"/>
        <v>0</v>
      </c>
      <c r="Y49" s="27"/>
      <c r="Z49" s="28">
        <f t="shared" si="1"/>
        <v>0</v>
      </c>
      <c r="AA49" s="28"/>
      <c r="AB49" s="33"/>
    </row>
    <row r="50" spans="1:28" ht="15.75" customHeight="1" x14ac:dyDescent="0.25">
      <c r="A50" s="846"/>
      <c r="B50" s="633"/>
      <c r="C50" s="633"/>
      <c r="D50" s="633"/>
      <c r="E50" s="633"/>
      <c r="F50" s="861"/>
      <c r="G50" s="846"/>
      <c r="H50" s="633"/>
      <c r="I50" s="876"/>
      <c r="J50" s="871"/>
      <c r="K50" s="868"/>
      <c r="L50" s="871"/>
      <c r="M50" s="846"/>
      <c r="N50" s="633"/>
      <c r="O50" s="633"/>
      <c r="P50" s="633"/>
      <c r="Q50" s="633"/>
      <c r="R50" s="861"/>
      <c r="S50" s="195"/>
      <c r="T50" s="174"/>
      <c r="U50" s="28"/>
      <c r="V50" s="28"/>
      <c r="W50" s="33"/>
      <c r="X50" s="32">
        <f t="shared" si="0"/>
        <v>0</v>
      </c>
      <c r="Y50" s="27"/>
      <c r="Z50" s="28">
        <f t="shared" si="1"/>
        <v>0</v>
      </c>
      <c r="AA50" s="28"/>
      <c r="AB50" s="33"/>
    </row>
    <row r="51" spans="1:28" ht="15.75" customHeight="1" x14ac:dyDescent="0.25">
      <c r="A51" s="846"/>
      <c r="B51" s="633"/>
      <c r="C51" s="633"/>
      <c r="D51" s="633"/>
      <c r="E51" s="633"/>
      <c r="F51" s="861"/>
      <c r="G51" s="846"/>
      <c r="H51" s="633"/>
      <c r="I51" s="876"/>
      <c r="J51" s="871"/>
      <c r="K51" s="868"/>
      <c r="L51" s="871"/>
      <c r="M51" s="846"/>
      <c r="N51" s="633"/>
      <c r="O51" s="633"/>
      <c r="P51" s="633"/>
      <c r="Q51" s="633"/>
      <c r="R51" s="861"/>
      <c r="S51" s="195"/>
      <c r="T51" s="174"/>
      <c r="U51" s="28"/>
      <c r="V51" s="28"/>
      <c r="W51" s="33"/>
      <c r="X51" s="32">
        <f t="shared" si="0"/>
        <v>0</v>
      </c>
      <c r="Y51" s="27"/>
      <c r="Z51" s="28">
        <f t="shared" si="1"/>
        <v>0</v>
      </c>
      <c r="AA51" s="28"/>
      <c r="AB51" s="33"/>
    </row>
    <row r="52" spans="1:28" ht="15.75" customHeight="1" x14ac:dyDescent="0.25">
      <c r="A52" s="846"/>
      <c r="B52" s="633"/>
      <c r="C52" s="633"/>
      <c r="D52" s="633"/>
      <c r="E52" s="633"/>
      <c r="F52" s="861"/>
      <c r="G52" s="846"/>
      <c r="H52" s="633"/>
      <c r="I52" s="876"/>
      <c r="J52" s="871"/>
      <c r="K52" s="868"/>
      <c r="L52" s="871"/>
      <c r="M52" s="846"/>
      <c r="N52" s="633"/>
      <c r="O52" s="633"/>
      <c r="P52" s="633"/>
      <c r="Q52" s="633"/>
      <c r="R52" s="861"/>
      <c r="S52" s="195"/>
      <c r="T52" s="174"/>
      <c r="U52" s="28"/>
      <c r="V52" s="28"/>
      <c r="W52" s="33"/>
      <c r="X52" s="32">
        <f t="shared" si="0"/>
        <v>0</v>
      </c>
      <c r="Y52" s="27"/>
      <c r="Z52" s="28">
        <f t="shared" si="1"/>
        <v>0</v>
      </c>
      <c r="AA52" s="28"/>
      <c r="AB52" s="33"/>
    </row>
    <row r="53" spans="1:28" ht="15.75" customHeight="1" x14ac:dyDescent="0.25">
      <c r="A53" s="846"/>
      <c r="B53" s="633"/>
      <c r="C53" s="633"/>
      <c r="D53" s="633"/>
      <c r="E53" s="633"/>
      <c r="F53" s="861"/>
      <c r="G53" s="846"/>
      <c r="H53" s="633"/>
      <c r="I53" s="876"/>
      <c r="J53" s="871"/>
      <c r="K53" s="868"/>
      <c r="L53" s="871"/>
      <c r="M53" s="846"/>
      <c r="N53" s="633"/>
      <c r="O53" s="633"/>
      <c r="P53" s="633"/>
      <c r="Q53" s="633"/>
      <c r="R53" s="861"/>
      <c r="S53" s="195"/>
      <c r="T53" s="174"/>
      <c r="U53" s="28"/>
      <c r="V53" s="28"/>
      <c r="W53" s="33"/>
      <c r="X53" s="32">
        <f t="shared" si="0"/>
        <v>0</v>
      </c>
      <c r="Y53" s="27"/>
      <c r="Z53" s="28">
        <f t="shared" si="1"/>
        <v>0</v>
      </c>
      <c r="AA53" s="28"/>
      <c r="AB53" s="33"/>
    </row>
    <row r="54" spans="1:28" ht="15.75" customHeight="1" x14ac:dyDescent="0.25">
      <c r="A54" s="846"/>
      <c r="B54" s="633"/>
      <c r="C54" s="633"/>
      <c r="D54" s="633"/>
      <c r="E54" s="633"/>
      <c r="F54" s="861"/>
      <c r="G54" s="846"/>
      <c r="H54" s="633"/>
      <c r="I54" s="876"/>
      <c r="J54" s="871"/>
      <c r="K54" s="868"/>
      <c r="L54" s="871"/>
      <c r="M54" s="846"/>
      <c r="N54" s="633"/>
      <c r="O54" s="633"/>
      <c r="P54" s="633"/>
      <c r="Q54" s="633"/>
      <c r="R54" s="861"/>
      <c r="S54" s="195"/>
      <c r="T54" s="174"/>
      <c r="U54" s="28"/>
      <c r="V54" s="28"/>
      <c r="W54" s="33"/>
      <c r="X54" s="32">
        <f t="shared" si="0"/>
        <v>0</v>
      </c>
      <c r="Y54" s="27"/>
      <c r="Z54" s="28">
        <f t="shared" si="1"/>
        <v>0</v>
      </c>
      <c r="AA54" s="28"/>
      <c r="AB54" s="33"/>
    </row>
    <row r="55" spans="1:28" ht="15.75" customHeight="1" x14ac:dyDescent="0.25">
      <c r="A55" s="846"/>
      <c r="B55" s="633"/>
      <c r="C55" s="633"/>
      <c r="D55" s="633"/>
      <c r="E55" s="633"/>
      <c r="F55" s="861"/>
      <c r="G55" s="846"/>
      <c r="H55" s="633"/>
      <c r="I55" s="876"/>
      <c r="J55" s="872"/>
      <c r="K55" s="869"/>
      <c r="L55" s="872"/>
      <c r="M55" s="846"/>
      <c r="N55" s="633"/>
      <c r="O55" s="633"/>
      <c r="P55" s="633"/>
      <c r="Q55" s="633"/>
      <c r="R55" s="861"/>
      <c r="S55" s="195"/>
      <c r="T55" s="174"/>
      <c r="U55" s="28"/>
      <c r="V55" s="28"/>
      <c r="W55" s="33"/>
      <c r="X55" s="32">
        <f t="shared" si="0"/>
        <v>0</v>
      </c>
      <c r="Y55" s="27"/>
      <c r="Z55" s="28">
        <f t="shared" si="1"/>
        <v>0</v>
      </c>
      <c r="AA55" s="28"/>
      <c r="AB55" s="33"/>
    </row>
    <row r="56" spans="1:28" ht="15.75" customHeight="1" x14ac:dyDescent="0.25">
      <c r="A56" s="846"/>
      <c r="B56" s="633"/>
      <c r="C56" s="633"/>
      <c r="D56" s="633"/>
      <c r="E56" s="633"/>
      <c r="F56" s="861"/>
      <c r="G56" s="846"/>
      <c r="H56" s="633"/>
      <c r="I56" s="876"/>
      <c r="J56" s="870"/>
      <c r="K56" s="867"/>
      <c r="L56" s="870"/>
      <c r="M56" s="846"/>
      <c r="N56" s="633"/>
      <c r="O56" s="633"/>
      <c r="P56" s="633"/>
      <c r="Q56" s="633"/>
      <c r="R56" s="861"/>
      <c r="S56" s="195"/>
      <c r="T56" s="174"/>
      <c r="U56" s="28"/>
      <c r="V56" s="28"/>
      <c r="W56" s="33"/>
      <c r="X56" s="32">
        <f t="shared" si="0"/>
        <v>0</v>
      </c>
      <c r="Y56" s="27"/>
      <c r="Z56" s="28">
        <f t="shared" si="1"/>
        <v>0</v>
      </c>
      <c r="AA56" s="28"/>
      <c r="AB56" s="33"/>
    </row>
    <row r="57" spans="1:28" ht="15.75" customHeight="1" x14ac:dyDescent="0.25">
      <c r="A57" s="846"/>
      <c r="B57" s="633"/>
      <c r="C57" s="633"/>
      <c r="D57" s="633"/>
      <c r="E57" s="633"/>
      <c r="F57" s="861"/>
      <c r="G57" s="846"/>
      <c r="H57" s="633"/>
      <c r="I57" s="876"/>
      <c r="J57" s="871"/>
      <c r="K57" s="868"/>
      <c r="L57" s="871"/>
      <c r="M57" s="846"/>
      <c r="N57" s="633"/>
      <c r="O57" s="633"/>
      <c r="P57" s="633"/>
      <c r="Q57" s="633"/>
      <c r="R57" s="861"/>
      <c r="S57" s="195"/>
      <c r="T57" s="174"/>
      <c r="U57" s="28"/>
      <c r="V57" s="28"/>
      <c r="W57" s="33"/>
      <c r="X57" s="32">
        <f t="shared" si="0"/>
        <v>0</v>
      </c>
      <c r="Y57" s="27"/>
      <c r="Z57" s="28">
        <f t="shared" si="1"/>
        <v>0</v>
      </c>
      <c r="AA57" s="28"/>
      <c r="AB57" s="33"/>
    </row>
    <row r="58" spans="1:28" ht="15.75" customHeight="1" x14ac:dyDescent="0.25">
      <c r="A58" s="846"/>
      <c r="B58" s="633"/>
      <c r="C58" s="633"/>
      <c r="D58" s="633"/>
      <c r="E58" s="633"/>
      <c r="F58" s="861"/>
      <c r="G58" s="846"/>
      <c r="H58" s="633"/>
      <c r="I58" s="876"/>
      <c r="J58" s="871"/>
      <c r="K58" s="868"/>
      <c r="L58" s="871"/>
      <c r="M58" s="846"/>
      <c r="N58" s="633"/>
      <c r="O58" s="633"/>
      <c r="P58" s="633"/>
      <c r="Q58" s="633"/>
      <c r="R58" s="861"/>
      <c r="S58" s="195"/>
      <c r="T58" s="174"/>
      <c r="U58" s="28"/>
      <c r="V58" s="28"/>
      <c r="W58" s="33"/>
      <c r="X58" s="32">
        <f t="shared" si="0"/>
        <v>0</v>
      </c>
      <c r="Y58" s="27"/>
      <c r="Z58" s="28">
        <f t="shared" si="1"/>
        <v>0</v>
      </c>
      <c r="AA58" s="28"/>
      <c r="AB58" s="33"/>
    </row>
    <row r="59" spans="1:28" ht="15.75" customHeight="1" x14ac:dyDescent="0.25">
      <c r="A59" s="846"/>
      <c r="B59" s="633"/>
      <c r="C59" s="633"/>
      <c r="D59" s="633"/>
      <c r="E59" s="633"/>
      <c r="F59" s="861"/>
      <c r="G59" s="846"/>
      <c r="H59" s="633"/>
      <c r="I59" s="876"/>
      <c r="J59" s="871"/>
      <c r="K59" s="868"/>
      <c r="L59" s="871"/>
      <c r="M59" s="846"/>
      <c r="N59" s="633"/>
      <c r="O59" s="633"/>
      <c r="P59" s="633"/>
      <c r="Q59" s="633"/>
      <c r="R59" s="861"/>
      <c r="S59" s="195"/>
      <c r="T59" s="174"/>
      <c r="U59" s="28"/>
      <c r="V59" s="28"/>
      <c r="W59" s="33"/>
      <c r="X59" s="32">
        <f t="shared" si="0"/>
        <v>0</v>
      </c>
      <c r="Y59" s="27"/>
      <c r="Z59" s="28">
        <f t="shared" si="1"/>
        <v>0</v>
      </c>
      <c r="AA59" s="28"/>
      <c r="AB59" s="33"/>
    </row>
    <row r="60" spans="1:28" ht="15.75" customHeight="1" x14ac:dyDescent="0.25">
      <c r="A60" s="846"/>
      <c r="B60" s="633"/>
      <c r="C60" s="633"/>
      <c r="D60" s="633"/>
      <c r="E60" s="633"/>
      <c r="F60" s="861"/>
      <c r="G60" s="846"/>
      <c r="H60" s="633"/>
      <c r="I60" s="876"/>
      <c r="J60" s="871"/>
      <c r="K60" s="868"/>
      <c r="L60" s="871"/>
      <c r="M60" s="846"/>
      <c r="N60" s="633"/>
      <c r="O60" s="633"/>
      <c r="P60" s="633"/>
      <c r="Q60" s="633"/>
      <c r="R60" s="861"/>
      <c r="S60" s="195"/>
      <c r="T60" s="174"/>
      <c r="U60" s="28"/>
      <c r="V60" s="28"/>
      <c r="W60" s="33"/>
      <c r="X60" s="32">
        <f t="shared" si="0"/>
        <v>0</v>
      </c>
      <c r="Y60" s="27"/>
      <c r="Z60" s="28">
        <f t="shared" si="1"/>
        <v>0</v>
      </c>
      <c r="AA60" s="28"/>
      <c r="AB60" s="33"/>
    </row>
    <row r="61" spans="1:28" ht="15.75" customHeight="1" x14ac:dyDescent="0.25">
      <c r="A61" s="846"/>
      <c r="B61" s="633"/>
      <c r="C61" s="633"/>
      <c r="D61" s="633"/>
      <c r="E61" s="633"/>
      <c r="F61" s="861"/>
      <c r="G61" s="846"/>
      <c r="H61" s="633"/>
      <c r="I61" s="876"/>
      <c r="J61" s="871"/>
      <c r="K61" s="868"/>
      <c r="L61" s="871"/>
      <c r="M61" s="846"/>
      <c r="N61" s="633"/>
      <c r="O61" s="633"/>
      <c r="P61" s="633"/>
      <c r="Q61" s="633"/>
      <c r="R61" s="861"/>
      <c r="S61" s="195"/>
      <c r="T61" s="174"/>
      <c r="U61" s="28"/>
      <c r="V61" s="28"/>
      <c r="W61" s="33"/>
      <c r="X61" s="32">
        <f t="shared" si="0"/>
        <v>0</v>
      </c>
      <c r="Y61" s="27"/>
      <c r="Z61" s="28">
        <f t="shared" si="1"/>
        <v>0</v>
      </c>
      <c r="AA61" s="28"/>
      <c r="AB61" s="33"/>
    </row>
    <row r="62" spans="1:28" ht="15.75" customHeight="1" x14ac:dyDescent="0.25">
      <c r="A62" s="846"/>
      <c r="B62" s="633"/>
      <c r="C62" s="633"/>
      <c r="D62" s="633"/>
      <c r="E62" s="633"/>
      <c r="F62" s="861"/>
      <c r="G62" s="846"/>
      <c r="H62" s="633"/>
      <c r="I62" s="876"/>
      <c r="J62" s="871"/>
      <c r="K62" s="868"/>
      <c r="L62" s="871"/>
      <c r="M62" s="846"/>
      <c r="N62" s="633"/>
      <c r="O62" s="633"/>
      <c r="P62" s="633"/>
      <c r="Q62" s="633"/>
      <c r="R62" s="861"/>
      <c r="S62" s="195"/>
      <c r="T62" s="174"/>
      <c r="U62" s="28"/>
      <c r="V62" s="28"/>
      <c r="W62" s="33"/>
      <c r="X62" s="32">
        <f t="shared" si="0"/>
        <v>0</v>
      </c>
      <c r="Y62" s="27"/>
      <c r="Z62" s="28">
        <f t="shared" si="1"/>
        <v>0</v>
      </c>
      <c r="AA62" s="28"/>
      <c r="AB62" s="33"/>
    </row>
    <row r="63" spans="1:28" ht="15.75" customHeight="1" x14ac:dyDescent="0.25">
      <c r="A63" s="846"/>
      <c r="B63" s="633"/>
      <c r="C63" s="633"/>
      <c r="D63" s="633"/>
      <c r="E63" s="633"/>
      <c r="F63" s="861"/>
      <c r="G63" s="846"/>
      <c r="H63" s="633"/>
      <c r="I63" s="876"/>
      <c r="J63" s="871"/>
      <c r="K63" s="869"/>
      <c r="L63" s="872"/>
      <c r="M63" s="846"/>
      <c r="N63" s="633"/>
      <c r="O63" s="633"/>
      <c r="P63" s="633"/>
      <c r="Q63" s="633"/>
      <c r="R63" s="861"/>
      <c r="S63" s="195"/>
      <c r="T63" s="174"/>
      <c r="U63" s="28"/>
      <c r="V63" s="28"/>
      <c r="W63" s="33"/>
      <c r="X63" s="32">
        <f t="shared" si="0"/>
        <v>0</v>
      </c>
      <c r="Y63" s="27"/>
      <c r="Z63" s="28">
        <f t="shared" si="1"/>
        <v>0</v>
      </c>
      <c r="AA63" s="28"/>
      <c r="AB63" s="33"/>
    </row>
    <row r="64" spans="1:28" ht="15.75" customHeight="1" x14ac:dyDescent="0.25">
      <c r="A64" s="846"/>
      <c r="B64" s="633"/>
      <c r="C64" s="633"/>
      <c r="D64" s="633"/>
      <c r="E64" s="633"/>
      <c r="F64" s="861"/>
      <c r="G64" s="846"/>
      <c r="H64" s="633"/>
      <c r="I64" s="876"/>
      <c r="J64" s="871"/>
      <c r="K64" s="867"/>
      <c r="L64" s="870"/>
      <c r="M64" s="846"/>
      <c r="N64" s="633"/>
      <c r="O64" s="633"/>
      <c r="P64" s="633"/>
      <c r="Q64" s="633"/>
      <c r="R64" s="861"/>
      <c r="S64" s="195"/>
      <c r="T64" s="174"/>
      <c r="U64" s="28"/>
      <c r="V64" s="28"/>
      <c r="W64" s="33"/>
      <c r="X64" s="32">
        <f t="shared" si="0"/>
        <v>0</v>
      </c>
      <c r="Y64" s="27"/>
      <c r="Z64" s="28">
        <f t="shared" si="1"/>
        <v>0</v>
      </c>
      <c r="AA64" s="28"/>
      <c r="AB64" s="33"/>
    </row>
    <row r="65" spans="1:28" ht="15.75" customHeight="1" x14ac:dyDescent="0.25">
      <c r="A65" s="846"/>
      <c r="B65" s="633"/>
      <c r="C65" s="633"/>
      <c r="D65" s="633"/>
      <c r="E65" s="633"/>
      <c r="F65" s="861"/>
      <c r="G65" s="846"/>
      <c r="H65" s="633"/>
      <c r="I65" s="876"/>
      <c r="J65" s="871"/>
      <c r="K65" s="868"/>
      <c r="L65" s="871"/>
      <c r="M65" s="846"/>
      <c r="N65" s="633"/>
      <c r="O65" s="633"/>
      <c r="P65" s="633"/>
      <c r="Q65" s="633"/>
      <c r="R65" s="861"/>
      <c r="S65" s="195"/>
      <c r="T65" s="174"/>
      <c r="U65" s="28"/>
      <c r="V65" s="28"/>
      <c r="W65" s="33"/>
      <c r="X65" s="32">
        <f t="shared" si="0"/>
        <v>0</v>
      </c>
      <c r="Y65" s="27"/>
      <c r="Z65" s="28">
        <f t="shared" si="1"/>
        <v>0</v>
      </c>
      <c r="AA65" s="28"/>
      <c r="AB65" s="33"/>
    </row>
    <row r="66" spans="1:28" ht="15.75" customHeight="1" x14ac:dyDescent="0.25">
      <c r="A66" s="846"/>
      <c r="B66" s="633"/>
      <c r="C66" s="633"/>
      <c r="D66" s="633"/>
      <c r="E66" s="633"/>
      <c r="F66" s="861"/>
      <c r="G66" s="846"/>
      <c r="H66" s="633"/>
      <c r="I66" s="876"/>
      <c r="J66" s="871"/>
      <c r="K66" s="868"/>
      <c r="L66" s="871"/>
      <c r="M66" s="846"/>
      <c r="N66" s="633"/>
      <c r="O66" s="633"/>
      <c r="P66" s="633"/>
      <c r="Q66" s="633"/>
      <c r="R66" s="861"/>
      <c r="S66" s="195"/>
      <c r="T66" s="174"/>
      <c r="U66" s="28"/>
      <c r="V66" s="28"/>
      <c r="W66" s="33"/>
      <c r="X66" s="32">
        <f t="shared" si="0"/>
        <v>0</v>
      </c>
      <c r="Y66" s="27"/>
      <c r="Z66" s="28">
        <f t="shared" si="1"/>
        <v>0</v>
      </c>
      <c r="AA66" s="28"/>
      <c r="AB66" s="33"/>
    </row>
    <row r="67" spans="1:28" ht="15.75" customHeight="1" x14ac:dyDescent="0.25">
      <c r="A67" s="846"/>
      <c r="B67" s="633"/>
      <c r="C67" s="633"/>
      <c r="D67" s="633"/>
      <c r="E67" s="633"/>
      <c r="F67" s="861"/>
      <c r="G67" s="846"/>
      <c r="H67" s="633"/>
      <c r="I67" s="876"/>
      <c r="J67" s="871"/>
      <c r="K67" s="868"/>
      <c r="L67" s="871"/>
      <c r="M67" s="846"/>
      <c r="N67" s="633"/>
      <c r="O67" s="633"/>
      <c r="P67" s="633"/>
      <c r="Q67" s="633"/>
      <c r="R67" s="861"/>
      <c r="S67" s="195"/>
      <c r="T67" s="174"/>
      <c r="U67" s="28"/>
      <c r="V67" s="28"/>
      <c r="W67" s="33"/>
      <c r="X67" s="32">
        <f t="shared" si="0"/>
        <v>0</v>
      </c>
      <c r="Y67" s="27"/>
      <c r="Z67" s="28">
        <f t="shared" si="1"/>
        <v>0</v>
      </c>
      <c r="AA67" s="28"/>
      <c r="AB67" s="33"/>
    </row>
    <row r="68" spans="1:28" ht="15.75" customHeight="1" x14ac:dyDescent="0.25">
      <c r="A68" s="846"/>
      <c r="B68" s="633"/>
      <c r="C68" s="633"/>
      <c r="D68" s="633"/>
      <c r="E68" s="633"/>
      <c r="F68" s="861"/>
      <c r="G68" s="846"/>
      <c r="H68" s="633"/>
      <c r="I68" s="876"/>
      <c r="J68" s="871"/>
      <c r="K68" s="868"/>
      <c r="L68" s="871"/>
      <c r="M68" s="846"/>
      <c r="N68" s="633"/>
      <c r="O68" s="633"/>
      <c r="P68" s="633"/>
      <c r="Q68" s="633"/>
      <c r="R68" s="861"/>
      <c r="S68" s="195"/>
      <c r="T68" s="174"/>
      <c r="U68" s="28"/>
      <c r="V68" s="28"/>
      <c r="W68" s="33"/>
      <c r="X68" s="32">
        <f t="shared" si="0"/>
        <v>0</v>
      </c>
      <c r="Y68" s="27"/>
      <c r="Z68" s="28">
        <f t="shared" si="1"/>
        <v>0</v>
      </c>
      <c r="AA68" s="28"/>
      <c r="AB68" s="33"/>
    </row>
    <row r="69" spans="1:28" ht="15.75" customHeight="1" x14ac:dyDescent="0.25">
      <c r="A69" s="846"/>
      <c r="B69" s="633"/>
      <c r="C69" s="633"/>
      <c r="D69" s="633"/>
      <c r="E69" s="633"/>
      <c r="F69" s="861"/>
      <c r="G69" s="846"/>
      <c r="H69" s="633"/>
      <c r="I69" s="876"/>
      <c r="J69" s="871"/>
      <c r="K69" s="868"/>
      <c r="L69" s="871"/>
      <c r="M69" s="846"/>
      <c r="N69" s="633"/>
      <c r="O69" s="633"/>
      <c r="P69" s="633"/>
      <c r="Q69" s="633"/>
      <c r="R69" s="861"/>
      <c r="S69" s="195"/>
      <c r="T69" s="174"/>
      <c r="U69" s="28"/>
      <c r="V69" s="28"/>
      <c r="W69" s="33"/>
      <c r="X69" s="32">
        <f t="shared" si="0"/>
        <v>0</v>
      </c>
      <c r="Y69" s="27"/>
      <c r="Z69" s="28">
        <f t="shared" si="1"/>
        <v>0</v>
      </c>
      <c r="AA69" s="28"/>
      <c r="AB69" s="33"/>
    </row>
    <row r="70" spans="1:28" ht="15.75" customHeight="1" x14ac:dyDescent="0.25">
      <c r="A70" s="846"/>
      <c r="B70" s="633"/>
      <c r="C70" s="633"/>
      <c r="D70" s="633"/>
      <c r="E70" s="633"/>
      <c r="F70" s="861"/>
      <c r="G70" s="846"/>
      <c r="H70" s="633"/>
      <c r="I70" s="876"/>
      <c r="J70" s="871"/>
      <c r="K70" s="868"/>
      <c r="L70" s="871"/>
      <c r="M70" s="846"/>
      <c r="N70" s="633"/>
      <c r="O70" s="633"/>
      <c r="P70" s="633"/>
      <c r="Q70" s="633"/>
      <c r="R70" s="861"/>
      <c r="S70" s="195"/>
      <c r="T70" s="174"/>
      <c r="U70" s="28"/>
      <c r="V70" s="28"/>
      <c r="W70" s="33"/>
      <c r="X70" s="32">
        <f t="shared" si="0"/>
        <v>0</v>
      </c>
      <c r="Y70" s="27"/>
      <c r="Z70" s="28">
        <f t="shared" si="1"/>
        <v>0</v>
      </c>
      <c r="AA70" s="28"/>
      <c r="AB70" s="33"/>
    </row>
    <row r="71" spans="1:28" ht="15.75" customHeight="1" x14ac:dyDescent="0.25">
      <c r="A71" s="846"/>
      <c r="B71" s="633"/>
      <c r="C71" s="633"/>
      <c r="D71" s="633"/>
      <c r="E71" s="633"/>
      <c r="F71" s="861"/>
      <c r="G71" s="846"/>
      <c r="H71" s="633"/>
      <c r="I71" s="876"/>
      <c r="J71" s="872"/>
      <c r="K71" s="869"/>
      <c r="L71" s="872"/>
      <c r="M71" s="846"/>
      <c r="N71" s="633"/>
      <c r="O71" s="633"/>
      <c r="P71" s="633"/>
      <c r="Q71" s="633"/>
      <c r="R71" s="861"/>
      <c r="S71" s="195"/>
      <c r="T71" s="174"/>
      <c r="U71" s="28"/>
      <c r="V71" s="28"/>
      <c r="W71" s="33"/>
      <c r="X71" s="32">
        <f t="shared" si="0"/>
        <v>0</v>
      </c>
      <c r="Y71" s="27"/>
      <c r="Z71" s="28">
        <f t="shared" si="1"/>
        <v>0</v>
      </c>
      <c r="AA71" s="28"/>
      <c r="AB71" s="33"/>
    </row>
    <row r="72" spans="1:28" ht="15.75" customHeight="1" x14ac:dyDescent="0.25">
      <c r="A72" s="846"/>
      <c r="B72" s="633"/>
      <c r="C72" s="633"/>
      <c r="D72" s="633"/>
      <c r="E72" s="633"/>
      <c r="F72" s="861"/>
      <c r="G72" s="846"/>
      <c r="H72" s="633"/>
      <c r="I72" s="876"/>
      <c r="J72" s="870"/>
      <c r="K72" s="867"/>
      <c r="L72" s="870"/>
      <c r="M72" s="846"/>
      <c r="N72" s="633"/>
      <c r="O72" s="633"/>
      <c r="P72" s="633"/>
      <c r="Q72" s="633"/>
      <c r="R72" s="861"/>
      <c r="S72" s="195"/>
      <c r="T72" s="174"/>
      <c r="U72" s="28"/>
      <c r="V72" s="28"/>
      <c r="W72" s="33"/>
      <c r="X72" s="32">
        <f t="shared" si="0"/>
        <v>0</v>
      </c>
      <c r="Y72" s="27"/>
      <c r="Z72" s="28">
        <f t="shared" si="1"/>
        <v>0</v>
      </c>
      <c r="AA72" s="28"/>
      <c r="AB72" s="33"/>
    </row>
    <row r="73" spans="1:28" ht="15.75" customHeight="1" x14ac:dyDescent="0.25">
      <c r="A73" s="846"/>
      <c r="B73" s="633"/>
      <c r="C73" s="633"/>
      <c r="D73" s="633"/>
      <c r="E73" s="633"/>
      <c r="F73" s="861"/>
      <c r="G73" s="846"/>
      <c r="H73" s="633"/>
      <c r="I73" s="876"/>
      <c r="J73" s="871"/>
      <c r="K73" s="868"/>
      <c r="L73" s="871"/>
      <c r="M73" s="846"/>
      <c r="N73" s="633"/>
      <c r="O73" s="633"/>
      <c r="P73" s="633"/>
      <c r="Q73" s="633"/>
      <c r="R73" s="861"/>
      <c r="S73" s="195"/>
      <c r="T73" s="174"/>
      <c r="U73" s="28"/>
      <c r="V73" s="28"/>
      <c r="W73" s="33"/>
      <c r="X73" s="32">
        <f t="shared" si="0"/>
        <v>0</v>
      </c>
      <c r="Y73" s="27"/>
      <c r="Z73" s="28">
        <f t="shared" si="1"/>
        <v>0</v>
      </c>
      <c r="AA73" s="28"/>
      <c r="AB73" s="33"/>
    </row>
    <row r="74" spans="1:28" ht="15.75" customHeight="1" x14ac:dyDescent="0.25">
      <c r="A74" s="846"/>
      <c r="B74" s="633"/>
      <c r="C74" s="633"/>
      <c r="D74" s="633"/>
      <c r="E74" s="633"/>
      <c r="F74" s="861"/>
      <c r="G74" s="846"/>
      <c r="H74" s="633"/>
      <c r="I74" s="876"/>
      <c r="J74" s="871"/>
      <c r="K74" s="868"/>
      <c r="L74" s="871"/>
      <c r="M74" s="846"/>
      <c r="N74" s="633"/>
      <c r="O74" s="633"/>
      <c r="P74" s="633"/>
      <c r="Q74" s="633"/>
      <c r="R74" s="861"/>
      <c r="S74" s="195"/>
      <c r="T74" s="174"/>
      <c r="U74" s="28"/>
      <c r="V74" s="28"/>
      <c r="W74" s="33"/>
      <c r="X74" s="32">
        <f t="shared" si="0"/>
        <v>0</v>
      </c>
      <c r="Y74" s="27"/>
      <c r="Z74" s="28">
        <f t="shared" si="1"/>
        <v>0</v>
      </c>
      <c r="AA74" s="28"/>
      <c r="AB74" s="33"/>
    </row>
    <row r="75" spans="1:28" ht="15.75" customHeight="1" x14ac:dyDescent="0.25">
      <c r="A75" s="846"/>
      <c r="B75" s="633"/>
      <c r="C75" s="633"/>
      <c r="D75" s="633"/>
      <c r="E75" s="633"/>
      <c r="F75" s="861"/>
      <c r="G75" s="846"/>
      <c r="H75" s="633"/>
      <c r="I75" s="876"/>
      <c r="J75" s="871"/>
      <c r="K75" s="868"/>
      <c r="L75" s="871"/>
      <c r="M75" s="846"/>
      <c r="N75" s="633"/>
      <c r="O75" s="633"/>
      <c r="P75" s="633"/>
      <c r="Q75" s="633"/>
      <c r="R75" s="861"/>
      <c r="S75" s="195"/>
      <c r="T75" s="174"/>
      <c r="U75" s="28"/>
      <c r="V75" s="28"/>
      <c r="W75" s="33"/>
      <c r="X75" s="32">
        <f t="shared" ref="X75:X100" si="2">W75-V75</f>
        <v>0</v>
      </c>
      <c r="Y75" s="27"/>
      <c r="Z75" s="28">
        <f t="shared" ref="Z75:Z100" si="3">IF(Y75="ejecutado",1,0)</f>
        <v>0</v>
      </c>
      <c r="AA75" s="28"/>
      <c r="AB75" s="33"/>
    </row>
    <row r="76" spans="1:28" ht="15.75" customHeight="1" x14ac:dyDescent="0.25">
      <c r="A76" s="846"/>
      <c r="B76" s="633"/>
      <c r="C76" s="633"/>
      <c r="D76" s="633"/>
      <c r="E76" s="633"/>
      <c r="F76" s="861"/>
      <c r="G76" s="846"/>
      <c r="H76" s="633"/>
      <c r="I76" s="876"/>
      <c r="J76" s="871"/>
      <c r="K76" s="868"/>
      <c r="L76" s="871"/>
      <c r="M76" s="846"/>
      <c r="N76" s="633"/>
      <c r="O76" s="633"/>
      <c r="P76" s="633"/>
      <c r="Q76" s="633"/>
      <c r="R76" s="861"/>
      <c r="S76" s="195"/>
      <c r="T76" s="174"/>
      <c r="U76" s="28"/>
      <c r="V76" s="28"/>
      <c r="W76" s="33"/>
      <c r="X76" s="32">
        <f t="shared" si="2"/>
        <v>0</v>
      </c>
      <c r="Y76" s="27"/>
      <c r="Z76" s="28">
        <f t="shared" si="3"/>
        <v>0</v>
      </c>
      <c r="AA76" s="28"/>
      <c r="AB76" s="33"/>
    </row>
    <row r="77" spans="1:28" ht="15.75" customHeight="1" x14ac:dyDescent="0.25">
      <c r="A77" s="846"/>
      <c r="B77" s="633"/>
      <c r="C77" s="633"/>
      <c r="D77" s="633"/>
      <c r="E77" s="633"/>
      <c r="F77" s="861"/>
      <c r="G77" s="846"/>
      <c r="H77" s="633"/>
      <c r="I77" s="876"/>
      <c r="J77" s="871"/>
      <c r="K77" s="868"/>
      <c r="L77" s="871"/>
      <c r="M77" s="846"/>
      <c r="N77" s="633"/>
      <c r="O77" s="633"/>
      <c r="P77" s="633"/>
      <c r="Q77" s="633"/>
      <c r="R77" s="861"/>
      <c r="S77" s="195"/>
      <c r="T77" s="174"/>
      <c r="U77" s="28"/>
      <c r="V77" s="28"/>
      <c r="W77" s="33"/>
      <c r="X77" s="32">
        <f t="shared" si="2"/>
        <v>0</v>
      </c>
      <c r="Y77" s="27"/>
      <c r="Z77" s="28">
        <f t="shared" si="3"/>
        <v>0</v>
      </c>
      <c r="AA77" s="28"/>
      <c r="AB77" s="33"/>
    </row>
    <row r="78" spans="1:28" ht="15.75" customHeight="1" x14ac:dyDescent="0.25">
      <c r="A78" s="846"/>
      <c r="B78" s="633"/>
      <c r="C78" s="633"/>
      <c r="D78" s="633"/>
      <c r="E78" s="633"/>
      <c r="F78" s="861"/>
      <c r="G78" s="846"/>
      <c r="H78" s="633"/>
      <c r="I78" s="876"/>
      <c r="J78" s="871"/>
      <c r="K78" s="868"/>
      <c r="L78" s="871"/>
      <c r="M78" s="846"/>
      <c r="N78" s="633"/>
      <c r="O78" s="633"/>
      <c r="P78" s="633"/>
      <c r="Q78" s="633"/>
      <c r="R78" s="861"/>
      <c r="S78" s="195"/>
      <c r="T78" s="174"/>
      <c r="U78" s="28"/>
      <c r="V78" s="28"/>
      <c r="W78" s="33"/>
      <c r="X78" s="32">
        <f t="shared" si="2"/>
        <v>0</v>
      </c>
      <c r="Y78" s="27"/>
      <c r="Z78" s="28">
        <f t="shared" si="3"/>
        <v>0</v>
      </c>
      <c r="AA78" s="28"/>
      <c r="AB78" s="33"/>
    </row>
    <row r="79" spans="1:28" ht="15.75" customHeight="1" x14ac:dyDescent="0.25">
      <c r="A79" s="846"/>
      <c r="B79" s="633"/>
      <c r="C79" s="633"/>
      <c r="D79" s="633"/>
      <c r="E79" s="633"/>
      <c r="F79" s="861"/>
      <c r="G79" s="846"/>
      <c r="H79" s="633"/>
      <c r="I79" s="876"/>
      <c r="J79" s="871"/>
      <c r="K79" s="869"/>
      <c r="L79" s="872"/>
      <c r="M79" s="846"/>
      <c r="N79" s="633"/>
      <c r="O79" s="633"/>
      <c r="P79" s="633"/>
      <c r="Q79" s="633"/>
      <c r="R79" s="861"/>
      <c r="S79" s="195"/>
      <c r="T79" s="174"/>
      <c r="U79" s="28"/>
      <c r="V79" s="28"/>
      <c r="W79" s="33"/>
      <c r="X79" s="32">
        <f t="shared" si="2"/>
        <v>0</v>
      </c>
      <c r="Y79" s="27"/>
      <c r="Z79" s="28">
        <f t="shared" si="3"/>
        <v>0</v>
      </c>
      <c r="AA79" s="28"/>
      <c r="AB79" s="33"/>
    </row>
    <row r="80" spans="1:28" ht="15.75" customHeight="1" x14ac:dyDescent="0.25">
      <c r="A80" s="846"/>
      <c r="B80" s="633"/>
      <c r="C80" s="633"/>
      <c r="D80" s="633"/>
      <c r="E80" s="633"/>
      <c r="F80" s="861"/>
      <c r="G80" s="846"/>
      <c r="H80" s="633"/>
      <c r="I80" s="876"/>
      <c r="J80" s="871"/>
      <c r="K80" s="867"/>
      <c r="L80" s="870"/>
      <c r="M80" s="846"/>
      <c r="N80" s="633"/>
      <c r="O80" s="633"/>
      <c r="P80" s="633"/>
      <c r="Q80" s="633"/>
      <c r="R80" s="861"/>
      <c r="S80" s="195"/>
      <c r="T80" s="174"/>
      <c r="U80" s="28"/>
      <c r="V80" s="28"/>
      <c r="W80" s="33"/>
      <c r="X80" s="32">
        <f t="shared" si="2"/>
        <v>0</v>
      </c>
      <c r="Y80" s="27"/>
      <c r="Z80" s="28">
        <f t="shared" si="3"/>
        <v>0</v>
      </c>
      <c r="AA80" s="28"/>
      <c r="AB80" s="33"/>
    </row>
    <row r="81" spans="1:28" ht="15.75" customHeight="1" x14ac:dyDescent="0.25">
      <c r="A81" s="846"/>
      <c r="B81" s="633"/>
      <c r="C81" s="633"/>
      <c r="D81" s="633"/>
      <c r="E81" s="633"/>
      <c r="F81" s="861"/>
      <c r="G81" s="846"/>
      <c r="H81" s="633"/>
      <c r="I81" s="876"/>
      <c r="J81" s="871"/>
      <c r="K81" s="868"/>
      <c r="L81" s="871"/>
      <c r="M81" s="846"/>
      <c r="N81" s="633"/>
      <c r="O81" s="633"/>
      <c r="P81" s="633"/>
      <c r="Q81" s="633"/>
      <c r="R81" s="861"/>
      <c r="S81" s="195"/>
      <c r="T81" s="174"/>
      <c r="U81" s="28"/>
      <c r="V81" s="28"/>
      <c r="W81" s="33"/>
      <c r="X81" s="32">
        <f t="shared" si="2"/>
        <v>0</v>
      </c>
      <c r="Y81" s="27"/>
      <c r="Z81" s="28">
        <f t="shared" si="3"/>
        <v>0</v>
      </c>
      <c r="AA81" s="28"/>
      <c r="AB81" s="33"/>
    </row>
    <row r="82" spans="1:28" ht="15.75" customHeight="1" x14ac:dyDescent="0.25">
      <c r="A82" s="846"/>
      <c r="B82" s="633"/>
      <c r="C82" s="633"/>
      <c r="D82" s="633"/>
      <c r="E82" s="633"/>
      <c r="F82" s="861"/>
      <c r="G82" s="846"/>
      <c r="H82" s="633"/>
      <c r="I82" s="876"/>
      <c r="J82" s="871"/>
      <c r="K82" s="868"/>
      <c r="L82" s="871"/>
      <c r="M82" s="846"/>
      <c r="N82" s="633"/>
      <c r="O82" s="633"/>
      <c r="P82" s="633"/>
      <c r="Q82" s="633"/>
      <c r="R82" s="861"/>
      <c r="S82" s="195"/>
      <c r="T82" s="174"/>
      <c r="U82" s="28"/>
      <c r="V82" s="28"/>
      <c r="W82" s="33"/>
      <c r="X82" s="32">
        <f t="shared" si="2"/>
        <v>0</v>
      </c>
      <c r="Y82" s="27"/>
      <c r="Z82" s="28">
        <f t="shared" si="3"/>
        <v>0</v>
      </c>
      <c r="AA82" s="28"/>
      <c r="AB82" s="33"/>
    </row>
    <row r="83" spans="1:28" ht="15.75" customHeight="1" x14ac:dyDescent="0.25">
      <c r="A83" s="846"/>
      <c r="B83" s="633"/>
      <c r="C83" s="633"/>
      <c r="D83" s="633"/>
      <c r="E83" s="633"/>
      <c r="F83" s="861"/>
      <c r="G83" s="846"/>
      <c r="H83" s="633"/>
      <c r="I83" s="876"/>
      <c r="J83" s="871"/>
      <c r="K83" s="868"/>
      <c r="L83" s="871"/>
      <c r="M83" s="846"/>
      <c r="N83" s="633"/>
      <c r="O83" s="633"/>
      <c r="P83" s="633"/>
      <c r="Q83" s="633"/>
      <c r="R83" s="861"/>
      <c r="S83" s="195"/>
      <c r="T83" s="174"/>
      <c r="U83" s="28"/>
      <c r="V83" s="28"/>
      <c r="W83" s="33"/>
      <c r="X83" s="32">
        <f t="shared" si="2"/>
        <v>0</v>
      </c>
      <c r="Y83" s="27"/>
      <c r="Z83" s="28">
        <f t="shared" si="3"/>
        <v>0</v>
      </c>
      <c r="AA83" s="28"/>
      <c r="AB83" s="33"/>
    </row>
    <row r="84" spans="1:28" ht="15.75" customHeight="1" x14ac:dyDescent="0.25">
      <c r="A84" s="846"/>
      <c r="B84" s="633"/>
      <c r="C84" s="633"/>
      <c r="D84" s="633"/>
      <c r="E84" s="633"/>
      <c r="F84" s="861"/>
      <c r="G84" s="846"/>
      <c r="H84" s="633"/>
      <c r="I84" s="876"/>
      <c r="J84" s="871"/>
      <c r="K84" s="868"/>
      <c r="L84" s="871"/>
      <c r="M84" s="846"/>
      <c r="N84" s="633"/>
      <c r="O84" s="633"/>
      <c r="P84" s="633"/>
      <c r="Q84" s="633"/>
      <c r="R84" s="861"/>
      <c r="S84" s="195"/>
      <c r="T84" s="174"/>
      <c r="U84" s="28"/>
      <c r="V84" s="28"/>
      <c r="W84" s="33"/>
      <c r="X84" s="32">
        <f t="shared" si="2"/>
        <v>0</v>
      </c>
      <c r="Y84" s="27"/>
      <c r="Z84" s="28">
        <f t="shared" si="3"/>
        <v>0</v>
      </c>
      <c r="AA84" s="28"/>
      <c r="AB84" s="33"/>
    </row>
    <row r="85" spans="1:28" ht="15.75" customHeight="1" x14ac:dyDescent="0.25">
      <c r="A85" s="846"/>
      <c r="B85" s="633"/>
      <c r="C85" s="633"/>
      <c r="D85" s="633"/>
      <c r="E85" s="633"/>
      <c r="F85" s="861"/>
      <c r="G85" s="846"/>
      <c r="H85" s="633"/>
      <c r="I85" s="876"/>
      <c r="J85" s="871"/>
      <c r="K85" s="868"/>
      <c r="L85" s="871"/>
      <c r="M85" s="846"/>
      <c r="N85" s="633"/>
      <c r="O85" s="633"/>
      <c r="P85" s="633"/>
      <c r="Q85" s="633"/>
      <c r="R85" s="861"/>
      <c r="S85" s="195"/>
      <c r="T85" s="174"/>
      <c r="U85" s="28"/>
      <c r="V85" s="28"/>
      <c r="W85" s="33"/>
      <c r="X85" s="32">
        <f t="shared" si="2"/>
        <v>0</v>
      </c>
      <c r="Y85" s="27"/>
      <c r="Z85" s="28">
        <f t="shared" si="3"/>
        <v>0</v>
      </c>
      <c r="AA85" s="28"/>
      <c r="AB85" s="33"/>
    </row>
    <row r="86" spans="1:28" ht="15.75" customHeight="1" x14ac:dyDescent="0.25">
      <c r="A86" s="846"/>
      <c r="B86" s="633"/>
      <c r="C86" s="633"/>
      <c r="D86" s="633"/>
      <c r="E86" s="633"/>
      <c r="F86" s="861"/>
      <c r="G86" s="846"/>
      <c r="H86" s="633"/>
      <c r="I86" s="876"/>
      <c r="J86" s="871"/>
      <c r="K86" s="868"/>
      <c r="L86" s="871"/>
      <c r="M86" s="846"/>
      <c r="N86" s="633"/>
      <c r="O86" s="633"/>
      <c r="P86" s="633"/>
      <c r="Q86" s="633"/>
      <c r="R86" s="861"/>
      <c r="S86" s="195"/>
      <c r="T86" s="174"/>
      <c r="U86" s="28"/>
      <c r="V86" s="28"/>
      <c r="W86" s="33"/>
      <c r="X86" s="32">
        <f t="shared" si="2"/>
        <v>0</v>
      </c>
      <c r="Y86" s="27"/>
      <c r="Z86" s="28">
        <f t="shared" si="3"/>
        <v>0</v>
      </c>
      <c r="AA86" s="28"/>
      <c r="AB86" s="33"/>
    </row>
    <row r="87" spans="1:28" ht="15.75" customHeight="1" x14ac:dyDescent="0.25">
      <c r="A87" s="846"/>
      <c r="B87" s="633"/>
      <c r="C87" s="633"/>
      <c r="D87" s="633"/>
      <c r="E87" s="633"/>
      <c r="F87" s="861"/>
      <c r="G87" s="846"/>
      <c r="H87" s="633"/>
      <c r="I87" s="876"/>
      <c r="J87" s="872"/>
      <c r="K87" s="869"/>
      <c r="L87" s="872"/>
      <c r="M87" s="846"/>
      <c r="N87" s="633"/>
      <c r="O87" s="633"/>
      <c r="P87" s="633"/>
      <c r="Q87" s="633"/>
      <c r="R87" s="861"/>
      <c r="S87" s="195"/>
      <c r="T87" s="174"/>
      <c r="U87" s="28"/>
      <c r="V87" s="28"/>
      <c r="W87" s="33"/>
      <c r="X87" s="32">
        <f t="shared" si="2"/>
        <v>0</v>
      </c>
      <c r="Y87" s="27"/>
      <c r="Z87" s="28">
        <f t="shared" si="3"/>
        <v>0</v>
      </c>
      <c r="AA87" s="28"/>
      <c r="AB87" s="33"/>
    </row>
    <row r="88" spans="1:28" ht="15.75" customHeight="1" x14ac:dyDescent="0.25">
      <c r="A88" s="846"/>
      <c r="B88" s="633"/>
      <c r="C88" s="633"/>
      <c r="D88" s="633"/>
      <c r="E88" s="633"/>
      <c r="F88" s="861"/>
      <c r="G88" s="846"/>
      <c r="H88" s="633"/>
      <c r="I88" s="876"/>
      <c r="J88" s="870"/>
      <c r="K88" s="867"/>
      <c r="L88" s="870"/>
      <c r="M88" s="846"/>
      <c r="N88" s="633"/>
      <c r="O88" s="633"/>
      <c r="P88" s="633"/>
      <c r="Q88" s="633"/>
      <c r="R88" s="861"/>
      <c r="S88" s="195"/>
      <c r="T88" s="174"/>
      <c r="U88" s="28"/>
      <c r="V88" s="28"/>
      <c r="W88" s="33"/>
      <c r="X88" s="32">
        <f t="shared" si="2"/>
        <v>0</v>
      </c>
      <c r="Y88" s="27"/>
      <c r="Z88" s="28">
        <f t="shared" si="3"/>
        <v>0</v>
      </c>
      <c r="AA88" s="28"/>
      <c r="AB88" s="33"/>
    </row>
    <row r="89" spans="1:28" ht="15.75" customHeight="1" x14ac:dyDescent="0.25">
      <c r="A89" s="846"/>
      <c r="B89" s="633"/>
      <c r="C89" s="633"/>
      <c r="D89" s="633"/>
      <c r="E89" s="633"/>
      <c r="F89" s="861"/>
      <c r="G89" s="846"/>
      <c r="H89" s="633"/>
      <c r="I89" s="876"/>
      <c r="J89" s="871"/>
      <c r="K89" s="868"/>
      <c r="L89" s="871"/>
      <c r="M89" s="846"/>
      <c r="N89" s="633"/>
      <c r="O89" s="633"/>
      <c r="P89" s="633"/>
      <c r="Q89" s="633"/>
      <c r="R89" s="861"/>
      <c r="S89" s="195"/>
      <c r="T89" s="174"/>
      <c r="U89" s="28"/>
      <c r="V89" s="28"/>
      <c r="W89" s="33"/>
      <c r="X89" s="32">
        <f t="shared" si="2"/>
        <v>0</v>
      </c>
      <c r="Y89" s="27"/>
      <c r="Z89" s="28">
        <f t="shared" si="3"/>
        <v>0</v>
      </c>
      <c r="AA89" s="28"/>
      <c r="AB89" s="33"/>
    </row>
    <row r="90" spans="1:28" ht="15.75" customHeight="1" x14ac:dyDescent="0.25">
      <c r="A90" s="846"/>
      <c r="B90" s="633"/>
      <c r="C90" s="633"/>
      <c r="D90" s="633"/>
      <c r="E90" s="633"/>
      <c r="F90" s="861"/>
      <c r="G90" s="846"/>
      <c r="H90" s="633"/>
      <c r="I90" s="876"/>
      <c r="J90" s="871"/>
      <c r="K90" s="868"/>
      <c r="L90" s="871"/>
      <c r="M90" s="846"/>
      <c r="N90" s="633"/>
      <c r="O90" s="633"/>
      <c r="P90" s="633"/>
      <c r="Q90" s="633"/>
      <c r="R90" s="861"/>
      <c r="S90" s="195"/>
      <c r="T90" s="174"/>
      <c r="U90" s="28"/>
      <c r="V90" s="28"/>
      <c r="W90" s="33"/>
      <c r="X90" s="32">
        <f t="shared" si="2"/>
        <v>0</v>
      </c>
      <c r="Y90" s="27"/>
      <c r="Z90" s="28">
        <f t="shared" si="3"/>
        <v>0</v>
      </c>
      <c r="AA90" s="28"/>
      <c r="AB90" s="33"/>
    </row>
    <row r="91" spans="1:28" ht="15.75" customHeight="1" x14ac:dyDescent="0.25">
      <c r="A91" s="846"/>
      <c r="B91" s="633"/>
      <c r="C91" s="633"/>
      <c r="D91" s="633"/>
      <c r="E91" s="633"/>
      <c r="F91" s="861"/>
      <c r="G91" s="846"/>
      <c r="H91" s="633"/>
      <c r="I91" s="876"/>
      <c r="J91" s="871"/>
      <c r="K91" s="868"/>
      <c r="L91" s="871"/>
      <c r="M91" s="846"/>
      <c r="N91" s="633"/>
      <c r="O91" s="633"/>
      <c r="P91" s="633"/>
      <c r="Q91" s="633"/>
      <c r="R91" s="861"/>
      <c r="S91" s="195"/>
      <c r="T91" s="174"/>
      <c r="U91" s="28"/>
      <c r="V91" s="28"/>
      <c r="W91" s="33"/>
      <c r="X91" s="32">
        <f t="shared" si="2"/>
        <v>0</v>
      </c>
      <c r="Y91" s="27"/>
      <c r="Z91" s="28">
        <f t="shared" si="3"/>
        <v>0</v>
      </c>
      <c r="AA91" s="28"/>
      <c r="AB91" s="33"/>
    </row>
    <row r="92" spans="1:28" ht="15.75" customHeight="1" x14ac:dyDescent="0.25">
      <c r="A92" s="846"/>
      <c r="B92" s="633"/>
      <c r="C92" s="633"/>
      <c r="D92" s="633"/>
      <c r="E92" s="633"/>
      <c r="F92" s="861"/>
      <c r="G92" s="846"/>
      <c r="H92" s="633"/>
      <c r="I92" s="876"/>
      <c r="J92" s="871"/>
      <c r="K92" s="868"/>
      <c r="L92" s="871"/>
      <c r="M92" s="846"/>
      <c r="N92" s="633"/>
      <c r="O92" s="633"/>
      <c r="P92" s="633"/>
      <c r="Q92" s="633"/>
      <c r="R92" s="861"/>
      <c r="S92" s="195"/>
      <c r="T92" s="174"/>
      <c r="U92" s="28"/>
      <c r="V92" s="28"/>
      <c r="W92" s="33"/>
      <c r="X92" s="32">
        <f t="shared" si="2"/>
        <v>0</v>
      </c>
      <c r="Y92" s="27"/>
      <c r="Z92" s="28">
        <f t="shared" si="3"/>
        <v>0</v>
      </c>
      <c r="AA92" s="28"/>
      <c r="AB92" s="33"/>
    </row>
    <row r="93" spans="1:28" ht="15.75" customHeight="1" x14ac:dyDescent="0.25">
      <c r="A93" s="846"/>
      <c r="B93" s="633"/>
      <c r="C93" s="633"/>
      <c r="D93" s="633"/>
      <c r="E93" s="633"/>
      <c r="F93" s="861"/>
      <c r="G93" s="846"/>
      <c r="H93" s="633"/>
      <c r="I93" s="876"/>
      <c r="J93" s="871"/>
      <c r="K93" s="868"/>
      <c r="L93" s="871"/>
      <c r="M93" s="846"/>
      <c r="N93" s="633"/>
      <c r="O93" s="633"/>
      <c r="P93" s="633"/>
      <c r="Q93" s="633"/>
      <c r="R93" s="861"/>
      <c r="S93" s="195"/>
      <c r="T93" s="174"/>
      <c r="U93" s="28"/>
      <c r="V93" s="28"/>
      <c r="W93" s="33"/>
      <c r="X93" s="32">
        <f t="shared" si="2"/>
        <v>0</v>
      </c>
      <c r="Y93" s="27"/>
      <c r="Z93" s="28">
        <f t="shared" si="3"/>
        <v>0</v>
      </c>
      <c r="AA93" s="28"/>
      <c r="AB93" s="33"/>
    </row>
    <row r="94" spans="1:28" ht="15.75" customHeight="1" x14ac:dyDescent="0.25">
      <c r="A94" s="846"/>
      <c r="B94" s="633"/>
      <c r="C94" s="633"/>
      <c r="D94" s="633"/>
      <c r="E94" s="633"/>
      <c r="F94" s="861"/>
      <c r="G94" s="846"/>
      <c r="H94" s="633"/>
      <c r="I94" s="876"/>
      <c r="J94" s="871"/>
      <c r="K94" s="868"/>
      <c r="L94" s="871"/>
      <c r="M94" s="846"/>
      <c r="N94" s="633"/>
      <c r="O94" s="633"/>
      <c r="P94" s="633"/>
      <c r="Q94" s="633"/>
      <c r="R94" s="861"/>
      <c r="S94" s="195"/>
      <c r="T94" s="174"/>
      <c r="U94" s="28"/>
      <c r="V94" s="28"/>
      <c r="W94" s="33"/>
      <c r="X94" s="32">
        <f t="shared" si="2"/>
        <v>0</v>
      </c>
      <c r="Y94" s="27"/>
      <c r="Z94" s="28">
        <f t="shared" si="3"/>
        <v>0</v>
      </c>
      <c r="AA94" s="28"/>
      <c r="AB94" s="33"/>
    </row>
    <row r="95" spans="1:28" ht="15.75" customHeight="1" x14ac:dyDescent="0.25">
      <c r="A95" s="846"/>
      <c r="B95" s="633"/>
      <c r="C95" s="633"/>
      <c r="D95" s="633"/>
      <c r="E95" s="633"/>
      <c r="F95" s="861"/>
      <c r="G95" s="846"/>
      <c r="H95" s="633"/>
      <c r="I95" s="876"/>
      <c r="J95" s="871"/>
      <c r="K95" s="869"/>
      <c r="L95" s="872"/>
      <c r="M95" s="846"/>
      <c r="N95" s="633"/>
      <c r="O95" s="633"/>
      <c r="P95" s="633"/>
      <c r="Q95" s="633"/>
      <c r="R95" s="861"/>
      <c r="S95" s="195"/>
      <c r="T95" s="174"/>
      <c r="U95" s="28"/>
      <c r="V95" s="28"/>
      <c r="W95" s="33"/>
      <c r="X95" s="32">
        <f t="shared" si="2"/>
        <v>0</v>
      </c>
      <c r="Y95" s="27"/>
      <c r="Z95" s="28">
        <f t="shared" si="3"/>
        <v>0</v>
      </c>
      <c r="AA95" s="28"/>
      <c r="AB95" s="33"/>
    </row>
    <row r="96" spans="1:28" ht="15.75" customHeight="1" x14ac:dyDescent="0.25">
      <c r="A96" s="846"/>
      <c r="B96" s="633"/>
      <c r="C96" s="633"/>
      <c r="D96" s="633"/>
      <c r="E96" s="633"/>
      <c r="F96" s="861"/>
      <c r="G96" s="846"/>
      <c r="H96" s="633"/>
      <c r="I96" s="876"/>
      <c r="J96" s="871"/>
      <c r="K96" s="867"/>
      <c r="L96" s="870"/>
      <c r="M96" s="846"/>
      <c r="N96" s="633"/>
      <c r="O96" s="633"/>
      <c r="P96" s="633"/>
      <c r="Q96" s="633"/>
      <c r="R96" s="861"/>
      <c r="S96" s="195"/>
      <c r="T96" s="174"/>
      <c r="U96" s="28"/>
      <c r="V96" s="28"/>
      <c r="W96" s="33"/>
      <c r="X96" s="32">
        <f t="shared" si="2"/>
        <v>0</v>
      </c>
      <c r="Y96" s="27"/>
      <c r="Z96" s="28">
        <f t="shared" si="3"/>
        <v>0</v>
      </c>
      <c r="AA96" s="28"/>
      <c r="AB96" s="33"/>
    </row>
    <row r="97" spans="1:28" ht="15.75" customHeight="1" x14ac:dyDescent="0.25">
      <c r="A97" s="846"/>
      <c r="B97" s="633"/>
      <c r="C97" s="633"/>
      <c r="D97" s="633"/>
      <c r="E97" s="633"/>
      <c r="F97" s="861"/>
      <c r="G97" s="846"/>
      <c r="H97" s="633"/>
      <c r="I97" s="876"/>
      <c r="J97" s="871"/>
      <c r="K97" s="868"/>
      <c r="L97" s="871"/>
      <c r="M97" s="846"/>
      <c r="N97" s="633"/>
      <c r="O97" s="633"/>
      <c r="P97" s="633"/>
      <c r="Q97" s="633"/>
      <c r="R97" s="861"/>
      <c r="S97" s="195"/>
      <c r="T97" s="174"/>
      <c r="U97" s="28"/>
      <c r="V97" s="28"/>
      <c r="W97" s="33"/>
      <c r="X97" s="32">
        <f t="shared" si="2"/>
        <v>0</v>
      </c>
      <c r="Y97" s="27"/>
      <c r="Z97" s="28">
        <f t="shared" si="3"/>
        <v>0</v>
      </c>
      <c r="AA97" s="28"/>
      <c r="AB97" s="33"/>
    </row>
    <row r="98" spans="1:28" ht="15.75" customHeight="1" x14ac:dyDescent="0.25">
      <c r="A98" s="846"/>
      <c r="B98" s="633"/>
      <c r="C98" s="633"/>
      <c r="D98" s="633"/>
      <c r="E98" s="633"/>
      <c r="F98" s="861"/>
      <c r="G98" s="846"/>
      <c r="H98" s="633"/>
      <c r="I98" s="876"/>
      <c r="J98" s="871"/>
      <c r="K98" s="868"/>
      <c r="L98" s="871"/>
      <c r="M98" s="846"/>
      <c r="N98" s="633"/>
      <c r="O98" s="633"/>
      <c r="P98" s="633"/>
      <c r="Q98" s="633"/>
      <c r="R98" s="861"/>
      <c r="S98" s="195"/>
      <c r="T98" s="174"/>
      <c r="U98" s="28"/>
      <c r="V98" s="28"/>
      <c r="W98" s="33"/>
      <c r="X98" s="32">
        <f t="shared" si="2"/>
        <v>0</v>
      </c>
      <c r="Y98" s="27"/>
      <c r="Z98" s="28">
        <f t="shared" si="3"/>
        <v>0</v>
      </c>
      <c r="AA98" s="28"/>
      <c r="AB98" s="33"/>
    </row>
    <row r="99" spans="1:28" ht="15.75" customHeight="1" x14ac:dyDescent="0.25">
      <c r="A99" s="846"/>
      <c r="B99" s="633"/>
      <c r="C99" s="633"/>
      <c r="D99" s="633"/>
      <c r="E99" s="633"/>
      <c r="F99" s="861"/>
      <c r="G99" s="846"/>
      <c r="H99" s="633"/>
      <c r="I99" s="876"/>
      <c r="J99" s="871"/>
      <c r="K99" s="868"/>
      <c r="L99" s="871"/>
      <c r="M99" s="846"/>
      <c r="N99" s="633"/>
      <c r="O99" s="633"/>
      <c r="P99" s="633"/>
      <c r="Q99" s="633"/>
      <c r="R99" s="861"/>
      <c r="S99" s="195"/>
      <c r="T99" s="174"/>
      <c r="U99" s="28"/>
      <c r="V99" s="28"/>
      <c r="W99" s="33"/>
      <c r="X99" s="32">
        <f t="shared" si="2"/>
        <v>0</v>
      </c>
      <c r="Y99" s="27"/>
      <c r="Z99" s="28">
        <f t="shared" si="3"/>
        <v>0</v>
      </c>
      <c r="AA99" s="28"/>
      <c r="AB99" s="33"/>
    </row>
    <row r="100" spans="1:28" ht="15.75" customHeight="1" x14ac:dyDescent="0.25">
      <c r="A100" s="846"/>
      <c r="B100" s="633"/>
      <c r="C100" s="633"/>
      <c r="D100" s="633"/>
      <c r="E100" s="633"/>
      <c r="F100" s="861"/>
      <c r="G100" s="846"/>
      <c r="H100" s="633"/>
      <c r="I100" s="876"/>
      <c r="J100" s="871"/>
      <c r="K100" s="868"/>
      <c r="L100" s="871"/>
      <c r="M100" s="846"/>
      <c r="N100" s="633"/>
      <c r="O100" s="633"/>
      <c r="P100" s="633"/>
      <c r="Q100" s="633"/>
      <c r="R100" s="861"/>
      <c r="S100" s="195"/>
      <c r="T100" s="174"/>
      <c r="U100" s="28"/>
      <c r="V100" s="28"/>
      <c r="W100" s="33"/>
      <c r="X100" s="32">
        <f t="shared" si="2"/>
        <v>0</v>
      </c>
      <c r="Y100" s="27"/>
      <c r="Z100" s="28">
        <f t="shared" si="3"/>
        <v>0</v>
      </c>
      <c r="AA100" s="28"/>
      <c r="AB100" s="33"/>
    </row>
    <row r="101" spans="1:28" ht="15.75" customHeight="1" x14ac:dyDescent="0.25">
      <c r="A101" s="846"/>
      <c r="B101" s="633"/>
      <c r="C101" s="633"/>
      <c r="D101" s="633"/>
      <c r="E101" s="633"/>
      <c r="F101" s="861"/>
      <c r="G101" s="846"/>
      <c r="H101" s="633"/>
      <c r="I101" s="876"/>
      <c r="J101" s="871"/>
      <c r="K101" s="868"/>
      <c r="L101" s="871"/>
      <c r="M101" s="846"/>
      <c r="N101" s="633"/>
      <c r="O101" s="633"/>
      <c r="P101" s="633"/>
      <c r="Q101" s="633"/>
      <c r="R101" s="861"/>
      <c r="S101" s="195"/>
      <c r="T101" s="196"/>
      <c r="U101" s="197"/>
      <c r="V101" s="197"/>
      <c r="W101" s="198"/>
      <c r="X101" s="199"/>
      <c r="Y101" s="200"/>
      <c r="Z101" s="197"/>
      <c r="AA101" s="197"/>
      <c r="AB101" s="198"/>
    </row>
    <row r="102" spans="1:28" ht="15.75" customHeight="1" x14ac:dyDescent="0.25">
      <c r="A102" s="846"/>
      <c r="B102" s="633"/>
      <c r="C102" s="633"/>
      <c r="D102" s="633"/>
      <c r="E102" s="633"/>
      <c r="F102" s="861"/>
      <c r="G102" s="846"/>
      <c r="H102" s="633"/>
      <c r="I102" s="876"/>
      <c r="J102" s="871"/>
      <c r="K102" s="868"/>
      <c r="L102" s="871"/>
      <c r="M102" s="846"/>
      <c r="N102" s="633"/>
      <c r="O102" s="633"/>
      <c r="P102" s="633"/>
      <c r="Q102" s="633"/>
      <c r="R102" s="861"/>
      <c r="S102" s="195"/>
      <c r="T102" s="196"/>
      <c r="U102" s="197"/>
      <c r="V102" s="197"/>
      <c r="W102" s="198"/>
      <c r="X102" s="199"/>
      <c r="Y102" s="200"/>
      <c r="Z102" s="197"/>
      <c r="AA102" s="197"/>
      <c r="AB102" s="198"/>
    </row>
    <row r="103" spans="1:28" ht="15.75" customHeight="1" thickBot="1" x14ac:dyDescent="0.3">
      <c r="A103" s="877"/>
      <c r="B103" s="636"/>
      <c r="C103" s="636"/>
      <c r="D103" s="636"/>
      <c r="E103" s="636"/>
      <c r="F103" s="878"/>
      <c r="G103" s="877"/>
      <c r="H103" s="636"/>
      <c r="I103" s="879"/>
      <c r="J103" s="880"/>
      <c r="K103" s="881"/>
      <c r="L103" s="880"/>
      <c r="M103" s="877"/>
      <c r="N103" s="636"/>
      <c r="O103" s="636"/>
      <c r="P103" s="636"/>
      <c r="Q103" s="636"/>
      <c r="R103" s="878"/>
      <c r="S103" s="201"/>
      <c r="T103" s="202"/>
      <c r="U103" s="203"/>
      <c r="V103" s="203"/>
      <c r="W103" s="204"/>
      <c r="X103" s="205"/>
      <c r="Y103" s="206"/>
      <c r="Z103" s="203"/>
      <c r="AA103" s="203"/>
      <c r="AB103" s="204"/>
    </row>
  </sheetData>
  <mergeCells count="169">
    <mergeCell ref="Q96:Q103"/>
    <mergeCell ref="R96:R103"/>
    <mergeCell ref="N88:N95"/>
    <mergeCell ref="O88:O95"/>
    <mergeCell ref="P88:P95"/>
    <mergeCell ref="Q88:Q95"/>
    <mergeCell ref="R88:R95"/>
    <mergeCell ref="K96:K103"/>
    <mergeCell ref="L96:L103"/>
    <mergeCell ref="M96:M103"/>
    <mergeCell ref="N96:N103"/>
    <mergeCell ref="O96:O103"/>
    <mergeCell ref="R80:R87"/>
    <mergeCell ref="A88:A103"/>
    <mergeCell ref="B88:B103"/>
    <mergeCell ref="C88:C103"/>
    <mergeCell ref="D88:D103"/>
    <mergeCell ref="E88:E103"/>
    <mergeCell ref="F88:F103"/>
    <mergeCell ref="G88:G103"/>
    <mergeCell ref="N72:N79"/>
    <mergeCell ref="O72:O79"/>
    <mergeCell ref="H88:H103"/>
    <mergeCell ref="I88:I103"/>
    <mergeCell ref="J88:J103"/>
    <mergeCell ref="K88:K95"/>
    <mergeCell ref="L88:L95"/>
    <mergeCell ref="M88:M95"/>
    <mergeCell ref="A72:A87"/>
    <mergeCell ref="B72:B87"/>
    <mergeCell ref="C72:C87"/>
    <mergeCell ref="D72:D87"/>
    <mergeCell ref="E72:E87"/>
    <mergeCell ref="F72:F87"/>
    <mergeCell ref="G72:G87"/>
    <mergeCell ref="P96:P103"/>
    <mergeCell ref="M80:M87"/>
    <mergeCell ref="N80:N87"/>
    <mergeCell ref="O80:O87"/>
    <mergeCell ref="J72:J87"/>
    <mergeCell ref="K72:K79"/>
    <mergeCell ref="L72:L79"/>
    <mergeCell ref="M72:M79"/>
    <mergeCell ref="P80:P87"/>
    <mergeCell ref="Q80:Q87"/>
    <mergeCell ref="H72:H87"/>
    <mergeCell ref="I72:I87"/>
    <mergeCell ref="N56:N63"/>
    <mergeCell ref="O56:O63"/>
    <mergeCell ref="P56:P63"/>
    <mergeCell ref="Q56:Q63"/>
    <mergeCell ref="R56:R63"/>
    <mergeCell ref="K64:K71"/>
    <mergeCell ref="L64:L71"/>
    <mergeCell ref="M64:M71"/>
    <mergeCell ref="N64:N71"/>
    <mergeCell ref="O64:O71"/>
    <mergeCell ref="K56:K63"/>
    <mergeCell ref="L56:L63"/>
    <mergeCell ref="M56:M63"/>
    <mergeCell ref="P64:P71"/>
    <mergeCell ref="Q64:Q71"/>
    <mergeCell ref="R64:R71"/>
    <mergeCell ref="J56:J71"/>
    <mergeCell ref="P72:P79"/>
    <mergeCell ref="Q72:Q79"/>
    <mergeCell ref="R72:R79"/>
    <mergeCell ref="K80:K87"/>
    <mergeCell ref="L80:L87"/>
    <mergeCell ref="A56:A71"/>
    <mergeCell ref="B56:B71"/>
    <mergeCell ref="C56:C71"/>
    <mergeCell ref="D56:D71"/>
    <mergeCell ref="E56:E71"/>
    <mergeCell ref="F56:F71"/>
    <mergeCell ref="G56:G71"/>
    <mergeCell ref="H40:H55"/>
    <mergeCell ref="I40:I55"/>
    <mergeCell ref="A40:A55"/>
    <mergeCell ref="B40:B55"/>
    <mergeCell ref="C40:C55"/>
    <mergeCell ref="D40:D55"/>
    <mergeCell ref="E40:E55"/>
    <mergeCell ref="F40:F55"/>
    <mergeCell ref="G40:G55"/>
    <mergeCell ref="H56:H71"/>
    <mergeCell ref="I56:I71"/>
    <mergeCell ref="J24:J39"/>
    <mergeCell ref="N40:N47"/>
    <mergeCell ref="O40:O47"/>
    <mergeCell ref="P40:P47"/>
    <mergeCell ref="Q40:Q47"/>
    <mergeCell ref="R40:R47"/>
    <mergeCell ref="K48:K55"/>
    <mergeCell ref="L48:L55"/>
    <mergeCell ref="M48:M55"/>
    <mergeCell ref="N48:N55"/>
    <mergeCell ref="O48:O55"/>
    <mergeCell ref="K40:K47"/>
    <mergeCell ref="L40:L47"/>
    <mergeCell ref="M40:M47"/>
    <mergeCell ref="P48:P55"/>
    <mergeCell ref="Q48:Q55"/>
    <mergeCell ref="R48:R55"/>
    <mergeCell ref="J40:J55"/>
    <mergeCell ref="N24:N31"/>
    <mergeCell ref="O24:O31"/>
    <mergeCell ref="P24:P31"/>
    <mergeCell ref="Q24:Q31"/>
    <mergeCell ref="R24:R31"/>
    <mergeCell ref="K32:K39"/>
    <mergeCell ref="L32:L39"/>
    <mergeCell ref="M32:M39"/>
    <mergeCell ref="N32:N39"/>
    <mergeCell ref="O32:O39"/>
    <mergeCell ref="K24:K31"/>
    <mergeCell ref="L24:L31"/>
    <mergeCell ref="M24:M31"/>
    <mergeCell ref="P32:P39"/>
    <mergeCell ref="Q32:Q39"/>
    <mergeCell ref="R32:R39"/>
    <mergeCell ref="M8:M15"/>
    <mergeCell ref="P16:P23"/>
    <mergeCell ref="Q16:Q23"/>
    <mergeCell ref="R16:R23"/>
    <mergeCell ref="N8:N15"/>
    <mergeCell ref="O8:O15"/>
    <mergeCell ref="A24:A39"/>
    <mergeCell ref="B24:B39"/>
    <mergeCell ref="C24:C39"/>
    <mergeCell ref="D24:D39"/>
    <mergeCell ref="E24:E39"/>
    <mergeCell ref="F24:F39"/>
    <mergeCell ref="G24:G39"/>
    <mergeCell ref="H8:H23"/>
    <mergeCell ref="I8:I23"/>
    <mergeCell ref="A8:A23"/>
    <mergeCell ref="B8:B23"/>
    <mergeCell ref="C8:C23"/>
    <mergeCell ref="D8:D23"/>
    <mergeCell ref="E8:E23"/>
    <mergeCell ref="F8:F23"/>
    <mergeCell ref="G8:G23"/>
    <mergeCell ref="H24:H39"/>
    <mergeCell ref="I24:I39"/>
    <mergeCell ref="J8:J23"/>
    <mergeCell ref="B2:C4"/>
    <mergeCell ref="D2:AB2"/>
    <mergeCell ref="D3:Q3"/>
    <mergeCell ref="R3:AB3"/>
    <mergeCell ref="D4:AB4"/>
    <mergeCell ref="A6:A7"/>
    <mergeCell ref="B6:F6"/>
    <mergeCell ref="G6:J6"/>
    <mergeCell ref="K6:R6"/>
    <mergeCell ref="S6:W6"/>
    <mergeCell ref="Y6:Y7"/>
    <mergeCell ref="Z6:Z7"/>
    <mergeCell ref="AA6:AB6"/>
    <mergeCell ref="P8:P15"/>
    <mergeCell ref="Q8:Q15"/>
    <mergeCell ref="R8:R15"/>
    <mergeCell ref="K16:K23"/>
    <mergeCell ref="L16:L23"/>
    <mergeCell ref="M16:M23"/>
    <mergeCell ref="N16:N23"/>
    <mergeCell ref="O16:O23"/>
    <mergeCell ref="K8:K15"/>
    <mergeCell ref="L8:L15"/>
  </mergeCells>
  <dataValidations count="1">
    <dataValidation type="list" allowBlank="1" showInputMessage="1" showErrorMessage="1" sqref="E8:E23">
      <formula1>INDIRECT(CONCATENATE("_",MID(REPLACE(D8,3,1,"_"),1,6)))</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14:formula1>
            <xm:f>'[3]Vinculos '!#REF!</xm:f>
          </x14:formula1>
          <xm:sqref>B8:B103</xm:sqref>
        </x14:dataValidation>
        <x14:dataValidation type="list" allowBlank="1" showInputMessage="1" showErrorMessage="1">
          <x14:formula1>
            <xm:f>'[3]Vinculos '!#REF!</xm:f>
          </x14:formula1>
          <xm:sqref>C8:C103</xm:sqref>
        </x14:dataValidation>
        <x14:dataValidation type="list" allowBlank="1" showInputMessage="1" showErrorMessage="1">
          <x14:formula1>
            <xm:f>'[3]Vinculos '!#REF!</xm:f>
          </x14:formula1>
          <xm:sqref>D8:D103</xm:sqref>
        </x14:dataValidation>
        <x14:dataValidation type="list" allowBlank="1" showInputMessage="1" showErrorMessage="1">
          <x14:formula1>
            <xm:f>'[3]Vinculos '!#REF!</xm:f>
          </x14:formula1>
          <xm:sqref>T8:T100</xm:sqref>
        </x14:dataValidation>
        <x14:dataValidation type="list" allowBlank="1" showInputMessage="1" showErrorMessage="1">
          <x14:formula1>
            <xm:f>'[3]Vinculos '!#REF!</xm:f>
          </x14:formula1>
          <xm:sqref>Y8:Y100</xm:sqref>
        </x14:dataValidation>
        <x14:dataValidation type="list" allowBlank="1" showInputMessage="1" showErrorMessage="1">
          <x14:formula1>
            <xm:f>'[3]Vinculos '!#REF!</xm:f>
          </x14:formula1>
          <xm:sqref>L8:L103</xm:sqref>
        </x14:dataValidation>
        <x14:dataValidation type="list" allowBlank="1" showInputMessage="1" showErrorMessage="1">
          <x14:formula1>
            <xm:f>'[3]Vinculos '!#REF!</xm:f>
          </x14:formula1>
          <xm:sqref>K8:K103</xm:sqref>
        </x14:dataValidation>
        <x14:dataValidation type="list" allowBlank="1" showInputMessage="1" showErrorMessage="1">
          <x14:formula1>
            <xm:f>'[3]Vinculos '!#REF!</xm:f>
          </x14:formula1>
          <xm:sqref>J8 J24:J56 J72:J103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
  <sheetViews>
    <sheetView topLeftCell="O24" workbookViewId="0">
      <selection activeCell="R23" sqref="R23:R24"/>
    </sheetView>
  </sheetViews>
  <sheetFormatPr baseColWidth="10" defaultRowHeight="15" x14ac:dyDescent="0.25"/>
  <cols>
    <col min="1" max="1" width="5.5703125" bestFit="1" customWidth="1"/>
    <col min="2" max="2" width="22.5703125" customWidth="1"/>
    <col min="3" max="3" width="18.42578125" customWidth="1"/>
    <col min="4" max="6" width="21.140625" customWidth="1"/>
    <col min="7" max="7" width="19.42578125" customWidth="1"/>
    <col min="8" max="10" width="21.140625" customWidth="1"/>
    <col min="11" max="11" width="18.42578125" customWidth="1"/>
    <col min="12" max="12" width="21.140625" customWidth="1"/>
    <col min="13" max="13" width="30.140625" customWidth="1"/>
    <col min="14" max="14" width="23.140625" customWidth="1"/>
    <col min="15" max="16" width="19.85546875" customWidth="1"/>
    <col min="17" max="17" width="17.140625" customWidth="1"/>
    <col min="18" max="18" width="19.7109375" customWidth="1"/>
    <col min="19" max="19" width="33.85546875" style="1" customWidth="1"/>
    <col min="20" max="20" width="24.28515625" bestFit="1" customWidth="1"/>
    <col min="21" max="21" width="24.28515625" customWidth="1"/>
    <col min="22" max="22" width="23.5703125" customWidth="1"/>
    <col min="23" max="23" width="23.85546875" customWidth="1"/>
    <col min="24" max="24" width="20.28515625" hidden="1" customWidth="1"/>
    <col min="25" max="25" width="19" customWidth="1"/>
    <col min="26" max="26" width="21.5703125" customWidth="1"/>
    <col min="27" max="27" width="21" customWidth="1"/>
    <col min="28" max="28" width="26.7109375" customWidth="1"/>
    <col min="29" max="29" width="21.28515625" customWidth="1"/>
  </cols>
  <sheetData>
    <row r="1" spans="1:31" ht="15.75" thickBot="1" x14ac:dyDescent="0.3"/>
    <row r="2" spans="1:31" s="2" customFormat="1" ht="21" thickBot="1" x14ac:dyDescent="0.25">
      <c r="B2" s="824"/>
      <c r="C2" s="825"/>
      <c r="D2" s="649" t="s">
        <v>0</v>
      </c>
      <c r="E2" s="650"/>
      <c r="F2" s="650"/>
      <c r="G2" s="650"/>
      <c r="H2" s="650"/>
      <c r="I2" s="650"/>
      <c r="J2" s="650"/>
      <c r="K2" s="650"/>
      <c r="L2" s="650"/>
      <c r="M2" s="650"/>
      <c r="N2" s="650"/>
      <c r="O2" s="650"/>
      <c r="P2" s="650"/>
      <c r="Q2" s="650"/>
      <c r="R2" s="650"/>
      <c r="S2" s="650"/>
      <c r="T2" s="650"/>
      <c r="U2" s="650"/>
      <c r="V2" s="650"/>
      <c r="W2" s="650"/>
      <c r="X2" s="650"/>
      <c r="Y2" s="650"/>
      <c r="Z2" s="650"/>
      <c r="AA2" s="650"/>
      <c r="AB2" s="651"/>
    </row>
    <row r="3" spans="1:31" s="2" customFormat="1" ht="21" thickBot="1" x14ac:dyDescent="0.25">
      <c r="B3" s="826"/>
      <c r="C3" s="827"/>
      <c r="D3" s="652" t="s">
        <v>1</v>
      </c>
      <c r="E3" s="653"/>
      <c r="F3" s="653"/>
      <c r="G3" s="653"/>
      <c r="H3" s="653"/>
      <c r="I3" s="653"/>
      <c r="J3" s="653"/>
      <c r="K3" s="653"/>
      <c r="L3" s="653"/>
      <c r="M3" s="653"/>
      <c r="N3" s="653"/>
      <c r="O3" s="653"/>
      <c r="P3" s="653"/>
      <c r="Q3" s="654"/>
      <c r="R3" s="655" t="s">
        <v>2</v>
      </c>
      <c r="S3" s="653"/>
      <c r="T3" s="653"/>
      <c r="U3" s="653"/>
      <c r="V3" s="653"/>
      <c r="W3" s="653"/>
      <c r="X3" s="653"/>
      <c r="Y3" s="653"/>
      <c r="Z3" s="653"/>
      <c r="AA3" s="653"/>
      <c r="AB3" s="656"/>
    </row>
    <row r="4" spans="1:31" s="2" customFormat="1" ht="21" thickBot="1" x14ac:dyDescent="0.25">
      <c r="B4" s="828"/>
      <c r="C4" s="829"/>
      <c r="D4" s="652" t="s">
        <v>3</v>
      </c>
      <c r="E4" s="653"/>
      <c r="F4" s="653"/>
      <c r="G4" s="653"/>
      <c r="H4" s="653"/>
      <c r="I4" s="653"/>
      <c r="J4" s="653"/>
      <c r="K4" s="653"/>
      <c r="L4" s="653"/>
      <c r="M4" s="653"/>
      <c r="N4" s="653"/>
      <c r="O4" s="653"/>
      <c r="P4" s="653"/>
      <c r="Q4" s="653"/>
      <c r="R4" s="653"/>
      <c r="S4" s="653"/>
      <c r="T4" s="653"/>
      <c r="U4" s="653"/>
      <c r="V4" s="653"/>
      <c r="W4" s="653"/>
      <c r="X4" s="653"/>
      <c r="Y4" s="653"/>
      <c r="Z4" s="653"/>
      <c r="AA4" s="653"/>
      <c r="AB4" s="656"/>
    </row>
    <row r="5" spans="1:31" ht="15.75" thickBot="1" x14ac:dyDescent="0.3"/>
    <row r="6" spans="1:31" ht="21" thickBot="1" x14ac:dyDescent="0.35">
      <c r="A6" s="830" t="s">
        <v>4</v>
      </c>
      <c r="B6" s="662" t="s">
        <v>5</v>
      </c>
      <c r="C6" s="663"/>
      <c r="D6" s="663"/>
      <c r="E6" s="663"/>
      <c r="F6" s="664"/>
      <c r="G6" s="665" t="s">
        <v>6</v>
      </c>
      <c r="H6" s="666"/>
      <c r="I6" s="666"/>
      <c r="J6" s="667"/>
      <c r="K6" s="669" t="s">
        <v>7</v>
      </c>
      <c r="L6" s="669"/>
      <c r="M6" s="669"/>
      <c r="N6" s="669"/>
      <c r="O6" s="669"/>
      <c r="P6" s="669"/>
      <c r="Q6" s="669"/>
      <c r="R6" s="670"/>
      <c r="S6" s="832" t="s">
        <v>8</v>
      </c>
      <c r="T6" s="833"/>
      <c r="U6" s="833"/>
      <c r="V6" s="833"/>
      <c r="W6" s="834"/>
      <c r="X6" s="3"/>
      <c r="Y6" s="835" t="s">
        <v>9</v>
      </c>
      <c r="Z6" s="639" t="s">
        <v>10</v>
      </c>
      <c r="AA6" s="837" t="s">
        <v>11</v>
      </c>
      <c r="AB6" s="838"/>
    </row>
    <row r="7" spans="1:31" ht="72.75" thickBot="1" x14ac:dyDescent="0.3">
      <c r="A7" s="831"/>
      <c r="B7" s="4" t="s">
        <v>12</v>
      </c>
      <c r="C7" s="5" t="s">
        <v>13</v>
      </c>
      <c r="D7" s="5" t="s">
        <v>14</v>
      </c>
      <c r="E7" s="5" t="s">
        <v>15</v>
      </c>
      <c r="F7" s="6" t="s">
        <v>16</v>
      </c>
      <c r="G7" s="7" t="s">
        <v>17</v>
      </c>
      <c r="H7" s="8" t="s">
        <v>18</v>
      </c>
      <c r="I7" s="8" t="s">
        <v>10</v>
      </c>
      <c r="J7" s="9" t="s">
        <v>19</v>
      </c>
      <c r="K7" s="10" t="s">
        <v>20</v>
      </c>
      <c r="L7" s="11" t="s">
        <v>21</v>
      </c>
      <c r="M7" s="11" t="s">
        <v>22</v>
      </c>
      <c r="N7" s="11" t="s">
        <v>23</v>
      </c>
      <c r="O7" s="11" t="s">
        <v>24</v>
      </c>
      <c r="P7" s="11" t="s">
        <v>25</v>
      </c>
      <c r="Q7" s="11" t="s">
        <v>26</v>
      </c>
      <c r="R7" s="12" t="s">
        <v>10</v>
      </c>
      <c r="S7" s="13" t="s">
        <v>27</v>
      </c>
      <c r="T7" s="14" t="s">
        <v>28</v>
      </c>
      <c r="U7" s="14" t="s">
        <v>18</v>
      </c>
      <c r="V7" s="14" t="s">
        <v>29</v>
      </c>
      <c r="W7" s="15" t="s">
        <v>30</v>
      </c>
      <c r="X7" s="16"/>
      <c r="Y7" s="836"/>
      <c r="Z7" s="746"/>
      <c r="AA7" s="17" t="s">
        <v>31</v>
      </c>
      <c r="AB7" s="18" t="s">
        <v>32</v>
      </c>
    </row>
    <row r="8" spans="1:31" ht="105" x14ac:dyDescent="0.25">
      <c r="A8" s="584">
        <v>5</v>
      </c>
      <c r="B8" s="580" t="s">
        <v>168</v>
      </c>
      <c r="C8" s="580" t="s">
        <v>169</v>
      </c>
      <c r="D8" s="580" t="s">
        <v>141</v>
      </c>
      <c r="E8" s="587" t="s">
        <v>142</v>
      </c>
      <c r="F8" s="580"/>
      <c r="G8" s="580" t="s">
        <v>170</v>
      </c>
      <c r="H8" s="583">
        <v>0.35</v>
      </c>
      <c r="I8" s="583">
        <v>1</v>
      </c>
      <c r="J8" s="580" t="s">
        <v>122</v>
      </c>
      <c r="K8" s="580" t="s">
        <v>171</v>
      </c>
      <c r="L8" s="580" t="s">
        <v>172</v>
      </c>
      <c r="M8" s="580" t="s">
        <v>173</v>
      </c>
      <c r="N8" s="583">
        <v>0.35</v>
      </c>
      <c r="O8" s="582">
        <v>44013</v>
      </c>
      <c r="P8" s="582">
        <v>44196</v>
      </c>
      <c r="Q8" s="580" t="s">
        <v>174</v>
      </c>
      <c r="R8" s="583">
        <v>1</v>
      </c>
      <c r="S8" s="349" t="s">
        <v>175</v>
      </c>
      <c r="T8" s="20" t="s">
        <v>76</v>
      </c>
      <c r="U8" s="463">
        <v>0.2</v>
      </c>
      <c r="V8" s="22">
        <v>44013</v>
      </c>
      <c r="W8" s="22">
        <v>44104</v>
      </c>
      <c r="X8" s="448">
        <f>W8-V8</f>
        <v>91</v>
      </c>
      <c r="Y8" s="20"/>
      <c r="Z8" s="20">
        <f>IF(Y8="ejecutado",1,0)</f>
        <v>0</v>
      </c>
      <c r="AA8" s="20"/>
      <c r="AB8" s="25"/>
      <c r="AC8" s="26"/>
      <c r="AD8" s="26"/>
      <c r="AE8" s="26"/>
    </row>
    <row r="9" spans="1:31" ht="105" x14ac:dyDescent="0.25">
      <c r="A9" s="585"/>
      <c r="B9" s="570"/>
      <c r="C9" s="570"/>
      <c r="D9" s="570"/>
      <c r="E9" s="588"/>
      <c r="F9" s="570"/>
      <c r="G9" s="570"/>
      <c r="H9" s="578"/>
      <c r="I9" s="578"/>
      <c r="J9" s="570"/>
      <c r="K9" s="570"/>
      <c r="L9" s="570"/>
      <c r="M9" s="570"/>
      <c r="N9" s="590"/>
      <c r="O9" s="590"/>
      <c r="P9" s="590"/>
      <c r="Q9" s="570"/>
      <c r="R9" s="590"/>
      <c r="S9" s="355" t="s">
        <v>176</v>
      </c>
      <c r="T9" s="28" t="s">
        <v>76</v>
      </c>
      <c r="U9" s="299">
        <v>0.2</v>
      </c>
      <c r="V9" s="30">
        <v>44105</v>
      </c>
      <c r="W9" s="30">
        <v>44196</v>
      </c>
      <c r="X9" s="433">
        <f t="shared" ref="X9:X24" si="0">W9-V9</f>
        <v>91</v>
      </c>
      <c r="Y9" s="28"/>
      <c r="Z9" s="28">
        <f t="shared" ref="Z9:Z24" si="1">IF(Y9="ejecutado",1,0)</f>
        <v>0</v>
      </c>
      <c r="AA9" s="28"/>
      <c r="AB9" s="33"/>
      <c r="AC9" s="26"/>
      <c r="AD9" s="26"/>
      <c r="AE9" s="26"/>
    </row>
    <row r="10" spans="1:31" ht="120" x14ac:dyDescent="0.25">
      <c r="A10" s="585"/>
      <c r="B10" s="570"/>
      <c r="C10" s="570"/>
      <c r="D10" s="570"/>
      <c r="E10" s="588"/>
      <c r="F10" s="570"/>
      <c r="G10" s="570"/>
      <c r="H10" s="578"/>
      <c r="I10" s="578"/>
      <c r="J10" s="570"/>
      <c r="K10" s="570"/>
      <c r="L10" s="570"/>
      <c r="M10" s="570"/>
      <c r="N10" s="590"/>
      <c r="O10" s="590"/>
      <c r="P10" s="590"/>
      <c r="Q10" s="570"/>
      <c r="R10" s="590"/>
      <c r="S10" s="355" t="s">
        <v>177</v>
      </c>
      <c r="T10" s="28" t="s">
        <v>76</v>
      </c>
      <c r="U10" s="299">
        <v>0.15</v>
      </c>
      <c r="V10" s="30">
        <v>44013</v>
      </c>
      <c r="W10" s="30">
        <v>44104</v>
      </c>
      <c r="X10" s="433">
        <f t="shared" si="0"/>
        <v>91</v>
      </c>
      <c r="Y10" s="28"/>
      <c r="Z10" s="28">
        <f t="shared" si="1"/>
        <v>0</v>
      </c>
      <c r="AA10" s="28"/>
      <c r="AB10" s="33"/>
      <c r="AC10" s="26"/>
      <c r="AD10" s="26"/>
      <c r="AE10" s="26"/>
    </row>
    <row r="11" spans="1:31" ht="120" x14ac:dyDescent="0.25">
      <c r="A11" s="585"/>
      <c r="B11" s="570"/>
      <c r="C11" s="570"/>
      <c r="D11" s="570"/>
      <c r="E11" s="588"/>
      <c r="F11" s="570"/>
      <c r="G11" s="570"/>
      <c r="H11" s="578"/>
      <c r="I11" s="578"/>
      <c r="J11" s="570"/>
      <c r="K11" s="570"/>
      <c r="L11" s="570"/>
      <c r="M11" s="570"/>
      <c r="N11" s="590"/>
      <c r="O11" s="590"/>
      <c r="P11" s="590"/>
      <c r="Q11" s="570"/>
      <c r="R11" s="590"/>
      <c r="S11" s="355" t="s">
        <v>177</v>
      </c>
      <c r="T11" s="28" t="s">
        <v>76</v>
      </c>
      <c r="U11" s="299">
        <v>0.15</v>
      </c>
      <c r="V11" s="30">
        <v>44105</v>
      </c>
      <c r="W11" s="30">
        <v>44196</v>
      </c>
      <c r="X11" s="433">
        <f t="shared" si="0"/>
        <v>91</v>
      </c>
      <c r="Y11" s="28"/>
      <c r="Z11" s="28">
        <f t="shared" si="1"/>
        <v>0</v>
      </c>
      <c r="AA11" s="28"/>
      <c r="AB11" s="33"/>
      <c r="AC11" s="26"/>
      <c r="AD11" s="26"/>
      <c r="AE11" s="26"/>
    </row>
    <row r="12" spans="1:31" ht="90" x14ac:dyDescent="0.25">
      <c r="A12" s="585"/>
      <c r="B12" s="570"/>
      <c r="C12" s="570"/>
      <c r="D12" s="570"/>
      <c r="E12" s="588"/>
      <c r="F12" s="570"/>
      <c r="G12" s="570"/>
      <c r="H12" s="578"/>
      <c r="I12" s="578"/>
      <c r="J12" s="570"/>
      <c r="K12" s="570"/>
      <c r="L12" s="570"/>
      <c r="M12" s="570"/>
      <c r="N12" s="590"/>
      <c r="O12" s="590"/>
      <c r="P12" s="590"/>
      <c r="Q12" s="570"/>
      <c r="R12" s="590"/>
      <c r="S12" s="355" t="s">
        <v>178</v>
      </c>
      <c r="T12" s="28" t="s">
        <v>76</v>
      </c>
      <c r="U12" s="299">
        <v>0.15</v>
      </c>
      <c r="V12" s="30">
        <v>44013</v>
      </c>
      <c r="W12" s="30">
        <v>44104</v>
      </c>
      <c r="X12" s="433">
        <f t="shared" si="0"/>
        <v>91</v>
      </c>
      <c r="Y12" s="28"/>
      <c r="Z12" s="28">
        <f t="shared" si="1"/>
        <v>0</v>
      </c>
      <c r="AA12" s="28"/>
      <c r="AB12" s="33"/>
      <c r="AC12" s="26"/>
      <c r="AD12" s="26"/>
      <c r="AE12" s="26"/>
    </row>
    <row r="13" spans="1:31" ht="90" x14ac:dyDescent="0.25">
      <c r="A13" s="585"/>
      <c r="B13" s="570"/>
      <c r="C13" s="570"/>
      <c r="D13" s="570"/>
      <c r="E13" s="588"/>
      <c r="F13" s="570"/>
      <c r="G13" s="570"/>
      <c r="H13" s="578"/>
      <c r="I13" s="578"/>
      <c r="J13" s="570"/>
      <c r="K13" s="570"/>
      <c r="L13" s="570"/>
      <c r="M13" s="570"/>
      <c r="N13" s="590"/>
      <c r="O13" s="590"/>
      <c r="P13" s="590"/>
      <c r="Q13" s="570"/>
      <c r="R13" s="590"/>
      <c r="S13" s="355" t="s">
        <v>178</v>
      </c>
      <c r="T13" s="28" t="s">
        <v>76</v>
      </c>
      <c r="U13" s="299">
        <v>0.15</v>
      </c>
      <c r="V13" s="30">
        <v>44105</v>
      </c>
      <c r="W13" s="30">
        <v>44196</v>
      </c>
      <c r="X13" s="433">
        <f t="shared" si="0"/>
        <v>91</v>
      </c>
      <c r="Y13" s="28"/>
      <c r="Z13" s="28">
        <f t="shared" si="1"/>
        <v>0</v>
      </c>
      <c r="AA13" s="28"/>
      <c r="AB13" s="33"/>
      <c r="AC13" s="26"/>
      <c r="AD13" s="26"/>
      <c r="AE13" s="26"/>
    </row>
    <row r="14" spans="1:31" ht="120" customHeight="1" x14ac:dyDescent="0.25">
      <c r="A14" s="585"/>
      <c r="B14" s="570"/>
      <c r="C14" s="570"/>
      <c r="D14" s="570"/>
      <c r="E14" s="588"/>
      <c r="F14" s="570"/>
      <c r="G14" s="570" t="s">
        <v>179</v>
      </c>
      <c r="H14" s="578">
        <v>0.35</v>
      </c>
      <c r="I14" s="578">
        <v>1</v>
      </c>
      <c r="J14" s="570" t="s">
        <v>122</v>
      </c>
      <c r="K14" s="570" t="s">
        <v>171</v>
      </c>
      <c r="L14" s="570" t="s">
        <v>172</v>
      </c>
      <c r="M14" s="570" t="s">
        <v>180</v>
      </c>
      <c r="N14" s="578">
        <v>0.35</v>
      </c>
      <c r="O14" s="576">
        <v>44013</v>
      </c>
      <c r="P14" s="576">
        <v>44196</v>
      </c>
      <c r="Q14" s="590" t="s">
        <v>174</v>
      </c>
      <c r="R14" s="578">
        <v>1</v>
      </c>
      <c r="S14" s="355" t="s">
        <v>181</v>
      </c>
      <c r="T14" s="28" t="s">
        <v>76</v>
      </c>
      <c r="U14" s="299">
        <v>0.15</v>
      </c>
      <c r="V14" s="30">
        <v>44013</v>
      </c>
      <c r="W14" s="30">
        <v>44104</v>
      </c>
      <c r="X14" s="433">
        <f t="shared" si="0"/>
        <v>91</v>
      </c>
      <c r="Y14" s="28"/>
      <c r="Z14" s="28">
        <f t="shared" si="1"/>
        <v>0</v>
      </c>
      <c r="AA14" s="28"/>
      <c r="AB14" s="33"/>
    </row>
    <row r="15" spans="1:31" ht="120" x14ac:dyDescent="0.25">
      <c r="A15" s="585"/>
      <c r="B15" s="570"/>
      <c r="C15" s="570"/>
      <c r="D15" s="570"/>
      <c r="E15" s="588"/>
      <c r="F15" s="570"/>
      <c r="G15" s="570"/>
      <c r="H15" s="578"/>
      <c r="I15" s="578"/>
      <c r="J15" s="570"/>
      <c r="K15" s="570"/>
      <c r="L15" s="570"/>
      <c r="M15" s="570"/>
      <c r="N15" s="578"/>
      <c r="O15" s="590"/>
      <c r="P15" s="590"/>
      <c r="Q15" s="590"/>
      <c r="R15" s="590"/>
      <c r="S15" s="355" t="s">
        <v>182</v>
      </c>
      <c r="T15" s="28" t="s">
        <v>76</v>
      </c>
      <c r="U15" s="299">
        <v>0.15</v>
      </c>
      <c r="V15" s="30">
        <v>44105</v>
      </c>
      <c r="W15" s="30">
        <v>44196</v>
      </c>
      <c r="X15" s="433"/>
      <c r="Y15" s="28"/>
      <c r="Z15" s="28"/>
      <c r="AA15" s="28"/>
      <c r="AB15" s="33"/>
    </row>
    <row r="16" spans="1:31" ht="120" x14ac:dyDescent="0.25">
      <c r="A16" s="585"/>
      <c r="B16" s="570"/>
      <c r="C16" s="570"/>
      <c r="D16" s="570"/>
      <c r="E16" s="588"/>
      <c r="F16" s="570"/>
      <c r="G16" s="570"/>
      <c r="H16" s="578"/>
      <c r="I16" s="578"/>
      <c r="J16" s="570"/>
      <c r="K16" s="570"/>
      <c r="L16" s="570"/>
      <c r="M16" s="570"/>
      <c r="N16" s="590"/>
      <c r="O16" s="590"/>
      <c r="P16" s="590"/>
      <c r="Q16" s="590"/>
      <c r="R16" s="590"/>
      <c r="S16" s="355" t="s">
        <v>183</v>
      </c>
      <c r="T16" s="28" t="s">
        <v>76</v>
      </c>
      <c r="U16" s="299">
        <v>0.1</v>
      </c>
      <c r="V16" s="30">
        <v>44013</v>
      </c>
      <c r="W16" s="30">
        <v>44104</v>
      </c>
      <c r="X16" s="433">
        <f t="shared" si="0"/>
        <v>91</v>
      </c>
      <c r="Y16" s="28"/>
      <c r="Z16" s="28">
        <f t="shared" si="1"/>
        <v>0</v>
      </c>
      <c r="AA16" s="28"/>
      <c r="AB16" s="33"/>
    </row>
    <row r="17" spans="1:28" ht="120" x14ac:dyDescent="0.25">
      <c r="A17" s="585"/>
      <c r="B17" s="570"/>
      <c r="C17" s="570"/>
      <c r="D17" s="570"/>
      <c r="E17" s="588"/>
      <c r="F17" s="570"/>
      <c r="G17" s="570"/>
      <c r="H17" s="578"/>
      <c r="I17" s="578"/>
      <c r="J17" s="570"/>
      <c r="K17" s="570"/>
      <c r="L17" s="570"/>
      <c r="M17" s="570"/>
      <c r="N17" s="590"/>
      <c r="O17" s="590"/>
      <c r="P17" s="590"/>
      <c r="Q17" s="590"/>
      <c r="R17" s="590"/>
      <c r="S17" s="355" t="s">
        <v>183</v>
      </c>
      <c r="T17" s="28" t="s">
        <v>76</v>
      </c>
      <c r="U17" s="299">
        <v>0.1</v>
      </c>
      <c r="V17" s="30">
        <v>44105</v>
      </c>
      <c r="W17" s="30">
        <v>44196</v>
      </c>
      <c r="X17" s="433">
        <f t="shared" si="0"/>
        <v>91</v>
      </c>
      <c r="Y17" s="28"/>
      <c r="Z17" s="28">
        <f t="shared" si="1"/>
        <v>0</v>
      </c>
      <c r="AA17" s="28"/>
      <c r="AB17" s="33"/>
    </row>
    <row r="18" spans="1:28" ht="60" x14ac:dyDescent="0.25">
      <c r="A18" s="585"/>
      <c r="B18" s="570"/>
      <c r="C18" s="570"/>
      <c r="D18" s="570"/>
      <c r="E18" s="588"/>
      <c r="F18" s="570"/>
      <c r="G18" s="570"/>
      <c r="H18" s="578"/>
      <c r="I18" s="578"/>
      <c r="J18" s="570"/>
      <c r="K18" s="570"/>
      <c r="L18" s="570"/>
      <c r="M18" s="570"/>
      <c r="N18" s="590"/>
      <c r="O18" s="590"/>
      <c r="P18" s="590"/>
      <c r="Q18" s="590"/>
      <c r="R18" s="590"/>
      <c r="S18" s="355" t="s">
        <v>184</v>
      </c>
      <c r="T18" s="28" t="s">
        <v>76</v>
      </c>
      <c r="U18" s="299">
        <v>0.1</v>
      </c>
      <c r="V18" s="30">
        <v>44013</v>
      </c>
      <c r="W18" s="30">
        <v>44104</v>
      </c>
      <c r="X18" s="433">
        <f t="shared" si="0"/>
        <v>91</v>
      </c>
      <c r="Y18" s="28"/>
      <c r="Z18" s="28">
        <f t="shared" si="1"/>
        <v>0</v>
      </c>
      <c r="AA18" s="28"/>
      <c r="AB18" s="33"/>
    </row>
    <row r="19" spans="1:28" ht="60" x14ac:dyDescent="0.25">
      <c r="A19" s="585"/>
      <c r="B19" s="570"/>
      <c r="C19" s="570"/>
      <c r="D19" s="570"/>
      <c r="E19" s="588"/>
      <c r="F19" s="570"/>
      <c r="G19" s="570"/>
      <c r="H19" s="578"/>
      <c r="I19" s="578"/>
      <c r="J19" s="570"/>
      <c r="K19" s="570"/>
      <c r="L19" s="570"/>
      <c r="M19" s="570"/>
      <c r="N19" s="590"/>
      <c r="O19" s="590"/>
      <c r="P19" s="590"/>
      <c r="Q19" s="590"/>
      <c r="R19" s="590"/>
      <c r="S19" s="355" t="s">
        <v>184</v>
      </c>
      <c r="T19" s="28" t="s">
        <v>76</v>
      </c>
      <c r="U19" s="299">
        <v>0.1</v>
      </c>
      <c r="V19" s="30">
        <v>44105</v>
      </c>
      <c r="W19" s="30">
        <v>44196</v>
      </c>
      <c r="X19" s="30">
        <v>44196</v>
      </c>
      <c r="Y19" s="28"/>
      <c r="Z19" s="28">
        <f t="shared" si="1"/>
        <v>0</v>
      </c>
      <c r="AA19" s="28"/>
      <c r="AB19" s="33"/>
    </row>
    <row r="20" spans="1:28" ht="60" x14ac:dyDescent="0.25">
      <c r="A20" s="585"/>
      <c r="B20" s="570"/>
      <c r="C20" s="570"/>
      <c r="D20" s="570"/>
      <c r="E20" s="588"/>
      <c r="F20" s="570"/>
      <c r="G20" s="570"/>
      <c r="H20" s="578"/>
      <c r="I20" s="578"/>
      <c r="J20" s="570"/>
      <c r="K20" s="570"/>
      <c r="L20" s="570"/>
      <c r="M20" s="570"/>
      <c r="N20" s="590"/>
      <c r="O20" s="590"/>
      <c r="P20" s="590"/>
      <c r="Q20" s="590"/>
      <c r="R20" s="590"/>
      <c r="S20" s="355" t="s">
        <v>185</v>
      </c>
      <c r="T20" s="28" t="s">
        <v>76</v>
      </c>
      <c r="U20" s="299">
        <v>0.1</v>
      </c>
      <c r="V20" s="30">
        <v>44013</v>
      </c>
      <c r="W20" s="30">
        <v>44196</v>
      </c>
      <c r="X20" s="433">
        <f t="shared" si="0"/>
        <v>183</v>
      </c>
      <c r="Y20" s="28"/>
      <c r="Z20" s="28">
        <f t="shared" si="1"/>
        <v>0</v>
      </c>
      <c r="AA20" s="28"/>
      <c r="AB20" s="33"/>
    </row>
    <row r="21" spans="1:28" ht="60" x14ac:dyDescent="0.25">
      <c r="A21" s="585"/>
      <c r="B21" s="570"/>
      <c r="C21" s="570"/>
      <c r="D21" s="570"/>
      <c r="E21" s="588"/>
      <c r="F21" s="570"/>
      <c r="G21" s="570"/>
      <c r="H21" s="578"/>
      <c r="I21" s="578"/>
      <c r="J21" s="570"/>
      <c r="K21" s="570"/>
      <c r="L21" s="570"/>
      <c r="M21" s="570"/>
      <c r="N21" s="590"/>
      <c r="O21" s="590"/>
      <c r="P21" s="590"/>
      <c r="Q21" s="590"/>
      <c r="R21" s="590"/>
      <c r="S21" s="355" t="s">
        <v>186</v>
      </c>
      <c r="T21" s="28" t="s">
        <v>76</v>
      </c>
      <c r="U21" s="299">
        <v>0.1</v>
      </c>
      <c r="V21" s="30">
        <v>44013</v>
      </c>
      <c r="W21" s="30">
        <v>44104</v>
      </c>
      <c r="X21" s="433">
        <f t="shared" si="0"/>
        <v>91</v>
      </c>
      <c r="Y21" s="28"/>
      <c r="Z21" s="28">
        <f t="shared" si="1"/>
        <v>0</v>
      </c>
      <c r="AA21" s="28"/>
      <c r="AB21" s="33"/>
    </row>
    <row r="22" spans="1:28" ht="60" x14ac:dyDescent="0.25">
      <c r="A22" s="585"/>
      <c r="B22" s="570"/>
      <c r="C22" s="570"/>
      <c r="D22" s="570"/>
      <c r="E22" s="588"/>
      <c r="F22" s="570"/>
      <c r="G22" s="570"/>
      <c r="H22" s="578"/>
      <c r="I22" s="578"/>
      <c r="J22" s="570"/>
      <c r="K22" s="570"/>
      <c r="L22" s="570"/>
      <c r="M22" s="570"/>
      <c r="N22" s="590"/>
      <c r="O22" s="590"/>
      <c r="P22" s="590"/>
      <c r="Q22" s="590"/>
      <c r="R22" s="590"/>
      <c r="S22" s="355" t="s">
        <v>187</v>
      </c>
      <c r="T22" s="28" t="s">
        <v>76</v>
      </c>
      <c r="U22" s="299">
        <v>0.1</v>
      </c>
      <c r="V22" s="30">
        <v>44105</v>
      </c>
      <c r="W22" s="30">
        <v>44196</v>
      </c>
      <c r="X22" s="433">
        <f t="shared" si="0"/>
        <v>91</v>
      </c>
      <c r="Y22" s="28"/>
      <c r="Z22" s="28">
        <f t="shared" si="1"/>
        <v>0</v>
      </c>
      <c r="AA22" s="28"/>
      <c r="AB22" s="33"/>
    </row>
    <row r="23" spans="1:28" ht="90" customHeight="1" x14ac:dyDescent="0.25">
      <c r="A23" s="585"/>
      <c r="B23" s="570"/>
      <c r="C23" s="570"/>
      <c r="D23" s="570"/>
      <c r="E23" s="588"/>
      <c r="F23" s="684"/>
      <c r="G23" s="684" t="s">
        <v>501</v>
      </c>
      <c r="H23" s="675">
        <v>30</v>
      </c>
      <c r="I23" s="675"/>
      <c r="J23" s="570" t="s">
        <v>122</v>
      </c>
      <c r="K23" s="570" t="s">
        <v>39</v>
      </c>
      <c r="L23" s="570" t="s">
        <v>64</v>
      </c>
      <c r="M23" s="570" t="s">
        <v>188</v>
      </c>
      <c r="N23" s="578">
        <v>0.35</v>
      </c>
      <c r="O23" s="576">
        <v>44013</v>
      </c>
      <c r="P23" s="576">
        <v>44196</v>
      </c>
      <c r="Q23" s="590" t="s">
        <v>174</v>
      </c>
      <c r="R23" s="677">
        <v>1</v>
      </c>
      <c r="S23" s="355" t="s">
        <v>189</v>
      </c>
      <c r="T23" s="28" t="s">
        <v>76</v>
      </c>
      <c r="U23" s="299">
        <v>0.5</v>
      </c>
      <c r="V23" s="30">
        <v>44013</v>
      </c>
      <c r="W23" s="30">
        <v>44104</v>
      </c>
      <c r="X23" s="433">
        <f t="shared" si="0"/>
        <v>91</v>
      </c>
      <c r="Y23" s="28"/>
      <c r="Z23" s="28">
        <f t="shared" si="1"/>
        <v>0</v>
      </c>
      <c r="AA23" s="28"/>
      <c r="AB23" s="33"/>
    </row>
    <row r="24" spans="1:28" ht="90.75" customHeight="1" thickBot="1" x14ac:dyDescent="0.3">
      <c r="A24" s="586"/>
      <c r="B24" s="571"/>
      <c r="C24" s="571"/>
      <c r="D24" s="571"/>
      <c r="E24" s="592"/>
      <c r="F24" s="684"/>
      <c r="G24" s="684"/>
      <c r="H24" s="676"/>
      <c r="I24" s="676"/>
      <c r="J24" s="571"/>
      <c r="K24" s="571"/>
      <c r="L24" s="571"/>
      <c r="M24" s="571"/>
      <c r="N24" s="579"/>
      <c r="O24" s="577"/>
      <c r="P24" s="577"/>
      <c r="Q24" s="591"/>
      <c r="R24" s="678"/>
      <c r="S24" s="404" t="s">
        <v>189</v>
      </c>
      <c r="T24" s="36" t="s">
        <v>76</v>
      </c>
      <c r="U24" s="464">
        <v>0.5</v>
      </c>
      <c r="V24" s="38">
        <v>44105</v>
      </c>
      <c r="W24" s="38">
        <v>44196</v>
      </c>
      <c r="X24" s="449">
        <f t="shared" si="0"/>
        <v>91</v>
      </c>
      <c r="Y24" s="36"/>
      <c r="Z24" s="36">
        <f t="shared" si="1"/>
        <v>0</v>
      </c>
      <c r="AA24" s="36"/>
      <c r="AB24" s="298"/>
    </row>
  </sheetData>
  <mergeCells count="57">
    <mergeCell ref="O14:O22"/>
    <mergeCell ref="F14:F22"/>
    <mergeCell ref="R23:R24"/>
    <mergeCell ref="L23:L24"/>
    <mergeCell ref="M23:M24"/>
    <mergeCell ref="N23:N24"/>
    <mergeCell ref="O23:O24"/>
    <mergeCell ref="P23:P24"/>
    <mergeCell ref="Q23:Q24"/>
    <mergeCell ref="P8:P13"/>
    <mergeCell ref="Q8:Q13"/>
    <mergeCell ref="R8:R13"/>
    <mergeCell ref="P14:P22"/>
    <mergeCell ref="Q14:Q22"/>
    <mergeCell ref="R14:R22"/>
    <mergeCell ref="A8:A24"/>
    <mergeCell ref="H8:H13"/>
    <mergeCell ref="I8:I13"/>
    <mergeCell ref="N8:N13"/>
    <mergeCell ref="O8:O13"/>
    <mergeCell ref="F23:F24"/>
    <mergeCell ref="G23:G24"/>
    <mergeCell ref="H23:H24"/>
    <mergeCell ref="I23:I24"/>
    <mergeCell ref="J23:J24"/>
    <mergeCell ref="K23:K24"/>
    <mergeCell ref="J14:J22"/>
    <mergeCell ref="K14:K22"/>
    <mergeCell ref="L14:L22"/>
    <mergeCell ref="M14:M22"/>
    <mergeCell ref="N14:N22"/>
    <mergeCell ref="Z6:Z7"/>
    <mergeCell ref="AA6:AB6"/>
    <mergeCell ref="B8:B24"/>
    <mergeCell ref="C8:C24"/>
    <mergeCell ref="D8:D24"/>
    <mergeCell ref="E8:E24"/>
    <mergeCell ref="F8:F13"/>
    <mergeCell ref="G8:G13"/>
    <mergeCell ref="J8:J13"/>
    <mergeCell ref="K8:K13"/>
    <mergeCell ref="L8:L13"/>
    <mergeCell ref="M8:M13"/>
    <mergeCell ref="Y6:Y7"/>
    <mergeCell ref="G14:G22"/>
    <mergeCell ref="H14:H22"/>
    <mergeCell ref="I14:I22"/>
    <mergeCell ref="A6:A7"/>
    <mergeCell ref="B6:F6"/>
    <mergeCell ref="G6:J6"/>
    <mergeCell ref="K6:R6"/>
    <mergeCell ref="S6:W6"/>
    <mergeCell ref="B2:C4"/>
    <mergeCell ref="D2:AB2"/>
    <mergeCell ref="D3:Q3"/>
    <mergeCell ref="R3:AB3"/>
    <mergeCell ref="D4:AB4"/>
  </mergeCells>
  <dataValidations count="1">
    <dataValidation type="list" allowBlank="1" showInputMessage="1" showErrorMessage="1" sqref="E8">
      <formula1>INDIRECT(CONCATENATE("_",MID(REPLACE(D8,3,1,"_"),1,6)))</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'[4]Vinculos '!#REF!</xm:f>
          </x14:formula1>
          <xm:sqref>J8 J14 J23 K8:L23 T8:T24 Y8:Y24 B8:D8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7"/>
  <sheetViews>
    <sheetView topLeftCell="O5" workbookViewId="0">
      <selection activeCell="S9" sqref="S9"/>
    </sheetView>
  </sheetViews>
  <sheetFormatPr baseColWidth="10" defaultRowHeight="15" x14ac:dyDescent="0.25"/>
  <cols>
    <col min="1" max="1" width="5.5703125" bestFit="1" customWidth="1"/>
    <col min="2" max="2" width="22.5703125" customWidth="1"/>
    <col min="3" max="3" width="18.42578125" customWidth="1"/>
    <col min="4" max="6" width="21.140625" customWidth="1"/>
    <col min="7" max="7" width="19.42578125" customWidth="1"/>
    <col min="8" max="10" width="21.140625" customWidth="1"/>
    <col min="11" max="11" width="18.42578125" customWidth="1"/>
    <col min="12" max="12" width="21.140625" customWidth="1"/>
    <col min="13" max="13" width="30.140625" customWidth="1"/>
    <col min="14" max="14" width="23.140625" customWidth="1"/>
    <col min="15" max="16" width="19.85546875" customWidth="1"/>
    <col min="17" max="17" width="17.140625" customWidth="1"/>
    <col min="18" max="18" width="14.28515625" customWidth="1"/>
    <col min="19" max="19" width="41.140625" style="1" customWidth="1"/>
    <col min="20" max="20" width="24.28515625" bestFit="1" customWidth="1"/>
    <col min="21" max="21" width="24.28515625" customWidth="1"/>
    <col min="22" max="22" width="23.5703125" customWidth="1"/>
    <col min="23" max="23" width="23.85546875" customWidth="1"/>
    <col min="24" max="24" width="20.28515625" hidden="1" customWidth="1"/>
    <col min="25" max="25" width="19" customWidth="1"/>
    <col min="26" max="26" width="21.5703125" customWidth="1"/>
    <col min="27" max="27" width="21" customWidth="1"/>
    <col min="28" max="28" width="26.7109375" customWidth="1"/>
    <col min="29" max="29" width="21.28515625" customWidth="1"/>
  </cols>
  <sheetData>
    <row r="1" spans="1:32" ht="15.75" thickBot="1" x14ac:dyDescent="0.3"/>
    <row r="2" spans="1:32" s="2" customFormat="1" ht="45" customHeight="1" thickBot="1" x14ac:dyDescent="0.25">
      <c r="B2" s="824"/>
      <c r="C2" s="825"/>
      <c r="D2" s="649" t="s">
        <v>0</v>
      </c>
      <c r="E2" s="650"/>
      <c r="F2" s="650"/>
      <c r="G2" s="650"/>
      <c r="H2" s="650"/>
      <c r="I2" s="650"/>
      <c r="J2" s="650"/>
      <c r="K2" s="650"/>
      <c r="L2" s="650"/>
      <c r="M2" s="650"/>
      <c r="N2" s="650"/>
      <c r="O2" s="650"/>
      <c r="P2" s="650"/>
      <c r="Q2" s="650"/>
      <c r="R2" s="650"/>
      <c r="S2" s="650"/>
      <c r="T2" s="650"/>
      <c r="U2" s="650"/>
      <c r="V2" s="650"/>
      <c r="W2" s="650"/>
      <c r="X2" s="650"/>
      <c r="Y2" s="650"/>
      <c r="Z2" s="650"/>
      <c r="AA2" s="650"/>
      <c r="AB2" s="651"/>
    </row>
    <row r="3" spans="1:32" s="2" customFormat="1" ht="45" customHeight="1" thickBot="1" x14ac:dyDescent="0.25">
      <c r="B3" s="826"/>
      <c r="C3" s="827"/>
      <c r="D3" s="652" t="s">
        <v>1</v>
      </c>
      <c r="E3" s="653"/>
      <c r="F3" s="653"/>
      <c r="G3" s="653"/>
      <c r="H3" s="653"/>
      <c r="I3" s="653"/>
      <c r="J3" s="653"/>
      <c r="K3" s="653"/>
      <c r="L3" s="653"/>
      <c r="M3" s="653"/>
      <c r="N3" s="653"/>
      <c r="O3" s="653"/>
      <c r="P3" s="653"/>
      <c r="Q3" s="654"/>
      <c r="R3" s="655" t="s">
        <v>2</v>
      </c>
      <c r="S3" s="653"/>
      <c r="T3" s="653"/>
      <c r="U3" s="653"/>
      <c r="V3" s="653"/>
      <c r="W3" s="653"/>
      <c r="X3" s="653"/>
      <c r="Y3" s="653"/>
      <c r="Z3" s="653"/>
      <c r="AA3" s="653"/>
      <c r="AB3" s="656"/>
    </row>
    <row r="4" spans="1:32" s="2" customFormat="1" ht="45" customHeight="1" thickBot="1" x14ac:dyDescent="0.25">
      <c r="B4" s="828"/>
      <c r="C4" s="829"/>
      <c r="D4" s="652" t="s">
        <v>3</v>
      </c>
      <c r="E4" s="653"/>
      <c r="F4" s="653"/>
      <c r="G4" s="653"/>
      <c r="H4" s="653"/>
      <c r="I4" s="653"/>
      <c r="J4" s="653"/>
      <c r="K4" s="653"/>
      <c r="L4" s="653"/>
      <c r="M4" s="653"/>
      <c r="N4" s="653"/>
      <c r="O4" s="653"/>
      <c r="P4" s="653"/>
      <c r="Q4" s="653"/>
      <c r="R4" s="653"/>
      <c r="S4" s="653"/>
      <c r="T4" s="653"/>
      <c r="U4" s="653"/>
      <c r="V4" s="653"/>
      <c r="W4" s="653"/>
      <c r="X4" s="653"/>
      <c r="Y4" s="653"/>
      <c r="Z4" s="653"/>
      <c r="AA4" s="653"/>
      <c r="AB4" s="656"/>
    </row>
    <row r="5" spans="1:32" ht="15.75" thickBot="1" x14ac:dyDescent="0.3"/>
    <row r="6" spans="1:32" ht="20.25" customHeight="1" thickBot="1" x14ac:dyDescent="0.35">
      <c r="A6" s="830" t="s">
        <v>4</v>
      </c>
      <c r="B6" s="662" t="s">
        <v>5</v>
      </c>
      <c r="C6" s="663"/>
      <c r="D6" s="663"/>
      <c r="E6" s="663"/>
      <c r="F6" s="664"/>
      <c r="G6" s="665" t="s">
        <v>6</v>
      </c>
      <c r="H6" s="666"/>
      <c r="I6" s="666"/>
      <c r="J6" s="667"/>
      <c r="K6" s="669" t="s">
        <v>7</v>
      </c>
      <c r="L6" s="669"/>
      <c r="M6" s="669"/>
      <c r="N6" s="669"/>
      <c r="O6" s="669"/>
      <c r="P6" s="669"/>
      <c r="Q6" s="669"/>
      <c r="R6" s="670"/>
      <c r="S6" s="832" t="s">
        <v>8</v>
      </c>
      <c r="T6" s="833"/>
      <c r="U6" s="833"/>
      <c r="V6" s="833"/>
      <c r="W6" s="834"/>
      <c r="X6" s="3"/>
      <c r="Y6" s="835" t="s">
        <v>9</v>
      </c>
      <c r="Z6" s="639" t="s">
        <v>10</v>
      </c>
      <c r="AA6" s="837" t="s">
        <v>11</v>
      </c>
      <c r="AB6" s="838"/>
    </row>
    <row r="7" spans="1:32" ht="90.75" thickBot="1" x14ac:dyDescent="0.3">
      <c r="A7" s="831"/>
      <c r="B7" s="4" t="s">
        <v>12</v>
      </c>
      <c r="C7" s="5" t="s">
        <v>13</v>
      </c>
      <c r="D7" s="5" t="s">
        <v>14</v>
      </c>
      <c r="E7" s="5" t="s">
        <v>15</v>
      </c>
      <c r="F7" s="6" t="s">
        <v>16</v>
      </c>
      <c r="G7" s="7" t="s">
        <v>17</v>
      </c>
      <c r="H7" s="8" t="s">
        <v>18</v>
      </c>
      <c r="I7" s="8" t="s">
        <v>10</v>
      </c>
      <c r="J7" s="9" t="s">
        <v>19</v>
      </c>
      <c r="K7" s="10" t="s">
        <v>20</v>
      </c>
      <c r="L7" s="11" t="s">
        <v>21</v>
      </c>
      <c r="M7" s="11" t="s">
        <v>22</v>
      </c>
      <c r="N7" s="11" t="s">
        <v>23</v>
      </c>
      <c r="O7" s="11" t="s">
        <v>24</v>
      </c>
      <c r="P7" s="11" t="s">
        <v>25</v>
      </c>
      <c r="Q7" s="11" t="s">
        <v>26</v>
      </c>
      <c r="R7" s="12" t="s">
        <v>10</v>
      </c>
      <c r="S7" s="13" t="s">
        <v>27</v>
      </c>
      <c r="T7" s="14" t="s">
        <v>28</v>
      </c>
      <c r="U7" s="14" t="s">
        <v>18</v>
      </c>
      <c r="V7" s="14" t="s">
        <v>29</v>
      </c>
      <c r="W7" s="15" t="s">
        <v>30</v>
      </c>
      <c r="X7" s="16"/>
      <c r="Y7" s="836"/>
      <c r="Z7" s="746"/>
      <c r="AA7" s="17" t="s">
        <v>31</v>
      </c>
      <c r="AB7" s="18" t="s">
        <v>32</v>
      </c>
    </row>
    <row r="8" spans="1:32" s="1" customFormat="1" ht="88.5" customHeight="1" x14ac:dyDescent="0.25">
      <c r="A8" s="895">
        <v>1</v>
      </c>
      <c r="B8" s="890" t="s">
        <v>190</v>
      </c>
      <c r="C8" s="890" t="s">
        <v>191</v>
      </c>
      <c r="D8" s="890" t="s">
        <v>192</v>
      </c>
      <c r="E8" s="890" t="s">
        <v>193</v>
      </c>
      <c r="F8" s="896" t="s">
        <v>194</v>
      </c>
      <c r="G8" s="897" t="s">
        <v>195</v>
      </c>
      <c r="H8" s="893">
        <v>0.35</v>
      </c>
      <c r="I8" s="894">
        <v>0</v>
      </c>
      <c r="J8" s="882" t="s">
        <v>122</v>
      </c>
      <c r="K8" s="889" t="s">
        <v>39</v>
      </c>
      <c r="L8" s="692" t="s">
        <v>196</v>
      </c>
      <c r="M8" s="685" t="s">
        <v>197</v>
      </c>
      <c r="N8" s="681">
        <v>0.5</v>
      </c>
      <c r="O8" s="687">
        <v>44013</v>
      </c>
      <c r="P8" s="687">
        <v>44196</v>
      </c>
      <c r="Q8" s="679" t="s">
        <v>198</v>
      </c>
      <c r="R8" s="884"/>
      <c r="S8" s="212" t="s">
        <v>199</v>
      </c>
      <c r="T8" s="213" t="s">
        <v>56</v>
      </c>
      <c r="U8" s="214">
        <v>0.5</v>
      </c>
      <c r="V8" s="215">
        <v>44013</v>
      </c>
      <c r="W8" s="216">
        <v>44104</v>
      </c>
      <c r="X8" s="217">
        <f>W8-V8</f>
        <v>91</v>
      </c>
      <c r="Y8" s="218"/>
      <c r="Z8" s="219">
        <f>IF(Y8="ejecutado",1,0)</f>
        <v>0</v>
      </c>
      <c r="AA8" s="220"/>
      <c r="AB8" s="221" t="s">
        <v>198</v>
      </c>
      <c r="AC8" s="222"/>
      <c r="AD8" s="222"/>
      <c r="AE8" s="222"/>
      <c r="AF8" s="222"/>
    </row>
    <row r="9" spans="1:32" s="1" customFormat="1" ht="96" customHeight="1" x14ac:dyDescent="0.25">
      <c r="A9" s="702"/>
      <c r="B9" s="680"/>
      <c r="C9" s="680"/>
      <c r="D9" s="680"/>
      <c r="E9" s="680"/>
      <c r="F9" s="891"/>
      <c r="G9" s="892"/>
      <c r="H9" s="682"/>
      <c r="I9" s="682"/>
      <c r="J9" s="883"/>
      <c r="K9" s="887"/>
      <c r="L9" s="693"/>
      <c r="M9" s="686"/>
      <c r="N9" s="682"/>
      <c r="O9" s="682"/>
      <c r="P9" s="682"/>
      <c r="Q9" s="680"/>
      <c r="R9" s="885"/>
      <c r="S9" s="225" t="s">
        <v>199</v>
      </c>
      <c r="T9" s="213" t="s">
        <v>56</v>
      </c>
      <c r="U9" s="226">
        <v>0.5</v>
      </c>
      <c r="V9" s="227">
        <v>44105</v>
      </c>
      <c r="W9" s="228">
        <v>44196</v>
      </c>
      <c r="X9" s="229">
        <f t="shared" ref="X9:X28" si="0">W9-V9</f>
        <v>91</v>
      </c>
      <c r="Y9" s="230"/>
      <c r="Z9" s="213">
        <f t="shared" ref="Z9:Z28" si="1">IF(Y9="ejecutado",1,0)</f>
        <v>0</v>
      </c>
      <c r="AA9" s="231"/>
      <c r="AB9" s="232" t="s">
        <v>198</v>
      </c>
      <c r="AC9" s="222"/>
      <c r="AD9" s="222"/>
      <c r="AE9" s="222"/>
      <c r="AF9" s="222"/>
    </row>
    <row r="10" spans="1:32" s="1" customFormat="1" ht="72.75" customHeight="1" x14ac:dyDescent="0.25">
      <c r="A10" s="702"/>
      <c r="B10" s="680"/>
      <c r="C10" s="680"/>
      <c r="D10" s="680"/>
      <c r="E10" s="680"/>
      <c r="F10" s="891"/>
      <c r="G10" s="892"/>
      <c r="H10" s="682"/>
      <c r="I10" s="682"/>
      <c r="J10" s="883"/>
      <c r="K10" s="886" t="s">
        <v>39</v>
      </c>
      <c r="L10" s="888" t="s">
        <v>72</v>
      </c>
      <c r="M10" s="686" t="s">
        <v>200</v>
      </c>
      <c r="N10" s="690">
        <v>0.5</v>
      </c>
      <c r="O10" s="691">
        <v>44013</v>
      </c>
      <c r="P10" s="691">
        <v>44196</v>
      </c>
      <c r="Q10" s="680" t="s">
        <v>201</v>
      </c>
      <c r="R10" s="885"/>
      <c r="S10" s="225" t="s">
        <v>202</v>
      </c>
      <c r="T10" s="213" t="s">
        <v>56</v>
      </c>
      <c r="U10" s="226">
        <v>0.5</v>
      </c>
      <c r="V10" s="233">
        <v>44013</v>
      </c>
      <c r="W10" s="234">
        <v>44104</v>
      </c>
      <c r="X10" s="229">
        <f t="shared" si="0"/>
        <v>91</v>
      </c>
      <c r="Y10" s="230"/>
      <c r="Z10" s="213">
        <f t="shared" si="1"/>
        <v>0</v>
      </c>
      <c r="AA10" s="231"/>
      <c r="AB10" s="232" t="s">
        <v>201</v>
      </c>
    </row>
    <row r="11" spans="1:32" s="1" customFormat="1" ht="72.75" customHeight="1" x14ac:dyDescent="0.25">
      <c r="A11" s="702"/>
      <c r="B11" s="680"/>
      <c r="C11" s="680"/>
      <c r="D11" s="680"/>
      <c r="E11" s="680"/>
      <c r="F11" s="891"/>
      <c r="G11" s="892"/>
      <c r="H11" s="682"/>
      <c r="I11" s="682"/>
      <c r="J11" s="883"/>
      <c r="K11" s="887"/>
      <c r="L11" s="693"/>
      <c r="M11" s="686"/>
      <c r="N11" s="690"/>
      <c r="O11" s="682"/>
      <c r="P11" s="682"/>
      <c r="Q11" s="682"/>
      <c r="R11" s="885"/>
      <c r="S11" s="225" t="s">
        <v>202</v>
      </c>
      <c r="T11" s="213" t="s">
        <v>56</v>
      </c>
      <c r="U11" s="226">
        <v>0.5</v>
      </c>
      <c r="V11" s="233">
        <v>44105</v>
      </c>
      <c r="W11" s="234">
        <v>44196</v>
      </c>
      <c r="X11" s="229"/>
      <c r="Y11" s="230"/>
      <c r="Z11" s="213">
        <f t="shared" si="1"/>
        <v>0</v>
      </c>
      <c r="AA11" s="231"/>
      <c r="AB11" s="232" t="s">
        <v>201</v>
      </c>
    </row>
    <row r="12" spans="1:32" s="1" customFormat="1" ht="73.5" customHeight="1" x14ac:dyDescent="0.25">
      <c r="A12" s="702">
        <v>2</v>
      </c>
      <c r="B12" s="680" t="s">
        <v>190</v>
      </c>
      <c r="C12" s="680" t="s">
        <v>191</v>
      </c>
      <c r="D12" s="680" t="s">
        <v>141</v>
      </c>
      <c r="E12" s="888" t="s">
        <v>142</v>
      </c>
      <c r="F12" s="891" t="s">
        <v>203</v>
      </c>
      <c r="G12" s="892" t="s">
        <v>204</v>
      </c>
      <c r="H12" s="898">
        <v>0.3</v>
      </c>
      <c r="I12" s="680">
        <v>0</v>
      </c>
      <c r="J12" s="903" t="s">
        <v>122</v>
      </c>
      <c r="K12" s="886" t="s">
        <v>51</v>
      </c>
      <c r="L12" s="888" t="s">
        <v>52</v>
      </c>
      <c r="M12" s="686" t="s">
        <v>205</v>
      </c>
      <c r="N12" s="690">
        <v>0.7</v>
      </c>
      <c r="O12" s="691">
        <v>44013</v>
      </c>
      <c r="P12" s="691">
        <v>44196</v>
      </c>
      <c r="Q12" s="680" t="s">
        <v>206</v>
      </c>
      <c r="R12" s="885"/>
      <c r="S12" s="235" t="s">
        <v>207</v>
      </c>
      <c r="T12" s="213" t="s">
        <v>56</v>
      </c>
      <c r="U12" s="226">
        <v>0.5</v>
      </c>
      <c r="V12" s="233">
        <v>44013</v>
      </c>
      <c r="W12" s="234">
        <v>44104</v>
      </c>
      <c r="X12" s="229">
        <f t="shared" si="0"/>
        <v>91</v>
      </c>
      <c r="Y12" s="230"/>
      <c r="Z12" s="213">
        <f t="shared" si="1"/>
        <v>0</v>
      </c>
      <c r="AA12" s="231"/>
      <c r="AB12" s="232" t="s">
        <v>206</v>
      </c>
    </row>
    <row r="13" spans="1:32" s="1" customFormat="1" ht="73.5" customHeight="1" x14ac:dyDescent="0.25">
      <c r="A13" s="702"/>
      <c r="B13" s="680"/>
      <c r="C13" s="680"/>
      <c r="D13" s="680"/>
      <c r="E13" s="693"/>
      <c r="F13" s="891"/>
      <c r="G13" s="892"/>
      <c r="H13" s="902"/>
      <c r="I13" s="680"/>
      <c r="J13" s="883"/>
      <c r="K13" s="897"/>
      <c r="L13" s="890"/>
      <c r="M13" s="686"/>
      <c r="N13" s="682"/>
      <c r="O13" s="682"/>
      <c r="P13" s="682"/>
      <c r="Q13" s="680"/>
      <c r="R13" s="885"/>
      <c r="S13" s="225" t="s">
        <v>207</v>
      </c>
      <c r="T13" s="213" t="s">
        <v>56</v>
      </c>
      <c r="U13" s="226">
        <v>0.5</v>
      </c>
      <c r="V13" s="233">
        <v>44105</v>
      </c>
      <c r="W13" s="234">
        <v>44196</v>
      </c>
      <c r="X13" s="229">
        <f t="shared" si="0"/>
        <v>91</v>
      </c>
      <c r="Y13" s="230"/>
      <c r="Z13" s="213">
        <f t="shared" si="1"/>
        <v>0</v>
      </c>
      <c r="AA13" s="231"/>
      <c r="AB13" s="232" t="s">
        <v>206</v>
      </c>
    </row>
    <row r="14" spans="1:32" s="1" customFormat="1" ht="88.5" customHeight="1" x14ac:dyDescent="0.25">
      <c r="A14" s="702"/>
      <c r="B14" s="680"/>
      <c r="C14" s="680"/>
      <c r="D14" s="680"/>
      <c r="E14" s="693"/>
      <c r="F14" s="891"/>
      <c r="G14" s="892"/>
      <c r="H14" s="902"/>
      <c r="I14" s="680"/>
      <c r="J14" s="883"/>
      <c r="K14" s="886" t="s">
        <v>144</v>
      </c>
      <c r="L14" s="888" t="s">
        <v>64</v>
      </c>
      <c r="M14" s="686" t="s">
        <v>208</v>
      </c>
      <c r="N14" s="898">
        <v>0.15</v>
      </c>
      <c r="O14" s="899">
        <v>44013</v>
      </c>
      <c r="P14" s="899">
        <v>44196</v>
      </c>
      <c r="Q14" s="888" t="s">
        <v>209</v>
      </c>
      <c r="R14" s="900"/>
      <c r="S14" s="225" t="s">
        <v>210</v>
      </c>
      <c r="T14" s="213" t="s">
        <v>56</v>
      </c>
      <c r="U14" s="226">
        <v>0.5</v>
      </c>
      <c r="V14" s="233">
        <v>44013</v>
      </c>
      <c r="W14" s="234">
        <v>44104</v>
      </c>
      <c r="X14" s="229"/>
      <c r="Y14" s="230"/>
      <c r="Z14" s="213">
        <f t="shared" si="1"/>
        <v>0</v>
      </c>
      <c r="AA14" s="231"/>
      <c r="AB14" s="232" t="s">
        <v>209</v>
      </c>
    </row>
    <row r="15" spans="1:32" s="1" customFormat="1" ht="88.5" customHeight="1" x14ac:dyDescent="0.25">
      <c r="A15" s="702"/>
      <c r="B15" s="680"/>
      <c r="C15" s="680"/>
      <c r="D15" s="680"/>
      <c r="E15" s="693"/>
      <c r="F15" s="891"/>
      <c r="G15" s="892"/>
      <c r="H15" s="902"/>
      <c r="I15" s="680"/>
      <c r="J15" s="883"/>
      <c r="K15" s="887"/>
      <c r="L15" s="693"/>
      <c r="M15" s="686"/>
      <c r="N15" s="894"/>
      <c r="O15" s="894"/>
      <c r="P15" s="894"/>
      <c r="Q15" s="890"/>
      <c r="R15" s="901"/>
      <c r="S15" s="225" t="s">
        <v>210</v>
      </c>
      <c r="T15" s="213" t="s">
        <v>56</v>
      </c>
      <c r="U15" s="226">
        <v>0.5</v>
      </c>
      <c r="V15" s="233">
        <v>44105</v>
      </c>
      <c r="W15" s="234">
        <v>44196</v>
      </c>
      <c r="X15" s="229"/>
      <c r="Y15" s="230"/>
      <c r="Z15" s="213">
        <f t="shared" si="1"/>
        <v>0</v>
      </c>
      <c r="AA15" s="231"/>
      <c r="AB15" s="232" t="s">
        <v>209</v>
      </c>
    </row>
    <row r="16" spans="1:32" s="1" customFormat="1" ht="54.75" customHeight="1" x14ac:dyDescent="0.25">
      <c r="A16" s="702"/>
      <c r="B16" s="680"/>
      <c r="C16" s="680"/>
      <c r="D16" s="680"/>
      <c r="E16" s="693"/>
      <c r="F16" s="891"/>
      <c r="G16" s="892"/>
      <c r="H16" s="902"/>
      <c r="I16" s="680"/>
      <c r="J16" s="883"/>
      <c r="K16" s="886" t="s">
        <v>211</v>
      </c>
      <c r="L16" s="888" t="s">
        <v>212</v>
      </c>
      <c r="M16" s="686" t="s">
        <v>213</v>
      </c>
      <c r="N16" s="690">
        <v>0.15</v>
      </c>
      <c r="O16" s="691">
        <v>44013</v>
      </c>
      <c r="P16" s="691">
        <v>44196</v>
      </c>
      <c r="Q16" s="680" t="s">
        <v>209</v>
      </c>
      <c r="R16" s="885"/>
      <c r="S16" s="225" t="s">
        <v>214</v>
      </c>
      <c r="T16" s="213" t="s">
        <v>56</v>
      </c>
      <c r="U16" s="226">
        <v>0.4</v>
      </c>
      <c r="V16" s="233">
        <v>44013</v>
      </c>
      <c r="W16" s="234">
        <v>44104</v>
      </c>
      <c r="X16" s="229">
        <f t="shared" si="0"/>
        <v>91</v>
      </c>
      <c r="Y16" s="230"/>
      <c r="Z16" s="213">
        <f t="shared" si="1"/>
        <v>0</v>
      </c>
      <c r="AA16" s="231"/>
      <c r="AB16" s="232" t="s">
        <v>209</v>
      </c>
    </row>
    <row r="17" spans="1:28" s="1" customFormat="1" ht="54.75" customHeight="1" x14ac:dyDescent="0.25">
      <c r="A17" s="702"/>
      <c r="B17" s="680"/>
      <c r="C17" s="680"/>
      <c r="D17" s="680"/>
      <c r="E17" s="693"/>
      <c r="F17" s="891"/>
      <c r="G17" s="892"/>
      <c r="H17" s="902"/>
      <c r="I17" s="680"/>
      <c r="J17" s="883"/>
      <c r="K17" s="887"/>
      <c r="L17" s="693"/>
      <c r="M17" s="686"/>
      <c r="N17" s="690"/>
      <c r="O17" s="691"/>
      <c r="P17" s="691"/>
      <c r="Q17" s="680"/>
      <c r="R17" s="885"/>
      <c r="S17" s="225" t="s">
        <v>214</v>
      </c>
      <c r="T17" s="213" t="s">
        <v>56</v>
      </c>
      <c r="U17" s="226">
        <v>0.4</v>
      </c>
      <c r="V17" s="233">
        <v>44105</v>
      </c>
      <c r="W17" s="234">
        <v>44196</v>
      </c>
      <c r="X17" s="229"/>
      <c r="Y17" s="230"/>
      <c r="Z17" s="213">
        <f t="shared" si="1"/>
        <v>0</v>
      </c>
      <c r="AA17" s="231"/>
      <c r="AB17" s="232" t="s">
        <v>209</v>
      </c>
    </row>
    <row r="18" spans="1:28" s="1" customFormat="1" ht="54.75" customHeight="1" x14ac:dyDescent="0.25">
      <c r="A18" s="702"/>
      <c r="B18" s="680"/>
      <c r="C18" s="680"/>
      <c r="D18" s="680"/>
      <c r="E18" s="693"/>
      <c r="F18" s="891"/>
      <c r="G18" s="892"/>
      <c r="H18" s="902"/>
      <c r="I18" s="680"/>
      <c r="J18" s="883"/>
      <c r="K18" s="887"/>
      <c r="L18" s="693"/>
      <c r="M18" s="686"/>
      <c r="N18" s="690"/>
      <c r="O18" s="691"/>
      <c r="P18" s="691"/>
      <c r="Q18" s="680"/>
      <c r="R18" s="885"/>
      <c r="S18" s="225" t="s">
        <v>215</v>
      </c>
      <c r="T18" s="213" t="s">
        <v>56</v>
      </c>
      <c r="U18" s="226">
        <v>0.1</v>
      </c>
      <c r="V18" s="233">
        <v>44013</v>
      </c>
      <c r="W18" s="234">
        <v>44104</v>
      </c>
      <c r="X18" s="229"/>
      <c r="Y18" s="230"/>
      <c r="Z18" s="213">
        <f t="shared" si="1"/>
        <v>0</v>
      </c>
      <c r="AA18" s="231"/>
      <c r="AB18" s="232" t="s">
        <v>209</v>
      </c>
    </row>
    <row r="19" spans="1:28" s="1" customFormat="1" ht="54.75" customHeight="1" x14ac:dyDescent="0.25">
      <c r="A19" s="702"/>
      <c r="B19" s="680"/>
      <c r="C19" s="680"/>
      <c r="D19" s="680"/>
      <c r="E19" s="890"/>
      <c r="F19" s="891"/>
      <c r="G19" s="892"/>
      <c r="H19" s="902"/>
      <c r="I19" s="680"/>
      <c r="J19" s="883"/>
      <c r="K19" s="887"/>
      <c r="L19" s="693"/>
      <c r="M19" s="686"/>
      <c r="N19" s="682"/>
      <c r="O19" s="682"/>
      <c r="P19" s="682"/>
      <c r="Q19" s="680"/>
      <c r="R19" s="885"/>
      <c r="S19" s="225" t="s">
        <v>215</v>
      </c>
      <c r="T19" s="213" t="s">
        <v>56</v>
      </c>
      <c r="U19" s="226">
        <v>0.1</v>
      </c>
      <c r="V19" s="233">
        <v>44105</v>
      </c>
      <c r="W19" s="234">
        <v>44196</v>
      </c>
      <c r="X19" s="229">
        <f t="shared" si="0"/>
        <v>91</v>
      </c>
      <c r="Y19" s="230"/>
      <c r="Z19" s="213">
        <f t="shared" si="1"/>
        <v>0</v>
      </c>
      <c r="AA19" s="231"/>
      <c r="AB19" s="232" t="s">
        <v>209</v>
      </c>
    </row>
    <row r="20" spans="1:28" s="1" customFormat="1" ht="78" customHeight="1" x14ac:dyDescent="0.25">
      <c r="A20" s="892">
        <v>3</v>
      </c>
      <c r="B20" s="680" t="s">
        <v>190</v>
      </c>
      <c r="C20" s="680" t="s">
        <v>191</v>
      </c>
      <c r="D20" s="680" t="s">
        <v>141</v>
      </c>
      <c r="E20" s="680" t="s">
        <v>142</v>
      </c>
      <c r="F20" s="891" t="s">
        <v>216</v>
      </c>
      <c r="G20" s="892" t="s">
        <v>217</v>
      </c>
      <c r="H20" s="699">
        <v>0.3</v>
      </c>
      <c r="I20" s="682">
        <v>0</v>
      </c>
      <c r="J20" s="903" t="s">
        <v>218</v>
      </c>
      <c r="K20" s="886" t="s">
        <v>39</v>
      </c>
      <c r="L20" s="888" t="s">
        <v>40</v>
      </c>
      <c r="M20" s="888" t="s">
        <v>219</v>
      </c>
      <c r="N20" s="904">
        <v>0.3</v>
      </c>
      <c r="O20" s="233" t="s">
        <v>220</v>
      </c>
      <c r="P20" s="233">
        <v>44104</v>
      </c>
      <c r="Q20" s="888" t="s">
        <v>221</v>
      </c>
      <c r="R20" s="900"/>
      <c r="S20" s="236" t="s">
        <v>222</v>
      </c>
      <c r="T20" s="213" t="s">
        <v>56</v>
      </c>
      <c r="U20" s="237">
        <v>0.34</v>
      </c>
      <c r="V20" s="233" t="s">
        <v>220</v>
      </c>
      <c r="W20" s="233">
        <v>44104</v>
      </c>
      <c r="X20" s="229" t="e">
        <f t="shared" si="0"/>
        <v>#VALUE!</v>
      </c>
      <c r="Y20" s="230"/>
      <c r="Z20" s="213">
        <f t="shared" si="1"/>
        <v>0</v>
      </c>
      <c r="AA20" s="231"/>
      <c r="AB20" s="232" t="s">
        <v>223</v>
      </c>
    </row>
    <row r="21" spans="1:28" s="1" customFormat="1" ht="114.75" customHeight="1" x14ac:dyDescent="0.25">
      <c r="A21" s="892"/>
      <c r="B21" s="680"/>
      <c r="C21" s="680"/>
      <c r="D21" s="680"/>
      <c r="E21" s="680"/>
      <c r="F21" s="891"/>
      <c r="G21" s="892"/>
      <c r="H21" s="699"/>
      <c r="I21" s="682"/>
      <c r="J21" s="883"/>
      <c r="K21" s="887"/>
      <c r="L21" s="693"/>
      <c r="M21" s="693"/>
      <c r="N21" s="905"/>
      <c r="O21" s="233">
        <v>44105</v>
      </c>
      <c r="P21" s="233">
        <v>44165</v>
      </c>
      <c r="Q21" s="693"/>
      <c r="R21" s="907"/>
      <c r="S21" s="236" t="s">
        <v>224</v>
      </c>
      <c r="T21" s="213" t="s">
        <v>56</v>
      </c>
      <c r="U21" s="237">
        <v>0.33</v>
      </c>
      <c r="V21" s="233">
        <v>44105</v>
      </c>
      <c r="W21" s="233">
        <v>44165</v>
      </c>
      <c r="X21" s="229">
        <f t="shared" si="0"/>
        <v>60</v>
      </c>
      <c r="Y21" s="230"/>
      <c r="Z21" s="213">
        <f t="shared" si="1"/>
        <v>0</v>
      </c>
      <c r="AA21" s="231"/>
      <c r="AB21" s="232" t="s">
        <v>223</v>
      </c>
    </row>
    <row r="22" spans="1:28" s="1" customFormat="1" ht="99" customHeight="1" x14ac:dyDescent="0.25">
      <c r="A22" s="892"/>
      <c r="B22" s="680"/>
      <c r="C22" s="680"/>
      <c r="D22" s="680"/>
      <c r="E22" s="680"/>
      <c r="F22" s="891"/>
      <c r="G22" s="892"/>
      <c r="H22" s="699"/>
      <c r="I22" s="682"/>
      <c r="J22" s="883"/>
      <c r="K22" s="897"/>
      <c r="L22" s="890"/>
      <c r="M22" s="890"/>
      <c r="N22" s="906"/>
      <c r="O22" s="233">
        <v>44136</v>
      </c>
      <c r="P22" s="233">
        <v>44195</v>
      </c>
      <c r="Q22" s="890"/>
      <c r="R22" s="901"/>
      <c r="S22" s="236" t="s">
        <v>225</v>
      </c>
      <c r="T22" s="213" t="s">
        <v>56</v>
      </c>
      <c r="U22" s="237">
        <v>0.33</v>
      </c>
      <c r="V22" s="233">
        <v>44136</v>
      </c>
      <c r="W22" s="233">
        <v>44195</v>
      </c>
      <c r="X22" s="229">
        <f t="shared" si="0"/>
        <v>59</v>
      </c>
      <c r="Y22" s="230"/>
      <c r="Z22" s="213">
        <f t="shared" si="1"/>
        <v>0</v>
      </c>
      <c r="AA22" s="231"/>
      <c r="AB22" s="232" t="s">
        <v>223</v>
      </c>
    </row>
    <row r="23" spans="1:28" s="1" customFormat="1" ht="51" customHeight="1" x14ac:dyDescent="0.25">
      <c r="A23" s="892"/>
      <c r="B23" s="680"/>
      <c r="C23" s="680"/>
      <c r="D23" s="680"/>
      <c r="E23" s="680"/>
      <c r="F23" s="891"/>
      <c r="G23" s="892"/>
      <c r="H23" s="699"/>
      <c r="I23" s="682"/>
      <c r="J23" s="883"/>
      <c r="K23" s="886" t="s">
        <v>39</v>
      </c>
      <c r="L23" s="888" t="s">
        <v>40</v>
      </c>
      <c r="M23" s="888" t="s">
        <v>226</v>
      </c>
      <c r="N23" s="904">
        <v>0.3</v>
      </c>
      <c r="O23" s="899">
        <v>44013</v>
      </c>
      <c r="P23" s="899">
        <v>44195</v>
      </c>
      <c r="Q23" s="888" t="s">
        <v>227</v>
      </c>
      <c r="R23" s="900"/>
      <c r="S23" s="236" t="s">
        <v>228</v>
      </c>
      <c r="T23" s="213" t="s">
        <v>56</v>
      </c>
      <c r="U23" s="237">
        <v>0.5</v>
      </c>
      <c r="V23" s="233">
        <v>44013</v>
      </c>
      <c r="W23" s="234">
        <v>44104</v>
      </c>
      <c r="X23" s="229">
        <f t="shared" si="0"/>
        <v>91</v>
      </c>
      <c r="Y23" s="230"/>
      <c r="Z23" s="213">
        <f t="shared" si="1"/>
        <v>0</v>
      </c>
      <c r="AA23" s="231"/>
      <c r="AB23" s="232" t="s">
        <v>229</v>
      </c>
    </row>
    <row r="24" spans="1:28" s="1" customFormat="1" ht="51" customHeight="1" x14ac:dyDescent="0.25">
      <c r="A24" s="892"/>
      <c r="B24" s="680"/>
      <c r="C24" s="680"/>
      <c r="D24" s="680"/>
      <c r="E24" s="680"/>
      <c r="F24" s="891"/>
      <c r="G24" s="892"/>
      <c r="H24" s="699"/>
      <c r="I24" s="682"/>
      <c r="J24" s="883"/>
      <c r="K24" s="887"/>
      <c r="L24" s="890"/>
      <c r="M24" s="890"/>
      <c r="N24" s="906"/>
      <c r="O24" s="908"/>
      <c r="P24" s="908"/>
      <c r="Q24" s="890"/>
      <c r="R24" s="901"/>
      <c r="S24" s="236" t="s">
        <v>230</v>
      </c>
      <c r="T24" s="213" t="s">
        <v>56</v>
      </c>
      <c r="U24" s="237">
        <v>0.5</v>
      </c>
      <c r="V24" s="233">
        <v>44105</v>
      </c>
      <c r="W24" s="234">
        <v>44195</v>
      </c>
      <c r="X24" s="229">
        <f t="shared" si="0"/>
        <v>90</v>
      </c>
      <c r="Y24" s="230"/>
      <c r="Z24" s="213">
        <f t="shared" si="1"/>
        <v>0</v>
      </c>
      <c r="AA24" s="231"/>
      <c r="AB24" s="232" t="s">
        <v>229</v>
      </c>
    </row>
    <row r="25" spans="1:28" s="1" customFormat="1" ht="113.25" customHeight="1" x14ac:dyDescent="0.25">
      <c r="A25" s="892"/>
      <c r="B25" s="680"/>
      <c r="C25" s="680"/>
      <c r="D25" s="680"/>
      <c r="E25" s="680"/>
      <c r="F25" s="891"/>
      <c r="G25" s="892"/>
      <c r="H25" s="699"/>
      <c r="I25" s="682"/>
      <c r="J25" s="883"/>
      <c r="K25" s="886" t="s">
        <v>231</v>
      </c>
      <c r="L25" s="888" t="s">
        <v>232</v>
      </c>
      <c r="M25" s="888" t="s">
        <v>233</v>
      </c>
      <c r="N25" s="904">
        <v>0.4</v>
      </c>
      <c r="O25" s="233">
        <v>44013</v>
      </c>
      <c r="P25" s="233">
        <v>44104</v>
      </c>
      <c r="Q25" s="213" t="s">
        <v>234</v>
      </c>
      <c r="R25" s="900"/>
      <c r="S25" s="236" t="s">
        <v>235</v>
      </c>
      <c r="T25" s="213" t="s">
        <v>56</v>
      </c>
      <c r="U25" s="237">
        <v>0.35</v>
      </c>
      <c r="V25" s="233">
        <v>44013</v>
      </c>
      <c r="W25" s="234">
        <v>44104</v>
      </c>
      <c r="X25" s="229">
        <f t="shared" si="0"/>
        <v>91</v>
      </c>
      <c r="Y25" s="230"/>
      <c r="Z25" s="213">
        <f t="shared" si="1"/>
        <v>0</v>
      </c>
      <c r="AA25" s="231"/>
      <c r="AB25" s="232" t="s">
        <v>229</v>
      </c>
    </row>
    <row r="26" spans="1:28" s="1" customFormat="1" ht="113.25" customHeight="1" x14ac:dyDescent="0.25">
      <c r="A26" s="892"/>
      <c r="B26" s="680"/>
      <c r="C26" s="680"/>
      <c r="D26" s="680"/>
      <c r="E26" s="680"/>
      <c r="F26" s="891"/>
      <c r="G26" s="892"/>
      <c r="H26" s="699"/>
      <c r="I26" s="682"/>
      <c r="J26" s="883"/>
      <c r="K26" s="887"/>
      <c r="L26" s="693"/>
      <c r="M26" s="693"/>
      <c r="N26" s="905"/>
      <c r="O26" s="233">
        <v>44105</v>
      </c>
      <c r="P26" s="233">
        <v>44195</v>
      </c>
      <c r="Q26" s="213" t="s">
        <v>234</v>
      </c>
      <c r="R26" s="907"/>
      <c r="S26" s="236" t="s">
        <v>236</v>
      </c>
      <c r="T26" s="213" t="s">
        <v>56</v>
      </c>
      <c r="U26" s="237">
        <v>0.35</v>
      </c>
      <c r="V26" s="233">
        <v>44105</v>
      </c>
      <c r="W26" s="234">
        <v>44195</v>
      </c>
      <c r="X26" s="229">
        <f t="shared" si="0"/>
        <v>90</v>
      </c>
      <c r="Y26" s="230"/>
      <c r="Z26" s="213">
        <f t="shared" si="1"/>
        <v>0</v>
      </c>
      <c r="AA26" s="231"/>
      <c r="AB26" s="232" t="s">
        <v>229</v>
      </c>
    </row>
    <row r="27" spans="1:28" s="1" customFormat="1" ht="113.25" customHeight="1" x14ac:dyDescent="0.25">
      <c r="A27" s="892"/>
      <c r="B27" s="680"/>
      <c r="C27" s="680"/>
      <c r="D27" s="680"/>
      <c r="E27" s="680"/>
      <c r="F27" s="891"/>
      <c r="G27" s="892"/>
      <c r="H27" s="699"/>
      <c r="I27" s="682"/>
      <c r="J27" s="883"/>
      <c r="K27" s="887"/>
      <c r="L27" s="693"/>
      <c r="M27" s="693"/>
      <c r="N27" s="905"/>
      <c r="O27" s="233">
        <v>44013</v>
      </c>
      <c r="P27" s="233">
        <v>44104</v>
      </c>
      <c r="Q27" s="213" t="s">
        <v>237</v>
      </c>
      <c r="R27" s="907"/>
      <c r="S27" s="236" t="s">
        <v>238</v>
      </c>
      <c r="T27" s="213" t="s">
        <v>56</v>
      </c>
      <c r="U27" s="237">
        <v>0.15</v>
      </c>
      <c r="V27" s="233">
        <v>44013</v>
      </c>
      <c r="W27" s="234">
        <v>44104</v>
      </c>
      <c r="X27" s="229">
        <f t="shared" si="0"/>
        <v>91</v>
      </c>
      <c r="Y27" s="230"/>
      <c r="Z27" s="213">
        <f t="shared" si="1"/>
        <v>0</v>
      </c>
      <c r="AA27" s="231"/>
      <c r="AB27" s="232" t="s">
        <v>237</v>
      </c>
    </row>
    <row r="28" spans="1:28" s="1" customFormat="1" ht="113.25" customHeight="1" x14ac:dyDescent="0.25">
      <c r="A28" s="892"/>
      <c r="B28" s="680"/>
      <c r="C28" s="680"/>
      <c r="D28" s="680"/>
      <c r="E28" s="680"/>
      <c r="F28" s="891"/>
      <c r="G28" s="892"/>
      <c r="H28" s="699"/>
      <c r="I28" s="682"/>
      <c r="J28" s="896"/>
      <c r="K28" s="897"/>
      <c r="L28" s="890"/>
      <c r="M28" s="890"/>
      <c r="N28" s="906"/>
      <c r="O28" s="233">
        <v>44105</v>
      </c>
      <c r="P28" s="233">
        <v>44195</v>
      </c>
      <c r="Q28" s="213" t="s">
        <v>237</v>
      </c>
      <c r="R28" s="901"/>
      <c r="S28" s="236" t="s">
        <v>239</v>
      </c>
      <c r="T28" s="213" t="s">
        <v>56</v>
      </c>
      <c r="U28" s="237">
        <v>0.15</v>
      </c>
      <c r="V28" s="233">
        <v>44105</v>
      </c>
      <c r="W28" s="234">
        <v>44195</v>
      </c>
      <c r="X28" s="229">
        <f t="shared" si="0"/>
        <v>90</v>
      </c>
      <c r="Y28" s="230"/>
      <c r="Z28" s="213">
        <f t="shared" si="1"/>
        <v>0</v>
      </c>
      <c r="AA28" s="231"/>
      <c r="AB28" s="232" t="s">
        <v>237</v>
      </c>
    </row>
    <row r="29" spans="1:28" s="1" customFormat="1" ht="291" customHeight="1" thickBot="1" x14ac:dyDescent="0.3">
      <c r="A29" s="238">
        <v>4</v>
      </c>
      <c r="B29" s="239" t="s">
        <v>190</v>
      </c>
      <c r="C29" s="239" t="s">
        <v>191</v>
      </c>
      <c r="D29" s="239" t="s">
        <v>192</v>
      </c>
      <c r="E29" s="239" t="s">
        <v>193</v>
      </c>
      <c r="F29" s="240" t="s">
        <v>240</v>
      </c>
      <c r="G29" s="241" t="s">
        <v>241</v>
      </c>
      <c r="H29" s="242">
        <v>0.05</v>
      </c>
      <c r="I29" s="243">
        <v>0</v>
      </c>
      <c r="J29" s="244" t="s">
        <v>122</v>
      </c>
      <c r="K29" s="241" t="s">
        <v>211</v>
      </c>
      <c r="L29" s="239" t="s">
        <v>242</v>
      </c>
      <c r="M29" s="245" t="s">
        <v>243</v>
      </c>
      <c r="N29" s="246">
        <v>1</v>
      </c>
      <c r="O29" s="247">
        <v>44013</v>
      </c>
      <c r="P29" s="247">
        <v>44104</v>
      </c>
      <c r="Q29" s="243" t="s">
        <v>209</v>
      </c>
      <c r="R29" s="248"/>
      <c r="S29" s="249" t="s">
        <v>244</v>
      </c>
      <c r="T29" s="239" t="s">
        <v>245</v>
      </c>
      <c r="U29" s="250">
        <v>1</v>
      </c>
      <c r="V29" s="247">
        <v>44013</v>
      </c>
      <c r="W29" s="251">
        <v>44104</v>
      </c>
      <c r="X29" s="252">
        <f>W29-V29</f>
        <v>91</v>
      </c>
      <c r="Y29" s="253"/>
      <c r="Z29" s="239">
        <f>IF(Y29="ejecutado",1,0)</f>
        <v>0</v>
      </c>
      <c r="AA29" s="254"/>
      <c r="AB29" s="243" t="s">
        <v>209</v>
      </c>
    </row>
    <row r="33" ht="15" customHeight="1" x14ac:dyDescent="0.25"/>
    <row r="41" ht="15" customHeight="1" x14ac:dyDescent="0.25"/>
    <row r="57" ht="15" customHeight="1" x14ac:dyDescent="0.25"/>
  </sheetData>
  <mergeCells count="102">
    <mergeCell ref="N20:N22"/>
    <mergeCell ref="Q20:Q22"/>
    <mergeCell ref="K25:K28"/>
    <mergeCell ref="L25:L28"/>
    <mergeCell ref="M25:M28"/>
    <mergeCell ref="N25:N28"/>
    <mergeCell ref="R25:R28"/>
    <mergeCell ref="R20:R22"/>
    <mergeCell ref="K23:K24"/>
    <mergeCell ref="L23:L24"/>
    <mergeCell ref="M23:M24"/>
    <mergeCell ref="N23:N24"/>
    <mergeCell ref="O23:O24"/>
    <mergeCell ref="P23:P24"/>
    <mergeCell ref="Q23:Q24"/>
    <mergeCell ref="R23:R24"/>
    <mergeCell ref="K16:K19"/>
    <mergeCell ref="L16:L19"/>
    <mergeCell ref="M16:M19"/>
    <mergeCell ref="N16:N19"/>
    <mergeCell ref="O16:O19"/>
    <mergeCell ref="P16:P19"/>
    <mergeCell ref="Q16:Q19"/>
    <mergeCell ref="R16:R19"/>
    <mergeCell ref="A20:A28"/>
    <mergeCell ref="B20:B28"/>
    <mergeCell ref="C20:C28"/>
    <mergeCell ref="D20:D28"/>
    <mergeCell ref="E20:E28"/>
    <mergeCell ref="F20:F28"/>
    <mergeCell ref="G20:G28"/>
    <mergeCell ref="H20:H28"/>
    <mergeCell ref="I20:I28"/>
    <mergeCell ref="H12:H19"/>
    <mergeCell ref="I12:I19"/>
    <mergeCell ref="J12:J19"/>
    <mergeCell ref="J20:J28"/>
    <mergeCell ref="K20:K22"/>
    <mergeCell ref="L20:L22"/>
    <mergeCell ref="M20:M22"/>
    <mergeCell ref="P12:P13"/>
    <mergeCell ref="Q12:Q13"/>
    <mergeCell ref="R12:R13"/>
    <mergeCell ref="K14:K15"/>
    <mergeCell ref="L14:L15"/>
    <mergeCell ref="M14:M15"/>
    <mergeCell ref="N14:N15"/>
    <mergeCell ref="O14:O15"/>
    <mergeCell ref="K12:K13"/>
    <mergeCell ref="L12:L13"/>
    <mergeCell ref="M12:M13"/>
    <mergeCell ref="P14:P15"/>
    <mergeCell ref="Q14:Q15"/>
    <mergeCell ref="R14:R15"/>
    <mergeCell ref="M8:M9"/>
    <mergeCell ref="P10:P11"/>
    <mergeCell ref="Q10:Q11"/>
    <mergeCell ref="R10:R11"/>
    <mergeCell ref="N8:N9"/>
    <mergeCell ref="O8:O9"/>
    <mergeCell ref="A12:A19"/>
    <mergeCell ref="B12:B19"/>
    <mergeCell ref="C12:C19"/>
    <mergeCell ref="D12:D19"/>
    <mergeCell ref="E12:E19"/>
    <mergeCell ref="F12:F19"/>
    <mergeCell ref="G12:G19"/>
    <mergeCell ref="H8:H11"/>
    <mergeCell ref="I8:I11"/>
    <mergeCell ref="A8:A11"/>
    <mergeCell ref="B8:B11"/>
    <mergeCell ref="C8:C11"/>
    <mergeCell ref="D8:D11"/>
    <mergeCell ref="E8:E11"/>
    <mergeCell ref="F8:F11"/>
    <mergeCell ref="G8:G11"/>
    <mergeCell ref="N12:N13"/>
    <mergeCell ref="O12:O13"/>
    <mergeCell ref="J8:J11"/>
    <mergeCell ref="B2:C4"/>
    <mergeCell ref="D2:AB2"/>
    <mergeCell ref="D3:Q3"/>
    <mergeCell ref="R3:AB3"/>
    <mergeCell ref="D4:AB4"/>
    <mergeCell ref="A6:A7"/>
    <mergeCell ref="B6:F6"/>
    <mergeCell ref="G6:J6"/>
    <mergeCell ref="K6:R6"/>
    <mergeCell ref="S6:W6"/>
    <mergeCell ref="Y6:Y7"/>
    <mergeCell ref="Z6:Z7"/>
    <mergeCell ref="AA6:AB6"/>
    <mergeCell ref="P8:P9"/>
    <mergeCell ref="Q8:Q9"/>
    <mergeCell ref="R8:R9"/>
    <mergeCell ref="K10:K11"/>
    <mergeCell ref="L10:L11"/>
    <mergeCell ref="M10:M11"/>
    <mergeCell ref="N10:N11"/>
    <mergeCell ref="O10:O11"/>
    <mergeCell ref="K8:K9"/>
    <mergeCell ref="L8:L9"/>
  </mergeCells>
  <dataValidations count="1">
    <dataValidation type="list" allowBlank="1" showInputMessage="1" showErrorMessage="1" sqref="E8:E11">
      <formula1>INDIRECT(CONCATENATE("_",MID(REPLACE(D8,3,1,"_"),1,6)))</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14:formula1>
            <xm:f>'[5]Vinculos '!#REF!</xm:f>
          </x14:formula1>
          <xm:sqref>B8:B29</xm:sqref>
        </x14:dataValidation>
        <x14:dataValidation type="list" allowBlank="1" showInputMessage="1" showErrorMessage="1">
          <x14:formula1>
            <xm:f>'[5]Vinculos '!#REF!</xm:f>
          </x14:formula1>
          <xm:sqref>C8:C29</xm:sqref>
        </x14:dataValidation>
        <x14:dataValidation type="list" allowBlank="1" showInputMessage="1" showErrorMessage="1">
          <x14:formula1>
            <xm:f>'[5]Vinculos '!#REF!</xm:f>
          </x14:formula1>
          <xm:sqref>D8:D29</xm:sqref>
        </x14:dataValidation>
        <x14:dataValidation type="list" allowBlank="1" showInputMessage="1" showErrorMessage="1">
          <x14:formula1>
            <xm:f>'[5]Vinculos '!#REF!</xm:f>
          </x14:formula1>
          <xm:sqref>T8:T29</xm:sqref>
        </x14:dataValidation>
        <x14:dataValidation type="list" allowBlank="1" showInputMessage="1" showErrorMessage="1">
          <x14:formula1>
            <xm:f>'[5]Vinculos '!#REF!</xm:f>
          </x14:formula1>
          <xm:sqref>Y8:Y29</xm:sqref>
        </x14:dataValidation>
        <x14:dataValidation type="list" allowBlank="1" showInputMessage="1" showErrorMessage="1">
          <x14:formula1>
            <xm:f>'[5]Vinculos '!#REF!</xm:f>
          </x14:formula1>
          <xm:sqref>L8:L20 L29 L23:L24</xm:sqref>
        </x14:dataValidation>
        <x14:dataValidation type="list" allowBlank="1" showInputMessage="1" showErrorMessage="1">
          <x14:formula1>
            <xm:f>'[5]Vinculos '!#REF!</xm:f>
          </x14:formula1>
          <xm:sqref>K8:K20 K29 K23:K24</xm:sqref>
        </x14:dataValidation>
        <x14:dataValidation type="list" allowBlank="1" showInputMessage="1" showErrorMessage="1">
          <x14:formula1>
            <xm:f>'[5]Vinculos '!#REF!</xm:f>
          </x14:formula1>
          <xm:sqref>J8 J12:J20 J29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
  <sheetViews>
    <sheetView topLeftCell="N3" workbookViewId="0">
      <selection activeCell="S8" sqref="A8:XFD17"/>
    </sheetView>
  </sheetViews>
  <sheetFormatPr baseColWidth="10" defaultRowHeight="15" x14ac:dyDescent="0.25"/>
  <cols>
    <col min="1" max="1" width="5.5703125" bestFit="1" customWidth="1"/>
    <col min="2" max="2" width="22.5703125" customWidth="1"/>
    <col min="3" max="3" width="18.42578125" customWidth="1"/>
    <col min="4" max="6" width="21.140625" customWidth="1"/>
    <col min="7" max="7" width="19.42578125" customWidth="1"/>
    <col min="8" max="8" width="21.140625" customWidth="1"/>
    <col min="9" max="9" width="21.140625" hidden="1" customWidth="1"/>
    <col min="10" max="10" width="21.140625" customWidth="1"/>
    <col min="11" max="11" width="18.42578125" customWidth="1"/>
    <col min="12" max="12" width="21.140625" customWidth="1"/>
    <col min="13" max="13" width="30.140625" customWidth="1"/>
    <col min="14" max="14" width="23.140625" customWidth="1"/>
    <col min="15" max="16" width="19.85546875" customWidth="1"/>
    <col min="17" max="17" width="17.140625" customWidth="1"/>
    <col min="18" max="18" width="19.7109375" hidden="1" customWidth="1"/>
    <col min="19" max="19" width="33.85546875" style="1" customWidth="1"/>
    <col min="20" max="20" width="41" customWidth="1"/>
    <col min="21" max="21" width="24.28515625" hidden="1" customWidth="1"/>
    <col min="22" max="22" width="23.5703125" customWidth="1"/>
    <col min="23" max="23" width="23.85546875" customWidth="1"/>
    <col min="24" max="24" width="20.28515625" hidden="1" customWidth="1"/>
    <col min="25" max="25" width="19" customWidth="1"/>
    <col min="26" max="26" width="21.5703125" customWidth="1"/>
    <col min="27" max="27" width="21" customWidth="1"/>
    <col min="28" max="28" width="26.7109375" customWidth="1"/>
    <col min="29" max="29" width="21.28515625" customWidth="1"/>
  </cols>
  <sheetData>
    <row r="1" spans="1:32" ht="15.75" thickBot="1" x14ac:dyDescent="0.3"/>
    <row r="2" spans="1:32" s="2" customFormat="1" ht="21" thickBot="1" x14ac:dyDescent="0.25">
      <c r="B2" s="824"/>
      <c r="C2" s="825"/>
      <c r="D2" s="649" t="s">
        <v>0</v>
      </c>
      <c r="E2" s="650"/>
      <c r="F2" s="650"/>
      <c r="G2" s="650"/>
      <c r="H2" s="650"/>
      <c r="I2" s="650"/>
      <c r="J2" s="650"/>
      <c r="K2" s="650"/>
      <c r="L2" s="650"/>
      <c r="M2" s="650"/>
      <c r="N2" s="650"/>
      <c r="O2" s="650"/>
      <c r="P2" s="650"/>
      <c r="Q2" s="650"/>
      <c r="R2" s="650"/>
      <c r="S2" s="650"/>
      <c r="T2" s="650"/>
      <c r="U2" s="650"/>
      <c r="V2" s="650"/>
      <c r="W2" s="650"/>
      <c r="X2" s="650"/>
      <c r="Y2" s="650"/>
      <c r="Z2" s="650"/>
      <c r="AA2" s="650"/>
      <c r="AB2" s="651"/>
    </row>
    <row r="3" spans="1:32" s="2" customFormat="1" ht="21" thickBot="1" x14ac:dyDescent="0.25">
      <c r="B3" s="826"/>
      <c r="C3" s="827"/>
      <c r="D3" s="652" t="s">
        <v>1</v>
      </c>
      <c r="E3" s="653"/>
      <c r="F3" s="653"/>
      <c r="G3" s="653"/>
      <c r="H3" s="653"/>
      <c r="I3" s="653"/>
      <c r="J3" s="653"/>
      <c r="K3" s="653"/>
      <c r="L3" s="653"/>
      <c r="M3" s="653"/>
      <c r="N3" s="653"/>
      <c r="O3" s="653"/>
      <c r="P3" s="653"/>
      <c r="Q3" s="654"/>
      <c r="R3" s="655" t="s">
        <v>2</v>
      </c>
      <c r="S3" s="653"/>
      <c r="T3" s="653"/>
      <c r="U3" s="653"/>
      <c r="V3" s="653"/>
      <c r="W3" s="653"/>
      <c r="X3" s="653"/>
      <c r="Y3" s="653"/>
      <c r="Z3" s="653"/>
      <c r="AA3" s="653"/>
      <c r="AB3" s="656"/>
    </row>
    <row r="4" spans="1:32" s="2" customFormat="1" ht="21" thickBot="1" x14ac:dyDescent="0.25">
      <c r="B4" s="828"/>
      <c r="C4" s="829"/>
      <c r="D4" s="652" t="s">
        <v>3</v>
      </c>
      <c r="E4" s="653"/>
      <c r="F4" s="653"/>
      <c r="G4" s="653"/>
      <c r="H4" s="653"/>
      <c r="I4" s="653"/>
      <c r="J4" s="653"/>
      <c r="K4" s="653"/>
      <c r="L4" s="653"/>
      <c r="M4" s="653"/>
      <c r="N4" s="653"/>
      <c r="O4" s="653"/>
      <c r="P4" s="653"/>
      <c r="Q4" s="653"/>
      <c r="R4" s="653"/>
      <c r="S4" s="653"/>
      <c r="T4" s="653"/>
      <c r="U4" s="653"/>
      <c r="V4" s="653"/>
      <c r="W4" s="653"/>
      <c r="X4" s="653"/>
      <c r="Y4" s="653"/>
      <c r="Z4" s="653"/>
      <c r="AA4" s="653"/>
      <c r="AB4" s="656"/>
    </row>
    <row r="5" spans="1:32" ht="15.75" thickBot="1" x14ac:dyDescent="0.3"/>
    <row r="6" spans="1:32" ht="20.25" customHeight="1" x14ac:dyDescent="0.3">
      <c r="A6" s="818" t="s">
        <v>4</v>
      </c>
      <c r="B6" s="820" t="s">
        <v>5</v>
      </c>
      <c r="C6" s="820"/>
      <c r="D6" s="820"/>
      <c r="E6" s="820"/>
      <c r="F6" s="820"/>
      <c r="G6" s="821" t="s">
        <v>116</v>
      </c>
      <c r="H6" s="821"/>
      <c r="I6" s="821"/>
      <c r="J6" s="821"/>
      <c r="K6" s="822" t="s">
        <v>7</v>
      </c>
      <c r="L6" s="822"/>
      <c r="M6" s="822"/>
      <c r="N6" s="822"/>
      <c r="O6" s="822"/>
      <c r="P6" s="822"/>
      <c r="Q6" s="822"/>
      <c r="R6" s="822"/>
      <c r="S6" s="823" t="s">
        <v>8</v>
      </c>
      <c r="T6" s="823"/>
      <c r="U6" s="823"/>
      <c r="V6" s="823"/>
      <c r="W6" s="823"/>
      <c r="X6" s="131"/>
      <c r="Y6" s="813" t="s">
        <v>9</v>
      </c>
      <c r="Z6" s="815" t="s">
        <v>10</v>
      </c>
      <c r="AA6" s="813" t="s">
        <v>11</v>
      </c>
      <c r="AB6" s="817"/>
    </row>
    <row r="7" spans="1:32" ht="72.75" thickBot="1" x14ac:dyDescent="0.3">
      <c r="A7" s="819"/>
      <c r="B7" s="132" t="s">
        <v>12</v>
      </c>
      <c r="C7" s="132" t="s">
        <v>13</v>
      </c>
      <c r="D7" s="132" t="s">
        <v>14</v>
      </c>
      <c r="E7" s="132" t="s">
        <v>15</v>
      </c>
      <c r="F7" s="132" t="s">
        <v>16</v>
      </c>
      <c r="G7" s="133" t="s">
        <v>116</v>
      </c>
      <c r="H7" s="133" t="s">
        <v>18</v>
      </c>
      <c r="I7" s="133" t="s">
        <v>10</v>
      </c>
      <c r="J7" s="133" t="s">
        <v>114</v>
      </c>
      <c r="K7" s="134" t="s">
        <v>20</v>
      </c>
      <c r="L7" s="134" t="s">
        <v>21</v>
      </c>
      <c r="M7" s="134" t="s">
        <v>22</v>
      </c>
      <c r="N7" s="134" t="s">
        <v>23</v>
      </c>
      <c r="O7" s="134" t="s">
        <v>24</v>
      </c>
      <c r="P7" s="134" t="s">
        <v>25</v>
      </c>
      <c r="Q7" s="134" t="s">
        <v>26</v>
      </c>
      <c r="R7" s="134" t="s">
        <v>10</v>
      </c>
      <c r="S7" s="135" t="s">
        <v>27</v>
      </c>
      <c r="T7" s="135" t="s">
        <v>28</v>
      </c>
      <c r="U7" s="135" t="s">
        <v>18</v>
      </c>
      <c r="V7" s="135" t="s">
        <v>29</v>
      </c>
      <c r="W7" s="135" t="s">
        <v>30</v>
      </c>
      <c r="X7" s="136"/>
      <c r="Y7" s="814"/>
      <c r="Z7" s="816"/>
      <c r="AA7" s="137" t="s">
        <v>31</v>
      </c>
      <c r="AB7" s="138" t="s">
        <v>32</v>
      </c>
    </row>
    <row r="8" spans="1:32" s="259" customFormat="1" ht="45" x14ac:dyDescent="0.25">
      <c r="A8" s="584">
        <v>1</v>
      </c>
      <c r="B8" s="580" t="s">
        <v>89</v>
      </c>
      <c r="C8" s="580" t="s">
        <v>246</v>
      </c>
      <c r="D8" s="580" t="s">
        <v>118</v>
      </c>
      <c r="E8" s="587" t="s">
        <v>119</v>
      </c>
      <c r="F8" s="580" t="s">
        <v>120</v>
      </c>
      <c r="G8" s="580" t="s">
        <v>121</v>
      </c>
      <c r="H8" s="583">
        <v>1</v>
      </c>
      <c r="I8" s="589"/>
      <c r="J8" s="580" t="s">
        <v>122</v>
      </c>
      <c r="K8" s="580" t="s">
        <v>39</v>
      </c>
      <c r="L8" s="580" t="s">
        <v>247</v>
      </c>
      <c r="M8" s="580" t="s">
        <v>248</v>
      </c>
      <c r="N8" s="583">
        <v>1</v>
      </c>
      <c r="O8" s="582">
        <v>43983</v>
      </c>
      <c r="P8" s="582">
        <v>44196</v>
      </c>
      <c r="Q8" s="580" t="s">
        <v>249</v>
      </c>
      <c r="R8" s="589"/>
      <c r="S8" s="508" t="s">
        <v>250</v>
      </c>
      <c r="T8" s="485" t="s">
        <v>126</v>
      </c>
      <c r="U8" s="326">
        <v>0.1</v>
      </c>
      <c r="V8" s="22">
        <v>44013</v>
      </c>
      <c r="W8" s="22">
        <v>44104</v>
      </c>
      <c r="X8" s="496">
        <f>W8-V8</f>
        <v>91</v>
      </c>
      <c r="Y8" s="485"/>
      <c r="Z8" s="485">
        <f>IF(Y8="ejecutado",1,0)</f>
        <v>0</v>
      </c>
      <c r="AA8" s="485"/>
      <c r="AB8" s="499"/>
      <c r="AC8" s="258"/>
      <c r="AD8" s="258"/>
      <c r="AE8" s="258"/>
      <c r="AF8" s="258"/>
    </row>
    <row r="9" spans="1:32" s="259" customFormat="1" ht="45" x14ac:dyDescent="0.25">
      <c r="A9" s="585"/>
      <c r="B9" s="570"/>
      <c r="C9" s="570"/>
      <c r="D9" s="570"/>
      <c r="E9" s="588"/>
      <c r="F9" s="570"/>
      <c r="G9" s="570"/>
      <c r="H9" s="590"/>
      <c r="I9" s="590"/>
      <c r="J9" s="570"/>
      <c r="K9" s="570"/>
      <c r="L9" s="570"/>
      <c r="M9" s="570"/>
      <c r="N9" s="578"/>
      <c r="O9" s="576"/>
      <c r="P9" s="576"/>
      <c r="Q9" s="570"/>
      <c r="R9" s="590"/>
      <c r="S9" s="509" t="s">
        <v>251</v>
      </c>
      <c r="T9" s="483" t="s">
        <v>126</v>
      </c>
      <c r="U9" s="177">
        <v>0.1</v>
      </c>
      <c r="V9" s="30">
        <v>44105</v>
      </c>
      <c r="W9" s="30">
        <v>44196</v>
      </c>
      <c r="X9" s="497">
        <f t="shared" ref="X9:X17" si="0">W9-V9</f>
        <v>91</v>
      </c>
      <c r="Y9" s="483"/>
      <c r="Z9" s="483">
        <f>IF(Y9="ejecutado",1,0)</f>
        <v>0</v>
      </c>
      <c r="AA9" s="483"/>
      <c r="AB9" s="500"/>
      <c r="AC9" s="258"/>
      <c r="AD9" s="258"/>
      <c r="AE9" s="258"/>
      <c r="AF9" s="258"/>
    </row>
    <row r="10" spans="1:32" s="259" customFormat="1" ht="36" customHeight="1" x14ac:dyDescent="0.25">
      <c r="A10" s="585"/>
      <c r="B10" s="570"/>
      <c r="C10" s="570"/>
      <c r="D10" s="570"/>
      <c r="E10" s="588"/>
      <c r="F10" s="570"/>
      <c r="G10" s="570"/>
      <c r="H10" s="590"/>
      <c r="I10" s="590"/>
      <c r="J10" s="570"/>
      <c r="K10" s="570"/>
      <c r="L10" s="570"/>
      <c r="M10" s="570"/>
      <c r="N10" s="578"/>
      <c r="O10" s="576"/>
      <c r="P10" s="576"/>
      <c r="Q10" s="570"/>
      <c r="R10" s="590"/>
      <c r="S10" s="509" t="s">
        <v>252</v>
      </c>
      <c r="T10" s="483" t="s">
        <v>126</v>
      </c>
      <c r="U10" s="177">
        <v>0.1</v>
      </c>
      <c r="V10" s="30">
        <v>44013</v>
      </c>
      <c r="W10" s="30">
        <v>44104</v>
      </c>
      <c r="X10" s="497">
        <f t="shared" si="0"/>
        <v>91</v>
      </c>
      <c r="Y10" s="483"/>
      <c r="Z10" s="483">
        <f t="shared" ref="Z10:Z17" si="1">IF(Y10="ejecutado",1,0)</f>
        <v>0</v>
      </c>
      <c r="AA10" s="483"/>
      <c r="AB10" s="500"/>
      <c r="AC10" s="258"/>
      <c r="AD10" s="258"/>
      <c r="AE10" s="258"/>
      <c r="AF10" s="258"/>
    </row>
    <row r="11" spans="1:32" s="259" customFormat="1" ht="47.25" customHeight="1" x14ac:dyDescent="0.25">
      <c r="A11" s="585"/>
      <c r="B11" s="570"/>
      <c r="C11" s="570"/>
      <c r="D11" s="570"/>
      <c r="E11" s="588"/>
      <c r="F11" s="570"/>
      <c r="G11" s="570"/>
      <c r="H11" s="590"/>
      <c r="I11" s="590"/>
      <c r="J11" s="570"/>
      <c r="K11" s="570"/>
      <c r="L11" s="570"/>
      <c r="M11" s="570"/>
      <c r="N11" s="578"/>
      <c r="O11" s="576"/>
      <c r="P11" s="576"/>
      <c r="Q11" s="570"/>
      <c r="R11" s="590"/>
      <c r="S11" s="509" t="s">
        <v>506</v>
      </c>
      <c r="T11" s="483" t="s">
        <v>126</v>
      </c>
      <c r="U11" s="177">
        <v>0.1</v>
      </c>
      <c r="V11" s="30">
        <v>44013</v>
      </c>
      <c r="W11" s="30">
        <v>44104</v>
      </c>
      <c r="X11" s="497">
        <f t="shared" si="0"/>
        <v>91</v>
      </c>
      <c r="Y11" s="483"/>
      <c r="Z11" s="483">
        <f t="shared" si="1"/>
        <v>0</v>
      </c>
      <c r="AA11" s="483"/>
      <c r="AB11" s="500"/>
      <c r="AC11" s="258"/>
      <c r="AD11" s="258"/>
      <c r="AE11" s="258"/>
      <c r="AF11" s="258"/>
    </row>
    <row r="12" spans="1:32" s="259" customFormat="1" ht="47.25" customHeight="1" x14ac:dyDescent="0.25">
      <c r="A12" s="585"/>
      <c r="B12" s="570"/>
      <c r="C12" s="570"/>
      <c r="D12" s="570"/>
      <c r="E12" s="588"/>
      <c r="F12" s="570"/>
      <c r="G12" s="570"/>
      <c r="H12" s="590"/>
      <c r="I12" s="590"/>
      <c r="J12" s="570"/>
      <c r="K12" s="570"/>
      <c r="L12" s="570"/>
      <c r="M12" s="570"/>
      <c r="N12" s="578"/>
      <c r="O12" s="576"/>
      <c r="P12" s="576"/>
      <c r="Q12" s="570"/>
      <c r="R12" s="590"/>
      <c r="S12" s="509" t="s">
        <v>507</v>
      </c>
      <c r="T12" s="483" t="s">
        <v>126</v>
      </c>
      <c r="U12" s="177">
        <v>0.1</v>
      </c>
      <c r="V12" s="30">
        <v>44105</v>
      </c>
      <c r="W12" s="30">
        <v>44196</v>
      </c>
      <c r="X12" s="497"/>
      <c r="Y12" s="483"/>
      <c r="Z12" s="483">
        <f t="shared" si="1"/>
        <v>0</v>
      </c>
      <c r="AA12" s="483"/>
      <c r="AB12" s="500"/>
      <c r="AC12" s="258"/>
      <c r="AD12" s="258"/>
      <c r="AE12" s="258"/>
      <c r="AF12" s="258"/>
    </row>
    <row r="13" spans="1:32" s="259" customFormat="1" ht="50.25" customHeight="1" x14ac:dyDescent="0.25">
      <c r="A13" s="585"/>
      <c r="B13" s="570"/>
      <c r="C13" s="570"/>
      <c r="D13" s="570"/>
      <c r="E13" s="588"/>
      <c r="F13" s="570"/>
      <c r="G13" s="570"/>
      <c r="H13" s="590"/>
      <c r="I13" s="590"/>
      <c r="J13" s="570"/>
      <c r="K13" s="570"/>
      <c r="L13" s="570"/>
      <c r="M13" s="570"/>
      <c r="N13" s="578"/>
      <c r="O13" s="576"/>
      <c r="P13" s="576"/>
      <c r="Q13" s="570"/>
      <c r="R13" s="590"/>
      <c r="S13" s="509" t="s">
        <v>253</v>
      </c>
      <c r="T13" s="483" t="s">
        <v>126</v>
      </c>
      <c r="U13" s="177">
        <v>0.1</v>
      </c>
      <c r="V13" s="30">
        <v>44105</v>
      </c>
      <c r="W13" s="30">
        <v>44196</v>
      </c>
      <c r="X13" s="497">
        <f t="shared" si="0"/>
        <v>91</v>
      </c>
      <c r="Y13" s="483"/>
      <c r="Z13" s="483">
        <f t="shared" si="1"/>
        <v>0</v>
      </c>
      <c r="AA13" s="483"/>
      <c r="AB13" s="500"/>
    </row>
    <row r="14" spans="1:32" s="259" customFormat="1" ht="45" x14ac:dyDescent="0.25">
      <c r="A14" s="585"/>
      <c r="B14" s="570"/>
      <c r="C14" s="570"/>
      <c r="D14" s="570"/>
      <c r="E14" s="588"/>
      <c r="F14" s="570"/>
      <c r="G14" s="570"/>
      <c r="H14" s="590"/>
      <c r="I14" s="590"/>
      <c r="J14" s="570"/>
      <c r="K14" s="570"/>
      <c r="L14" s="570"/>
      <c r="M14" s="570"/>
      <c r="N14" s="578"/>
      <c r="O14" s="576"/>
      <c r="P14" s="576"/>
      <c r="Q14" s="570"/>
      <c r="R14" s="590"/>
      <c r="S14" s="509" t="s">
        <v>508</v>
      </c>
      <c r="T14" s="483" t="s">
        <v>126</v>
      </c>
      <c r="U14" s="177">
        <v>0.1</v>
      </c>
      <c r="V14" s="30">
        <v>44013</v>
      </c>
      <c r="W14" s="30" t="s">
        <v>509</v>
      </c>
      <c r="X14" s="497"/>
      <c r="Y14" s="483"/>
      <c r="Z14" s="483">
        <f t="shared" si="1"/>
        <v>0</v>
      </c>
      <c r="AA14" s="483"/>
      <c r="AB14" s="500"/>
    </row>
    <row r="15" spans="1:32" s="259" customFormat="1" ht="45" x14ac:dyDescent="0.25">
      <c r="A15" s="585"/>
      <c r="B15" s="570"/>
      <c r="C15" s="570"/>
      <c r="D15" s="570"/>
      <c r="E15" s="588"/>
      <c r="F15" s="570"/>
      <c r="G15" s="570"/>
      <c r="H15" s="590"/>
      <c r="I15" s="590"/>
      <c r="J15" s="570"/>
      <c r="K15" s="570"/>
      <c r="L15" s="570"/>
      <c r="M15" s="570"/>
      <c r="N15" s="578"/>
      <c r="O15" s="576"/>
      <c r="P15" s="576"/>
      <c r="Q15" s="570"/>
      <c r="R15" s="590"/>
      <c r="S15" s="509" t="s">
        <v>510</v>
      </c>
      <c r="T15" s="483" t="s">
        <v>126</v>
      </c>
      <c r="U15" s="177">
        <v>0.1</v>
      </c>
      <c r="V15" s="30">
        <v>44013</v>
      </c>
      <c r="W15" s="30" t="s">
        <v>509</v>
      </c>
      <c r="X15" s="497" t="e">
        <f t="shared" si="0"/>
        <v>#VALUE!</v>
      </c>
      <c r="Y15" s="483"/>
      <c r="Z15" s="483">
        <f t="shared" si="1"/>
        <v>0</v>
      </c>
      <c r="AA15" s="483"/>
      <c r="AB15" s="500"/>
    </row>
    <row r="16" spans="1:32" s="259" customFormat="1" ht="45" x14ac:dyDescent="0.25">
      <c r="A16" s="585"/>
      <c r="B16" s="570"/>
      <c r="C16" s="570"/>
      <c r="D16" s="570"/>
      <c r="E16" s="588"/>
      <c r="F16" s="570"/>
      <c r="G16" s="570"/>
      <c r="H16" s="590"/>
      <c r="I16" s="590"/>
      <c r="J16" s="570"/>
      <c r="K16" s="570"/>
      <c r="L16" s="570"/>
      <c r="M16" s="570"/>
      <c r="N16" s="578"/>
      <c r="O16" s="576"/>
      <c r="P16" s="576"/>
      <c r="Q16" s="570"/>
      <c r="R16" s="590"/>
      <c r="S16" s="509" t="s">
        <v>511</v>
      </c>
      <c r="T16" s="483" t="s">
        <v>126</v>
      </c>
      <c r="U16" s="177">
        <v>0.1</v>
      </c>
      <c r="V16" s="30">
        <v>44013</v>
      </c>
      <c r="W16" s="30">
        <v>44104</v>
      </c>
      <c r="X16" s="497">
        <f t="shared" si="0"/>
        <v>91</v>
      </c>
      <c r="Y16" s="483"/>
      <c r="Z16" s="483">
        <f t="shared" si="1"/>
        <v>0</v>
      </c>
      <c r="AA16" s="483"/>
      <c r="AB16" s="500"/>
    </row>
    <row r="17" spans="1:28" s="259" customFormat="1" ht="45.75" thickBot="1" x14ac:dyDescent="0.3">
      <c r="A17" s="586"/>
      <c r="B17" s="571"/>
      <c r="C17" s="571"/>
      <c r="D17" s="571"/>
      <c r="E17" s="592"/>
      <c r="F17" s="571"/>
      <c r="G17" s="571"/>
      <c r="H17" s="591"/>
      <c r="I17" s="591"/>
      <c r="J17" s="571"/>
      <c r="K17" s="571"/>
      <c r="L17" s="571"/>
      <c r="M17" s="571"/>
      <c r="N17" s="579"/>
      <c r="O17" s="577"/>
      <c r="P17" s="577"/>
      <c r="Q17" s="571"/>
      <c r="R17" s="591"/>
      <c r="S17" s="510" t="s">
        <v>512</v>
      </c>
      <c r="T17" s="484" t="s">
        <v>126</v>
      </c>
      <c r="U17" s="180">
        <v>0.1</v>
      </c>
      <c r="V17" s="38">
        <v>44105</v>
      </c>
      <c r="W17" s="38">
        <v>44196</v>
      </c>
      <c r="X17" s="498">
        <f t="shared" si="0"/>
        <v>91</v>
      </c>
      <c r="Y17" s="484"/>
      <c r="Z17" s="484">
        <f t="shared" si="1"/>
        <v>0</v>
      </c>
      <c r="AA17" s="484"/>
      <c r="AB17" s="501"/>
    </row>
  </sheetData>
  <mergeCells count="31">
    <mergeCell ref="K8:K17"/>
    <mergeCell ref="L8:L17"/>
    <mergeCell ref="R8:R17"/>
    <mergeCell ref="Y6:Y7"/>
    <mergeCell ref="Z6:Z7"/>
    <mergeCell ref="AA6:AB6"/>
    <mergeCell ref="A6:A7"/>
    <mergeCell ref="B6:F6"/>
    <mergeCell ref="G6:J6"/>
    <mergeCell ref="K6:R6"/>
    <mergeCell ref="S6:W6"/>
    <mergeCell ref="B2:C4"/>
    <mergeCell ref="D2:AB2"/>
    <mergeCell ref="D3:Q3"/>
    <mergeCell ref="R3:AB3"/>
    <mergeCell ref="D4:AB4"/>
    <mergeCell ref="A8:A17"/>
    <mergeCell ref="B8:B17"/>
    <mergeCell ref="C8:C17"/>
    <mergeCell ref="D8:D17"/>
    <mergeCell ref="E8:E17"/>
    <mergeCell ref="F8:F17"/>
    <mergeCell ref="G8:G17"/>
    <mergeCell ref="H8:H17"/>
    <mergeCell ref="I8:I17"/>
    <mergeCell ref="J8:J17"/>
    <mergeCell ref="M8:M17"/>
    <mergeCell ref="N8:N17"/>
    <mergeCell ref="O8:O17"/>
    <mergeCell ref="P8:P17"/>
    <mergeCell ref="Q8:Q17"/>
  </mergeCells>
  <dataValidations count="1">
    <dataValidation type="list" allowBlank="1" showInputMessage="1" showErrorMessage="1" sqref="E8:E17">
      <formula1>INDIRECT(CONCATENATE("_",MID(REPLACE(D8,3,1,"_"),1,6)))</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14:formula1>
            <xm:f>'[16]Vinculos '!#REF!</xm:f>
          </x14:formula1>
          <xm:sqref>D8:D17</xm:sqref>
        </x14:dataValidation>
        <x14:dataValidation type="list" allowBlank="1" showInputMessage="1" showErrorMessage="1">
          <x14:formula1>
            <xm:f>'[16]Vinculos '!#REF!</xm:f>
          </x14:formula1>
          <xm:sqref>T8:T17</xm:sqref>
        </x14:dataValidation>
        <x14:dataValidation type="list" allowBlank="1" showInputMessage="1" showErrorMessage="1">
          <x14:formula1>
            <xm:f>'[16]Vinculos '!#REF!</xm:f>
          </x14:formula1>
          <xm:sqref>Y8:Y17</xm:sqref>
        </x14:dataValidation>
        <x14:dataValidation type="list" allowBlank="1" showInputMessage="1" showErrorMessage="1">
          <x14:formula1>
            <xm:f>'[16]Vinculos '!#REF!</xm:f>
          </x14:formula1>
          <xm:sqref>L8</xm:sqref>
        </x14:dataValidation>
        <x14:dataValidation type="list" allowBlank="1" showInputMessage="1" showErrorMessage="1">
          <x14:formula1>
            <xm:f>'[16]Vinculos '!#REF!</xm:f>
          </x14:formula1>
          <xm:sqref>K8</xm:sqref>
        </x14:dataValidation>
        <x14:dataValidation type="list" allowBlank="1" showInputMessage="1" showErrorMessage="1">
          <x14:formula1>
            <xm:f>'[16]Vinculos '!#REF!</xm:f>
          </x14:formula1>
          <xm:sqref>B8</xm:sqref>
        </x14:dataValidation>
        <x14:dataValidation type="list" allowBlank="1" showInputMessage="1" showErrorMessage="1">
          <x14:formula1>
            <xm:f>'[16]Vinculos '!#REF!</xm:f>
          </x14:formula1>
          <xm:sqref>C8</xm:sqref>
        </x14:dataValidation>
        <x14:dataValidation type="list" allowBlank="1" showInputMessage="1" showErrorMessage="1">
          <x14:formula1>
            <xm:f>'[16]Vinculos '!#REF!</xm:f>
          </x14:formula1>
          <xm:sqref>J8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7"/>
  <sheetViews>
    <sheetView topLeftCell="O4" workbookViewId="0">
      <selection activeCell="S8" sqref="A8:XFD23"/>
    </sheetView>
  </sheetViews>
  <sheetFormatPr baseColWidth="10" defaultRowHeight="15" x14ac:dyDescent="0.25"/>
  <cols>
    <col min="1" max="1" width="5.5703125" bestFit="1" customWidth="1"/>
    <col min="2" max="2" width="22.5703125" customWidth="1"/>
    <col min="3" max="3" width="18.42578125" customWidth="1"/>
    <col min="4" max="6" width="21.140625" customWidth="1"/>
    <col min="7" max="7" width="19.42578125" customWidth="1"/>
    <col min="8" max="10" width="21.140625" customWidth="1"/>
    <col min="11" max="11" width="18.42578125" customWidth="1"/>
    <col min="12" max="12" width="21.140625" customWidth="1"/>
    <col min="13" max="13" width="30.140625" customWidth="1"/>
    <col min="14" max="14" width="23.140625" customWidth="1"/>
    <col min="15" max="16" width="19.85546875" customWidth="1"/>
    <col min="17" max="17" width="17.140625" customWidth="1"/>
    <col min="18" max="18" width="19.7109375" customWidth="1"/>
    <col min="19" max="19" width="46.85546875" style="1" customWidth="1"/>
    <col min="20" max="20" width="24.28515625" bestFit="1" customWidth="1"/>
    <col min="21" max="21" width="29.28515625" customWidth="1"/>
    <col min="22" max="22" width="23.5703125" customWidth="1"/>
    <col min="23" max="23" width="23.85546875" customWidth="1"/>
    <col min="24" max="24" width="20.28515625" hidden="1" customWidth="1"/>
    <col min="25" max="25" width="19" customWidth="1"/>
    <col min="26" max="26" width="21.5703125" customWidth="1"/>
    <col min="27" max="27" width="21" customWidth="1"/>
    <col min="28" max="28" width="26.7109375" customWidth="1"/>
    <col min="29" max="29" width="21.28515625" customWidth="1"/>
  </cols>
  <sheetData>
    <row r="1" spans="1:32" ht="15.75" thickBot="1" x14ac:dyDescent="0.3"/>
    <row r="2" spans="1:32" s="2" customFormat="1" ht="45" customHeight="1" thickBot="1" x14ac:dyDescent="0.25">
      <c r="B2" s="824"/>
      <c r="C2" s="825"/>
      <c r="D2" s="649" t="s">
        <v>0</v>
      </c>
      <c r="E2" s="650"/>
      <c r="F2" s="650"/>
      <c r="G2" s="650"/>
      <c r="H2" s="650"/>
      <c r="I2" s="650"/>
      <c r="J2" s="650"/>
      <c r="K2" s="650"/>
      <c r="L2" s="650"/>
      <c r="M2" s="650"/>
      <c r="N2" s="650"/>
      <c r="O2" s="650"/>
      <c r="P2" s="650"/>
      <c r="Q2" s="650"/>
      <c r="R2" s="650"/>
      <c r="S2" s="650"/>
      <c r="T2" s="650"/>
      <c r="U2" s="650"/>
      <c r="V2" s="650"/>
      <c r="W2" s="650"/>
      <c r="X2" s="650"/>
      <c r="Y2" s="650"/>
      <c r="Z2" s="650"/>
      <c r="AA2" s="650"/>
      <c r="AB2" s="651"/>
    </row>
    <row r="3" spans="1:32" s="2" customFormat="1" ht="45" customHeight="1" thickBot="1" x14ac:dyDescent="0.25">
      <c r="B3" s="826"/>
      <c r="C3" s="827"/>
      <c r="D3" s="652" t="s">
        <v>1</v>
      </c>
      <c r="E3" s="653"/>
      <c r="F3" s="653"/>
      <c r="G3" s="653"/>
      <c r="H3" s="653"/>
      <c r="I3" s="653"/>
      <c r="J3" s="653"/>
      <c r="K3" s="653"/>
      <c r="L3" s="653"/>
      <c r="M3" s="653"/>
      <c r="N3" s="653"/>
      <c r="O3" s="653"/>
      <c r="P3" s="653"/>
      <c r="Q3" s="654"/>
      <c r="R3" s="655" t="s">
        <v>2</v>
      </c>
      <c r="S3" s="653"/>
      <c r="T3" s="653"/>
      <c r="U3" s="653"/>
      <c r="V3" s="653"/>
      <c r="W3" s="653"/>
      <c r="X3" s="653"/>
      <c r="Y3" s="653"/>
      <c r="Z3" s="653"/>
      <c r="AA3" s="653"/>
      <c r="AB3" s="656"/>
    </row>
    <row r="4" spans="1:32" s="2" customFormat="1" ht="45" customHeight="1" thickBot="1" x14ac:dyDescent="0.25">
      <c r="B4" s="828"/>
      <c r="C4" s="829"/>
      <c r="D4" s="652" t="s">
        <v>3</v>
      </c>
      <c r="E4" s="653"/>
      <c r="F4" s="653"/>
      <c r="G4" s="653"/>
      <c r="H4" s="653"/>
      <c r="I4" s="653"/>
      <c r="J4" s="653"/>
      <c r="K4" s="653"/>
      <c r="L4" s="653"/>
      <c r="M4" s="653"/>
      <c r="N4" s="653"/>
      <c r="O4" s="653"/>
      <c r="P4" s="653"/>
      <c r="Q4" s="653"/>
      <c r="R4" s="653"/>
      <c r="S4" s="653"/>
      <c r="T4" s="653"/>
      <c r="U4" s="653"/>
      <c r="V4" s="653"/>
      <c r="W4" s="653"/>
      <c r="X4" s="653"/>
      <c r="Y4" s="653"/>
      <c r="Z4" s="653"/>
      <c r="AA4" s="653"/>
      <c r="AB4" s="656"/>
    </row>
    <row r="5" spans="1:32" ht="15.75" thickBot="1" x14ac:dyDescent="0.3"/>
    <row r="6" spans="1:32" ht="20.25" customHeight="1" thickBot="1" x14ac:dyDescent="0.35">
      <c r="A6" s="830" t="s">
        <v>4</v>
      </c>
      <c r="B6" s="662" t="s">
        <v>5</v>
      </c>
      <c r="C6" s="663"/>
      <c r="D6" s="663"/>
      <c r="E6" s="663"/>
      <c r="F6" s="664"/>
      <c r="G6" s="665" t="s">
        <v>6</v>
      </c>
      <c r="H6" s="666"/>
      <c r="I6" s="666"/>
      <c r="J6" s="667"/>
      <c r="K6" s="669" t="s">
        <v>7</v>
      </c>
      <c r="L6" s="669"/>
      <c r="M6" s="669"/>
      <c r="N6" s="669"/>
      <c r="O6" s="669"/>
      <c r="P6" s="669"/>
      <c r="Q6" s="669"/>
      <c r="R6" s="670"/>
      <c r="S6" s="832" t="s">
        <v>8</v>
      </c>
      <c r="T6" s="833"/>
      <c r="U6" s="833"/>
      <c r="V6" s="833"/>
      <c r="W6" s="834"/>
      <c r="X6" s="3"/>
      <c r="Y6" s="835" t="s">
        <v>9</v>
      </c>
      <c r="Z6" s="639" t="s">
        <v>10</v>
      </c>
      <c r="AA6" s="837" t="s">
        <v>11</v>
      </c>
      <c r="AB6" s="838"/>
    </row>
    <row r="7" spans="1:32" ht="72.75" thickBot="1" x14ac:dyDescent="0.3">
      <c r="A7" s="831"/>
      <c r="B7" s="4" t="s">
        <v>12</v>
      </c>
      <c r="C7" s="5" t="s">
        <v>13</v>
      </c>
      <c r="D7" s="5" t="s">
        <v>14</v>
      </c>
      <c r="E7" s="5" t="s">
        <v>15</v>
      </c>
      <c r="F7" s="6" t="s">
        <v>16</v>
      </c>
      <c r="G7" s="7" t="s">
        <v>17</v>
      </c>
      <c r="H7" s="8" t="s">
        <v>18</v>
      </c>
      <c r="I7" s="8" t="s">
        <v>10</v>
      </c>
      <c r="J7" s="9" t="s">
        <v>19</v>
      </c>
      <c r="K7" s="10" t="s">
        <v>20</v>
      </c>
      <c r="L7" s="11" t="s">
        <v>21</v>
      </c>
      <c r="M7" s="11" t="s">
        <v>22</v>
      </c>
      <c r="N7" s="11" t="s">
        <v>23</v>
      </c>
      <c r="O7" s="11" t="s">
        <v>24</v>
      </c>
      <c r="P7" s="11" t="s">
        <v>25</v>
      </c>
      <c r="Q7" s="11" t="s">
        <v>26</v>
      </c>
      <c r="R7" s="12" t="s">
        <v>10</v>
      </c>
      <c r="S7" s="13" t="s">
        <v>27</v>
      </c>
      <c r="T7" s="14" t="s">
        <v>28</v>
      </c>
      <c r="U7" s="14" t="s">
        <v>18</v>
      </c>
      <c r="V7" s="14" t="s">
        <v>29</v>
      </c>
      <c r="W7" s="15" t="s">
        <v>30</v>
      </c>
      <c r="X7" s="16"/>
      <c r="Y7" s="836"/>
      <c r="Z7" s="746"/>
      <c r="AA7" s="17" t="s">
        <v>31</v>
      </c>
      <c r="AB7" s="18" t="s">
        <v>32</v>
      </c>
    </row>
    <row r="8" spans="1:32" ht="42.75" customHeight="1" x14ac:dyDescent="0.25">
      <c r="A8" s="747"/>
      <c r="B8" s="727" t="s">
        <v>89</v>
      </c>
      <c r="C8" s="727" t="s">
        <v>254</v>
      </c>
      <c r="D8" s="727" t="s">
        <v>35</v>
      </c>
      <c r="E8" s="909" t="s">
        <v>36</v>
      </c>
      <c r="F8" s="739"/>
      <c r="G8" s="712" t="s">
        <v>255</v>
      </c>
      <c r="H8" s="730">
        <v>1</v>
      </c>
      <c r="I8" s="847"/>
      <c r="J8" s="739" t="s">
        <v>38</v>
      </c>
      <c r="K8" s="712" t="s">
        <v>256</v>
      </c>
      <c r="L8" s="727" t="s">
        <v>257</v>
      </c>
      <c r="M8" s="580" t="s">
        <v>258</v>
      </c>
      <c r="N8" s="583">
        <v>0.4</v>
      </c>
      <c r="O8" s="582">
        <v>44044</v>
      </c>
      <c r="P8" s="582">
        <v>44195</v>
      </c>
      <c r="Q8" s="580" t="s">
        <v>259</v>
      </c>
      <c r="R8" s="911"/>
      <c r="S8" s="268" t="s">
        <v>260</v>
      </c>
      <c r="T8" s="257" t="s">
        <v>76</v>
      </c>
      <c r="U8" s="269">
        <v>0.2</v>
      </c>
      <c r="V8" s="270">
        <v>44075</v>
      </c>
      <c r="W8" s="271">
        <v>44134</v>
      </c>
      <c r="X8" s="24">
        <f>W8-V8</f>
        <v>59</v>
      </c>
      <c r="Y8" s="19"/>
      <c r="Z8" s="20">
        <f>IF(Y8="ejecutado",1,0)</f>
        <v>0</v>
      </c>
      <c r="AA8" s="20"/>
      <c r="AB8" s="25"/>
      <c r="AC8" s="26"/>
      <c r="AD8" s="26"/>
      <c r="AE8" s="26"/>
      <c r="AF8" s="26"/>
    </row>
    <row r="9" spans="1:32" ht="69.75" customHeight="1" x14ac:dyDescent="0.25">
      <c r="A9" s="722"/>
      <c r="B9" s="728"/>
      <c r="C9" s="728"/>
      <c r="D9" s="728"/>
      <c r="E9" s="910"/>
      <c r="F9" s="740"/>
      <c r="G9" s="713"/>
      <c r="H9" s="731"/>
      <c r="I9" s="633"/>
      <c r="J9" s="740"/>
      <c r="K9" s="713"/>
      <c r="L9" s="728"/>
      <c r="M9" s="570"/>
      <c r="N9" s="590"/>
      <c r="O9" s="590"/>
      <c r="P9" s="590"/>
      <c r="Q9" s="570"/>
      <c r="R9" s="861"/>
      <c r="S9" s="272" t="s">
        <v>261</v>
      </c>
      <c r="T9" s="262" t="s">
        <v>76</v>
      </c>
      <c r="U9" s="273">
        <v>0.3</v>
      </c>
      <c r="V9" s="274">
        <v>44044</v>
      </c>
      <c r="W9" s="275">
        <v>44165</v>
      </c>
      <c r="X9" s="32">
        <f t="shared" ref="X9:X72" si="0">W9-V9</f>
        <v>121</v>
      </c>
      <c r="Y9" s="27"/>
      <c r="Z9" s="28">
        <f t="shared" ref="Z9:Z72" si="1">IF(Y9="ejecutado",1,0)</f>
        <v>0</v>
      </c>
      <c r="AA9" s="28"/>
      <c r="AB9" s="33"/>
      <c r="AC9" s="26"/>
      <c r="AD9" s="26"/>
      <c r="AE9" s="26"/>
      <c r="AF9" s="26"/>
    </row>
    <row r="10" spans="1:32" ht="70.5" customHeight="1" x14ac:dyDescent="0.25">
      <c r="A10" s="722"/>
      <c r="B10" s="728"/>
      <c r="C10" s="728"/>
      <c r="D10" s="728"/>
      <c r="E10" s="910"/>
      <c r="F10" s="740"/>
      <c r="G10" s="713"/>
      <c r="H10" s="731"/>
      <c r="I10" s="633"/>
      <c r="J10" s="740"/>
      <c r="K10" s="713"/>
      <c r="L10" s="728"/>
      <c r="M10" s="570"/>
      <c r="N10" s="590"/>
      <c r="O10" s="590"/>
      <c r="P10" s="590"/>
      <c r="Q10" s="570"/>
      <c r="R10" s="861"/>
      <c r="S10" s="276" t="s">
        <v>262</v>
      </c>
      <c r="T10" s="262" t="s">
        <v>68</v>
      </c>
      <c r="U10" s="273">
        <v>0.15</v>
      </c>
      <c r="V10" s="274">
        <v>44044</v>
      </c>
      <c r="W10" s="275">
        <v>44195</v>
      </c>
      <c r="X10" s="32">
        <f t="shared" si="0"/>
        <v>151</v>
      </c>
      <c r="Y10" s="27"/>
      <c r="Z10" s="28">
        <f t="shared" si="1"/>
        <v>0</v>
      </c>
      <c r="AA10" s="28"/>
      <c r="AB10" s="33"/>
      <c r="AC10" s="26"/>
      <c r="AD10" s="26"/>
      <c r="AE10" s="26"/>
      <c r="AF10" s="26"/>
    </row>
    <row r="11" spans="1:32" ht="66" customHeight="1" x14ac:dyDescent="0.25">
      <c r="A11" s="722"/>
      <c r="B11" s="728"/>
      <c r="C11" s="728"/>
      <c r="D11" s="728"/>
      <c r="E11" s="910"/>
      <c r="F11" s="740"/>
      <c r="G11" s="713"/>
      <c r="H11" s="731"/>
      <c r="I11" s="633"/>
      <c r="J11" s="740"/>
      <c r="K11" s="713"/>
      <c r="L11" s="728"/>
      <c r="M11" s="570"/>
      <c r="N11" s="590"/>
      <c r="O11" s="590"/>
      <c r="P11" s="590"/>
      <c r="Q11" s="570"/>
      <c r="R11" s="861"/>
      <c r="S11" s="276" t="s">
        <v>263</v>
      </c>
      <c r="T11" s="262" t="s">
        <v>68</v>
      </c>
      <c r="U11" s="273">
        <v>0.2</v>
      </c>
      <c r="V11" s="274">
        <v>44044</v>
      </c>
      <c r="W11" s="275">
        <v>44195</v>
      </c>
      <c r="X11" s="32">
        <f t="shared" si="0"/>
        <v>151</v>
      </c>
      <c r="Y11" s="27"/>
      <c r="Z11" s="28">
        <f t="shared" si="1"/>
        <v>0</v>
      </c>
      <c r="AA11" s="28"/>
      <c r="AB11" s="33"/>
      <c r="AC11" s="26"/>
      <c r="AD11" s="26"/>
      <c r="AE11" s="26"/>
      <c r="AF11" s="26"/>
    </row>
    <row r="12" spans="1:32" ht="29.25" customHeight="1" x14ac:dyDescent="0.25">
      <c r="A12" s="722"/>
      <c r="B12" s="728"/>
      <c r="C12" s="728"/>
      <c r="D12" s="728"/>
      <c r="E12" s="910"/>
      <c r="F12" s="740"/>
      <c r="G12" s="713"/>
      <c r="H12" s="731"/>
      <c r="I12" s="633"/>
      <c r="J12" s="740"/>
      <c r="K12" s="844"/>
      <c r="L12" s="748"/>
      <c r="M12" s="570"/>
      <c r="N12" s="590"/>
      <c r="O12" s="590"/>
      <c r="P12" s="590"/>
      <c r="Q12" s="570"/>
      <c r="R12" s="861"/>
      <c r="S12" s="276" t="s">
        <v>264</v>
      </c>
      <c r="T12" s="262" t="s">
        <v>56</v>
      </c>
      <c r="U12" s="273">
        <v>0.15</v>
      </c>
      <c r="V12" s="274">
        <v>44075</v>
      </c>
      <c r="W12" s="275">
        <v>44165</v>
      </c>
      <c r="X12" s="32">
        <f t="shared" si="0"/>
        <v>90</v>
      </c>
      <c r="Y12" s="27"/>
      <c r="Z12" s="28">
        <f t="shared" si="1"/>
        <v>0</v>
      </c>
      <c r="AA12" s="28"/>
      <c r="AB12" s="33"/>
      <c r="AC12" s="26"/>
      <c r="AD12" s="26"/>
      <c r="AE12" s="26"/>
      <c r="AF12" s="26"/>
    </row>
    <row r="13" spans="1:32" ht="47.25" customHeight="1" x14ac:dyDescent="0.25">
      <c r="A13" s="722"/>
      <c r="B13" s="728"/>
      <c r="C13" s="728"/>
      <c r="D13" s="728"/>
      <c r="E13" s="910"/>
      <c r="F13" s="740"/>
      <c r="G13" s="713"/>
      <c r="H13" s="731"/>
      <c r="I13" s="633"/>
      <c r="J13" s="740"/>
      <c r="K13" s="841" t="s">
        <v>256</v>
      </c>
      <c r="L13" s="842" t="s">
        <v>257</v>
      </c>
      <c r="M13" s="570" t="s">
        <v>265</v>
      </c>
      <c r="N13" s="578">
        <v>0.2</v>
      </c>
      <c r="O13" s="576">
        <v>44044</v>
      </c>
      <c r="P13" s="576">
        <v>44195</v>
      </c>
      <c r="Q13" s="570" t="s">
        <v>266</v>
      </c>
      <c r="R13" s="861"/>
      <c r="S13" s="276" t="s">
        <v>267</v>
      </c>
      <c r="T13" s="262" t="s">
        <v>68</v>
      </c>
      <c r="U13" s="273">
        <v>0.15</v>
      </c>
      <c r="V13" s="274">
        <v>44044</v>
      </c>
      <c r="W13" s="277" t="s">
        <v>268</v>
      </c>
      <c r="X13" s="32" t="e">
        <f t="shared" si="0"/>
        <v>#VALUE!</v>
      </c>
      <c r="Y13" s="27"/>
      <c r="Z13" s="28">
        <f t="shared" si="1"/>
        <v>0</v>
      </c>
      <c r="AA13" s="28"/>
      <c r="AB13" s="33"/>
    </row>
    <row r="14" spans="1:32" ht="40.5" customHeight="1" x14ac:dyDescent="0.25">
      <c r="A14" s="722"/>
      <c r="B14" s="728"/>
      <c r="C14" s="728"/>
      <c r="D14" s="728"/>
      <c r="E14" s="910"/>
      <c r="F14" s="740"/>
      <c r="G14" s="713"/>
      <c r="H14" s="731"/>
      <c r="I14" s="633"/>
      <c r="J14" s="740"/>
      <c r="K14" s="713"/>
      <c r="L14" s="728"/>
      <c r="M14" s="570"/>
      <c r="N14" s="578"/>
      <c r="O14" s="590"/>
      <c r="P14" s="590"/>
      <c r="Q14" s="570"/>
      <c r="R14" s="861"/>
      <c r="S14" s="276" t="s">
        <v>269</v>
      </c>
      <c r="T14" s="262" t="s">
        <v>270</v>
      </c>
      <c r="U14" s="273">
        <v>0.25</v>
      </c>
      <c r="V14" s="67">
        <v>44044</v>
      </c>
      <c r="W14" s="68">
        <v>44195</v>
      </c>
      <c r="X14" s="32"/>
      <c r="Y14" s="27"/>
      <c r="Z14" s="28"/>
      <c r="AA14" s="28"/>
      <c r="AB14" s="33"/>
    </row>
    <row r="15" spans="1:32" ht="32.25" customHeight="1" x14ac:dyDescent="0.25">
      <c r="A15" s="722"/>
      <c r="B15" s="728"/>
      <c r="C15" s="728"/>
      <c r="D15" s="728"/>
      <c r="E15" s="910"/>
      <c r="F15" s="740"/>
      <c r="G15" s="713"/>
      <c r="H15" s="731"/>
      <c r="I15" s="633"/>
      <c r="J15" s="740"/>
      <c r="K15" s="713"/>
      <c r="L15" s="728"/>
      <c r="M15" s="570"/>
      <c r="N15" s="590"/>
      <c r="O15" s="590"/>
      <c r="P15" s="590"/>
      <c r="Q15" s="570"/>
      <c r="R15" s="861"/>
      <c r="S15" s="272" t="s">
        <v>271</v>
      </c>
      <c r="T15" s="262" t="s">
        <v>76</v>
      </c>
      <c r="U15" s="273">
        <v>0.2</v>
      </c>
      <c r="V15" s="274">
        <v>44044</v>
      </c>
      <c r="W15" s="275">
        <v>44195</v>
      </c>
      <c r="X15" s="32">
        <f t="shared" si="0"/>
        <v>151</v>
      </c>
      <c r="Y15" s="27"/>
      <c r="Z15" s="28">
        <f t="shared" si="1"/>
        <v>0</v>
      </c>
      <c r="AA15" s="28"/>
      <c r="AB15" s="33"/>
    </row>
    <row r="16" spans="1:32" ht="36" customHeight="1" x14ac:dyDescent="0.25">
      <c r="A16" s="722"/>
      <c r="B16" s="728"/>
      <c r="C16" s="728"/>
      <c r="D16" s="728"/>
      <c r="E16" s="910"/>
      <c r="F16" s="740"/>
      <c r="G16" s="713"/>
      <c r="H16" s="731"/>
      <c r="I16" s="633"/>
      <c r="J16" s="740"/>
      <c r="K16" s="713"/>
      <c r="L16" s="728"/>
      <c r="M16" s="570"/>
      <c r="N16" s="590"/>
      <c r="O16" s="590"/>
      <c r="P16" s="590"/>
      <c r="Q16" s="570"/>
      <c r="R16" s="861"/>
      <c r="S16" s="278" t="s">
        <v>272</v>
      </c>
      <c r="T16" s="262" t="s">
        <v>76</v>
      </c>
      <c r="U16" s="273">
        <v>0.2</v>
      </c>
      <c r="V16" s="274">
        <v>44044</v>
      </c>
      <c r="W16" s="275">
        <v>44134</v>
      </c>
      <c r="X16" s="32">
        <f t="shared" si="0"/>
        <v>90</v>
      </c>
      <c r="Y16" s="27"/>
      <c r="Z16" s="28">
        <f t="shared" si="1"/>
        <v>0</v>
      </c>
      <c r="AA16" s="28"/>
      <c r="AB16" s="33"/>
    </row>
    <row r="17" spans="1:28" ht="57" customHeight="1" thickBot="1" x14ac:dyDescent="0.3">
      <c r="A17" s="722"/>
      <c r="B17" s="728"/>
      <c r="C17" s="728"/>
      <c r="D17" s="728"/>
      <c r="E17" s="910"/>
      <c r="F17" s="740"/>
      <c r="G17" s="713"/>
      <c r="H17" s="731"/>
      <c r="I17" s="633"/>
      <c r="J17" s="740"/>
      <c r="K17" s="713"/>
      <c r="L17" s="728"/>
      <c r="M17" s="570"/>
      <c r="N17" s="590"/>
      <c r="O17" s="590"/>
      <c r="P17" s="590"/>
      <c r="Q17" s="570"/>
      <c r="R17" s="861"/>
      <c r="S17" s="279" t="s">
        <v>273</v>
      </c>
      <c r="T17" s="262" t="s">
        <v>56</v>
      </c>
      <c r="U17" s="273">
        <v>0.2</v>
      </c>
      <c r="V17" s="274">
        <v>44044</v>
      </c>
      <c r="W17" s="277" t="s">
        <v>274</v>
      </c>
      <c r="X17" s="32" t="e">
        <f t="shared" si="0"/>
        <v>#VALUE!</v>
      </c>
      <c r="Y17" s="27"/>
      <c r="Z17" s="28">
        <f t="shared" si="1"/>
        <v>0</v>
      </c>
      <c r="AA17" s="28"/>
      <c r="AB17" s="33"/>
    </row>
    <row r="18" spans="1:28" ht="90.75" customHeight="1" x14ac:dyDescent="0.25">
      <c r="A18" s="722"/>
      <c r="B18" s="728"/>
      <c r="C18" s="728"/>
      <c r="D18" s="728"/>
      <c r="E18" s="910"/>
      <c r="F18" s="740"/>
      <c r="G18" s="713"/>
      <c r="H18" s="731"/>
      <c r="I18" s="675"/>
      <c r="J18" s="740"/>
      <c r="K18" s="841" t="s">
        <v>256</v>
      </c>
      <c r="L18" s="842" t="s">
        <v>257</v>
      </c>
      <c r="M18" s="570" t="s">
        <v>275</v>
      </c>
      <c r="N18" s="578">
        <v>0.2</v>
      </c>
      <c r="O18" s="576">
        <v>44044</v>
      </c>
      <c r="P18" s="576">
        <v>44195</v>
      </c>
      <c r="Q18" s="570" t="s">
        <v>276</v>
      </c>
      <c r="R18" s="861"/>
      <c r="S18" s="280" t="s">
        <v>277</v>
      </c>
      <c r="T18" s="257" t="s">
        <v>68</v>
      </c>
      <c r="U18" s="273">
        <v>0.4</v>
      </c>
      <c r="V18" s="274">
        <v>44044</v>
      </c>
      <c r="W18" s="275">
        <v>44195</v>
      </c>
      <c r="X18" s="32">
        <f t="shared" si="0"/>
        <v>151</v>
      </c>
      <c r="Y18" s="27"/>
      <c r="Z18" s="28">
        <f t="shared" si="1"/>
        <v>0</v>
      </c>
      <c r="AA18" s="28"/>
      <c r="AB18" s="33"/>
    </row>
    <row r="19" spans="1:28" ht="72.75" customHeight="1" x14ac:dyDescent="0.25">
      <c r="A19" s="722"/>
      <c r="B19" s="728"/>
      <c r="C19" s="728"/>
      <c r="D19" s="728"/>
      <c r="E19" s="910"/>
      <c r="F19" s="740"/>
      <c r="G19" s="713"/>
      <c r="H19" s="731"/>
      <c r="I19" s="675"/>
      <c r="J19" s="740"/>
      <c r="K19" s="713"/>
      <c r="L19" s="728"/>
      <c r="M19" s="570"/>
      <c r="N19" s="590"/>
      <c r="O19" s="590"/>
      <c r="P19" s="590"/>
      <c r="Q19" s="590"/>
      <c r="R19" s="861"/>
      <c r="S19" s="276" t="s">
        <v>278</v>
      </c>
      <c r="T19" s="262" t="s">
        <v>68</v>
      </c>
      <c r="U19" s="273">
        <v>0.6</v>
      </c>
      <c r="V19" s="274">
        <v>44075</v>
      </c>
      <c r="W19" s="275">
        <v>44195</v>
      </c>
      <c r="X19" s="32">
        <f t="shared" si="0"/>
        <v>120</v>
      </c>
      <c r="Y19" s="27"/>
      <c r="Z19" s="28">
        <f t="shared" si="1"/>
        <v>0</v>
      </c>
      <c r="AA19" s="28"/>
      <c r="AB19" s="33"/>
    </row>
    <row r="20" spans="1:28" ht="60" customHeight="1" x14ac:dyDescent="0.25">
      <c r="A20" s="722"/>
      <c r="B20" s="728"/>
      <c r="C20" s="728"/>
      <c r="D20" s="728"/>
      <c r="E20" s="910"/>
      <c r="F20" s="740"/>
      <c r="G20" s="713"/>
      <c r="H20" s="731"/>
      <c r="I20" s="675"/>
      <c r="J20" s="740"/>
      <c r="K20" s="841" t="s">
        <v>256</v>
      </c>
      <c r="L20" s="842" t="s">
        <v>257</v>
      </c>
      <c r="M20" s="570" t="s">
        <v>279</v>
      </c>
      <c r="N20" s="578">
        <v>0.2</v>
      </c>
      <c r="O20" s="576">
        <v>44044</v>
      </c>
      <c r="P20" s="576">
        <v>44195</v>
      </c>
      <c r="Q20" s="570" t="s">
        <v>280</v>
      </c>
      <c r="R20" s="861"/>
      <c r="S20" s="276" t="s">
        <v>281</v>
      </c>
      <c r="T20" s="262" t="s">
        <v>56</v>
      </c>
      <c r="U20" s="66">
        <v>0.25</v>
      </c>
      <c r="V20" s="274">
        <v>44044</v>
      </c>
      <c r="W20" s="275">
        <v>44195</v>
      </c>
      <c r="X20" s="32">
        <f t="shared" si="0"/>
        <v>151</v>
      </c>
      <c r="Y20" s="27"/>
      <c r="Z20" s="28">
        <f t="shared" si="1"/>
        <v>0</v>
      </c>
      <c r="AA20" s="28"/>
      <c r="AB20" s="33"/>
    </row>
    <row r="21" spans="1:28" ht="51" customHeight="1" x14ac:dyDescent="0.25">
      <c r="A21" s="722"/>
      <c r="B21" s="728"/>
      <c r="C21" s="728"/>
      <c r="D21" s="728"/>
      <c r="E21" s="910"/>
      <c r="F21" s="740"/>
      <c r="G21" s="713"/>
      <c r="H21" s="731"/>
      <c r="I21" s="675"/>
      <c r="J21" s="740"/>
      <c r="K21" s="713"/>
      <c r="L21" s="728"/>
      <c r="M21" s="570"/>
      <c r="N21" s="590"/>
      <c r="O21" s="590"/>
      <c r="P21" s="590"/>
      <c r="Q21" s="570"/>
      <c r="R21" s="861"/>
      <c r="S21" s="281" t="s">
        <v>282</v>
      </c>
      <c r="T21" s="262" t="s">
        <v>56</v>
      </c>
      <c r="U21" s="66">
        <v>0.25</v>
      </c>
      <c r="V21" s="274">
        <v>44044</v>
      </c>
      <c r="W21" s="275">
        <v>44134</v>
      </c>
      <c r="X21" s="32">
        <f t="shared" si="0"/>
        <v>90</v>
      </c>
      <c r="Y21" s="27"/>
      <c r="Z21" s="28">
        <f t="shared" si="1"/>
        <v>0</v>
      </c>
      <c r="AA21" s="28"/>
      <c r="AB21" s="33"/>
    </row>
    <row r="22" spans="1:28" ht="63.75" customHeight="1" x14ac:dyDescent="0.25">
      <c r="A22" s="722"/>
      <c r="B22" s="728"/>
      <c r="C22" s="728"/>
      <c r="D22" s="728"/>
      <c r="E22" s="910"/>
      <c r="F22" s="740"/>
      <c r="G22" s="713"/>
      <c r="H22" s="731"/>
      <c r="I22" s="675"/>
      <c r="J22" s="740"/>
      <c r="K22" s="713"/>
      <c r="L22" s="728"/>
      <c r="M22" s="570"/>
      <c r="N22" s="590"/>
      <c r="O22" s="590"/>
      <c r="P22" s="590"/>
      <c r="Q22" s="570"/>
      <c r="R22" s="861"/>
      <c r="S22" s="276" t="s">
        <v>283</v>
      </c>
      <c r="T22" s="282" t="s">
        <v>56</v>
      </c>
      <c r="U22" s="66">
        <v>0.25</v>
      </c>
      <c r="V22" s="274">
        <v>44044</v>
      </c>
      <c r="W22" s="275">
        <v>44195</v>
      </c>
      <c r="X22" s="32">
        <f t="shared" si="0"/>
        <v>151</v>
      </c>
      <c r="Y22" s="27"/>
      <c r="Z22" s="28">
        <f t="shared" si="1"/>
        <v>0</v>
      </c>
      <c r="AA22" s="28"/>
      <c r="AB22" s="33"/>
    </row>
    <row r="23" spans="1:28" ht="48.75" customHeight="1" x14ac:dyDescent="0.25">
      <c r="A23" s="722"/>
      <c r="B23" s="728"/>
      <c r="C23" s="728"/>
      <c r="D23" s="728"/>
      <c r="E23" s="910"/>
      <c r="F23" s="740"/>
      <c r="G23" s="713"/>
      <c r="H23" s="731"/>
      <c r="I23" s="675"/>
      <c r="J23" s="740"/>
      <c r="K23" s="713"/>
      <c r="L23" s="728"/>
      <c r="M23" s="570"/>
      <c r="N23" s="590"/>
      <c r="O23" s="590"/>
      <c r="P23" s="590"/>
      <c r="Q23" s="570"/>
      <c r="R23" s="861"/>
      <c r="S23" s="276" t="s">
        <v>284</v>
      </c>
      <c r="T23" s="282" t="s">
        <v>56</v>
      </c>
      <c r="U23" s="66">
        <v>0.25</v>
      </c>
      <c r="V23" s="274">
        <v>44044</v>
      </c>
      <c r="W23" s="275">
        <v>44134</v>
      </c>
      <c r="X23" s="32">
        <f t="shared" si="0"/>
        <v>90</v>
      </c>
      <c r="Y23" s="27"/>
      <c r="Z23" s="28">
        <f t="shared" si="1"/>
        <v>0</v>
      </c>
      <c r="AA23" s="28"/>
      <c r="AB23" s="33"/>
    </row>
    <row r="24" spans="1:28" ht="15.75" customHeight="1" x14ac:dyDescent="0.25">
      <c r="A24" s="869"/>
      <c r="B24" s="174"/>
      <c r="C24" s="174"/>
      <c r="D24" s="174"/>
      <c r="E24" s="283"/>
      <c r="F24" s="174"/>
      <c r="G24" s="174"/>
      <c r="H24" s="633"/>
      <c r="I24" s="633"/>
      <c r="J24" s="570"/>
      <c r="K24" s="913"/>
      <c r="L24" s="914"/>
      <c r="M24" s="570"/>
      <c r="N24" s="633"/>
      <c r="O24" s="633"/>
      <c r="P24" s="633"/>
      <c r="Q24" s="633"/>
      <c r="R24" s="861"/>
      <c r="S24" s="284"/>
      <c r="T24" s="285"/>
      <c r="U24" s="285"/>
      <c r="V24" s="285"/>
      <c r="W24" s="286"/>
      <c r="X24" s="32">
        <f t="shared" si="0"/>
        <v>0</v>
      </c>
      <c r="Y24" s="27"/>
      <c r="Z24" s="28">
        <f t="shared" si="1"/>
        <v>0</v>
      </c>
      <c r="AA24" s="28"/>
      <c r="AB24" s="33"/>
    </row>
    <row r="25" spans="1:28" ht="15.75" customHeight="1" x14ac:dyDescent="0.25">
      <c r="A25" s="912"/>
      <c r="B25" s="174"/>
      <c r="C25" s="174"/>
      <c r="D25" s="174"/>
      <c r="E25" s="283"/>
      <c r="F25" s="174"/>
      <c r="G25" s="174"/>
      <c r="H25" s="633"/>
      <c r="I25" s="633"/>
      <c r="J25" s="570"/>
      <c r="K25" s="913"/>
      <c r="L25" s="915"/>
      <c r="M25" s="570"/>
      <c r="N25" s="633"/>
      <c r="O25" s="633"/>
      <c r="P25" s="633"/>
      <c r="Q25" s="633"/>
      <c r="R25" s="861"/>
      <c r="S25" s="284"/>
      <c r="T25" s="285"/>
      <c r="U25" s="285"/>
      <c r="V25" s="285"/>
      <c r="W25" s="286"/>
      <c r="X25" s="32">
        <f t="shared" si="0"/>
        <v>0</v>
      </c>
      <c r="Y25" s="27"/>
      <c r="Z25" s="28">
        <f t="shared" si="1"/>
        <v>0</v>
      </c>
      <c r="AA25" s="28"/>
      <c r="AB25" s="33"/>
    </row>
    <row r="26" spans="1:28" ht="15.75" customHeight="1" x14ac:dyDescent="0.25">
      <c r="A26" s="912"/>
      <c r="B26" s="174"/>
      <c r="C26" s="174"/>
      <c r="D26" s="174"/>
      <c r="E26" s="283"/>
      <c r="F26" s="174"/>
      <c r="G26" s="174"/>
      <c r="H26" s="633"/>
      <c r="I26" s="633"/>
      <c r="J26" s="570"/>
      <c r="K26" s="913"/>
      <c r="L26" s="915"/>
      <c r="M26" s="570"/>
      <c r="N26" s="633"/>
      <c r="O26" s="633"/>
      <c r="P26" s="633"/>
      <c r="Q26" s="633"/>
      <c r="R26" s="861"/>
      <c r="S26" s="284"/>
      <c r="T26" s="285"/>
      <c r="U26" s="285"/>
      <c r="V26" s="285"/>
      <c r="W26" s="286"/>
      <c r="X26" s="32">
        <f t="shared" si="0"/>
        <v>0</v>
      </c>
      <c r="Y26" s="27"/>
      <c r="Z26" s="28">
        <f t="shared" si="1"/>
        <v>0</v>
      </c>
      <c r="AA26" s="28"/>
      <c r="AB26" s="33"/>
    </row>
    <row r="27" spans="1:28" ht="15.75" customHeight="1" x14ac:dyDescent="0.25">
      <c r="A27" s="912"/>
      <c r="B27" s="174"/>
      <c r="C27" s="174"/>
      <c r="D27" s="174"/>
      <c r="E27" s="283"/>
      <c r="F27" s="174"/>
      <c r="G27" s="174"/>
      <c r="H27" s="633"/>
      <c r="I27" s="633"/>
      <c r="J27" s="570"/>
      <c r="K27" s="913"/>
      <c r="L27" s="915"/>
      <c r="M27" s="570"/>
      <c r="N27" s="633"/>
      <c r="O27" s="633"/>
      <c r="P27" s="633"/>
      <c r="Q27" s="633"/>
      <c r="R27" s="861"/>
      <c r="S27" s="284"/>
      <c r="T27" s="285"/>
      <c r="U27" s="285"/>
      <c r="V27" s="285"/>
      <c r="W27" s="286"/>
      <c r="X27" s="32">
        <f t="shared" si="0"/>
        <v>0</v>
      </c>
      <c r="Y27" s="27"/>
      <c r="Z27" s="28">
        <f t="shared" si="1"/>
        <v>0</v>
      </c>
      <c r="AA27" s="28"/>
      <c r="AB27" s="33"/>
    </row>
    <row r="28" spans="1:28" ht="15.75" customHeight="1" x14ac:dyDescent="0.25">
      <c r="A28" s="912"/>
      <c r="B28" s="174"/>
      <c r="C28" s="174"/>
      <c r="D28" s="174"/>
      <c r="E28" s="283"/>
      <c r="F28" s="174"/>
      <c r="G28" s="174"/>
      <c r="H28" s="633"/>
      <c r="I28" s="633"/>
      <c r="J28" s="570"/>
      <c r="K28" s="913"/>
      <c r="L28" s="915"/>
      <c r="M28" s="570"/>
      <c r="N28" s="633"/>
      <c r="O28" s="633"/>
      <c r="P28" s="633"/>
      <c r="Q28" s="633"/>
      <c r="R28" s="861"/>
      <c r="S28" s="284"/>
      <c r="T28" s="285"/>
      <c r="U28" s="285"/>
      <c r="V28" s="285"/>
      <c r="W28" s="286"/>
      <c r="X28" s="32">
        <f t="shared" si="0"/>
        <v>0</v>
      </c>
      <c r="Y28" s="27"/>
      <c r="Z28" s="28">
        <f t="shared" si="1"/>
        <v>0</v>
      </c>
      <c r="AA28" s="28"/>
      <c r="AB28" s="33"/>
    </row>
    <row r="29" spans="1:28" ht="15.75" customHeight="1" x14ac:dyDescent="0.25">
      <c r="A29" s="912"/>
      <c r="B29" s="174"/>
      <c r="C29" s="174"/>
      <c r="D29" s="174"/>
      <c r="E29" s="283"/>
      <c r="F29" s="174"/>
      <c r="G29" s="174"/>
      <c r="H29" s="633"/>
      <c r="I29" s="633"/>
      <c r="J29" s="570"/>
      <c r="K29" s="913"/>
      <c r="L29" s="915"/>
      <c r="M29" s="570"/>
      <c r="N29" s="633"/>
      <c r="O29" s="633"/>
      <c r="P29" s="633"/>
      <c r="Q29" s="633"/>
      <c r="R29" s="861"/>
      <c r="S29" s="287"/>
      <c r="T29" s="285"/>
      <c r="U29" s="285"/>
      <c r="V29" s="285"/>
      <c r="W29" s="286"/>
      <c r="X29" s="32">
        <f t="shared" si="0"/>
        <v>0</v>
      </c>
      <c r="Y29" s="27"/>
      <c r="Z29" s="28">
        <f t="shared" si="1"/>
        <v>0</v>
      </c>
      <c r="AA29" s="28"/>
      <c r="AB29" s="33"/>
    </row>
    <row r="30" spans="1:28" ht="15.75" customHeight="1" x14ac:dyDescent="0.25">
      <c r="A30" s="912"/>
      <c r="B30" s="174"/>
      <c r="C30" s="174"/>
      <c r="D30" s="174"/>
      <c r="E30" s="283"/>
      <c r="F30" s="174"/>
      <c r="G30" s="174"/>
      <c r="H30" s="633"/>
      <c r="I30" s="633"/>
      <c r="J30" s="570"/>
      <c r="K30" s="913"/>
      <c r="L30" s="915"/>
      <c r="M30" s="570"/>
      <c r="N30" s="633"/>
      <c r="O30" s="633"/>
      <c r="P30" s="633"/>
      <c r="Q30" s="633"/>
      <c r="R30" s="861"/>
      <c r="S30" s="287"/>
      <c r="T30" s="285"/>
      <c r="U30" s="285"/>
      <c r="V30" s="285"/>
      <c r="W30" s="286"/>
      <c r="X30" s="32">
        <f t="shared" si="0"/>
        <v>0</v>
      </c>
      <c r="Y30" s="27"/>
      <c r="Z30" s="28">
        <f t="shared" si="1"/>
        <v>0</v>
      </c>
      <c r="AA30" s="28"/>
      <c r="AB30" s="33"/>
    </row>
    <row r="31" spans="1:28" ht="15.75" customHeight="1" x14ac:dyDescent="0.25">
      <c r="A31" s="912"/>
      <c r="B31" s="174"/>
      <c r="C31" s="174"/>
      <c r="D31" s="174"/>
      <c r="E31" s="283"/>
      <c r="F31" s="174"/>
      <c r="G31" s="174"/>
      <c r="H31" s="633"/>
      <c r="I31" s="633"/>
      <c r="J31" s="570"/>
      <c r="K31" s="913"/>
      <c r="L31" s="916"/>
      <c r="M31" s="570"/>
      <c r="N31" s="633"/>
      <c r="O31" s="633"/>
      <c r="P31" s="633"/>
      <c r="Q31" s="633"/>
      <c r="R31" s="861"/>
      <c r="S31" s="195"/>
      <c r="T31" s="28"/>
      <c r="U31" s="28"/>
      <c r="V31" s="28"/>
      <c r="W31" s="33"/>
      <c r="X31" s="32">
        <f t="shared" si="0"/>
        <v>0</v>
      </c>
      <c r="Y31" s="27"/>
      <c r="Z31" s="28">
        <f t="shared" si="1"/>
        <v>0</v>
      </c>
      <c r="AA31" s="28"/>
      <c r="AB31" s="33"/>
    </row>
    <row r="32" spans="1:28" ht="15.75" customHeight="1" x14ac:dyDescent="0.25">
      <c r="A32" s="912"/>
      <c r="B32" s="174"/>
      <c r="C32" s="174"/>
      <c r="D32" s="174"/>
      <c r="E32" s="283"/>
      <c r="F32" s="174"/>
      <c r="G32" s="174"/>
      <c r="H32" s="633"/>
      <c r="I32" s="633"/>
      <c r="J32" s="570"/>
      <c r="K32" s="917"/>
      <c r="L32" s="870"/>
      <c r="M32" s="846"/>
      <c r="N32" s="633"/>
      <c r="O32" s="633"/>
      <c r="P32" s="633"/>
      <c r="Q32" s="633"/>
      <c r="R32" s="861"/>
      <c r="S32" s="195"/>
      <c r="T32" s="28"/>
      <c r="U32" s="28"/>
      <c r="V32" s="28"/>
      <c r="W32" s="33"/>
      <c r="X32" s="32">
        <f t="shared" si="0"/>
        <v>0</v>
      </c>
      <c r="Y32" s="27"/>
      <c r="Z32" s="28">
        <f t="shared" si="1"/>
        <v>0</v>
      </c>
      <c r="AA32" s="28"/>
      <c r="AB32" s="33"/>
    </row>
    <row r="33" spans="1:28" ht="15.75" customHeight="1" x14ac:dyDescent="0.25">
      <c r="A33" s="912"/>
      <c r="B33" s="174"/>
      <c r="C33" s="174"/>
      <c r="D33" s="174"/>
      <c r="E33" s="283"/>
      <c r="F33" s="174"/>
      <c r="G33" s="174"/>
      <c r="H33" s="633"/>
      <c r="I33" s="633"/>
      <c r="J33" s="570"/>
      <c r="K33" s="918"/>
      <c r="L33" s="871"/>
      <c r="M33" s="846"/>
      <c r="N33" s="633"/>
      <c r="O33" s="633"/>
      <c r="P33" s="633"/>
      <c r="Q33" s="633"/>
      <c r="R33" s="861"/>
      <c r="S33" s="195"/>
      <c r="T33" s="28"/>
      <c r="U33" s="28"/>
      <c r="V33" s="28"/>
      <c r="W33" s="33"/>
      <c r="X33" s="32">
        <f t="shared" si="0"/>
        <v>0</v>
      </c>
      <c r="Y33" s="27"/>
      <c r="Z33" s="28">
        <f t="shared" si="1"/>
        <v>0</v>
      </c>
      <c r="AA33" s="28"/>
      <c r="AB33" s="33"/>
    </row>
    <row r="34" spans="1:28" ht="15.75" customHeight="1" x14ac:dyDescent="0.25">
      <c r="A34" s="912"/>
      <c r="B34" s="174"/>
      <c r="C34" s="174"/>
      <c r="D34" s="174"/>
      <c r="E34" s="283"/>
      <c r="F34" s="174"/>
      <c r="G34" s="174"/>
      <c r="H34" s="633"/>
      <c r="I34" s="633"/>
      <c r="J34" s="570"/>
      <c r="K34" s="918"/>
      <c r="L34" s="871"/>
      <c r="M34" s="846"/>
      <c r="N34" s="633"/>
      <c r="O34" s="633"/>
      <c r="P34" s="633"/>
      <c r="Q34" s="633"/>
      <c r="R34" s="861"/>
      <c r="S34" s="195"/>
      <c r="T34" s="28"/>
      <c r="U34" s="28"/>
      <c r="V34" s="28"/>
      <c r="W34" s="33"/>
      <c r="X34" s="32">
        <f t="shared" si="0"/>
        <v>0</v>
      </c>
      <c r="Y34" s="27"/>
      <c r="Z34" s="28">
        <f t="shared" si="1"/>
        <v>0</v>
      </c>
      <c r="AA34" s="28"/>
      <c r="AB34" s="33"/>
    </row>
    <row r="35" spans="1:28" ht="15.75" customHeight="1" x14ac:dyDescent="0.25">
      <c r="A35" s="912"/>
      <c r="B35" s="174"/>
      <c r="C35" s="174"/>
      <c r="D35" s="174"/>
      <c r="E35" s="283"/>
      <c r="F35" s="174"/>
      <c r="G35" s="174"/>
      <c r="H35" s="633"/>
      <c r="I35" s="633"/>
      <c r="J35" s="570"/>
      <c r="K35" s="918"/>
      <c r="L35" s="871"/>
      <c r="M35" s="846"/>
      <c r="N35" s="633"/>
      <c r="O35" s="633"/>
      <c r="P35" s="633"/>
      <c r="Q35" s="633"/>
      <c r="R35" s="861"/>
      <c r="S35" s="195"/>
      <c r="T35" s="28"/>
      <c r="U35" s="28"/>
      <c r="V35" s="28"/>
      <c r="W35" s="33"/>
      <c r="X35" s="32">
        <f t="shared" si="0"/>
        <v>0</v>
      </c>
      <c r="Y35" s="27"/>
      <c r="Z35" s="28">
        <f t="shared" si="1"/>
        <v>0</v>
      </c>
      <c r="AA35" s="28"/>
      <c r="AB35" s="33"/>
    </row>
    <row r="36" spans="1:28" ht="15.75" customHeight="1" x14ac:dyDescent="0.25">
      <c r="A36" s="912"/>
      <c r="B36" s="174"/>
      <c r="C36" s="174"/>
      <c r="D36" s="174"/>
      <c r="E36" s="283"/>
      <c r="F36" s="174"/>
      <c r="G36" s="174"/>
      <c r="H36" s="633"/>
      <c r="I36" s="633"/>
      <c r="J36" s="570"/>
      <c r="K36" s="918"/>
      <c r="L36" s="871"/>
      <c r="M36" s="846"/>
      <c r="N36" s="633"/>
      <c r="O36" s="633"/>
      <c r="P36" s="633"/>
      <c r="Q36" s="633"/>
      <c r="R36" s="861"/>
      <c r="S36" s="195"/>
      <c r="T36" s="28"/>
      <c r="U36" s="28"/>
      <c r="V36" s="28"/>
      <c r="W36" s="33"/>
      <c r="X36" s="32">
        <f t="shared" si="0"/>
        <v>0</v>
      </c>
      <c r="Y36" s="27"/>
      <c r="Z36" s="28">
        <f t="shared" si="1"/>
        <v>0</v>
      </c>
      <c r="AA36" s="28"/>
      <c r="AB36" s="33"/>
    </row>
    <row r="37" spans="1:28" ht="15.75" customHeight="1" x14ac:dyDescent="0.25">
      <c r="A37" s="912"/>
      <c r="B37" s="174"/>
      <c r="C37" s="174"/>
      <c r="D37" s="174"/>
      <c r="E37" s="283"/>
      <c r="F37" s="174"/>
      <c r="G37" s="174"/>
      <c r="H37" s="633"/>
      <c r="I37" s="633"/>
      <c r="J37" s="570"/>
      <c r="K37" s="918"/>
      <c r="L37" s="871"/>
      <c r="M37" s="846"/>
      <c r="N37" s="633"/>
      <c r="O37" s="633"/>
      <c r="P37" s="633"/>
      <c r="Q37" s="633"/>
      <c r="R37" s="861"/>
      <c r="S37" s="195"/>
      <c r="T37" s="28"/>
      <c r="U37" s="28"/>
      <c r="V37" s="28"/>
      <c r="W37" s="33"/>
      <c r="X37" s="32">
        <f t="shared" si="0"/>
        <v>0</v>
      </c>
      <c r="Y37" s="27"/>
      <c r="Z37" s="28">
        <f t="shared" si="1"/>
        <v>0</v>
      </c>
      <c r="AA37" s="28"/>
      <c r="AB37" s="33"/>
    </row>
    <row r="38" spans="1:28" ht="15.75" customHeight="1" x14ac:dyDescent="0.25">
      <c r="A38" s="912"/>
      <c r="B38" s="174"/>
      <c r="C38" s="174"/>
      <c r="D38" s="174"/>
      <c r="E38" s="283"/>
      <c r="F38" s="174"/>
      <c r="G38" s="174"/>
      <c r="H38" s="633"/>
      <c r="I38" s="633"/>
      <c r="J38" s="570"/>
      <c r="K38" s="918"/>
      <c r="L38" s="871"/>
      <c r="M38" s="846"/>
      <c r="N38" s="633"/>
      <c r="O38" s="633"/>
      <c r="P38" s="633"/>
      <c r="Q38" s="633"/>
      <c r="R38" s="861"/>
      <c r="S38" s="195"/>
      <c r="T38" s="28"/>
      <c r="U38" s="28"/>
      <c r="V38" s="28"/>
      <c r="W38" s="33"/>
      <c r="X38" s="32">
        <f t="shared" si="0"/>
        <v>0</v>
      </c>
      <c r="Y38" s="27"/>
      <c r="Z38" s="28">
        <f t="shared" si="1"/>
        <v>0</v>
      </c>
      <c r="AA38" s="28"/>
      <c r="AB38" s="33"/>
    </row>
    <row r="39" spans="1:28" ht="15.75" customHeight="1" x14ac:dyDescent="0.25">
      <c r="A39" s="912"/>
      <c r="B39" s="174"/>
      <c r="C39" s="174"/>
      <c r="D39" s="174"/>
      <c r="E39" s="283"/>
      <c r="F39" s="174"/>
      <c r="G39" s="174"/>
      <c r="H39" s="633"/>
      <c r="I39" s="633"/>
      <c r="J39" s="570"/>
      <c r="K39" s="919"/>
      <c r="L39" s="872"/>
      <c r="M39" s="846"/>
      <c r="N39" s="633"/>
      <c r="O39" s="633"/>
      <c r="P39" s="633"/>
      <c r="Q39" s="633"/>
      <c r="R39" s="861"/>
      <c r="S39" s="195"/>
      <c r="T39" s="28"/>
      <c r="U39" s="28"/>
      <c r="V39" s="28"/>
      <c r="W39" s="33"/>
      <c r="X39" s="32">
        <f t="shared" si="0"/>
        <v>0</v>
      </c>
      <c r="Y39" s="27"/>
      <c r="Z39" s="28">
        <f t="shared" si="1"/>
        <v>0</v>
      </c>
      <c r="AA39" s="28"/>
      <c r="AB39" s="33"/>
    </row>
    <row r="40" spans="1:28" ht="15.75" customHeight="1" x14ac:dyDescent="0.25">
      <c r="A40" s="912"/>
      <c r="B40" s="633"/>
      <c r="C40" s="633"/>
      <c r="D40" s="633"/>
      <c r="E40" s="633"/>
      <c r="F40" s="633"/>
      <c r="G40" s="633"/>
      <c r="H40" s="633"/>
      <c r="I40" s="633"/>
      <c r="J40" s="633"/>
      <c r="K40" s="917"/>
      <c r="L40" s="870"/>
      <c r="M40" s="846"/>
      <c r="N40" s="633"/>
      <c r="O40" s="633"/>
      <c r="P40" s="633"/>
      <c r="Q40" s="633"/>
      <c r="R40" s="861"/>
      <c r="S40" s="195"/>
      <c r="T40" s="28"/>
      <c r="U40" s="28"/>
      <c r="V40" s="28"/>
      <c r="W40" s="33"/>
      <c r="X40" s="32">
        <f t="shared" si="0"/>
        <v>0</v>
      </c>
      <c r="Y40" s="27"/>
      <c r="Z40" s="28">
        <f t="shared" si="1"/>
        <v>0</v>
      </c>
      <c r="AA40" s="28"/>
      <c r="AB40" s="33"/>
    </row>
    <row r="41" spans="1:28" ht="15.75" customHeight="1" x14ac:dyDescent="0.25">
      <c r="A41" s="912"/>
      <c r="B41" s="633"/>
      <c r="C41" s="633"/>
      <c r="D41" s="633"/>
      <c r="E41" s="633"/>
      <c r="F41" s="633"/>
      <c r="G41" s="633"/>
      <c r="H41" s="633"/>
      <c r="I41" s="633"/>
      <c r="J41" s="633"/>
      <c r="K41" s="918"/>
      <c r="L41" s="871"/>
      <c r="M41" s="846"/>
      <c r="N41" s="633"/>
      <c r="O41" s="633"/>
      <c r="P41" s="633"/>
      <c r="Q41" s="633"/>
      <c r="R41" s="861"/>
      <c r="S41" s="195"/>
      <c r="T41" s="28"/>
      <c r="U41" s="28"/>
      <c r="V41" s="28"/>
      <c r="W41" s="33"/>
      <c r="X41" s="32">
        <f t="shared" si="0"/>
        <v>0</v>
      </c>
      <c r="Y41" s="27"/>
      <c r="Z41" s="28">
        <f t="shared" si="1"/>
        <v>0</v>
      </c>
      <c r="AA41" s="28"/>
      <c r="AB41" s="33"/>
    </row>
    <row r="42" spans="1:28" ht="15.75" customHeight="1" x14ac:dyDescent="0.25">
      <c r="A42" s="912"/>
      <c r="B42" s="633"/>
      <c r="C42" s="633"/>
      <c r="D42" s="633"/>
      <c r="E42" s="633"/>
      <c r="F42" s="633"/>
      <c r="G42" s="633"/>
      <c r="H42" s="633"/>
      <c r="I42" s="633"/>
      <c r="J42" s="633"/>
      <c r="K42" s="918"/>
      <c r="L42" s="871"/>
      <c r="M42" s="846"/>
      <c r="N42" s="633"/>
      <c r="O42" s="633"/>
      <c r="P42" s="633"/>
      <c r="Q42" s="633"/>
      <c r="R42" s="861"/>
      <c r="S42" s="195"/>
      <c r="T42" s="28"/>
      <c r="U42" s="28"/>
      <c r="V42" s="28"/>
      <c r="W42" s="33"/>
      <c r="X42" s="32">
        <f t="shared" si="0"/>
        <v>0</v>
      </c>
      <c r="Y42" s="27"/>
      <c r="Z42" s="28">
        <f t="shared" si="1"/>
        <v>0</v>
      </c>
      <c r="AA42" s="28"/>
      <c r="AB42" s="33"/>
    </row>
    <row r="43" spans="1:28" ht="15.75" customHeight="1" x14ac:dyDescent="0.25">
      <c r="A43" s="912"/>
      <c r="B43" s="633"/>
      <c r="C43" s="633"/>
      <c r="D43" s="633"/>
      <c r="E43" s="633"/>
      <c r="F43" s="633"/>
      <c r="G43" s="633"/>
      <c r="H43" s="633"/>
      <c r="I43" s="633"/>
      <c r="J43" s="633"/>
      <c r="K43" s="918"/>
      <c r="L43" s="871"/>
      <c r="M43" s="846"/>
      <c r="N43" s="633"/>
      <c r="O43" s="633"/>
      <c r="P43" s="633"/>
      <c r="Q43" s="633"/>
      <c r="R43" s="861"/>
      <c r="S43" s="195"/>
      <c r="T43" s="28"/>
      <c r="U43" s="28"/>
      <c r="V43" s="28"/>
      <c r="W43" s="33"/>
      <c r="X43" s="32">
        <f t="shared" si="0"/>
        <v>0</v>
      </c>
      <c r="Y43" s="27"/>
      <c r="Z43" s="28">
        <f t="shared" si="1"/>
        <v>0</v>
      </c>
      <c r="AA43" s="28"/>
      <c r="AB43" s="33"/>
    </row>
    <row r="44" spans="1:28" ht="15.75" customHeight="1" x14ac:dyDescent="0.25">
      <c r="A44" s="912"/>
      <c r="B44" s="633"/>
      <c r="C44" s="633"/>
      <c r="D44" s="633"/>
      <c r="E44" s="633"/>
      <c r="F44" s="633"/>
      <c r="G44" s="633"/>
      <c r="H44" s="633"/>
      <c r="I44" s="633"/>
      <c r="J44" s="633"/>
      <c r="K44" s="918"/>
      <c r="L44" s="871"/>
      <c r="M44" s="846"/>
      <c r="N44" s="633"/>
      <c r="O44" s="633"/>
      <c r="P44" s="633"/>
      <c r="Q44" s="633"/>
      <c r="R44" s="861"/>
      <c r="S44" s="195"/>
      <c r="T44" s="28"/>
      <c r="U44" s="28"/>
      <c r="V44" s="28"/>
      <c r="W44" s="33"/>
      <c r="X44" s="32">
        <f t="shared" si="0"/>
        <v>0</v>
      </c>
      <c r="Y44" s="27"/>
      <c r="Z44" s="28">
        <f t="shared" si="1"/>
        <v>0</v>
      </c>
      <c r="AA44" s="28"/>
      <c r="AB44" s="33"/>
    </row>
    <row r="45" spans="1:28" ht="15.75" customHeight="1" x14ac:dyDescent="0.25">
      <c r="A45" s="912"/>
      <c r="B45" s="633"/>
      <c r="C45" s="633"/>
      <c r="D45" s="633"/>
      <c r="E45" s="633"/>
      <c r="F45" s="633"/>
      <c r="G45" s="633"/>
      <c r="H45" s="633"/>
      <c r="I45" s="633"/>
      <c r="J45" s="633"/>
      <c r="K45" s="918"/>
      <c r="L45" s="871"/>
      <c r="M45" s="846"/>
      <c r="N45" s="633"/>
      <c r="O45" s="633"/>
      <c r="P45" s="633"/>
      <c r="Q45" s="633"/>
      <c r="R45" s="861"/>
      <c r="S45" s="195"/>
      <c r="T45" s="28"/>
      <c r="U45" s="28"/>
      <c r="V45" s="28"/>
      <c r="W45" s="33"/>
      <c r="X45" s="32">
        <f t="shared" si="0"/>
        <v>0</v>
      </c>
      <c r="Y45" s="27"/>
      <c r="Z45" s="28">
        <f t="shared" si="1"/>
        <v>0</v>
      </c>
      <c r="AA45" s="28"/>
      <c r="AB45" s="33"/>
    </row>
    <row r="46" spans="1:28" ht="15.75" customHeight="1" x14ac:dyDescent="0.25">
      <c r="A46" s="912"/>
      <c r="B46" s="633"/>
      <c r="C46" s="633"/>
      <c r="D46" s="633"/>
      <c r="E46" s="633"/>
      <c r="F46" s="633"/>
      <c r="G46" s="633"/>
      <c r="H46" s="633"/>
      <c r="I46" s="633"/>
      <c r="J46" s="633"/>
      <c r="K46" s="918"/>
      <c r="L46" s="871"/>
      <c r="M46" s="846"/>
      <c r="N46" s="633"/>
      <c r="O46" s="633"/>
      <c r="P46" s="633"/>
      <c r="Q46" s="633"/>
      <c r="R46" s="861"/>
      <c r="S46" s="195"/>
      <c r="T46" s="28"/>
      <c r="U46" s="28"/>
      <c r="V46" s="28"/>
      <c r="W46" s="33"/>
      <c r="X46" s="32">
        <f t="shared" si="0"/>
        <v>0</v>
      </c>
      <c r="Y46" s="27"/>
      <c r="Z46" s="28">
        <f t="shared" si="1"/>
        <v>0</v>
      </c>
      <c r="AA46" s="28"/>
      <c r="AB46" s="33"/>
    </row>
    <row r="47" spans="1:28" ht="15.75" customHeight="1" x14ac:dyDescent="0.25">
      <c r="A47" s="912"/>
      <c r="B47" s="633"/>
      <c r="C47" s="633"/>
      <c r="D47" s="633"/>
      <c r="E47" s="633"/>
      <c r="F47" s="633"/>
      <c r="G47" s="633"/>
      <c r="H47" s="633"/>
      <c r="I47" s="633"/>
      <c r="J47" s="633"/>
      <c r="K47" s="919"/>
      <c r="L47" s="872"/>
      <c r="M47" s="846"/>
      <c r="N47" s="633"/>
      <c r="O47" s="633"/>
      <c r="P47" s="633"/>
      <c r="Q47" s="633"/>
      <c r="R47" s="861"/>
      <c r="S47" s="195"/>
      <c r="T47" s="28"/>
      <c r="U47" s="28"/>
      <c r="V47" s="28"/>
      <c r="W47" s="33"/>
      <c r="X47" s="32">
        <f t="shared" si="0"/>
        <v>0</v>
      </c>
      <c r="Y47" s="27"/>
      <c r="Z47" s="28">
        <f t="shared" si="1"/>
        <v>0</v>
      </c>
      <c r="AA47" s="28"/>
      <c r="AB47" s="33"/>
    </row>
    <row r="48" spans="1:28" ht="15.75" customHeight="1" x14ac:dyDescent="0.25">
      <c r="A48" s="912"/>
      <c r="B48" s="633"/>
      <c r="C48" s="633"/>
      <c r="D48" s="633"/>
      <c r="E48" s="633"/>
      <c r="F48" s="633"/>
      <c r="G48" s="633"/>
      <c r="H48" s="633"/>
      <c r="I48" s="633"/>
      <c r="J48" s="633"/>
      <c r="K48" s="917"/>
      <c r="L48" s="870"/>
      <c r="M48" s="846"/>
      <c r="N48" s="633"/>
      <c r="O48" s="633"/>
      <c r="P48" s="633"/>
      <c r="Q48" s="633"/>
      <c r="R48" s="861"/>
      <c r="S48" s="195"/>
      <c r="T48" s="28"/>
      <c r="U48" s="28"/>
      <c r="V48" s="28"/>
      <c r="W48" s="33"/>
      <c r="X48" s="32">
        <f t="shared" si="0"/>
        <v>0</v>
      </c>
      <c r="Y48" s="27"/>
      <c r="Z48" s="28">
        <f t="shared" si="1"/>
        <v>0</v>
      </c>
      <c r="AA48" s="28"/>
      <c r="AB48" s="33"/>
    </row>
    <row r="49" spans="1:28" ht="15.75" customHeight="1" x14ac:dyDescent="0.25">
      <c r="A49" s="912"/>
      <c r="B49" s="633"/>
      <c r="C49" s="633"/>
      <c r="D49" s="633"/>
      <c r="E49" s="633"/>
      <c r="F49" s="633"/>
      <c r="G49" s="633"/>
      <c r="H49" s="633"/>
      <c r="I49" s="633"/>
      <c r="J49" s="633"/>
      <c r="K49" s="918"/>
      <c r="L49" s="871"/>
      <c r="M49" s="846"/>
      <c r="N49" s="633"/>
      <c r="O49" s="633"/>
      <c r="P49" s="633"/>
      <c r="Q49" s="633"/>
      <c r="R49" s="861"/>
      <c r="S49" s="195"/>
      <c r="T49" s="28"/>
      <c r="U49" s="28"/>
      <c r="V49" s="28"/>
      <c r="W49" s="33"/>
      <c r="X49" s="32">
        <f t="shared" si="0"/>
        <v>0</v>
      </c>
      <c r="Y49" s="27"/>
      <c r="Z49" s="28">
        <f t="shared" si="1"/>
        <v>0</v>
      </c>
      <c r="AA49" s="28"/>
      <c r="AB49" s="33"/>
    </row>
    <row r="50" spans="1:28" ht="15.75" customHeight="1" x14ac:dyDescent="0.25">
      <c r="A50" s="912"/>
      <c r="B50" s="633"/>
      <c r="C50" s="633"/>
      <c r="D50" s="633"/>
      <c r="E50" s="633"/>
      <c r="F50" s="633"/>
      <c r="G50" s="633"/>
      <c r="H50" s="633"/>
      <c r="I50" s="633"/>
      <c r="J50" s="633"/>
      <c r="K50" s="918"/>
      <c r="L50" s="871"/>
      <c r="M50" s="846"/>
      <c r="N50" s="633"/>
      <c r="O50" s="633"/>
      <c r="P50" s="633"/>
      <c r="Q50" s="633"/>
      <c r="R50" s="861"/>
      <c r="S50" s="195"/>
      <c r="T50" s="28"/>
      <c r="U50" s="28"/>
      <c r="V50" s="28"/>
      <c r="W50" s="33"/>
      <c r="X50" s="32">
        <f t="shared" si="0"/>
        <v>0</v>
      </c>
      <c r="Y50" s="27"/>
      <c r="Z50" s="28">
        <f t="shared" si="1"/>
        <v>0</v>
      </c>
      <c r="AA50" s="28"/>
      <c r="AB50" s="33"/>
    </row>
    <row r="51" spans="1:28" ht="15.75" customHeight="1" x14ac:dyDescent="0.25">
      <c r="A51" s="912"/>
      <c r="B51" s="633"/>
      <c r="C51" s="633"/>
      <c r="D51" s="633"/>
      <c r="E51" s="633"/>
      <c r="F51" s="633"/>
      <c r="G51" s="633"/>
      <c r="H51" s="633"/>
      <c r="I51" s="633"/>
      <c r="J51" s="633"/>
      <c r="K51" s="918"/>
      <c r="L51" s="871"/>
      <c r="M51" s="846"/>
      <c r="N51" s="633"/>
      <c r="O51" s="633"/>
      <c r="P51" s="633"/>
      <c r="Q51" s="633"/>
      <c r="R51" s="861"/>
      <c r="S51" s="195"/>
      <c r="T51" s="28"/>
      <c r="U51" s="28"/>
      <c r="V51" s="28"/>
      <c r="W51" s="33"/>
      <c r="X51" s="32">
        <f t="shared" si="0"/>
        <v>0</v>
      </c>
      <c r="Y51" s="27"/>
      <c r="Z51" s="28">
        <f t="shared" si="1"/>
        <v>0</v>
      </c>
      <c r="AA51" s="28"/>
      <c r="AB51" s="33"/>
    </row>
    <row r="52" spans="1:28" ht="15.75" customHeight="1" x14ac:dyDescent="0.25">
      <c r="A52" s="912"/>
      <c r="B52" s="633"/>
      <c r="C52" s="633"/>
      <c r="D52" s="633"/>
      <c r="E52" s="633"/>
      <c r="F52" s="633"/>
      <c r="G52" s="633"/>
      <c r="H52" s="633"/>
      <c r="I52" s="633"/>
      <c r="J52" s="633"/>
      <c r="K52" s="918"/>
      <c r="L52" s="871"/>
      <c r="M52" s="846"/>
      <c r="N52" s="633"/>
      <c r="O52" s="633"/>
      <c r="P52" s="633"/>
      <c r="Q52" s="633"/>
      <c r="R52" s="861"/>
      <c r="S52" s="195"/>
      <c r="T52" s="28"/>
      <c r="U52" s="28"/>
      <c r="V52" s="28"/>
      <c r="W52" s="33"/>
      <c r="X52" s="32">
        <f t="shared" si="0"/>
        <v>0</v>
      </c>
      <c r="Y52" s="27"/>
      <c r="Z52" s="28">
        <f t="shared" si="1"/>
        <v>0</v>
      </c>
      <c r="AA52" s="28"/>
      <c r="AB52" s="33"/>
    </row>
    <row r="53" spans="1:28" ht="15.75" customHeight="1" x14ac:dyDescent="0.25">
      <c r="A53" s="912"/>
      <c r="B53" s="633"/>
      <c r="C53" s="633"/>
      <c r="D53" s="633"/>
      <c r="E53" s="633"/>
      <c r="F53" s="633"/>
      <c r="G53" s="633"/>
      <c r="H53" s="633"/>
      <c r="I53" s="633"/>
      <c r="J53" s="633"/>
      <c r="K53" s="918"/>
      <c r="L53" s="871"/>
      <c r="M53" s="846"/>
      <c r="N53" s="633"/>
      <c r="O53" s="633"/>
      <c r="P53" s="633"/>
      <c r="Q53" s="633"/>
      <c r="R53" s="861"/>
      <c r="S53" s="195"/>
      <c r="T53" s="28"/>
      <c r="U53" s="28"/>
      <c r="V53" s="28"/>
      <c r="W53" s="33"/>
      <c r="X53" s="32">
        <f t="shared" si="0"/>
        <v>0</v>
      </c>
      <c r="Y53" s="27"/>
      <c r="Z53" s="28">
        <f t="shared" si="1"/>
        <v>0</v>
      </c>
      <c r="AA53" s="28"/>
      <c r="AB53" s="33"/>
    </row>
    <row r="54" spans="1:28" ht="15.75" customHeight="1" x14ac:dyDescent="0.25">
      <c r="A54" s="912"/>
      <c r="B54" s="633"/>
      <c r="C54" s="633"/>
      <c r="D54" s="633"/>
      <c r="E54" s="633"/>
      <c r="F54" s="633"/>
      <c r="G54" s="633"/>
      <c r="H54" s="633"/>
      <c r="I54" s="633"/>
      <c r="J54" s="633"/>
      <c r="K54" s="918"/>
      <c r="L54" s="871"/>
      <c r="M54" s="846"/>
      <c r="N54" s="633"/>
      <c r="O54" s="633"/>
      <c r="P54" s="633"/>
      <c r="Q54" s="633"/>
      <c r="R54" s="861"/>
      <c r="S54" s="195"/>
      <c r="T54" s="28"/>
      <c r="U54" s="28"/>
      <c r="V54" s="28"/>
      <c r="W54" s="33"/>
      <c r="X54" s="32">
        <f t="shared" si="0"/>
        <v>0</v>
      </c>
      <c r="Y54" s="27"/>
      <c r="Z54" s="28">
        <f t="shared" si="1"/>
        <v>0</v>
      </c>
      <c r="AA54" s="28"/>
      <c r="AB54" s="33"/>
    </row>
    <row r="55" spans="1:28" ht="15.75" customHeight="1" x14ac:dyDescent="0.25">
      <c r="A55" s="912"/>
      <c r="B55" s="633"/>
      <c r="C55" s="633"/>
      <c r="D55" s="633"/>
      <c r="E55" s="633"/>
      <c r="F55" s="633"/>
      <c r="G55" s="633"/>
      <c r="H55" s="633"/>
      <c r="I55" s="633"/>
      <c r="J55" s="633"/>
      <c r="K55" s="919"/>
      <c r="L55" s="872"/>
      <c r="M55" s="846"/>
      <c r="N55" s="633"/>
      <c r="O55" s="633"/>
      <c r="P55" s="633"/>
      <c r="Q55" s="633"/>
      <c r="R55" s="861"/>
      <c r="S55" s="195"/>
      <c r="T55" s="28"/>
      <c r="U55" s="28"/>
      <c r="V55" s="28"/>
      <c r="W55" s="33"/>
      <c r="X55" s="32">
        <f t="shared" si="0"/>
        <v>0</v>
      </c>
      <c r="Y55" s="27"/>
      <c r="Z55" s="28">
        <f t="shared" si="1"/>
        <v>0</v>
      </c>
      <c r="AA55" s="28"/>
      <c r="AB55" s="33"/>
    </row>
    <row r="56" spans="1:28" ht="15.75" customHeight="1" x14ac:dyDescent="0.25">
      <c r="A56" s="846"/>
      <c r="B56" s="847"/>
      <c r="C56" s="847"/>
      <c r="D56" s="847"/>
      <c r="E56" s="847"/>
      <c r="F56" s="860"/>
      <c r="G56" s="723"/>
      <c r="H56" s="847"/>
      <c r="I56" s="920"/>
      <c r="J56" s="871"/>
      <c r="K56" s="867"/>
      <c r="L56" s="870"/>
      <c r="M56" s="846"/>
      <c r="N56" s="633"/>
      <c r="O56" s="633"/>
      <c r="P56" s="633"/>
      <c r="Q56" s="633"/>
      <c r="R56" s="861"/>
      <c r="S56" s="195"/>
      <c r="T56" s="28"/>
      <c r="U56" s="28"/>
      <c r="V56" s="28"/>
      <c r="W56" s="33"/>
      <c r="X56" s="32">
        <f t="shared" si="0"/>
        <v>0</v>
      </c>
      <c r="Y56" s="27"/>
      <c r="Z56" s="28">
        <f t="shared" si="1"/>
        <v>0</v>
      </c>
      <c r="AA56" s="28"/>
      <c r="AB56" s="33"/>
    </row>
    <row r="57" spans="1:28" ht="15.75" customHeight="1" x14ac:dyDescent="0.25">
      <c r="A57" s="846"/>
      <c r="B57" s="633"/>
      <c r="C57" s="633"/>
      <c r="D57" s="633"/>
      <c r="E57" s="633"/>
      <c r="F57" s="861"/>
      <c r="G57" s="846"/>
      <c r="H57" s="633"/>
      <c r="I57" s="876"/>
      <c r="J57" s="871"/>
      <c r="K57" s="868"/>
      <c r="L57" s="871"/>
      <c r="M57" s="846"/>
      <c r="N57" s="633"/>
      <c r="O57" s="633"/>
      <c r="P57" s="633"/>
      <c r="Q57" s="633"/>
      <c r="R57" s="861"/>
      <c r="S57" s="195"/>
      <c r="T57" s="28"/>
      <c r="U57" s="28"/>
      <c r="V57" s="28"/>
      <c r="W57" s="33"/>
      <c r="X57" s="32">
        <f t="shared" si="0"/>
        <v>0</v>
      </c>
      <c r="Y57" s="27"/>
      <c r="Z57" s="28">
        <f t="shared" si="1"/>
        <v>0</v>
      </c>
      <c r="AA57" s="28"/>
      <c r="AB57" s="33"/>
    </row>
    <row r="58" spans="1:28" ht="15.75" customHeight="1" x14ac:dyDescent="0.25">
      <c r="A58" s="846"/>
      <c r="B58" s="633"/>
      <c r="C58" s="633"/>
      <c r="D58" s="633"/>
      <c r="E58" s="633"/>
      <c r="F58" s="861"/>
      <c r="G58" s="846"/>
      <c r="H58" s="633"/>
      <c r="I58" s="876"/>
      <c r="J58" s="871"/>
      <c r="K58" s="868"/>
      <c r="L58" s="871"/>
      <c r="M58" s="846"/>
      <c r="N58" s="633"/>
      <c r="O58" s="633"/>
      <c r="P58" s="633"/>
      <c r="Q58" s="633"/>
      <c r="R58" s="861"/>
      <c r="S58" s="195"/>
      <c r="T58" s="28"/>
      <c r="U58" s="28"/>
      <c r="V58" s="28"/>
      <c r="W58" s="33"/>
      <c r="X58" s="32">
        <f t="shared" si="0"/>
        <v>0</v>
      </c>
      <c r="Y58" s="27"/>
      <c r="Z58" s="28">
        <f t="shared" si="1"/>
        <v>0</v>
      </c>
      <c r="AA58" s="28"/>
      <c r="AB58" s="33"/>
    </row>
    <row r="59" spans="1:28" ht="15.75" customHeight="1" x14ac:dyDescent="0.25">
      <c r="A59" s="846"/>
      <c r="B59" s="633"/>
      <c r="C59" s="633"/>
      <c r="D59" s="633"/>
      <c r="E59" s="633"/>
      <c r="F59" s="861"/>
      <c r="G59" s="846"/>
      <c r="H59" s="633"/>
      <c r="I59" s="876"/>
      <c r="J59" s="871"/>
      <c r="K59" s="868"/>
      <c r="L59" s="871"/>
      <c r="M59" s="846"/>
      <c r="N59" s="633"/>
      <c r="O59" s="633"/>
      <c r="P59" s="633"/>
      <c r="Q59" s="633"/>
      <c r="R59" s="861"/>
      <c r="S59" s="195"/>
      <c r="T59" s="28"/>
      <c r="U59" s="28"/>
      <c r="V59" s="28"/>
      <c r="W59" s="33"/>
      <c r="X59" s="32">
        <f t="shared" si="0"/>
        <v>0</v>
      </c>
      <c r="Y59" s="27"/>
      <c r="Z59" s="28">
        <f t="shared" si="1"/>
        <v>0</v>
      </c>
      <c r="AA59" s="28"/>
      <c r="AB59" s="33"/>
    </row>
    <row r="60" spans="1:28" ht="15.75" customHeight="1" x14ac:dyDescent="0.25">
      <c r="A60" s="846"/>
      <c r="B60" s="633"/>
      <c r="C60" s="633"/>
      <c r="D60" s="633"/>
      <c r="E60" s="633"/>
      <c r="F60" s="861"/>
      <c r="G60" s="846"/>
      <c r="H60" s="633"/>
      <c r="I60" s="876"/>
      <c r="J60" s="871"/>
      <c r="K60" s="868"/>
      <c r="L60" s="871"/>
      <c r="M60" s="846"/>
      <c r="N60" s="633"/>
      <c r="O60" s="633"/>
      <c r="P60" s="633"/>
      <c r="Q60" s="633"/>
      <c r="R60" s="861"/>
      <c r="S60" s="195"/>
      <c r="T60" s="28"/>
      <c r="U60" s="28"/>
      <c r="V60" s="28"/>
      <c r="W60" s="33"/>
      <c r="X60" s="32">
        <f t="shared" si="0"/>
        <v>0</v>
      </c>
      <c r="Y60" s="27"/>
      <c r="Z60" s="28">
        <f t="shared" si="1"/>
        <v>0</v>
      </c>
      <c r="AA60" s="28"/>
      <c r="AB60" s="33"/>
    </row>
    <row r="61" spans="1:28" ht="15.75" customHeight="1" x14ac:dyDescent="0.25">
      <c r="A61" s="846"/>
      <c r="B61" s="633"/>
      <c r="C61" s="633"/>
      <c r="D61" s="633"/>
      <c r="E61" s="633"/>
      <c r="F61" s="861"/>
      <c r="G61" s="846"/>
      <c r="H61" s="633"/>
      <c r="I61" s="876"/>
      <c r="J61" s="871"/>
      <c r="K61" s="868"/>
      <c r="L61" s="871"/>
      <c r="M61" s="846"/>
      <c r="N61" s="633"/>
      <c r="O61" s="633"/>
      <c r="P61" s="633"/>
      <c r="Q61" s="633"/>
      <c r="R61" s="861"/>
      <c r="S61" s="195"/>
      <c r="T61" s="28"/>
      <c r="U61" s="28"/>
      <c r="V61" s="28"/>
      <c r="W61" s="33"/>
      <c r="X61" s="32">
        <f t="shared" si="0"/>
        <v>0</v>
      </c>
      <c r="Y61" s="27"/>
      <c r="Z61" s="28">
        <f t="shared" si="1"/>
        <v>0</v>
      </c>
      <c r="AA61" s="28"/>
      <c r="AB61" s="33"/>
    </row>
    <row r="62" spans="1:28" ht="15.75" customHeight="1" x14ac:dyDescent="0.25">
      <c r="A62" s="846"/>
      <c r="B62" s="633"/>
      <c r="C62" s="633"/>
      <c r="D62" s="633"/>
      <c r="E62" s="633"/>
      <c r="F62" s="861"/>
      <c r="G62" s="846"/>
      <c r="H62" s="633"/>
      <c r="I62" s="876"/>
      <c r="J62" s="871"/>
      <c r="K62" s="868"/>
      <c r="L62" s="871"/>
      <c r="M62" s="846"/>
      <c r="N62" s="633"/>
      <c r="O62" s="633"/>
      <c r="P62" s="633"/>
      <c r="Q62" s="633"/>
      <c r="R62" s="861"/>
      <c r="S62" s="195"/>
      <c r="T62" s="28"/>
      <c r="U62" s="28"/>
      <c r="V62" s="28"/>
      <c r="W62" s="33"/>
      <c r="X62" s="32">
        <f t="shared" si="0"/>
        <v>0</v>
      </c>
      <c r="Y62" s="27"/>
      <c r="Z62" s="28">
        <f t="shared" si="1"/>
        <v>0</v>
      </c>
      <c r="AA62" s="28"/>
      <c r="AB62" s="33"/>
    </row>
    <row r="63" spans="1:28" ht="15.75" customHeight="1" x14ac:dyDescent="0.25">
      <c r="A63" s="846"/>
      <c r="B63" s="633"/>
      <c r="C63" s="633"/>
      <c r="D63" s="633"/>
      <c r="E63" s="633"/>
      <c r="F63" s="861"/>
      <c r="G63" s="846"/>
      <c r="H63" s="633"/>
      <c r="I63" s="876"/>
      <c r="J63" s="871"/>
      <c r="K63" s="869"/>
      <c r="L63" s="872"/>
      <c r="M63" s="846"/>
      <c r="N63" s="633"/>
      <c r="O63" s="633"/>
      <c r="P63" s="633"/>
      <c r="Q63" s="633"/>
      <c r="R63" s="861"/>
      <c r="S63" s="195"/>
      <c r="T63" s="28"/>
      <c r="U63" s="28"/>
      <c r="V63" s="28"/>
      <c r="W63" s="33"/>
      <c r="X63" s="32">
        <f t="shared" si="0"/>
        <v>0</v>
      </c>
      <c r="Y63" s="27"/>
      <c r="Z63" s="28">
        <f t="shared" si="1"/>
        <v>0</v>
      </c>
      <c r="AA63" s="28"/>
      <c r="AB63" s="33"/>
    </row>
    <row r="64" spans="1:28" ht="15.75" customHeight="1" x14ac:dyDescent="0.25">
      <c r="A64" s="846"/>
      <c r="B64" s="633"/>
      <c r="C64" s="633"/>
      <c r="D64" s="633"/>
      <c r="E64" s="633"/>
      <c r="F64" s="861"/>
      <c r="G64" s="846"/>
      <c r="H64" s="633"/>
      <c r="I64" s="876"/>
      <c r="J64" s="871"/>
      <c r="K64" s="867"/>
      <c r="L64" s="870"/>
      <c r="M64" s="846"/>
      <c r="N64" s="633"/>
      <c r="O64" s="633"/>
      <c r="P64" s="633"/>
      <c r="Q64" s="633"/>
      <c r="R64" s="861"/>
      <c r="S64" s="195"/>
      <c r="T64" s="28"/>
      <c r="U64" s="28"/>
      <c r="V64" s="28"/>
      <c r="W64" s="33"/>
      <c r="X64" s="32">
        <f t="shared" si="0"/>
        <v>0</v>
      </c>
      <c r="Y64" s="27"/>
      <c r="Z64" s="28">
        <f t="shared" si="1"/>
        <v>0</v>
      </c>
      <c r="AA64" s="28"/>
      <c r="AB64" s="33"/>
    </row>
    <row r="65" spans="1:28" ht="15.75" customHeight="1" x14ac:dyDescent="0.25">
      <c r="A65" s="846"/>
      <c r="B65" s="633"/>
      <c r="C65" s="633"/>
      <c r="D65" s="633"/>
      <c r="E65" s="633"/>
      <c r="F65" s="861"/>
      <c r="G65" s="846"/>
      <c r="H65" s="633"/>
      <c r="I65" s="876"/>
      <c r="J65" s="871"/>
      <c r="K65" s="868"/>
      <c r="L65" s="871"/>
      <c r="M65" s="846"/>
      <c r="N65" s="633"/>
      <c r="O65" s="633"/>
      <c r="P65" s="633"/>
      <c r="Q65" s="633"/>
      <c r="R65" s="861"/>
      <c r="S65" s="195"/>
      <c r="T65" s="28"/>
      <c r="U65" s="28"/>
      <c r="V65" s="28"/>
      <c r="W65" s="33"/>
      <c r="X65" s="32">
        <f t="shared" si="0"/>
        <v>0</v>
      </c>
      <c r="Y65" s="27"/>
      <c r="Z65" s="28">
        <f t="shared" si="1"/>
        <v>0</v>
      </c>
      <c r="AA65" s="28"/>
      <c r="AB65" s="33"/>
    </row>
    <row r="66" spans="1:28" ht="15.75" customHeight="1" x14ac:dyDescent="0.25">
      <c r="A66" s="846"/>
      <c r="B66" s="633"/>
      <c r="C66" s="633"/>
      <c r="D66" s="633"/>
      <c r="E66" s="633"/>
      <c r="F66" s="861"/>
      <c r="G66" s="846"/>
      <c r="H66" s="633"/>
      <c r="I66" s="876"/>
      <c r="J66" s="871"/>
      <c r="K66" s="868"/>
      <c r="L66" s="871"/>
      <c r="M66" s="846"/>
      <c r="N66" s="633"/>
      <c r="O66" s="633"/>
      <c r="P66" s="633"/>
      <c r="Q66" s="633"/>
      <c r="R66" s="861"/>
      <c r="S66" s="195"/>
      <c r="T66" s="28"/>
      <c r="U66" s="28"/>
      <c r="V66" s="28"/>
      <c r="W66" s="33"/>
      <c r="X66" s="32">
        <f t="shared" si="0"/>
        <v>0</v>
      </c>
      <c r="Y66" s="27"/>
      <c r="Z66" s="28">
        <f t="shared" si="1"/>
        <v>0</v>
      </c>
      <c r="AA66" s="28"/>
      <c r="AB66" s="33"/>
    </row>
    <row r="67" spans="1:28" ht="15.75" customHeight="1" x14ac:dyDescent="0.25">
      <c r="A67" s="846"/>
      <c r="B67" s="633"/>
      <c r="C67" s="633"/>
      <c r="D67" s="633"/>
      <c r="E67" s="633"/>
      <c r="F67" s="861"/>
      <c r="G67" s="846"/>
      <c r="H67" s="633"/>
      <c r="I67" s="876"/>
      <c r="J67" s="871"/>
      <c r="K67" s="868"/>
      <c r="L67" s="871"/>
      <c r="M67" s="846"/>
      <c r="N67" s="633"/>
      <c r="O67" s="633"/>
      <c r="P67" s="633"/>
      <c r="Q67" s="633"/>
      <c r="R67" s="861"/>
      <c r="S67" s="195"/>
      <c r="T67" s="28"/>
      <c r="U67" s="28"/>
      <c r="V67" s="28"/>
      <c r="W67" s="33"/>
      <c r="X67" s="32">
        <f t="shared" si="0"/>
        <v>0</v>
      </c>
      <c r="Y67" s="27"/>
      <c r="Z67" s="28">
        <f t="shared" si="1"/>
        <v>0</v>
      </c>
      <c r="AA67" s="28"/>
      <c r="AB67" s="33"/>
    </row>
    <row r="68" spans="1:28" ht="15.75" customHeight="1" x14ac:dyDescent="0.25">
      <c r="A68" s="846"/>
      <c r="B68" s="633"/>
      <c r="C68" s="633"/>
      <c r="D68" s="633"/>
      <c r="E68" s="633"/>
      <c r="F68" s="861"/>
      <c r="G68" s="846"/>
      <c r="H68" s="633"/>
      <c r="I68" s="876"/>
      <c r="J68" s="871"/>
      <c r="K68" s="868"/>
      <c r="L68" s="871"/>
      <c r="M68" s="846"/>
      <c r="N68" s="633"/>
      <c r="O68" s="633"/>
      <c r="P68" s="633"/>
      <c r="Q68" s="633"/>
      <c r="R68" s="861"/>
      <c r="S68" s="195"/>
      <c r="T68" s="28"/>
      <c r="U68" s="28"/>
      <c r="V68" s="28"/>
      <c r="W68" s="33"/>
      <c r="X68" s="32">
        <f t="shared" si="0"/>
        <v>0</v>
      </c>
      <c r="Y68" s="27"/>
      <c r="Z68" s="28">
        <f t="shared" si="1"/>
        <v>0</v>
      </c>
      <c r="AA68" s="28"/>
      <c r="AB68" s="33"/>
    </row>
    <row r="69" spans="1:28" ht="15.75" customHeight="1" x14ac:dyDescent="0.25">
      <c r="A69" s="846"/>
      <c r="B69" s="633"/>
      <c r="C69" s="633"/>
      <c r="D69" s="633"/>
      <c r="E69" s="633"/>
      <c r="F69" s="861"/>
      <c r="G69" s="846"/>
      <c r="H69" s="633"/>
      <c r="I69" s="876"/>
      <c r="J69" s="871"/>
      <c r="K69" s="868"/>
      <c r="L69" s="871"/>
      <c r="M69" s="846"/>
      <c r="N69" s="633"/>
      <c r="O69" s="633"/>
      <c r="P69" s="633"/>
      <c r="Q69" s="633"/>
      <c r="R69" s="861"/>
      <c r="S69" s="195"/>
      <c r="T69" s="28"/>
      <c r="U69" s="28"/>
      <c r="V69" s="28"/>
      <c r="W69" s="33"/>
      <c r="X69" s="32">
        <f t="shared" si="0"/>
        <v>0</v>
      </c>
      <c r="Y69" s="27"/>
      <c r="Z69" s="28">
        <f t="shared" si="1"/>
        <v>0</v>
      </c>
      <c r="AA69" s="28"/>
      <c r="AB69" s="33"/>
    </row>
    <row r="70" spans="1:28" ht="15.75" customHeight="1" x14ac:dyDescent="0.25">
      <c r="A70" s="846"/>
      <c r="B70" s="633"/>
      <c r="C70" s="633"/>
      <c r="D70" s="633"/>
      <c r="E70" s="633"/>
      <c r="F70" s="861"/>
      <c r="G70" s="846"/>
      <c r="H70" s="633"/>
      <c r="I70" s="876"/>
      <c r="J70" s="871"/>
      <c r="K70" s="868"/>
      <c r="L70" s="871"/>
      <c r="M70" s="846"/>
      <c r="N70" s="633"/>
      <c r="O70" s="633"/>
      <c r="P70" s="633"/>
      <c r="Q70" s="633"/>
      <c r="R70" s="861"/>
      <c r="S70" s="195"/>
      <c r="T70" s="28"/>
      <c r="U70" s="28"/>
      <c r="V70" s="28"/>
      <c r="W70" s="33"/>
      <c r="X70" s="32">
        <f t="shared" si="0"/>
        <v>0</v>
      </c>
      <c r="Y70" s="27"/>
      <c r="Z70" s="28">
        <f t="shared" si="1"/>
        <v>0</v>
      </c>
      <c r="AA70" s="28"/>
      <c r="AB70" s="33"/>
    </row>
    <row r="71" spans="1:28" ht="15.75" customHeight="1" x14ac:dyDescent="0.25">
      <c r="A71" s="846"/>
      <c r="B71" s="633"/>
      <c r="C71" s="633"/>
      <c r="D71" s="633"/>
      <c r="E71" s="633"/>
      <c r="F71" s="861"/>
      <c r="G71" s="846"/>
      <c r="H71" s="633"/>
      <c r="I71" s="876"/>
      <c r="J71" s="872"/>
      <c r="K71" s="869"/>
      <c r="L71" s="872"/>
      <c r="M71" s="846"/>
      <c r="N71" s="633"/>
      <c r="O71" s="633"/>
      <c r="P71" s="633"/>
      <c r="Q71" s="633"/>
      <c r="R71" s="861"/>
      <c r="S71" s="195"/>
      <c r="T71" s="28"/>
      <c r="U71" s="28"/>
      <c r="V71" s="28"/>
      <c r="W71" s="33"/>
      <c r="X71" s="32">
        <f t="shared" si="0"/>
        <v>0</v>
      </c>
      <c r="Y71" s="27"/>
      <c r="Z71" s="28">
        <f t="shared" si="1"/>
        <v>0</v>
      </c>
      <c r="AA71" s="28"/>
      <c r="AB71" s="33"/>
    </row>
    <row r="72" spans="1:28" ht="15.75" customHeight="1" x14ac:dyDescent="0.25">
      <c r="A72" s="846"/>
      <c r="B72" s="633"/>
      <c r="C72" s="633"/>
      <c r="D72" s="633"/>
      <c r="E72" s="633"/>
      <c r="F72" s="861"/>
      <c r="G72" s="846"/>
      <c r="H72" s="633"/>
      <c r="I72" s="876"/>
      <c r="J72" s="870"/>
      <c r="K72" s="867"/>
      <c r="L72" s="870"/>
      <c r="M72" s="846"/>
      <c r="N72" s="633"/>
      <c r="O72" s="633"/>
      <c r="P72" s="633"/>
      <c r="Q72" s="633"/>
      <c r="R72" s="861"/>
      <c r="S72" s="195"/>
      <c r="T72" s="28"/>
      <c r="U72" s="28"/>
      <c r="V72" s="28"/>
      <c r="W72" s="33"/>
      <c r="X72" s="32">
        <f t="shared" si="0"/>
        <v>0</v>
      </c>
      <c r="Y72" s="27"/>
      <c r="Z72" s="28">
        <f t="shared" si="1"/>
        <v>0</v>
      </c>
      <c r="AA72" s="28"/>
      <c r="AB72" s="33"/>
    </row>
    <row r="73" spans="1:28" ht="15.75" customHeight="1" x14ac:dyDescent="0.25">
      <c r="A73" s="846"/>
      <c r="B73" s="633"/>
      <c r="C73" s="633"/>
      <c r="D73" s="633"/>
      <c r="E73" s="633"/>
      <c r="F73" s="861"/>
      <c r="G73" s="846"/>
      <c r="H73" s="633"/>
      <c r="I73" s="876"/>
      <c r="J73" s="871"/>
      <c r="K73" s="868"/>
      <c r="L73" s="871"/>
      <c r="M73" s="846"/>
      <c r="N73" s="633"/>
      <c r="O73" s="633"/>
      <c r="P73" s="633"/>
      <c r="Q73" s="633"/>
      <c r="R73" s="861"/>
      <c r="S73" s="195"/>
      <c r="T73" s="28"/>
      <c r="U73" s="28"/>
      <c r="V73" s="28"/>
      <c r="W73" s="33"/>
      <c r="X73" s="32">
        <f t="shared" ref="X73:X84" si="2">W73-V73</f>
        <v>0</v>
      </c>
      <c r="Y73" s="27"/>
      <c r="Z73" s="28">
        <f t="shared" ref="Z73:Z84" si="3">IF(Y73="ejecutado",1,0)</f>
        <v>0</v>
      </c>
      <c r="AA73" s="28"/>
      <c r="AB73" s="33"/>
    </row>
    <row r="74" spans="1:28" ht="15.75" customHeight="1" x14ac:dyDescent="0.25">
      <c r="A74" s="846"/>
      <c r="B74" s="633"/>
      <c r="C74" s="633"/>
      <c r="D74" s="633"/>
      <c r="E74" s="633"/>
      <c r="F74" s="861"/>
      <c r="G74" s="846"/>
      <c r="H74" s="633"/>
      <c r="I74" s="876"/>
      <c r="J74" s="871"/>
      <c r="K74" s="868"/>
      <c r="L74" s="871"/>
      <c r="M74" s="846"/>
      <c r="N74" s="633"/>
      <c r="O74" s="633"/>
      <c r="P74" s="633"/>
      <c r="Q74" s="633"/>
      <c r="R74" s="861"/>
      <c r="S74" s="195"/>
      <c r="T74" s="28"/>
      <c r="U74" s="28"/>
      <c r="V74" s="28"/>
      <c r="W74" s="33"/>
      <c r="X74" s="32">
        <f t="shared" si="2"/>
        <v>0</v>
      </c>
      <c r="Y74" s="27"/>
      <c r="Z74" s="28">
        <f t="shared" si="3"/>
        <v>0</v>
      </c>
      <c r="AA74" s="28"/>
      <c r="AB74" s="33"/>
    </row>
    <row r="75" spans="1:28" ht="15.75" customHeight="1" x14ac:dyDescent="0.25">
      <c r="A75" s="846"/>
      <c r="B75" s="633"/>
      <c r="C75" s="633"/>
      <c r="D75" s="633"/>
      <c r="E75" s="633"/>
      <c r="F75" s="861"/>
      <c r="G75" s="846"/>
      <c r="H75" s="633"/>
      <c r="I75" s="876"/>
      <c r="J75" s="871"/>
      <c r="K75" s="868"/>
      <c r="L75" s="871"/>
      <c r="M75" s="846"/>
      <c r="N75" s="633"/>
      <c r="O75" s="633"/>
      <c r="P75" s="633"/>
      <c r="Q75" s="633"/>
      <c r="R75" s="861"/>
      <c r="S75" s="195"/>
      <c r="T75" s="28"/>
      <c r="U75" s="28"/>
      <c r="V75" s="28"/>
      <c r="W75" s="33"/>
      <c r="X75" s="32">
        <f t="shared" si="2"/>
        <v>0</v>
      </c>
      <c r="Y75" s="27"/>
      <c r="Z75" s="28">
        <f t="shared" si="3"/>
        <v>0</v>
      </c>
      <c r="AA75" s="28"/>
      <c r="AB75" s="33"/>
    </row>
    <row r="76" spans="1:28" ht="15.75" customHeight="1" x14ac:dyDescent="0.25">
      <c r="A76" s="846"/>
      <c r="B76" s="633"/>
      <c r="C76" s="633"/>
      <c r="D76" s="633"/>
      <c r="E76" s="633"/>
      <c r="F76" s="861"/>
      <c r="G76" s="846"/>
      <c r="H76" s="633"/>
      <c r="I76" s="876"/>
      <c r="J76" s="871"/>
      <c r="K76" s="868"/>
      <c r="L76" s="871"/>
      <c r="M76" s="846"/>
      <c r="N76" s="633"/>
      <c r="O76" s="633"/>
      <c r="P76" s="633"/>
      <c r="Q76" s="633"/>
      <c r="R76" s="861"/>
      <c r="S76" s="195"/>
      <c r="T76" s="28"/>
      <c r="U76" s="28"/>
      <c r="V76" s="28"/>
      <c r="W76" s="33"/>
      <c r="X76" s="32">
        <f t="shared" si="2"/>
        <v>0</v>
      </c>
      <c r="Y76" s="27"/>
      <c r="Z76" s="28">
        <f t="shared" si="3"/>
        <v>0</v>
      </c>
      <c r="AA76" s="28"/>
      <c r="AB76" s="33"/>
    </row>
    <row r="77" spans="1:28" ht="15.75" customHeight="1" x14ac:dyDescent="0.25">
      <c r="A77" s="846"/>
      <c r="B77" s="633"/>
      <c r="C77" s="633"/>
      <c r="D77" s="633"/>
      <c r="E77" s="633"/>
      <c r="F77" s="861"/>
      <c r="G77" s="846"/>
      <c r="H77" s="633"/>
      <c r="I77" s="876"/>
      <c r="J77" s="871"/>
      <c r="K77" s="868"/>
      <c r="L77" s="871"/>
      <c r="M77" s="846"/>
      <c r="N77" s="633"/>
      <c r="O77" s="633"/>
      <c r="P77" s="633"/>
      <c r="Q77" s="633"/>
      <c r="R77" s="861"/>
      <c r="S77" s="195"/>
      <c r="T77" s="28"/>
      <c r="U77" s="28"/>
      <c r="V77" s="28"/>
      <c r="W77" s="33"/>
      <c r="X77" s="32">
        <f t="shared" si="2"/>
        <v>0</v>
      </c>
      <c r="Y77" s="27"/>
      <c r="Z77" s="28">
        <f t="shared" si="3"/>
        <v>0</v>
      </c>
      <c r="AA77" s="28"/>
      <c r="AB77" s="33"/>
    </row>
    <row r="78" spans="1:28" ht="15.75" customHeight="1" x14ac:dyDescent="0.25">
      <c r="A78" s="846"/>
      <c r="B78" s="633"/>
      <c r="C78" s="633"/>
      <c r="D78" s="633"/>
      <c r="E78" s="633"/>
      <c r="F78" s="861"/>
      <c r="G78" s="846"/>
      <c r="H78" s="633"/>
      <c r="I78" s="876"/>
      <c r="J78" s="871"/>
      <c r="K78" s="868"/>
      <c r="L78" s="871"/>
      <c r="M78" s="846"/>
      <c r="N78" s="633"/>
      <c r="O78" s="633"/>
      <c r="P78" s="633"/>
      <c r="Q78" s="633"/>
      <c r="R78" s="861"/>
      <c r="S78" s="195"/>
      <c r="T78" s="28"/>
      <c r="U78" s="28"/>
      <c r="V78" s="28"/>
      <c r="W78" s="33"/>
      <c r="X78" s="32">
        <f t="shared" si="2"/>
        <v>0</v>
      </c>
      <c r="Y78" s="27"/>
      <c r="Z78" s="28">
        <f t="shared" si="3"/>
        <v>0</v>
      </c>
      <c r="AA78" s="28"/>
      <c r="AB78" s="33"/>
    </row>
    <row r="79" spans="1:28" ht="15.75" customHeight="1" x14ac:dyDescent="0.25">
      <c r="A79" s="846"/>
      <c r="B79" s="633"/>
      <c r="C79" s="633"/>
      <c r="D79" s="633"/>
      <c r="E79" s="633"/>
      <c r="F79" s="861"/>
      <c r="G79" s="846"/>
      <c r="H79" s="633"/>
      <c r="I79" s="876"/>
      <c r="J79" s="871"/>
      <c r="K79" s="869"/>
      <c r="L79" s="872"/>
      <c r="M79" s="846"/>
      <c r="N79" s="633"/>
      <c r="O79" s="633"/>
      <c r="P79" s="633"/>
      <c r="Q79" s="633"/>
      <c r="R79" s="861"/>
      <c r="S79" s="195"/>
      <c r="T79" s="28"/>
      <c r="U79" s="28"/>
      <c r="V79" s="28"/>
      <c r="W79" s="33"/>
      <c r="X79" s="32">
        <f t="shared" si="2"/>
        <v>0</v>
      </c>
      <c r="Y79" s="27"/>
      <c r="Z79" s="28">
        <f t="shared" si="3"/>
        <v>0</v>
      </c>
      <c r="AA79" s="28"/>
      <c r="AB79" s="33"/>
    </row>
    <row r="80" spans="1:28" ht="15.75" customHeight="1" x14ac:dyDescent="0.25">
      <c r="A80" s="846"/>
      <c r="B80" s="633"/>
      <c r="C80" s="633"/>
      <c r="D80" s="633"/>
      <c r="E80" s="633"/>
      <c r="F80" s="861"/>
      <c r="G80" s="846"/>
      <c r="H80" s="633"/>
      <c r="I80" s="876"/>
      <c r="J80" s="871"/>
      <c r="K80" s="867"/>
      <c r="L80" s="870"/>
      <c r="M80" s="846"/>
      <c r="N80" s="633"/>
      <c r="O80" s="633"/>
      <c r="P80" s="633"/>
      <c r="Q80" s="633"/>
      <c r="R80" s="861"/>
      <c r="S80" s="195"/>
      <c r="T80" s="28"/>
      <c r="U80" s="28"/>
      <c r="V80" s="28"/>
      <c r="W80" s="33"/>
      <c r="X80" s="32">
        <f t="shared" si="2"/>
        <v>0</v>
      </c>
      <c r="Y80" s="27"/>
      <c r="Z80" s="28">
        <f t="shared" si="3"/>
        <v>0</v>
      </c>
      <c r="AA80" s="28"/>
      <c r="AB80" s="33"/>
    </row>
    <row r="81" spans="1:28" ht="15.75" customHeight="1" x14ac:dyDescent="0.25">
      <c r="A81" s="846"/>
      <c r="B81" s="633"/>
      <c r="C81" s="633"/>
      <c r="D81" s="633"/>
      <c r="E81" s="633"/>
      <c r="F81" s="861"/>
      <c r="G81" s="846"/>
      <c r="H81" s="633"/>
      <c r="I81" s="876"/>
      <c r="J81" s="871"/>
      <c r="K81" s="868"/>
      <c r="L81" s="871"/>
      <c r="M81" s="846"/>
      <c r="N81" s="633"/>
      <c r="O81" s="633"/>
      <c r="P81" s="633"/>
      <c r="Q81" s="633"/>
      <c r="R81" s="861"/>
      <c r="S81" s="195"/>
      <c r="T81" s="28"/>
      <c r="U81" s="28"/>
      <c r="V81" s="28"/>
      <c r="W81" s="33"/>
      <c r="X81" s="32">
        <f t="shared" si="2"/>
        <v>0</v>
      </c>
      <c r="Y81" s="27"/>
      <c r="Z81" s="28">
        <f t="shared" si="3"/>
        <v>0</v>
      </c>
      <c r="AA81" s="28"/>
      <c r="AB81" s="33"/>
    </row>
    <row r="82" spans="1:28" ht="15.75" customHeight="1" x14ac:dyDescent="0.25">
      <c r="A82" s="846"/>
      <c r="B82" s="633"/>
      <c r="C82" s="633"/>
      <c r="D82" s="633"/>
      <c r="E82" s="633"/>
      <c r="F82" s="861"/>
      <c r="G82" s="846"/>
      <c r="H82" s="633"/>
      <c r="I82" s="876"/>
      <c r="J82" s="871"/>
      <c r="K82" s="868"/>
      <c r="L82" s="871"/>
      <c r="M82" s="846"/>
      <c r="N82" s="633"/>
      <c r="O82" s="633"/>
      <c r="P82" s="633"/>
      <c r="Q82" s="633"/>
      <c r="R82" s="861"/>
      <c r="S82" s="195"/>
      <c r="T82" s="28"/>
      <c r="U82" s="28"/>
      <c r="V82" s="28"/>
      <c r="W82" s="33"/>
      <c r="X82" s="32">
        <f t="shared" si="2"/>
        <v>0</v>
      </c>
      <c r="Y82" s="27"/>
      <c r="Z82" s="28">
        <f t="shared" si="3"/>
        <v>0</v>
      </c>
      <c r="AA82" s="28"/>
      <c r="AB82" s="33"/>
    </row>
    <row r="83" spans="1:28" ht="15.75" customHeight="1" x14ac:dyDescent="0.25">
      <c r="A83" s="846"/>
      <c r="B83" s="633"/>
      <c r="C83" s="633"/>
      <c r="D83" s="633"/>
      <c r="E83" s="633"/>
      <c r="F83" s="861"/>
      <c r="G83" s="846"/>
      <c r="H83" s="633"/>
      <c r="I83" s="876"/>
      <c r="J83" s="871"/>
      <c r="K83" s="868"/>
      <c r="L83" s="871"/>
      <c r="M83" s="846"/>
      <c r="N83" s="633"/>
      <c r="O83" s="633"/>
      <c r="P83" s="633"/>
      <c r="Q83" s="633"/>
      <c r="R83" s="861"/>
      <c r="S83" s="195"/>
      <c r="T83" s="28"/>
      <c r="U83" s="28"/>
      <c r="V83" s="28"/>
      <c r="W83" s="33"/>
      <c r="X83" s="32">
        <f t="shared" si="2"/>
        <v>0</v>
      </c>
      <c r="Y83" s="27"/>
      <c r="Z83" s="28">
        <f t="shared" si="3"/>
        <v>0</v>
      </c>
      <c r="AA83" s="28"/>
      <c r="AB83" s="33"/>
    </row>
    <row r="84" spans="1:28" ht="15.75" customHeight="1" x14ac:dyDescent="0.25">
      <c r="A84" s="846"/>
      <c r="B84" s="633"/>
      <c r="C84" s="633"/>
      <c r="D84" s="633"/>
      <c r="E84" s="633"/>
      <c r="F84" s="861"/>
      <c r="G84" s="846"/>
      <c r="H84" s="633"/>
      <c r="I84" s="876"/>
      <c r="J84" s="871"/>
      <c r="K84" s="868"/>
      <c r="L84" s="871"/>
      <c r="M84" s="846"/>
      <c r="N84" s="633"/>
      <c r="O84" s="633"/>
      <c r="P84" s="633"/>
      <c r="Q84" s="633"/>
      <c r="R84" s="861"/>
      <c r="S84" s="195"/>
      <c r="T84" s="28"/>
      <c r="U84" s="28"/>
      <c r="V84" s="28"/>
      <c r="W84" s="33"/>
      <c r="X84" s="32">
        <f t="shared" si="2"/>
        <v>0</v>
      </c>
      <c r="Y84" s="27"/>
      <c r="Z84" s="28">
        <f t="shared" si="3"/>
        <v>0</v>
      </c>
      <c r="AA84" s="28"/>
      <c r="AB84" s="33"/>
    </row>
    <row r="85" spans="1:28" ht="15.75" customHeight="1" x14ac:dyDescent="0.25">
      <c r="A85" s="846"/>
      <c r="B85" s="633"/>
      <c r="C85" s="633"/>
      <c r="D85" s="633"/>
      <c r="E85" s="633"/>
      <c r="F85" s="861"/>
      <c r="G85" s="846"/>
      <c r="H85" s="633"/>
      <c r="I85" s="876"/>
      <c r="J85" s="871"/>
      <c r="K85" s="868"/>
      <c r="L85" s="871"/>
      <c r="M85" s="846"/>
      <c r="N85" s="633"/>
      <c r="O85" s="633"/>
      <c r="P85" s="633"/>
      <c r="Q85" s="633"/>
      <c r="R85" s="861"/>
      <c r="S85" s="195"/>
      <c r="T85" s="197"/>
      <c r="U85" s="197"/>
      <c r="V85" s="197"/>
      <c r="W85" s="198"/>
      <c r="X85" s="199"/>
      <c r="Y85" s="200"/>
      <c r="Z85" s="197"/>
      <c r="AA85" s="197"/>
      <c r="AB85" s="198"/>
    </row>
    <row r="86" spans="1:28" ht="15.75" customHeight="1" x14ac:dyDescent="0.25">
      <c r="A86" s="846"/>
      <c r="B86" s="633"/>
      <c r="C86" s="633"/>
      <c r="D86" s="633"/>
      <c r="E86" s="633"/>
      <c r="F86" s="861"/>
      <c r="G86" s="846"/>
      <c r="H86" s="633"/>
      <c r="I86" s="876"/>
      <c r="J86" s="871"/>
      <c r="K86" s="868"/>
      <c r="L86" s="871"/>
      <c r="M86" s="846"/>
      <c r="N86" s="633"/>
      <c r="O86" s="633"/>
      <c r="P86" s="633"/>
      <c r="Q86" s="633"/>
      <c r="R86" s="861"/>
      <c r="S86" s="195"/>
      <c r="T86" s="197"/>
      <c r="U86" s="197"/>
      <c r="V86" s="197"/>
      <c r="W86" s="198"/>
      <c r="X86" s="199"/>
      <c r="Y86" s="200"/>
      <c r="Z86" s="197"/>
      <c r="AA86" s="197"/>
      <c r="AB86" s="198"/>
    </row>
    <row r="87" spans="1:28" ht="15.75" customHeight="1" thickBot="1" x14ac:dyDescent="0.3">
      <c r="A87" s="877"/>
      <c r="B87" s="636"/>
      <c r="C87" s="636"/>
      <c r="D87" s="636"/>
      <c r="E87" s="636"/>
      <c r="F87" s="878"/>
      <c r="G87" s="877"/>
      <c r="H87" s="636"/>
      <c r="I87" s="879"/>
      <c r="J87" s="880"/>
      <c r="K87" s="881"/>
      <c r="L87" s="880"/>
      <c r="M87" s="877"/>
      <c r="N87" s="636"/>
      <c r="O87" s="636"/>
      <c r="P87" s="636"/>
      <c r="Q87" s="636"/>
      <c r="R87" s="878"/>
      <c r="S87" s="201"/>
      <c r="T87" s="203"/>
      <c r="U87" s="203"/>
      <c r="V87" s="203"/>
      <c r="W87" s="204"/>
      <c r="X87" s="205"/>
      <c r="Y87" s="206"/>
      <c r="Z87" s="203"/>
      <c r="AA87" s="203"/>
      <c r="AB87" s="204"/>
    </row>
  </sheetData>
  <mergeCells count="155">
    <mergeCell ref="M80:M87"/>
    <mergeCell ref="N80:N87"/>
    <mergeCell ref="O80:O87"/>
    <mergeCell ref="P80:P87"/>
    <mergeCell ref="Q80:Q87"/>
    <mergeCell ref="R80:R87"/>
    <mergeCell ref="M72:M79"/>
    <mergeCell ref="N72:N79"/>
    <mergeCell ref="O72:O79"/>
    <mergeCell ref="P72:P79"/>
    <mergeCell ref="Q72:Q79"/>
    <mergeCell ref="R72:R79"/>
    <mergeCell ref="G72:G87"/>
    <mergeCell ref="H72:H87"/>
    <mergeCell ref="I72:I87"/>
    <mergeCell ref="J72:J87"/>
    <mergeCell ref="K72:K79"/>
    <mergeCell ref="L72:L79"/>
    <mergeCell ref="K80:K87"/>
    <mergeCell ref="L80:L87"/>
    <mergeCell ref="A72:A87"/>
    <mergeCell ref="B72:B87"/>
    <mergeCell ref="C72:C87"/>
    <mergeCell ref="D72:D87"/>
    <mergeCell ref="E72:E87"/>
    <mergeCell ref="F72:F87"/>
    <mergeCell ref="M64:M71"/>
    <mergeCell ref="N64:N71"/>
    <mergeCell ref="O64:O71"/>
    <mergeCell ref="P64:P71"/>
    <mergeCell ref="Q64:Q71"/>
    <mergeCell ref="R64:R71"/>
    <mergeCell ref="M56:M63"/>
    <mergeCell ref="N56:N63"/>
    <mergeCell ref="O56:O63"/>
    <mergeCell ref="P56:P63"/>
    <mergeCell ref="Q56:Q63"/>
    <mergeCell ref="R56:R63"/>
    <mergeCell ref="G56:G71"/>
    <mergeCell ref="H56:H71"/>
    <mergeCell ref="I56:I71"/>
    <mergeCell ref="J56:J71"/>
    <mergeCell ref="K56:K63"/>
    <mergeCell ref="L56:L63"/>
    <mergeCell ref="K64:K71"/>
    <mergeCell ref="L64:L71"/>
    <mergeCell ref="A56:A71"/>
    <mergeCell ref="B56:B71"/>
    <mergeCell ref="C56:C71"/>
    <mergeCell ref="D56:D71"/>
    <mergeCell ref="E56:E71"/>
    <mergeCell ref="F56:F71"/>
    <mergeCell ref="M48:M55"/>
    <mergeCell ref="N48:N55"/>
    <mergeCell ref="O48:O55"/>
    <mergeCell ref="P48:P55"/>
    <mergeCell ref="Q48:Q55"/>
    <mergeCell ref="R48:R55"/>
    <mergeCell ref="M40:M47"/>
    <mergeCell ref="N40:N47"/>
    <mergeCell ref="O40:O47"/>
    <mergeCell ref="P40:P47"/>
    <mergeCell ref="Q40:Q47"/>
    <mergeCell ref="R40:R47"/>
    <mergeCell ref="G40:G55"/>
    <mergeCell ref="H40:H55"/>
    <mergeCell ref="I40:I55"/>
    <mergeCell ref="J40:J55"/>
    <mergeCell ref="K40:K47"/>
    <mergeCell ref="L40:L47"/>
    <mergeCell ref="K48:K55"/>
    <mergeCell ref="L48:L55"/>
    <mergeCell ref="A40:A55"/>
    <mergeCell ref="B40:B55"/>
    <mergeCell ref="C40:C55"/>
    <mergeCell ref="D40:D55"/>
    <mergeCell ref="E40:E55"/>
    <mergeCell ref="F40:F55"/>
    <mergeCell ref="M32:M39"/>
    <mergeCell ref="N32:N39"/>
    <mergeCell ref="O32:O39"/>
    <mergeCell ref="P32:P39"/>
    <mergeCell ref="Q32:Q39"/>
    <mergeCell ref="R32:R39"/>
    <mergeCell ref="M24:M31"/>
    <mergeCell ref="N24:N31"/>
    <mergeCell ref="O24:O31"/>
    <mergeCell ref="P24:P31"/>
    <mergeCell ref="Q24:Q31"/>
    <mergeCell ref="R24:R31"/>
    <mergeCell ref="A24:A39"/>
    <mergeCell ref="H24:H31"/>
    <mergeCell ref="I24:I39"/>
    <mergeCell ref="J24:J39"/>
    <mergeCell ref="K24:K31"/>
    <mergeCell ref="L24:L31"/>
    <mergeCell ref="H32:H39"/>
    <mergeCell ref="K32:K39"/>
    <mergeCell ref="L32:L39"/>
    <mergeCell ref="I18:I23"/>
    <mergeCell ref="K18:K19"/>
    <mergeCell ref="L18:L19"/>
    <mergeCell ref="M18:M19"/>
    <mergeCell ref="N18:N19"/>
    <mergeCell ref="O18:O19"/>
    <mergeCell ref="P18:P19"/>
    <mergeCell ref="Q18:Q19"/>
    <mergeCell ref="R18:R19"/>
    <mergeCell ref="K20:K23"/>
    <mergeCell ref="L20:L23"/>
    <mergeCell ref="M20:M23"/>
    <mergeCell ref="N20:N23"/>
    <mergeCell ref="O20:O23"/>
    <mergeCell ref="P20:P23"/>
    <mergeCell ref="Q20:Q23"/>
    <mergeCell ref="R20:R23"/>
    <mergeCell ref="Z6:Z7"/>
    <mergeCell ref="AA6:AB6"/>
    <mergeCell ref="N8:N12"/>
    <mergeCell ref="O8:O12"/>
    <mergeCell ref="P8:P12"/>
    <mergeCell ref="Q8:Q12"/>
    <mergeCell ref="R8:R12"/>
    <mergeCell ref="K13:K17"/>
    <mergeCell ref="L13:L17"/>
    <mergeCell ref="M13:M17"/>
    <mergeCell ref="N13:N17"/>
    <mergeCell ref="O13:O17"/>
    <mergeCell ref="P13:P17"/>
    <mergeCell ref="Q13:Q17"/>
    <mergeCell ref="R13:R17"/>
    <mergeCell ref="A8:A23"/>
    <mergeCell ref="B8:B23"/>
    <mergeCell ref="C8:C23"/>
    <mergeCell ref="D8:D23"/>
    <mergeCell ref="E8:E23"/>
    <mergeCell ref="F8:F23"/>
    <mergeCell ref="G8:G23"/>
    <mergeCell ref="B2:C4"/>
    <mergeCell ref="D2:AB2"/>
    <mergeCell ref="D3:Q3"/>
    <mergeCell ref="R3:AB3"/>
    <mergeCell ref="D4:AB4"/>
    <mergeCell ref="A6:A7"/>
    <mergeCell ref="B6:F6"/>
    <mergeCell ref="G6:J6"/>
    <mergeCell ref="K6:R6"/>
    <mergeCell ref="S6:W6"/>
    <mergeCell ref="H8:H23"/>
    <mergeCell ref="I8:I17"/>
    <mergeCell ref="J8:J23"/>
    <mergeCell ref="K8:K12"/>
    <mergeCell ref="L8:L12"/>
    <mergeCell ref="M8:M12"/>
    <mergeCell ref="Y6:Y7"/>
  </mergeCells>
  <dataValidations count="1">
    <dataValidation type="list" allowBlank="1" showInputMessage="1" showErrorMessage="1" sqref="E8">
      <formula1>INDIRECT(CONCATENATE("_",MID(REPLACE(D8,3,1,"_"),1,6)))</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14:formula1>
            <xm:f>'[6]Vinculos '!#REF!</xm:f>
          </x14:formula1>
          <xm:sqref>T8:T84</xm:sqref>
        </x14:dataValidation>
        <x14:dataValidation type="list" allowBlank="1" showInputMessage="1" showErrorMessage="1">
          <x14:formula1>
            <xm:f>'[6]Vinculos '!#REF!</xm:f>
          </x14:formula1>
          <xm:sqref>Y8:Y84</xm:sqref>
        </x14:dataValidation>
        <x14:dataValidation type="list" allowBlank="1" showInputMessage="1" showErrorMessage="1">
          <x14:formula1>
            <xm:f>'[6]Vinculos '!#REF!</xm:f>
          </x14:formula1>
          <xm:sqref>L8:L87</xm:sqref>
        </x14:dataValidation>
        <x14:dataValidation type="list" allowBlank="1" showInputMessage="1" showErrorMessage="1">
          <x14:formula1>
            <xm:f>'[6]Vinculos '!#REF!</xm:f>
          </x14:formula1>
          <xm:sqref>K8:K87</xm:sqref>
        </x14:dataValidation>
        <x14:dataValidation type="list" allowBlank="1" showInputMessage="1" showErrorMessage="1">
          <x14:formula1>
            <xm:f>'[6]Vinculos '!#REF!</xm:f>
          </x14:formula1>
          <xm:sqref>B8 B40:B87</xm:sqref>
        </x14:dataValidation>
        <x14:dataValidation type="list" allowBlank="1" showInputMessage="1" showErrorMessage="1">
          <x14:formula1>
            <xm:f>'[6]Vinculos '!#REF!</xm:f>
          </x14:formula1>
          <xm:sqref>C8 C40:C87</xm:sqref>
        </x14:dataValidation>
        <x14:dataValidation type="list" allowBlank="1" showInputMessage="1" showErrorMessage="1">
          <x14:formula1>
            <xm:f>'[6]Vinculos '!#REF!</xm:f>
          </x14:formula1>
          <xm:sqref>D8 D40:D87</xm:sqref>
        </x14:dataValidation>
        <x14:dataValidation type="list" allowBlank="1" showInputMessage="1" showErrorMessage="1">
          <x14:formula1>
            <xm:f>'[6]Vinculos '!#REF!</xm:f>
          </x14:formula1>
          <xm:sqref>J8 J56:J87 J24:J40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PA 2020-2</vt:lpstr>
      <vt:lpstr>DESI</vt:lpstr>
      <vt:lpstr>APIC</vt:lpstr>
      <vt:lpstr>EGTI</vt:lpstr>
      <vt:lpstr>PIV</vt:lpstr>
      <vt:lpstr>PPMQ</vt:lpstr>
      <vt:lpstr>IMVI</vt:lpstr>
      <vt:lpstr>GSIT</vt:lpstr>
      <vt:lpstr>GDOC</vt:lpstr>
      <vt:lpstr>GREF</vt:lpstr>
      <vt:lpstr>GTHU</vt:lpstr>
      <vt:lpstr>GJUR</vt:lpstr>
      <vt:lpstr>GAM</vt:lpstr>
      <vt:lpstr>GFIN</vt:lpstr>
      <vt:lpstr>GCON</vt:lpstr>
      <vt:lpstr>GLAB</vt:lpstr>
      <vt:lpstr>CODI</vt:lpstr>
      <vt:lpstr>CEM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Duque P.</dc:creator>
  <cp:lastModifiedBy>Carolina Duque P.</cp:lastModifiedBy>
  <dcterms:created xsi:type="dcterms:W3CDTF">2020-08-05T19:51:14Z</dcterms:created>
  <dcterms:modified xsi:type="dcterms:W3CDTF">2020-08-12T22:32:30Z</dcterms:modified>
</cp:coreProperties>
</file>