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11"/>
  <workbookPr defaultThemeVersion="166925"/>
  <mc:AlternateContent xmlns:mc="http://schemas.openxmlformats.org/markup-compatibility/2006">
    <mc:Choice Requires="x15">
      <x15ac:absPath xmlns:x15ac="http://schemas.microsoft.com/office/spreadsheetml/2010/11/ac" url="https://uaermv.sharepoint.com/sites/ProcesoDESI/Documentos compartidos/1. REPORTES PROCESO DESI/DESI 2020/1. Plan de Acción/"/>
    </mc:Choice>
  </mc:AlternateContent>
  <xr:revisionPtr revIDLastSave="0" documentId="8_{DDFF3D70-A9B3-4B52-93B6-38CDEEE8B8FB}" xr6:coauthVersionLast="45" xr6:coauthVersionMax="45" xr10:uidLastSave="{00000000-0000-0000-0000-000000000000}"/>
  <bookViews>
    <workbookView xWindow="-108" yWindow="-108" windowWidth="23256" windowHeight="12576" xr2:uid="{49FD6C8D-25BC-452C-9446-48FA5C05F7C6}"/>
  </bookViews>
  <sheets>
    <sheet name="Hoja1" sheetId="1" r:id="rId1"/>
  </sheets>
  <externalReferences>
    <externalReference r:id="rId2"/>
  </externalReferenc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1" l="1"/>
  <c r="F2" i="1"/>
  <c r="F240" i="1"/>
  <c r="F99" i="1"/>
  <c r="F77" i="1"/>
  <c r="W146" i="1" l="1"/>
  <c r="W73" i="1" l="1"/>
  <c r="X73" i="1" s="1"/>
  <c r="W74" i="1" s="1"/>
  <c r="X74" i="1" s="1"/>
  <c r="W75" i="1" s="1"/>
  <c r="X75" i="1" s="1"/>
  <c r="W76" i="1" s="1"/>
  <c r="X76" i="1" s="1"/>
  <c r="W71" i="1"/>
  <c r="X71" i="1" s="1"/>
  <c r="W72" i="1" s="1"/>
  <c r="X72" i="1" s="1"/>
  <c r="W63" i="1"/>
  <c r="X63" i="1" s="1"/>
  <c r="W64" i="1" s="1"/>
  <c r="X64" i="1" s="1"/>
  <c r="W65" i="1" s="1"/>
  <c r="X65" i="1" s="1"/>
  <c r="W66" i="1" s="1"/>
  <c r="X66" i="1" s="1"/>
  <c r="W67" i="1" s="1"/>
  <c r="X67" i="1" s="1"/>
  <c r="W68" i="1" s="1"/>
  <c r="X68" i="1" s="1"/>
  <c r="W69" i="1" s="1"/>
  <c r="X69" i="1" s="1"/>
  <c r="W70" i="1" s="1"/>
  <c r="X70" i="1" s="1"/>
  <c r="W55" i="1"/>
  <c r="X55" i="1" s="1"/>
  <c r="W56" i="1" s="1"/>
  <c r="X56" i="1" s="1"/>
  <c r="W57" i="1" s="1"/>
  <c r="X57" i="1" s="1"/>
  <c r="W58" i="1" s="1"/>
  <c r="X58" i="1" s="1"/>
  <c r="W59" i="1" s="1"/>
  <c r="X59" i="1" s="1"/>
  <c r="W60" i="1" s="1"/>
  <c r="X60" i="1" s="1"/>
  <c r="W61" i="1" s="1"/>
  <c r="X61" i="1" s="1"/>
  <c r="W62" i="1" s="1"/>
  <c r="X62" i="1" s="1"/>
</calcChain>
</file>

<file path=xl/sharedStrings.xml><?xml version="1.0" encoding="utf-8"?>
<sst xmlns="http://schemas.openxmlformats.org/spreadsheetml/2006/main" count="693" uniqueCount="464">
  <si>
    <t>Misión</t>
  </si>
  <si>
    <t>Visión</t>
  </si>
  <si>
    <t>Ejecución Cuantitativa</t>
  </si>
  <si>
    <t>Objetivo Institucional</t>
  </si>
  <si>
    <t>Ponderación</t>
  </si>
  <si>
    <t>Estratégia</t>
  </si>
  <si>
    <t>Dependencia Responsable</t>
  </si>
  <si>
    <t>Proceso Asociado</t>
  </si>
  <si>
    <t>Dimensiones del MIPG</t>
  </si>
  <si>
    <t>Políticas de Gestión y Desempeño Institucional</t>
  </si>
  <si>
    <t>Producto</t>
  </si>
  <si>
    <t>Fecha Inicio</t>
  </si>
  <si>
    <t>Fecha Fin</t>
  </si>
  <si>
    <t>Unidad de Medida</t>
  </si>
  <si>
    <t>Articuladión Objetivos de Desarrollo Sostenible</t>
  </si>
  <si>
    <t>Actividades</t>
  </si>
  <si>
    <t>Estado de Ejecución</t>
  </si>
  <si>
    <t>1. Liderar la política pública de la conservación de la infraestructura vial local de Bogotá D.C.</t>
  </si>
  <si>
    <t xml:space="preserve">1.1.Realizar una  propuesta de ajuste  al modelo  priorización  buscando la mejoara continua  </t>
  </si>
  <si>
    <t xml:space="preserve">Subdirección Técnica de Mejoramiento de la Malla Víal Local </t>
  </si>
  <si>
    <t>4. Planificación de la Intervención Vial</t>
  </si>
  <si>
    <t>Direccionamiento_Estrategico</t>
  </si>
  <si>
    <t>1. Planeación Institucional</t>
  </si>
  <si>
    <t>Propuesta de modelo  matemático  para determinar el Indice de priorización para la selección de segmentos viales para intervención.</t>
  </si>
  <si>
    <t>Propuesta de Modelo de priorización.</t>
  </si>
  <si>
    <t>8. Fomentar el crecimiento económico sostenido, inclusivo y sostenible, el empleo pleno y productivo, y el trabajo decente para todos.</t>
  </si>
  <si>
    <t>Realizar mesas de trabajo con el equipo de la SMVL para definir las variables que se deben considerar en la propuesta de modelo  para determinar un índice de priorización.</t>
  </si>
  <si>
    <t>Hacer documento que defina conceptualmente las variables definidas por la SMVL.</t>
  </si>
  <si>
    <t>Realizar mesas de trabajo con el equipo de la SMVL para determinar los pesos porcentuales de las variables definidas para el modelo.</t>
  </si>
  <si>
    <t xml:space="preserve">Hacer y enviar para aprobación  de la Dirección General  la  propuesta del modelo matemático para obtener  el IP. </t>
  </si>
  <si>
    <t>1.2. Informar oportunamente la capacidad productiva de la gerencia de producción</t>
  </si>
  <si>
    <t xml:space="preserve">Gerencia de Producción </t>
  </si>
  <si>
    <t>5. Producción de Mezcla y Provisión de Maquinaria y Equipo</t>
  </si>
  <si>
    <t>100%   de la  información entregada</t>
  </si>
  <si>
    <t>Porcentaje</t>
  </si>
  <si>
    <t>11. Conseguir que las ciudades y los asentamientos humanos sean inclusivos, seguros, resilientes y sostenibles.</t>
  </si>
  <si>
    <t>Realizar 2 informes en el primer semestre del año de la capacidad  operativa del sistema productivo de la  Gerencia de produccion de la entidad.</t>
  </si>
  <si>
    <t xml:space="preserve">1.3. Ejecutar con calidad  las intervenciones programadas para la conservación de la malla vial </t>
  </si>
  <si>
    <t>STPI - Gerencia de Intervención</t>
  </si>
  <si>
    <t>6. Intervención de la Malla Vial</t>
  </si>
  <si>
    <t>Gestión_con_valores_para_el_Resultado</t>
  </si>
  <si>
    <t>7. Servicio al Ciudadano</t>
  </si>
  <si>
    <t>Seguimiento y control del 80% de los segmentos ejecutados,  para la conservación de la malla vial local.</t>
  </si>
  <si>
    <t>Informe Mensual</t>
  </si>
  <si>
    <t>9. Desarrollar infraestructuras resilientes, promover la industrialización inclusiva y sostenible, y fomentar la innovación.</t>
  </si>
  <si>
    <t xml:space="preserve">Realizar  seguimiento y control  a la calidad de los segmentos viales en ejecución y ejecutados por la Gerencia de Intervención, acorde a los instructivos de intervención y al diseño propuesto </t>
  </si>
  <si>
    <t>Seguimiento de las cantidades de insumos utilizados por segmento vial y consolidación de documentos de hojas de vida</t>
  </si>
  <si>
    <t>Reporte de las cantidades de insumos utilizados 
Hojas de vida</t>
  </si>
  <si>
    <t>Reportar oportunamente las cantidades de insumos utilizados por segmento vial ejecutado. Consolidar los documentos de las hojas de vida</t>
  </si>
  <si>
    <t>Actualización de los documentos</t>
  </si>
  <si>
    <t>Documentos actualizados.
Actas de reunión</t>
  </si>
  <si>
    <t>Actualizar los instructivos y planes de calidad de acuerdo a las observaciones de la auditoria de calidad</t>
  </si>
  <si>
    <t>Realizar mesas de trabajo con profesionales de la Subdirección Técnica de Producción e Intervención y las tres Gerencias (Intervención, GASA y Producción)  para la actualización del procedimiento de emergencias</t>
  </si>
  <si>
    <t>2. Mejorar las condiciones de movilidad de la malla vial, a través de los programas de conservación y la atención de situaciones imprevistas que dificulten la movilidad en Bogotá D.C.</t>
  </si>
  <si>
    <t>2.1. Diseñar, actualizar y socializar los mecanismos utilizados para llevar a cabo las funciones a cargo de la SMVL de manera oportuna  garantizado la mejora continua del proceso.</t>
  </si>
  <si>
    <t xml:space="preserve">Subdirección Técnica de Mejoramiento de la Malla Vial Local </t>
  </si>
  <si>
    <t>6. Fortalecimiento organizacional y simplificación de procesos</t>
  </si>
  <si>
    <t>Documentos del Proceso de Planificación de la Intervención Vial actualizados de acuerdo con el informe de auditoria y las mesas de trabajo realizadas en el marco de la acreditación del Sistema de Gestión de Calidad Norma ISO 9001-2015.</t>
  </si>
  <si>
    <t># de Documentos actualizados</t>
  </si>
  <si>
    <t>Actualizar y enviar para aprobación de la OAP, la Caracterización del Proceso de Planificación de la Intervención Vial</t>
  </si>
  <si>
    <t>Hacer y enviar para aprobación de la OAP, el procedimieto de seguimiento a las intervenciones.</t>
  </si>
  <si>
    <t>Actualizar y enviar para aprobación de la OAP, el Procedimieto de Evaluación de Vías.</t>
  </si>
  <si>
    <t>Hacer y enviar para aprobación de la OAP, el Instructivo de conteos manuales vehículares en tramos viales y el Formato de requerimiento de conteos vehículares.</t>
  </si>
  <si>
    <t>Actualizar y enviar para aprobación de la OAP, el Procedimieto de Asistencia Técnica a Localidades.</t>
  </si>
  <si>
    <t>Actualizar y enviar para aprobación de la OAP, el Formato de evaluación y diseño estructural para pavimento Flexible y Rígido.</t>
  </si>
  <si>
    <t>Actualizar y enviar para aprobación de la OAP, el Formato de analisis de tránsito y el Formato de aforos vehículares.</t>
  </si>
  <si>
    <t>Enviar a la OAP para eliminación el Formato de encuesta de satisfacción al cliente externo.</t>
  </si>
  <si>
    <t>Evaluación_de_resultados</t>
  </si>
  <si>
    <t>16.Seguimiento y Evaluación del desempeño institucional</t>
  </si>
  <si>
    <t xml:space="preserve">Tablero de control para Indicador de priorizaciones incluyendo las exclusiones. </t>
  </si>
  <si>
    <t>Tablero de control.</t>
  </si>
  <si>
    <t>Solicitar al grupo de Sistemas de la Secretaría General de la UAERMV la asignación de un profesional para el desarrollo del tablero de control.</t>
  </si>
  <si>
    <t>Realizar mesas de trabajo con el equipo de la SMVL para definir las variables que se deben visualizar en el tablero de control.</t>
  </si>
  <si>
    <t>Realizar en conjunto con el ingeniero de sistemas designado el desarrollo del tablero de control.</t>
  </si>
  <si>
    <t>5. Transparencia, acceso a la Información Pública y lucha contra la Corrupción</t>
  </si>
  <si>
    <t>Socializaciones a colaboradores de la SMVL referentes a las funciones de la Entidad y Documentos relacionados con el Proceso de Planificación de la Intervención Vial.</t>
  </si>
  <si>
    <t>Actas de socialización</t>
  </si>
  <si>
    <r>
      <t xml:space="preserve">Realizar </t>
    </r>
    <r>
      <rPr>
        <sz val="11"/>
        <rFont val="Calibri"/>
        <family val="2"/>
        <scheme val="minor"/>
      </rPr>
      <t>socialización</t>
    </r>
    <r>
      <rPr>
        <sz val="11"/>
        <color theme="1"/>
        <rFont val="Calibri"/>
        <family val="2"/>
        <scheme val="minor"/>
      </rPr>
      <t xml:space="preserve"> Sobre las Funciones de la Entidad y competencias de las Entidades en la Malla Vial.</t>
    </r>
  </si>
  <si>
    <t>Realizar socialización Procesos de la UAERMV y Procedimientos de la SMVL.</t>
  </si>
  <si>
    <t>Realizar socialización Documentos del Proceso de Planificación de la Intervención Vial.</t>
  </si>
  <si>
    <t>Realizar socialización Herramientas de gestión y medición del Proceso de Planificación de la Intervención Vial.</t>
  </si>
  <si>
    <t>Realizar socialización de funcionalidades del Sistema de Información Geográfica Misional y de Apoyo-SIGMA</t>
  </si>
  <si>
    <t xml:space="preserve">2.2. Provisionar de vehículos, maquinaria, equipos y plantas industriales para el desarrollo de las intervenciones de la entidad. </t>
  </si>
  <si>
    <t xml:space="preserve">STPI - Gerencia de Producción </t>
  </si>
  <si>
    <t>Proveer el 75% (mínimo) de los vehículos, maquinarias y equipos solicitados para las actividades de la entidad.</t>
  </si>
  <si>
    <t xml:space="preserve">Realizar 2 mesas de trabajo en el primer semestre del año para planificar y verificar las necesidades de vehículos, maquinaria, equipos y plantas industriales para el desarrollo de las actividades y mantenimiento de estos elementos de la entidad </t>
  </si>
  <si>
    <t>Realizar 6 mesas de trabajo en el primer semestre del año, donde se realice planeación y seguimiento a los procesos contractuales que propendan con el cumplimiento de la provisión de vehículos, maquinarias, equipos y plantas industriales.</t>
  </si>
  <si>
    <t>Realizar 2 informes en el primer semestre del año de las solicitudes y entregas de vehículos, maquinarias y equipos para las actividades de la entidad.</t>
  </si>
  <si>
    <t>Ejecutar el 90% del plan de mantenimiento programado para los vehículos, maquinaria, equipos y plantas industriales de la entidad.</t>
  </si>
  <si>
    <t>Realizar 6 informes en el primer semestre del año del control de desplazamiento y ubicación de los vehículos y maquinaria a traves de monitoreo satelital incluyendpo analisis estadistico para toma de decisiones.</t>
  </si>
  <si>
    <t xml:space="preserve">2.3. Realizar la producción de mezclas, suministro de materiales e insumos para el desarrollo de las intervenciones de la entidad. </t>
  </si>
  <si>
    <t>Produccir y/o suministrar el 90% (mínimo) de las mezclas e insumos solicitados para las intervenciones de la entidad.</t>
  </si>
  <si>
    <t>Realizar  2 mesas de trabajo para verificar las necesidades de producción de mezclas, materias primas e insumos para las intervenciones a realizar por la entidad.</t>
  </si>
  <si>
    <t>Realizar 6 mesas de trabajo donde se revise la planeación y seguimiento a los procesos contractuales que cubran las necesidades para la producción de mezclas y suministro de materias primas e insumos para el desarrollo de las intervenciones de la entidad.</t>
  </si>
  <si>
    <t>Realizar 2 informes de la producción, suministro y solicitudes realizadas de las mezclas e insumos para las intervenciones de la entidad.</t>
  </si>
  <si>
    <t>Realizar 2 informes del  inventario de la materia prima y material producido.</t>
  </si>
  <si>
    <t>2.4. Terminar en tiempo y con calidad  las intervenciones programadas, logrando el cumplimiento de las  metas de la umv</t>
  </si>
  <si>
    <t>Planeación, Control, seguimiento  por estrategias de intervención .</t>
  </si>
  <si>
    <t>Archivo de programación y seguimiento</t>
  </si>
  <si>
    <t xml:space="preserve">Realizar la  Programación Periódica  y su  seguimiento a la intervención , por Estrategias,  tipos de intervención y territorialización  con base en los reportes de segmentos ejecutados </t>
  </si>
  <si>
    <t>Comité técnico de Intervención</t>
  </si>
  <si>
    <t>Actas de reunión</t>
  </si>
  <si>
    <t>Realizar  comité de intervención mensualmente o cuando se requiera,  con el fin de hacer análisis de la gestión, seguimiento a la programación, control a la ejecución, toma de decisiones para el cumplimiento de metas con calidad.</t>
  </si>
  <si>
    <t>Sensibilizaciones  y presentación</t>
  </si>
  <si>
    <t xml:space="preserve">Realizar tres sensibilizaciones o actualizaciones al personal de la Gerencia de intervención </t>
  </si>
  <si>
    <t>2.5. Fortalecer  e implementar herramientas y metodologías para la educación  control y seguimiento socio ambiental en las intervenciones</t>
  </si>
  <si>
    <t>Jornadas lúdicas Socio ambientales y SST</t>
  </si>
  <si>
    <t>Número de asistentes a  las jornadas programadas</t>
  </si>
  <si>
    <t>Realizar Jornada de Limpieza, embellecimiento, siembra y apropiación por parte de la comunidad y los trabajadores de la Entidad, de un Parque ubicado en las zonas de intervención</t>
  </si>
  <si>
    <t>Realizar Jornada de Prevención lúdica del abuso de sustancias adictivas, uso indebido de estupefacientes y el consumo nocivo de alcohol con los trabajadores de la Entidad y comunidad de las zonas de intervención</t>
  </si>
  <si>
    <t>Realizar Jornada de integración de los trabajadores de la Entidad con sus hijos en un frente de obra enfocada a la prevención del trabajo forzoso y trabajo infantil en todas sus formas</t>
  </si>
  <si>
    <t>Sensibilización Socio ambientales y SST</t>
  </si>
  <si>
    <t>Cronograma de Sensibilizaciones - Actas de reunión y registro fotográfico</t>
  </si>
  <si>
    <t xml:space="preserve">Programar los temas de sensibilización en las áreas Social, ambiental y SST en los frentes de obra. </t>
  </si>
  <si>
    <t xml:space="preserve">Realizar las sensibilizaciones programadas para el semestre en 
Desarrollo Sostenible, inclusivo y seguro. </t>
  </si>
  <si>
    <t>Gestión Acciones Correctivas y de Mejora</t>
  </si>
  <si>
    <t>Actas de reunión de las cordinaciones de la Gerencia GASA</t>
  </si>
  <si>
    <t>Realizar seguimiento Semanal  de las actividades de gestión ambiental, social y SST con el fin de plantear acciones correctivas y de mejora.</t>
  </si>
  <si>
    <t>Realizar reunión de los coordinadores de la Gestión ambiental, social y SST para la presentación y aprobación de las acciones correctivas y las propuestas de mejora y seguimiento a las ya aprobadas.</t>
  </si>
  <si>
    <t>2.6. verificar el cumplimiento de la precisión en la ejecución de los métodos de ensayo, con el fin de garantizar confiabilidad en los resultados de los ensayos de calidad realizados en el laboratorio.</t>
  </si>
  <si>
    <t>STPI - Gestión de laboratorio</t>
  </si>
  <si>
    <t xml:space="preserve">15. Gestión de Laboratorio </t>
  </si>
  <si>
    <t xml:space="preserve"> Verificar la precisión de un metodo de ensayo</t>
  </si>
  <si>
    <t>Unidad</t>
  </si>
  <si>
    <t>10. Reducir las desigualdades entre países y dentro de ellos.</t>
  </si>
  <si>
    <t>Capacitacion del personal en los ensayos a verificar</t>
  </si>
  <si>
    <t>Supervision de los ensayos</t>
  </si>
  <si>
    <t>Autorizacion del personal para la elaboracon del ensayo</t>
  </si>
  <si>
    <t>Establecer los intervalos de medición de los ensayos</t>
  </si>
  <si>
    <t xml:space="preserve">Ensayos de repetibilidad y reproducibilidad (Inter laboratorios, intralaboratorios y/o participación a ensayos de aptitud), y </t>
  </si>
  <si>
    <t>Verificar la precisión del ensayo.</t>
  </si>
  <si>
    <t>Estimación de la incertidumbre de la medición a un ensayo</t>
  </si>
  <si>
    <t>Elaboracion del informe de verificación del metodo</t>
  </si>
  <si>
    <t xml:space="preserve">2.7. </t>
  </si>
  <si>
    <t>Realizar verificaciones y coprobaciones intermedias a los equipos</t>
  </si>
  <si>
    <t>Establecer procedimientos para la realización de verificaciones a los equipos</t>
  </si>
  <si>
    <t>Implementar los formatos de verificacion</t>
  </si>
  <si>
    <t>Establecer stock mínimo del inventario de insumos del laboratorio</t>
  </si>
  <si>
    <t>Elaboración de inventario de insumos</t>
  </si>
  <si>
    <t>Llevar el control y seguimiento del consumo</t>
  </si>
  <si>
    <t>Calcular el consumo promedio en intervalos de tiempos definidos</t>
  </si>
  <si>
    <t>Establecer el stock minimo</t>
  </si>
  <si>
    <t>3. Optimizar la infraestructura técnica, tecnológica y organizacional de la entidad para el cumplimiento de su misionalidad.</t>
  </si>
  <si>
    <t>3.1. Contribuir en el cumplimiento de los objetivos institucionales a través del fortalecimiento de las capacidades tecnológicas de la UAERMV</t>
  </si>
  <si>
    <t xml:space="preserve">Secretaría General </t>
  </si>
  <si>
    <t>3. Estrategia y Gobierno de TI</t>
  </si>
  <si>
    <t>11.Gobierno Digital</t>
  </si>
  <si>
    <t>Desarrollo de proyectos con componente de TI</t>
  </si>
  <si>
    <t>Fases ejecutadas</t>
  </si>
  <si>
    <t>Desarrollar el sistema de información Geográfico misional Fase III - Fabrica de software.</t>
  </si>
  <si>
    <t>Realizar la planeación del proyecto Automatización gestión estratégica 
- PES.</t>
  </si>
  <si>
    <t>Establecer la viabilidad, análisis y diseño de un sistema de medición de costos para los procesos misionales.</t>
  </si>
  <si>
    <t>Elaborar la EDT, el cronograma, el protocolo de comunicaciones y la ficha de iniciativa del proyecto Automatización gestión estratégica 
- PES.</t>
  </si>
  <si>
    <t>Estrategia de Gobierno Digital Implementada</t>
  </si>
  <si>
    <t>Realizar la planeación de la fase III del proyecto de Gobierno Digital  
-GODI-. Esto proyecto incluye los habilitadores Arquitectura empresaria, Seguridad de la información y Ciudadano digital.</t>
  </si>
  <si>
    <t>Elaborar la EDT, el cronograma, el protocolo de comunicaciones y la ficha de iniciativa del proyecto Gobierno Digital -GODI- .</t>
  </si>
  <si>
    <t>Realizar seguimiento quincenal a todos los proyectos de tecnología de la Entidad.</t>
  </si>
  <si>
    <t>Realizar seguimiento trimestral al Plan Estratégico de Sistemas Información y Tecnología PETI</t>
  </si>
  <si>
    <t>Hardware y Software</t>
  </si>
  <si>
    <t>Revisar la documentación realizada del primer ejercicio de pruebas de implementación del Protocolo de Internet versión 6 (IPV6).</t>
  </si>
  <si>
    <t>Estructurar la contratación de los equipos de computo con base n las necesidades de la entidad.</t>
  </si>
  <si>
    <t>Proyectar el total de almacenamiento que se requiere en la nube con proyección de octubre 2020 a octubre 2021.</t>
  </si>
  <si>
    <t>Revisar todos los elementos de la infraestructura tecnológica y con base en esa información determinar los  elementos que se deben adquirir durante el primer semestre del año</t>
  </si>
  <si>
    <t>3.2. Asegurar la continuidad en la operación del hardware y software de la Unidad</t>
  </si>
  <si>
    <t>7. Gestión de Servicios e Infraestructura Tecnológica</t>
  </si>
  <si>
    <t>Soporte y mantenimiento a los sistemas de información</t>
  </si>
  <si>
    <t>Software mantenido</t>
  </si>
  <si>
    <t>Seguimiento y control al soporte y mantenimiento SICAPITAL.</t>
  </si>
  <si>
    <t>Seguimiento y control al soporte y mantenimiento SIGMA.</t>
  </si>
  <si>
    <t>Seguimiento y control al soporte y mantenimiento CALIOPE-CONTRATOS.</t>
  </si>
  <si>
    <t>Seguimiento y control al soporte y mantenimiento CALIOPE-CUADRILLA.</t>
  </si>
  <si>
    <t>Seguimiento y control al soporte y mantenimiento ORFEO.</t>
  </si>
  <si>
    <t>Mantenimiento de la infraestructura tecnológica</t>
  </si>
  <si>
    <t>Hardware mantenido</t>
  </si>
  <si>
    <t>Seguimiento al soporte y la administración de la mesa de ayuda.</t>
  </si>
  <si>
    <t>Seguimiento y control al soporte y mantenimiento a los servidores y plataforma Cloud de la Entidad.</t>
  </si>
  <si>
    <t>Seguimiento y control al soporte y mantenimiento a las redes y comunicaciones de la Entidad.</t>
  </si>
  <si>
    <t>Seguimiento y soporte a los dispositivos de la seguridad de la infraestructura tecnológica</t>
  </si>
  <si>
    <t xml:space="preserve">Plan de trabajo para la implementación  y seguimiento de las políticas de seguridad </t>
  </si>
  <si>
    <t>4. Mejorar la gestión institucional a través de mecanismos de transparencia y eficiencia de los procesos para la toma de decisiones y la mejora continua en pro de la satisfacción del ciudadano y grupos de valor.</t>
  </si>
  <si>
    <t>4.1. Fortalecimiento de la participación ciudadana para la mejora de gestión institucional</t>
  </si>
  <si>
    <t xml:space="preserve">Oficina Asesora de Planeación </t>
  </si>
  <si>
    <t>1. Direccionamiento Estratégico e Innovación</t>
  </si>
  <si>
    <t>8. Participación Ciudadana en la Gestión Pública</t>
  </si>
  <si>
    <t xml:space="preserve">Formular e implementar  estrategia de rendición de cuentas </t>
  </si>
  <si>
    <t xml:space="preserve">Estrategia de rendición de cuentas  formulada </t>
  </si>
  <si>
    <t>16. Promover sociedades pacíficas e inclusivas para el desarrollo sostenible, facilitar acceso a la justicia para todos y crear instituciones eficaces, responsables e inclusivas a todos los niveles.</t>
  </si>
  <si>
    <t>Preparar informe de observatorios ciudadanos (corte a 31 de diciembre de 2019)</t>
  </si>
  <si>
    <t>Preparar informe de rendición de cuentas (metodología sugerida por la Veeduría Distrital)</t>
  </si>
  <si>
    <t xml:space="preserve">Socializar el informe de observatorios ciudadanos en las localidades. </t>
  </si>
  <si>
    <t>Divulgar sobre el proceso de rendición de cuentas en los canales de comunicación de la entidad.</t>
  </si>
  <si>
    <t>Desarrollar  audiencia publica de rendición de cuentas de la UAERMV</t>
  </si>
  <si>
    <t xml:space="preserve">Generar resultados de la encuesta de satisfacción de espacios de rendición de cuentas </t>
  </si>
  <si>
    <t xml:space="preserve">Generar informe de resultados del proceso de rendición de cuentas </t>
  </si>
  <si>
    <t>Formular estrategia de lucha contra la corrrupción, en el marco de la Ley 1712 de 2014 Transparencia y acceso ala información publica</t>
  </si>
  <si>
    <t xml:space="preserve">Estrategia anticorrupción formulada </t>
  </si>
  <si>
    <t>Realizar revisión y actualización del modulo de transparencia de la pagina web, de tal forma que se disponga de información de calidad, oportuna y veraz.</t>
  </si>
  <si>
    <t>Proyectar la politica antisoborno, antifraude y antipirateria de la UAERMV</t>
  </si>
  <si>
    <t>Realizar sensibilizaciones a los colaboradores de la entidad en transparencia y lucha contra la corrupción.</t>
  </si>
  <si>
    <t>4.3. Promover el Fortalecimiento organizacional y simplificación de procesos</t>
  </si>
  <si>
    <t>Seguimiento a la implementación del Modelo Integrado de Gestion y Desempeño</t>
  </si>
  <si>
    <t xml:space="preserve">Reporte de avance del plan de adecuación </t>
  </si>
  <si>
    <t>Realizar mesa de trabajo para acompañar a los procesos en la elaboración plan de mejoramiento de la auditoria de calidad</t>
  </si>
  <si>
    <t xml:space="preserve">Realizar mesa de trabajo con el personal designado para actualizar el plan de adecuación </t>
  </si>
  <si>
    <t>Realizar monitoreo al plan de mejoramiento de la auditoria de calidad</t>
  </si>
  <si>
    <t xml:space="preserve">Realizar encuesta sobre conocimiento de instrumentos y sistemas de gestión. </t>
  </si>
  <si>
    <t>Realizar reporte de avance del plan de adecuación</t>
  </si>
  <si>
    <t>Documentación actualizada de acuerdo con las observaciones de la auditoria de calidad</t>
  </si>
  <si>
    <t>Información documetada actualizada</t>
  </si>
  <si>
    <t>Realizar un indicador  que mida la gestión del proceso DESI</t>
  </si>
  <si>
    <t>Actualizar la Caracterización del proceso DESI</t>
  </si>
  <si>
    <t xml:space="preserve">Actualizar el procedimiento de indicadores </t>
  </si>
  <si>
    <t>Actualizar el manual SIG</t>
  </si>
  <si>
    <t>Actualizar el listado maestro de documentos</t>
  </si>
  <si>
    <t>4.4. Promover el Fortalecimiento organizacional y simplificación de procesos</t>
  </si>
  <si>
    <t>Seguimiento y control a Proyectos de Inversión de la UAERMV</t>
  </si>
  <si>
    <t>Reporte de avance a proyectos de inversión</t>
  </si>
  <si>
    <t>Elaborar dos documentos de seguimiento y alertas a proyectos de inversión</t>
  </si>
  <si>
    <t>Realizar dos mesas de seguimiento a proyectos de inversión</t>
  </si>
  <si>
    <t>Publicar en la web de la entidad  los documentos de seguimiento y alertas a proyectos de inversión</t>
  </si>
  <si>
    <t>4.5. Fortalecimiento de los procesos de relacionamiento con las partes interesadas para el mejoramiento de la gestión</t>
  </si>
  <si>
    <t>STPI - Gerencia de Gestión Ambiental Social y de Atención al Usuario</t>
  </si>
  <si>
    <t>2. Atención a Partes Interesadas y  Comunicaciones</t>
  </si>
  <si>
    <t>Información_y_comunicación</t>
  </si>
  <si>
    <t>Informe de Cumplimiento del plan de acción del Modelo de Sostenibilidad</t>
  </si>
  <si>
    <t>Informe</t>
  </si>
  <si>
    <t>Realizar actividad de voluntariado UMV - vinculando a una JAC de una localidad de Bogotá, haciendo énfasis en los espacios de participación ciudadana</t>
  </si>
  <si>
    <t xml:space="preserve">Elaborar y divulgar documento de la política en DDHH. </t>
  </si>
  <si>
    <t xml:space="preserve">Relizar un taller de sensibilización sobre la abolición del trabajo infantil a proveedores </t>
  </si>
  <si>
    <t xml:space="preserve">Realizar un Publireportaje a una terna de colaboradores, haciendo énfasis en la inlusión, para la revista Mi Calle. </t>
  </si>
  <si>
    <t xml:space="preserve">Sensibilizar a ciudadanos y/o usuarios beneficiarios, en el   manejo del recurso hidrico, de una localidad. </t>
  </si>
  <si>
    <t>Realizar un análisis comparativo entre las entidades del Distrito, según las iniciativas implementadas en RS y Sostenibilidad</t>
  </si>
  <si>
    <t>Realizar primer informe de sostenibilidad de la entidad formato GRI 4</t>
  </si>
  <si>
    <t>Asistir a las mesas de trabajo en construcción de paz como miembros de la Red Pacto Global Colombia.</t>
  </si>
  <si>
    <t>Evaluación de los procedimientos e instrumentos de comunicación interna de la Entidad</t>
  </si>
  <si>
    <t>Diseñar, aplicar y analizar la información de la encuesta de evaluación de los procedimientos e instrumentos de comunicación interna.</t>
  </si>
  <si>
    <t xml:space="preserve">Realizar plan de acción o de mejora con los resultados arrojados en la encuesta </t>
  </si>
  <si>
    <t>Capacitaciones internas en servicio a la ciudadanía</t>
  </si>
  <si>
    <t>Capacitación</t>
  </si>
  <si>
    <t>Capacitar a los colaboradores en temas relacionados con la gestión de requerimientos con enfasis en el cumplimiento de la calidad del servicio.</t>
  </si>
  <si>
    <t>Socializar el Manual de atención a partes interesadas.</t>
  </si>
  <si>
    <t>Informes de gestión a Peticiones Ciudadanas</t>
  </si>
  <si>
    <t>Elaborar el informe de seguimiento y control de requerimientos de forma centralizados en el proceso 1er trimestre.</t>
  </si>
  <si>
    <t>Implementación del web service que articule el sistema de gestión documental Orfeo y el Sistema Distrital de Quejas y Soluciones</t>
  </si>
  <si>
    <t>Desarrollar pruebas técnicas para la implementación del web service</t>
  </si>
  <si>
    <t>Realizar mesa de trabajo con la Secretaría General de la Alcaldía Mayor de Bogotá para aprobación y ajustes</t>
  </si>
  <si>
    <t>Implementar y poner en marcha el web service</t>
  </si>
  <si>
    <t>Evaluación de la satisfacción ciudadana</t>
  </si>
  <si>
    <t>Actualizar los instrumentos de medición de la satisfacción ciudadana</t>
  </si>
  <si>
    <t>Aplicar el instrumento de evaluación 2do  trimestre</t>
  </si>
  <si>
    <t>Tabular, análizar la información y elaborar el informe de evaluación 2do trimestre</t>
  </si>
  <si>
    <t>4.6. Mejoramiento Para La Gestión Del Proceso</t>
  </si>
  <si>
    <t>9. Racionalización de trámites</t>
  </si>
  <si>
    <t>100% de los documentos y mapa de riesgo del proceso actualizados y con  seguimientos.</t>
  </si>
  <si>
    <t>Realizar 1  revisión en el primer semestre de la actualización de la información documentada del proceso, incluiyendo despacho de mezcla desde la planta a frentes de trabajo y bases de datos como registros documentales.</t>
  </si>
  <si>
    <t>4.7. Fortalecer la gestión  institucional a través de  la producción, trámite y distribución de los documentos y facilitando la consulta y conservación de los mismos, cumpliendo con los requisitos normativos  y garantizando  la transparencia y eficiencia en los procesos.</t>
  </si>
  <si>
    <t>10.Administración de Archivos y Gestión Documental</t>
  </si>
  <si>
    <t>INFORME DE IMPLEMENTACIÓN DEL PROGRAMA DE GESTIÓN DOCUMENTAL.</t>
  </si>
  <si>
    <t xml:space="preserve">Formular el protocolo para el tratamiento de archivos de derechos humanos </t>
  </si>
  <si>
    <t>Armonizar el programa de documento elecrónico y el programa de formas y formatos con los proceso de Gestión Estrategica de TI</t>
  </si>
  <si>
    <t xml:space="preserve">Realizar un plan de mejoramiento del proceso de GDOC que incluya la auditoría Interna realizada por la OCI, los resultados de la visita del Consejo Distrital de Archivos, la Auditoria de Calidad y las acciones de Mitigación del mapa de riesgo, que permitan ejecutar, evaluar y controlar el desarrollo del PGD vigente. </t>
  </si>
  <si>
    <t>Verificar la implementación del PGD y reformularlo de ser el caso</t>
  </si>
  <si>
    <t>SISTEMA INTEGRADO DE CONSERVACIÓN SIC</t>
  </si>
  <si>
    <t>Ajustar el programa del Sistema Integrado de Conservación de la UAERMV, con las observaciones del Archivo de Bogotá</t>
  </si>
  <si>
    <t>Verificar el desarrollo de las actividades del Sistema Integrado de Conservación según cronograma 2020 (Primer semestre)</t>
  </si>
  <si>
    <t>Elaborar un informe de seguimiento a la  implementación del SIC (Primer semestre)</t>
  </si>
  <si>
    <t>TABLA DE VALORACIÓN DOCUMENTAL TVD</t>
  </si>
  <si>
    <t>Tabla de valoración documental</t>
  </si>
  <si>
    <t>Hacer seguimiento a la Convalidación de  las Tablas de Valoración Documental (TVD) presentadas para la extinta SOP PERIODO 1926-2006, de ser necesario formular los ajustes requeridos por el Consejo Distrital de Archivos</t>
  </si>
  <si>
    <t>Realizar presentación al comité de archivo de los avances en la formulación de las TVD de la entidad, haciendo énfasis en el periodo 2006-2010 de la UMV, buscando su financiación en el Plan de Acción 2020</t>
  </si>
  <si>
    <t>ORGANIZACIÓN DE LAS SERIES CRÍTICAS DEL FDA</t>
  </si>
  <si>
    <t>50 Metros lineales</t>
  </si>
  <si>
    <t>Realizar las inclusiones de los documentos que se produjeron en 2019 en las historias laborales organizadas bajo contrato 546/2018</t>
  </si>
  <si>
    <t>Organización, clasificación, ordenación, digitalización de la documentación producida en 2020, respecto de los contratos de las vigencias 2016 - 2019</t>
  </si>
  <si>
    <t xml:space="preserve">	Diseño conjunto con TI para el almacenamiento y preservación de los expedientes digitalizados de los contratos organizados bajo el plan de acción anterior </t>
  </si>
  <si>
    <t>Creación de los expedientes de los contratos 2016 - 2020 en ORFEO</t>
  </si>
  <si>
    <t xml:space="preserve">4.8. Optimizar y actualizar los procedimientos y operaciones del  proceso, para la aplicación de los requerimientos establecidos en el nuevo Manual de Procedimientos Administrativos y Contables para el manejo
y control de los bienes en las Entidades de Gobierno Distritales.  </t>
  </si>
  <si>
    <t>9. Gestión de Recursos Físicos</t>
  </si>
  <si>
    <t>Procedimientos y Herramientas de gestión actualizadas</t>
  </si>
  <si>
    <t>Documentos actualizados</t>
  </si>
  <si>
    <t xml:space="preserve">Actualizar los procedimientos en el marco de la resolución 001 de 2019 y de los resultados de la Auditoria de Calidad e implementar un indicador para medir la gestión del proceso. </t>
  </si>
  <si>
    <t>Definir la Instancia de Apoyo del proceso para el Comité Institucional de Gestión y Desempeño, de acuerdo a lo definido en la Resolución 001 de 2019</t>
  </si>
  <si>
    <t>Operatividad de los procedimientos de Gestión de Recuros Físicos</t>
  </si>
  <si>
    <t>Ingresar</t>
  </si>
  <si>
    <t xml:space="preserve">Adelantar los procedimientos establecidos para dar de baja los bienes inservibles y los no útiles u obsoletos, así como los bienes servibles que no se requieren en la Unidad para su servicio. </t>
  </si>
  <si>
    <t>Unificar los códigos de señales preventivo y/o informativas, como su bodegaje en un solo espacio.</t>
  </si>
  <si>
    <t>Incluir en la contabilidad del Almacén los insumos correspondientes a la producción en las cuentas de inventarios.</t>
  </si>
  <si>
    <t>Informe de seguimiento a la vigencia de las pólizas de seguros de la Entidad</t>
  </si>
  <si>
    <t>Elaboración de los estudios previos para la contratación de las pólizas de seguros de la Entidad</t>
  </si>
  <si>
    <t>Contratación de las pólizas de seguros de la Entidad</t>
  </si>
  <si>
    <t>Elaboración de informes de seguimiento cada dos (2) meses  al estado actual, vigencia, modificaciones,  requerimientos efectuados  y vencimientos a las pólizas vigentes de la Entidad. (1er bimestre- enero - febrero)</t>
  </si>
  <si>
    <t>Elaboración de informes de seguimiento cada dos (2) meses  al estado actual, vigencia, modificaciones,  requerimientos efectuados  y vencimientos a las pólizas vigentes de la Entidad. (2do bimestre- marzo- abril)</t>
  </si>
  <si>
    <t>Elaboración de informes de seguimiento cada dos (2) meses  al estado actual, vigencia, modificaciones,  requerimientos efectuados  y vencimientos a las pólizas vigentes de la Entidad. (3er bimestre- mayo-junio)</t>
  </si>
  <si>
    <t xml:space="preserve">4.9. Prevención del daño antijuridico </t>
  </si>
  <si>
    <t>Oficina Asesora Juríca</t>
  </si>
  <si>
    <t>11. Gestión  jurídica</t>
  </si>
  <si>
    <t>Manual de políticas de Defensa Judicial de la UAERMV</t>
  </si>
  <si>
    <t>Manual</t>
  </si>
  <si>
    <t>Construcción manual de políticas de defensa judicial de la UAERMV</t>
  </si>
  <si>
    <t xml:space="preserve">Actualización Reglamento Interno del Comité de Conciliación </t>
  </si>
  <si>
    <t>reglamento Interno de comité de ocncilaición actualizado</t>
  </si>
  <si>
    <t xml:space="preserve">Actualización del reglamento interno del Comité de Conciliación </t>
  </si>
  <si>
    <t>30-620</t>
  </si>
  <si>
    <t>4.10. Diseñar, actualizar y socializar los mecanismos utilizados para llevar a cabo las funciones a cargo de la OAJ de manera oportuna  garantizado la mejora continua del proceso</t>
  </si>
  <si>
    <t>Actualización de la caracterización del proceso</t>
  </si>
  <si>
    <t>Caracterización actualizada</t>
  </si>
  <si>
    <t>Actualización del procedimiento de Defensa Judicial</t>
  </si>
  <si>
    <t>Proceso actualizado</t>
  </si>
  <si>
    <t>4.11. Mejora Normativa</t>
  </si>
  <si>
    <t>Normograma actualizado UAERMV</t>
  </si>
  <si>
    <t>Normograma actualizado a 30 de junio de 2020</t>
  </si>
  <si>
    <t>Actualización Normograma UAERMV</t>
  </si>
  <si>
    <t>4.12. fortalecimiento del plan institucional de gestion ambiental - piga-paca de la uaermv</t>
  </si>
  <si>
    <t>12. Gestión Ambiental</t>
  </si>
  <si>
    <t>Autoevaluación del cumplimiento del Plan Institucional de Gestión Ambiental de la Entidad</t>
  </si>
  <si>
    <t>1/03/2020</t>
  </si>
  <si>
    <t>Autoevaluacion</t>
  </si>
  <si>
    <t>Formulación de herramientas de verificación I semestre</t>
  </si>
  <si>
    <t xml:space="preserve">Aplicación de la herramienta de verificación e Informe de seguimiento </t>
  </si>
  <si>
    <t xml:space="preserve">Formulación de actividades conducentes al mejoramiento continúo del componente ambiental </t>
  </si>
  <si>
    <t>Huella de carbono  de la entidad de manera semestral</t>
  </si>
  <si>
    <t>1/01/2020</t>
  </si>
  <si>
    <t>29/02/2020</t>
  </si>
  <si>
    <t>Informe Storm calculadora de carbono</t>
  </si>
  <si>
    <t>13. Tomar medidas urgentes para combatir el cambio climático y sus efectos.</t>
  </si>
  <si>
    <t xml:space="preserve">Consolidación de la información mínima requerida en los tres alcances </t>
  </si>
  <si>
    <t>01/01/2020</t>
  </si>
  <si>
    <t>10/01/2020</t>
  </si>
  <si>
    <t>Diligenciamiento de la herramienta de cálculo de la huella de carbono</t>
  </si>
  <si>
    <t>11/01/2020</t>
  </si>
  <si>
    <t>30/01/2020</t>
  </si>
  <si>
    <t>Socialización del resultado del cálculo</t>
  </si>
  <si>
    <t>01/02/2020</t>
  </si>
  <si>
    <t>Formulación de plan de acción de acuerdo a los resultados para la minimización de la misma</t>
  </si>
  <si>
    <t>01/30/2020</t>
  </si>
  <si>
    <t>Incorporación de clausulas ambientales sostenibles y responsables en la contratación de la Entidad</t>
  </si>
  <si>
    <t>No. de contratos con clausulas ambeintales</t>
  </si>
  <si>
    <t>12. Garantizar las pautas de consumo y de producción sostenibles.</t>
  </si>
  <si>
    <t>Diseño y aprobación de cláusulas ambientales y sostenibles</t>
  </si>
  <si>
    <t>Incorporación de las clausulas ambientales sostenibles a la contratación de la Entidad</t>
  </si>
  <si>
    <t>30/06/2020</t>
  </si>
  <si>
    <t>4.13. Fortalecimiento del Plan Institucional de movilidad sostenible</t>
  </si>
  <si>
    <t>Participación en seis día de la  movilidad sostenible en el Distrito</t>
  </si>
  <si>
    <t>No. De jornadas no carro en la Entidad</t>
  </si>
  <si>
    <t xml:space="preserve">Socializar del no uso del vehículo particular en las sedes de la Entidad </t>
  </si>
  <si>
    <t>Consolidar y reportar resultados a Secretaria de Movilidad</t>
  </si>
  <si>
    <t xml:space="preserve">Un bici paseo  al Jardín Botánico de Bogotá en donde se visualice a la mujer como protagonista de la movilidad sostenible </t>
  </si>
  <si>
    <t>Jornada realizada</t>
  </si>
  <si>
    <t>5. Alcanzar la igualdad entre los géneros y empoderar a todas las mujeres y niñas.</t>
  </si>
  <si>
    <t>Invitar a colaboradores a participar de la actividad</t>
  </si>
  <si>
    <t>01/04/2020</t>
  </si>
  <si>
    <t>30/04/2020</t>
  </si>
  <si>
    <t>Realizar el bici paseo  de acuerdo a la programación establecida</t>
  </si>
  <si>
    <t>Sensibilización para fomento del uso de medios alternativos de transporte a los colaboradores de la Entidad</t>
  </si>
  <si>
    <t>No. De participantes de las jornadas</t>
  </si>
  <si>
    <t>3. Tomar medidas urgentes para combatir el cambio climático y sus efectos</t>
  </si>
  <si>
    <t>Convocar a jornada de socialización y sensibilización  que permita fortalecer el uso de medios alternativos de transporte</t>
  </si>
  <si>
    <t>30/03/2020</t>
  </si>
  <si>
    <t>Realizar la jornada de socialización y sensibilización en el periodo programado.</t>
  </si>
  <si>
    <t>4.14. Apoyar los vínculos  y ambientales positivos entre las zonas urbanas, periurbanas y rurales fortaleciendo la planificación del desarrollo nacional y regional</t>
  </si>
  <si>
    <t>Taller de sensibilización a niños menores de 15 años pobladores de zona rural del Distrito en el manejo de residuos y uso eficiente de agua</t>
  </si>
  <si>
    <t xml:space="preserve">Taller </t>
  </si>
  <si>
    <t>Acercamiento  a instituciones educativas rurales y presentación de la estrategia diseñada</t>
  </si>
  <si>
    <t>31/04/2020</t>
  </si>
  <si>
    <t>Elaboración de taller de sensibilización a los niños de la institución educativa presente en la ruralidad</t>
  </si>
  <si>
    <t>01/05/2020</t>
  </si>
  <si>
    <t>31/05/2020</t>
  </si>
  <si>
    <t>4.15. Implementar los cambios normativos y  consolidar la gestión del conocimiento de proceso</t>
  </si>
  <si>
    <t>13. Gestión Financiera</t>
  </si>
  <si>
    <t>2. Gestión Presupuestal y Eficiencia del Gasto Público</t>
  </si>
  <si>
    <t>Cambios operacionales por aplicación normativa implementados.</t>
  </si>
  <si>
    <t>Identificar e implementar cambios funcionales y procedimentales</t>
  </si>
  <si>
    <t>Realizar una reunión trimestral con los colaboradores para aclaración de conceptos y cambios normativos que afectan el proceso</t>
  </si>
  <si>
    <t>Realizar la aplicación de los cambios normativos</t>
  </si>
  <si>
    <t>4.16. Fortalecer la gestión presupuestal y tesoral de la Entidad</t>
  </si>
  <si>
    <t>Informes de seguimiento presupuestal y tesoral</t>
  </si>
  <si>
    <t>Informes</t>
  </si>
  <si>
    <t>Remitir informe de ejecución del PAC para incentivar la ejecución presupuestal (primer bimestre)</t>
  </si>
  <si>
    <t>Remitir informe de ejecución del PAC para incentivar la ejecución presupuestal (segundo bimestre)</t>
  </si>
  <si>
    <t>1/3/20250</t>
  </si>
  <si>
    <t>Remitir informe de ejecución del PAC para incentivar la ejecución presupuestal (tercer bimestre)</t>
  </si>
  <si>
    <t>Elaborar y remitir mensualmnete a los Subdirectores, Gerentes y Secretaría General, los informes de ejecución de reservas y pasivos, con el fin de incentivar su gestión oportuna.</t>
  </si>
  <si>
    <t xml:space="preserve">4.17. Adecuar y optimizar la infraestructura técnica y organizacional del proceso en pro de mejorar la gestión precontratual, contractual y postcontractualde bienes,obras o servicios </t>
  </si>
  <si>
    <t>14. Gestión  Contractual</t>
  </si>
  <si>
    <t xml:space="preserve">Informe de seguimiento a la ejecución del Plan de Adquisiciones </t>
  </si>
  <si>
    <t>Elaborar informe de seguimiento bimestral a la ejecución del Plan de adquisiciones de la Entidad (Febrero - Marzo)</t>
  </si>
  <si>
    <t>Presentar los resultados del informe de seguimiento a la ejecución del Plan de Adquisiciones 1er bimestre 2020, ante la instancia correspondiente</t>
  </si>
  <si>
    <t>Elaborar informe de seguimiento bimestral a la ejecución del Plan de adquisiciones de la Entidad (Abril - Mayo)</t>
  </si>
  <si>
    <t>Presentar los resultados del informe de seguimiento a la ejecución del Plan de Adquisiciones 2do bimestre 2020, ante la instancia correspondiente</t>
  </si>
  <si>
    <t xml:space="preserve">Divulgación de los  cambios normativos relacionados con la contratación y de  la documentación interna del proceso cada vez que se requiera.  </t>
  </si>
  <si>
    <t>Socialización</t>
  </si>
  <si>
    <t>Remitir un tip informativo sobre las novedades o cambios normativos,igualmente la relacionada con la documentación interna del proceso a los colaboradores de la unidad (1er trimestre)</t>
  </si>
  <si>
    <t>Remitir un tip informativo sobre las novedades o cambios normativos,igualmente la relacionada con la documentación interna del proceso a los colaboradores de la unidad  (2do trimestre)</t>
  </si>
  <si>
    <t>4.18. Cumplimiento del  principio de celeridad de  la actuación disciplinaria</t>
  </si>
  <si>
    <t>16. Control Disciplinario Interno</t>
  </si>
  <si>
    <t>Expedientes disciplinarios sustanciados dentro de los términos legales.</t>
  </si>
  <si>
    <t xml:space="preserve">Expedientes disciplinarios instruidos </t>
  </si>
  <si>
    <t>16. Promover sociedades pacíficas e inclusivas para el desarrollo sostenible, facilitar acceso a la justicia para todos y crear instituciones eficaces, responsables e inclusivas a todos los niveles</t>
  </si>
  <si>
    <t>Instruir los procesos disciplinarios dentro de los términos establecidos y presentar informe de su estado en el primer trimestre de la vigencia</t>
  </si>
  <si>
    <t>Instruir los procesos disciplinarios dentro de los términos establecidos y presentar informe de su estado en el segundo trimestre de la vigencia</t>
  </si>
  <si>
    <t xml:space="preserve">4.19. Fortalecimiento de la Acción preventiva disciplinaria </t>
  </si>
  <si>
    <t xml:space="preserve">Capacitaciones y flash disciplinarios </t>
  </si>
  <si>
    <t>Actividades de prevención</t>
  </si>
  <si>
    <t>Realizar 03 flash disciplinarios en el primer trimestre</t>
  </si>
  <si>
    <t>Realizar 03 flash disciplinarios en el segundo trimestre</t>
  </si>
  <si>
    <t>Realizar 1 capacitación en materia disciplinaria en el primer semestre</t>
  </si>
  <si>
    <t xml:space="preserve">4.20. Evaluar el cumplimiento en la implementación de cada una de las acciones correctivas establecidas en los planes de mejoramiento internos de cada procesos </t>
  </si>
  <si>
    <t xml:space="preserve">Oficina de Control Interno </t>
  </si>
  <si>
    <t xml:space="preserve">17. Control, Evaluación y Mejora de la Gestión </t>
  </si>
  <si>
    <t>Control_Interno</t>
  </si>
  <si>
    <t>Control Interno</t>
  </si>
  <si>
    <t>Un reporte trimestral (enero-marzo) de la prueba piloto resultado del aplicativo para seguimiento de planes de mejoramiento interno- ABRIL</t>
  </si>
  <si>
    <t>Reporte o Informe</t>
  </si>
  <si>
    <t xml:space="preserve">Generar el  reporte del Trimestre 1-2020 del aplicativo para el seguimiento de planes de mejoramiento de procesos </t>
  </si>
  <si>
    <t>Un reporte trimestral (abril-junio) de la prueba piloto resultado del aplicativo para seguimiento de planes de mejoramiento interno- JULIO</t>
  </si>
  <si>
    <t xml:space="preserve">Generar el  reporte del Trimestre 2-2020 del aplicativo para el seguimiento de planes de mejoramiento de procesos </t>
  </si>
  <si>
    <t>4.21. Evaluar la apropiación de los valores institucionales y el  fomento de la cultura de autocontrol en la UAERVM</t>
  </si>
  <si>
    <t>Elaborar y presentar para aprobación en OAP el documento (instructivo, procedimiento o lineamiento u otro)   con el cual el proceso CEM defina los temas, el público objetivo, el canal de comunicación, los indicadores y las actividades que permitan evaluar la apropiación de los valores institucionales y el fomento a la cultura de autocontrol (enero-marzo). ABRIL</t>
  </si>
  <si>
    <t>Documento  aprobado en OAP</t>
  </si>
  <si>
    <t>Elaborar y presentar para aprobación en OAP en documento con las características establecidas.</t>
  </si>
  <si>
    <t>Un reporte trimestral (abril a junio) con los resultados de la apropiación de los valores institucionales y el  fomento a la cultura de autocontrol. JULIO</t>
  </si>
  <si>
    <t>Elaborar el  reporte del Trimestre 2-2020 con los resultados de la apropiación del fomento a la cultura del control</t>
  </si>
  <si>
    <t xml:space="preserve">4.22. Generar alertas tempranas a los procesos misionales con el fin de fortalecer la cultura del autocontrol y el enfoque hacia la prevención </t>
  </si>
  <si>
    <t xml:space="preserve">Un reporte trimestral (octubre a diciembre 2019 ) con los resultados de las inspecciones CEM a frentes de trabajo - ENERO </t>
  </si>
  <si>
    <t>correo electrónico y/o acta de reunión</t>
  </si>
  <si>
    <t>Elaborar el  reporte del Trimestre IV-2019 de las inspecciones realizadas por la OCI a frentes de  trabajo</t>
  </si>
  <si>
    <t xml:space="preserve">Un reporte trimestral (enero a marzo)  con los resultados de las inspecciones CEM a frentes de trabajo y aplicativo SIGMA-ABRIL </t>
  </si>
  <si>
    <t>Elaborar el  reporte del Trimestre 1-2020 de las inspecciones y su registro en el aplicativo SIGMA realizadas por la OCI a frentes de  trabajo</t>
  </si>
  <si>
    <t xml:space="preserve">Un reporte trimestral (abril a junio ) con los resultados de las inspecciones CEM a frentes de trabajo y aplicativo SIGMA-JULIO </t>
  </si>
  <si>
    <t>Elaborar el  reporte del Trimestre II-2020 de las inspecciones y su registro en el aplicativo SIGMA realizadas por la OCI a frentes de  trabajo</t>
  </si>
  <si>
    <t xml:space="preserve">4.23. Formular y ejecutar el plan de actualización documental  del proceso CONTROL, EVALUACIÓN Y MEJORA DE LA GESTIÓN -CEM </t>
  </si>
  <si>
    <t>Un plan de actualización formulado</t>
  </si>
  <si>
    <t>Plan formulado aprobado en OCI</t>
  </si>
  <si>
    <t xml:space="preserve">Formular una plan de actualización documental para la documentación del proceso CEM </t>
  </si>
  <si>
    <t>Un reporte bimestral (febrero a marzo)  con los resultados del avance en la implementación del plan ABRIL</t>
  </si>
  <si>
    <t>Elaborar el  reporte del bimestre para conocer el estado de avance al 30 de marzo de 2020</t>
  </si>
  <si>
    <t>Un reporte bimestral (abril a mayo )  con los resultados del avance en la implementación del plan JUNIO</t>
  </si>
  <si>
    <t>Elaborar el  reporte del bimestre para conocer el estado de avance al 30 de mayo de 2020</t>
  </si>
  <si>
    <t>5. Desarrollar una cultura organizacional fundamentada en el fortalecimiento del talento humano a través de la gestión del conocimiento, su apropiación y aprovechamiento y la mejora del clima laboral, como motores de la generación de resultados de la entidad.</t>
  </si>
  <si>
    <t>5.1. Apropiar en la Entidad la estrategia de Innovación y la gestión del conocimiento</t>
  </si>
  <si>
    <t>14.Gestión del Conocimiento e Innovación</t>
  </si>
  <si>
    <t xml:space="preserve">Estrategia de gestión del conocimiento y la innovación  en proceso de implementación </t>
  </si>
  <si>
    <t>Una estrategia actualizada y en implementación</t>
  </si>
  <si>
    <t>Revisión de la estrategia de gestión del conocimiento</t>
  </si>
  <si>
    <t>Generar un espacio de gestión del conocimiento con participación de directivos</t>
  </si>
  <si>
    <t>Generar la matriz de inventario de conocimiento tácito de la  Entidad</t>
  </si>
  <si>
    <t>5.2. Gestión estratégica del talento humano durante el ciclo del servicio para el cumplimiento de los objetivos institucionales</t>
  </si>
  <si>
    <t>10. Gestión del Talento Humano</t>
  </si>
  <si>
    <t>Talento_Humano</t>
  </si>
  <si>
    <t>3. Talento Humano</t>
  </si>
  <si>
    <t>Elaboración de planes de la gestión estratégica del Talento Humano</t>
  </si>
  <si>
    <t>Planes</t>
  </si>
  <si>
    <t>Elaborar los planes de gestión del talento humano para la vigencia 2020 (PETH, Plan de Bienestar e incentivos, Plan de Capacitación, Plan Anual de Vacantes, Plan de Previsión de Vacantes, Plan de Seguridad y Salud en el Trabajo).</t>
  </si>
  <si>
    <t>Elaborar los cronogramas de implementación de actividades asociados a los planes de gestión del talento humano</t>
  </si>
  <si>
    <t>Implementar las acciones definidas en los planes en el primes semestre de 2020</t>
  </si>
  <si>
    <t>Organización y sistematización de historias laborales 2019</t>
  </si>
  <si>
    <t>Historias laborales</t>
  </si>
  <si>
    <t>Capacitar al personal para el cargue de docuementos de historias laborales 2019</t>
  </si>
  <si>
    <t>Sistematizar el 50% de historias laborales 2019 para consulta en línea</t>
  </si>
  <si>
    <t>Levantamiento de cargas laborales como insumo para la realización de un rediseño organizacional</t>
  </si>
  <si>
    <t>Elaborar cronograma de trabajo de levantamiento de cargas laborales</t>
  </si>
  <si>
    <t>Elaborar los intrumentos de medición para el levantamiento de cargas laborales</t>
  </si>
  <si>
    <t>Realizar el levantamiento de cargas laborales</t>
  </si>
  <si>
    <t>Elaborar documento de levantamiento de cargas laborales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</si>
</sst>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font>
      <sz val="11"/>
      <color theme="1"/>
      <name val="Calibri"/>
      <family val="2"/>
      <scheme val="minor"/>
    </font>
    <font>
      <sz val="11"/>
      <color theme="1"/>
      <name val="Calibri"/>
      <family val="2"/>
      <scheme val="minor"/>
    </font>
    <font>
      <sz val="8"/>
      <name val="Calibri"/>
      <family val="2"/>
      <scheme val="minor"/>
    </font>
    <font>
      <sz val="11"/>
      <color rgb="FF222B35"/>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s>
  <fills count="4">
    <fill>
      <patternFill patternType="none"/>
    </fill>
    <fill>
      <patternFill patternType="gray125"/>
    </fill>
    <fill>
      <patternFill patternType="solid">
        <fgColor rgb="FFEEECEC"/>
        <bgColor rgb="FF000000"/>
      </patternFill>
    </fill>
    <fill>
      <patternFill patternType="solid">
        <fgColor theme="0"/>
        <bgColor indexed="64"/>
      </patternFill>
    </fill>
  </fills>
  <borders count="3">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71">
    <xf numFmtId="0" fontId="0" fillId="0" borderId="0" xfId="0"/>
    <xf numFmtId="0" fontId="0" fillId="0" borderId="2" xfId="0" applyFont="1" applyBorder="1" applyAlignment="1">
      <alignment horizontal="left" vertical="center" wrapText="1"/>
    </xf>
    <xf numFmtId="0" fontId="0" fillId="0" borderId="2" xfId="0" applyFont="1" applyBorder="1" applyAlignment="1">
      <alignment horizontal="center" vertical="center" wrapText="1"/>
    </xf>
    <xf numFmtId="164" fontId="0" fillId="0" borderId="2" xfId="0" applyNumberFormat="1" applyFont="1" applyBorder="1" applyAlignment="1">
      <alignment horizontal="center" vertical="center"/>
    </xf>
    <xf numFmtId="9" fontId="0" fillId="0" borderId="2" xfId="0" applyNumberFormat="1" applyFont="1" applyBorder="1" applyAlignment="1">
      <alignment horizontal="center" vertical="center" wrapText="1"/>
    </xf>
    <xf numFmtId="0" fontId="0" fillId="0" borderId="2" xfId="0" applyFont="1" applyBorder="1" applyAlignment="1">
      <alignment vertical="center"/>
    </xf>
    <xf numFmtId="0" fontId="0" fillId="0" borderId="2" xfId="0" applyFont="1" applyBorder="1" applyAlignment="1">
      <alignment horizontal="justify" vertical="center" wrapText="1"/>
    </xf>
    <xf numFmtId="9" fontId="0" fillId="3" borderId="2" xfId="0" applyNumberFormat="1" applyFont="1" applyFill="1" applyBorder="1" applyAlignment="1">
      <alignment horizontal="center" vertical="center" wrapText="1"/>
    </xf>
    <xf numFmtId="14" fontId="0" fillId="3" borderId="2" xfId="0" applyNumberFormat="1" applyFont="1" applyFill="1" applyBorder="1" applyAlignment="1">
      <alignment horizontal="center" vertical="center"/>
    </xf>
    <xf numFmtId="164" fontId="0" fillId="3" borderId="2" xfId="0" applyNumberFormat="1" applyFont="1" applyFill="1" applyBorder="1" applyAlignment="1">
      <alignment horizontal="center" vertical="center"/>
    </xf>
    <xf numFmtId="0" fontId="0" fillId="3" borderId="2" xfId="0" applyFont="1" applyFill="1" applyBorder="1" applyAlignment="1">
      <alignment horizontal="justify" vertical="center" wrapText="1"/>
    </xf>
    <xf numFmtId="14" fontId="0" fillId="0" borderId="2" xfId="0" applyNumberFormat="1" applyFont="1" applyBorder="1" applyAlignment="1">
      <alignment horizontal="center" vertical="center" wrapText="1"/>
    </xf>
    <xf numFmtId="9" fontId="3" fillId="0" borderId="2" xfId="0"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164" fontId="3" fillId="0" borderId="2" xfId="0" applyNumberFormat="1" applyFont="1" applyBorder="1" applyAlignment="1">
      <alignment horizontal="center" vertical="center"/>
    </xf>
    <xf numFmtId="0" fontId="4" fillId="3" borderId="2" xfId="0" applyFont="1" applyFill="1" applyBorder="1" applyAlignment="1">
      <alignment horizontal="left" vertical="center" wrapText="1"/>
    </xf>
    <xf numFmtId="9" fontId="4" fillId="3" borderId="2" xfId="0" applyNumberFormat="1" applyFon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14" fontId="4" fillId="3" borderId="2" xfId="0" applyNumberFormat="1" applyFont="1" applyFill="1" applyBorder="1" applyAlignment="1">
      <alignment horizontal="center" vertical="center"/>
    </xf>
    <xf numFmtId="0" fontId="4" fillId="0" borderId="2" xfId="0" applyFont="1" applyBorder="1" applyAlignment="1">
      <alignment horizontal="left" vertical="center" wrapText="1"/>
    </xf>
    <xf numFmtId="14" fontId="0" fillId="0" borderId="2" xfId="0" applyNumberFormat="1" applyFont="1" applyBorder="1" applyAlignment="1">
      <alignment horizontal="center" vertical="center"/>
    </xf>
    <xf numFmtId="9" fontId="0" fillId="0" borderId="2" xfId="0" applyNumberFormat="1" applyFont="1" applyBorder="1" applyAlignment="1">
      <alignment horizontal="left" vertical="center" wrapText="1"/>
    </xf>
    <xf numFmtId="164" fontId="0" fillId="0" borderId="2" xfId="0" applyNumberFormat="1" applyFont="1" applyBorder="1" applyAlignment="1">
      <alignment horizontal="center" vertical="center" wrapText="1"/>
    </xf>
    <xf numFmtId="0" fontId="0" fillId="3" borderId="2" xfId="0" applyFont="1" applyFill="1" applyBorder="1" applyAlignment="1">
      <alignment horizontal="center" vertical="center" wrapText="1"/>
    </xf>
    <xf numFmtId="9" fontId="0" fillId="3" borderId="2" xfId="0" applyNumberFormat="1" applyFont="1" applyFill="1" applyBorder="1" applyAlignment="1">
      <alignment horizontal="center" vertical="center"/>
    </xf>
    <xf numFmtId="0" fontId="0" fillId="3" borderId="2" xfId="0" applyFont="1" applyFill="1" applyBorder="1" applyAlignment="1">
      <alignment horizontal="left" vertical="center" wrapText="1"/>
    </xf>
    <xf numFmtId="9" fontId="4" fillId="0" borderId="2" xfId="0" applyNumberFormat="1" applyFont="1" applyBorder="1" applyAlignment="1">
      <alignment horizontal="center" vertical="center" wrapText="1"/>
    </xf>
    <xf numFmtId="15" fontId="0" fillId="0" borderId="2" xfId="0" applyNumberFormat="1" applyFont="1" applyBorder="1" applyAlignment="1">
      <alignment horizontal="center" vertical="center"/>
    </xf>
    <xf numFmtId="15" fontId="0" fillId="3" borderId="2" xfId="0" applyNumberFormat="1" applyFont="1" applyFill="1" applyBorder="1" applyAlignment="1">
      <alignment horizontal="center" vertical="center"/>
    </xf>
    <xf numFmtId="164" fontId="0" fillId="3" borderId="2" xfId="0" applyNumberFormat="1" applyFont="1" applyFill="1" applyBorder="1" applyAlignment="1">
      <alignment horizontal="center" vertical="center" wrapText="1"/>
    </xf>
    <xf numFmtId="0" fontId="0" fillId="3" borderId="2" xfId="0" applyFont="1" applyFill="1" applyBorder="1" applyAlignment="1">
      <alignment vertical="center" wrapText="1"/>
    </xf>
    <xf numFmtId="0" fontId="5" fillId="2" borderId="1" xfId="0" applyFont="1" applyFill="1" applyBorder="1" applyAlignment="1">
      <alignment horizontal="center" vertical="center" wrapText="1"/>
    </xf>
    <xf numFmtId="9" fontId="5" fillId="2" borderId="1" xfId="1" applyFont="1" applyFill="1" applyBorder="1" applyAlignment="1">
      <alignment horizontal="center" vertical="center" wrapText="1"/>
    </xf>
    <xf numFmtId="0" fontId="5" fillId="2" borderId="1" xfId="0" applyFont="1" applyFill="1" applyBorder="1" applyAlignment="1">
      <alignment horizontal="justify" vertical="center" wrapText="1"/>
    </xf>
    <xf numFmtId="0" fontId="0" fillId="0" borderId="0" xfId="0" applyFont="1"/>
    <xf numFmtId="9" fontId="0" fillId="0" borderId="2" xfId="0" applyNumberFormat="1" applyFont="1" applyBorder="1" applyAlignment="1">
      <alignment horizontal="center" vertical="center"/>
    </xf>
    <xf numFmtId="0" fontId="0" fillId="0" borderId="2" xfId="0" applyFont="1" applyBorder="1" applyAlignment="1">
      <alignment horizontal="center" vertical="center"/>
    </xf>
    <xf numFmtId="9" fontId="0" fillId="0" borderId="2" xfId="1" applyFont="1" applyBorder="1" applyAlignment="1">
      <alignment horizontal="center" vertical="center"/>
    </xf>
    <xf numFmtId="9" fontId="0" fillId="0" borderId="2" xfId="1" applyFont="1" applyBorder="1" applyAlignment="1">
      <alignment horizontal="center" vertical="center" wrapText="1"/>
    </xf>
    <xf numFmtId="164" fontId="0" fillId="0" borderId="2" xfId="0" applyNumberFormat="1" applyFont="1" applyBorder="1" applyAlignment="1">
      <alignment horizontal="left" vertical="center" wrapText="1"/>
    </xf>
    <xf numFmtId="0" fontId="0" fillId="0" borderId="0" xfId="0" applyFont="1" applyBorder="1"/>
    <xf numFmtId="9" fontId="0" fillId="0" borderId="2" xfId="1" applyNumberFormat="1" applyFont="1" applyBorder="1" applyAlignment="1">
      <alignment horizontal="center" vertical="center"/>
    </xf>
    <xf numFmtId="0" fontId="0" fillId="0" borderId="2" xfId="0" applyFont="1" applyBorder="1" applyAlignment="1">
      <alignment vertical="center" wrapText="1"/>
    </xf>
    <xf numFmtId="9" fontId="0" fillId="0" borderId="0" xfId="1"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justify" vertical="center" wrapText="1"/>
    </xf>
    <xf numFmtId="0" fontId="0" fillId="0" borderId="0" xfId="0" applyFont="1" applyAlignment="1">
      <alignment vertical="center"/>
    </xf>
    <xf numFmtId="0" fontId="0" fillId="0" borderId="2" xfId="0" applyFont="1" applyFill="1" applyBorder="1" applyAlignment="1">
      <alignment vertical="center" wrapText="1"/>
    </xf>
    <xf numFmtId="0" fontId="0" fillId="0" borderId="2" xfId="0" applyFont="1" applyBorder="1" applyAlignment="1">
      <alignment horizontal="center" vertical="center" wrapText="1"/>
    </xf>
    <xf numFmtId="9" fontId="0" fillId="0" borderId="2" xfId="0" applyNumberFormat="1" applyFont="1" applyBorder="1" applyAlignment="1">
      <alignment horizontal="center" vertical="center" wrapText="1"/>
    </xf>
    <xf numFmtId="14" fontId="0" fillId="0" borderId="2" xfId="0" applyNumberFormat="1" applyFont="1" applyBorder="1" applyAlignment="1">
      <alignment horizontal="center" vertical="center"/>
    </xf>
    <xf numFmtId="164" fontId="0" fillId="0" borderId="2" xfId="0" applyNumberFormat="1" applyFont="1" applyBorder="1" applyAlignment="1">
      <alignment horizontal="center" vertical="center"/>
    </xf>
    <xf numFmtId="0" fontId="0" fillId="3" borderId="2" xfId="0" applyFont="1" applyFill="1" applyBorder="1" applyAlignment="1">
      <alignment horizontal="center" vertical="center" wrapText="1"/>
    </xf>
    <xf numFmtId="0" fontId="0" fillId="0" borderId="2" xfId="0" applyFont="1" applyBorder="1" applyAlignment="1">
      <alignment horizontal="left" vertical="center" wrapText="1"/>
    </xf>
    <xf numFmtId="9" fontId="0" fillId="0" borderId="2" xfId="1" applyNumberFormat="1" applyFont="1" applyBorder="1" applyAlignment="1">
      <alignment horizontal="center" vertical="center"/>
    </xf>
    <xf numFmtId="9" fontId="0" fillId="0" borderId="2" xfId="1" applyFont="1" applyBorder="1" applyAlignment="1">
      <alignment horizontal="center" vertical="center"/>
    </xf>
    <xf numFmtId="9" fontId="0" fillId="0" borderId="2" xfId="1" applyFont="1" applyBorder="1" applyAlignment="1">
      <alignment horizontal="center" vertical="center" wrapText="1"/>
    </xf>
    <xf numFmtId="9" fontId="6" fillId="0" borderId="2" xfId="1" applyFont="1" applyBorder="1" applyAlignment="1">
      <alignment horizontal="center" vertical="center" wrapText="1"/>
    </xf>
    <xf numFmtId="0" fontId="6" fillId="0" borderId="2" xfId="0" applyFont="1" applyBorder="1" applyAlignment="1">
      <alignment horizontal="center" vertical="center" wrapText="1"/>
    </xf>
    <xf numFmtId="0" fontId="0" fillId="0" borderId="2" xfId="0" applyFont="1" applyBorder="1" applyAlignment="1">
      <alignment horizontal="justify" vertical="center" wrapText="1"/>
    </xf>
    <xf numFmtId="0" fontId="0" fillId="0" borderId="2" xfId="0" applyFont="1" applyBorder="1" applyAlignment="1">
      <alignment horizontal="center" vertical="center"/>
    </xf>
    <xf numFmtId="10" fontId="6" fillId="0" borderId="2" xfId="0" applyNumberFormat="1" applyFont="1" applyBorder="1" applyAlignment="1">
      <alignment horizontal="center" vertical="center" wrapText="1"/>
    </xf>
    <xf numFmtId="9" fontId="0" fillId="0" borderId="2" xfId="0" applyNumberFormat="1" applyBorder="1" applyAlignment="1">
      <alignment horizontal="center" vertical="center"/>
    </xf>
    <xf numFmtId="0" fontId="0" fillId="0" borderId="2" xfId="0" applyBorder="1" applyAlignment="1">
      <alignment horizontal="center" vertical="center"/>
    </xf>
    <xf numFmtId="9" fontId="0" fillId="0" borderId="2" xfId="0" applyNumberFormat="1" applyFont="1" applyBorder="1" applyAlignment="1">
      <alignment horizontal="center" vertical="center"/>
    </xf>
    <xf numFmtId="0" fontId="4" fillId="0" borderId="2" xfId="0" applyFont="1" applyBorder="1" applyAlignment="1">
      <alignment horizontal="justify" vertical="center" wrapText="1"/>
    </xf>
    <xf numFmtId="164" fontId="0" fillId="0" borderId="2" xfId="0" applyNumberFormat="1" applyFont="1" applyBorder="1" applyAlignment="1">
      <alignment horizontal="left" vertical="center" wrapText="1"/>
    </xf>
    <xf numFmtId="0" fontId="0" fillId="3" borderId="2" xfId="0" applyFont="1" applyFill="1" applyBorder="1" applyAlignment="1">
      <alignment horizontal="justify" vertical="center" wrapText="1"/>
    </xf>
    <xf numFmtId="9" fontId="0" fillId="3" borderId="2" xfId="0" applyNumberFormat="1" applyFont="1" applyFill="1" applyBorder="1" applyAlignment="1">
      <alignment horizontal="center" vertical="center" wrapText="1"/>
    </xf>
    <xf numFmtId="164" fontId="0" fillId="3" borderId="2" xfId="0" applyNumberFormat="1"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AN~1\AppData\Local\Temp\Rar$DIa0.560\PIV%20%20PLAN%20DE%20ACCI&#211;N%202020%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BDE67-73C5-4166-96E0-CB21C6028691}">
  <dimension ref="A1:Y251"/>
  <sheetViews>
    <sheetView tabSelected="1" topLeftCell="M1" zoomScale="70" zoomScaleNormal="70" workbookViewId="0">
      <pane ySplit="1" topLeftCell="A2" activePane="bottomLeft" state="frozen"/>
      <selection pane="bottomLeft" activeCell="Q11" sqref="Q11:Q14"/>
      <selection activeCell="F1" sqref="F1"/>
    </sheetView>
  </sheetViews>
  <sheetFormatPr defaultColWidth="11.5703125" defaultRowHeight="14.45"/>
  <cols>
    <col min="1" max="2" width="30" style="34" customWidth="1"/>
    <col min="3" max="3" width="14.28515625" style="47" customWidth="1"/>
    <col min="4" max="4" width="30" style="47" customWidth="1"/>
    <col min="5" max="6" width="14.28515625" style="47" customWidth="1"/>
    <col min="7" max="7" width="29.5703125" style="47" customWidth="1"/>
    <col min="8" max="8" width="14.28515625" style="43" customWidth="1"/>
    <col min="9" max="9" width="15" style="47" customWidth="1"/>
    <col min="10" max="10" width="20" style="44" customWidth="1"/>
    <col min="11" max="13" width="20" style="47" customWidth="1"/>
    <col min="14" max="14" width="24.7109375" style="47" customWidth="1"/>
    <col min="15" max="15" width="13.28515625" style="45" customWidth="1"/>
    <col min="16" max="16" width="13" style="47" customWidth="1"/>
    <col min="17" max="17" width="12" style="47" customWidth="1"/>
    <col min="18" max="18" width="20" style="47" customWidth="1"/>
    <col min="19" max="19" width="14.85546875" style="47" customWidth="1"/>
    <col min="20" max="20" width="25" style="46" customWidth="1"/>
    <col min="21" max="21" width="70.85546875" style="47" customWidth="1"/>
    <col min="22" max="22" width="15.28515625" style="47" customWidth="1"/>
    <col min="23" max="23" width="13" style="47" customWidth="1"/>
    <col min="24" max="24" width="13.28515625" style="47" customWidth="1"/>
    <col min="25" max="25" width="11.5703125" style="47"/>
    <col min="26" max="16384" width="11.5703125" style="34"/>
  </cols>
  <sheetData>
    <row r="1" spans="1:25" ht="43.15">
      <c r="A1" s="31" t="s">
        <v>0</v>
      </c>
      <c r="B1" s="31" t="s">
        <v>1</v>
      </c>
      <c r="C1" s="31" t="s">
        <v>2</v>
      </c>
      <c r="D1" s="31" t="s">
        <v>3</v>
      </c>
      <c r="E1" s="31" t="s">
        <v>4</v>
      </c>
      <c r="F1" s="31" t="s">
        <v>2</v>
      </c>
      <c r="G1" s="31" t="s">
        <v>5</v>
      </c>
      <c r="H1" s="32" t="s">
        <v>4</v>
      </c>
      <c r="I1" s="31" t="s">
        <v>2</v>
      </c>
      <c r="J1" s="31" t="s">
        <v>6</v>
      </c>
      <c r="K1" s="31" t="s">
        <v>7</v>
      </c>
      <c r="L1" s="31" t="s">
        <v>8</v>
      </c>
      <c r="M1" s="31" t="s">
        <v>9</v>
      </c>
      <c r="N1" s="31" t="s">
        <v>10</v>
      </c>
      <c r="O1" s="31" t="s">
        <v>4</v>
      </c>
      <c r="P1" s="31" t="s">
        <v>11</v>
      </c>
      <c r="Q1" s="31" t="s">
        <v>12</v>
      </c>
      <c r="R1" s="31" t="s">
        <v>13</v>
      </c>
      <c r="S1" s="31" t="s">
        <v>2</v>
      </c>
      <c r="T1" s="33" t="s">
        <v>14</v>
      </c>
      <c r="U1" s="31" t="s">
        <v>15</v>
      </c>
      <c r="V1" s="31" t="s">
        <v>4</v>
      </c>
      <c r="W1" s="31" t="s">
        <v>11</v>
      </c>
      <c r="X1" s="31" t="s">
        <v>12</v>
      </c>
      <c r="Y1" s="31" t="s">
        <v>16</v>
      </c>
    </row>
    <row r="2" spans="1:25" ht="34.9" customHeight="1">
      <c r="A2" s="59"/>
      <c r="B2" s="59"/>
      <c r="C2" s="58"/>
      <c r="D2" s="59" t="s">
        <v>17</v>
      </c>
      <c r="E2" s="58">
        <v>0.1</v>
      </c>
      <c r="F2" s="62">
        <f>+((H2*I2)+(H6*I6)+(H7*I7))*E2</f>
        <v>0</v>
      </c>
      <c r="G2" s="49" t="s">
        <v>18</v>
      </c>
      <c r="H2" s="56">
        <v>0.33</v>
      </c>
      <c r="I2" s="56"/>
      <c r="J2" s="49" t="s">
        <v>19</v>
      </c>
      <c r="K2" s="49" t="s">
        <v>20</v>
      </c>
      <c r="L2" s="49" t="s">
        <v>21</v>
      </c>
      <c r="M2" s="49" t="s">
        <v>22</v>
      </c>
      <c r="N2" s="60" t="s">
        <v>23</v>
      </c>
      <c r="O2" s="65">
        <v>1</v>
      </c>
      <c r="P2" s="52">
        <v>43845</v>
      </c>
      <c r="Q2" s="52">
        <v>44012</v>
      </c>
      <c r="R2" s="49" t="s">
        <v>24</v>
      </c>
      <c r="S2" s="61"/>
      <c r="T2" s="60" t="s">
        <v>25</v>
      </c>
      <c r="U2" s="1" t="s">
        <v>26</v>
      </c>
      <c r="V2" s="4">
        <v>0.2</v>
      </c>
      <c r="W2" s="20">
        <v>43845</v>
      </c>
      <c r="X2" s="20">
        <v>43905</v>
      </c>
      <c r="Y2" s="5"/>
    </row>
    <row r="3" spans="1:25">
      <c r="A3" s="59"/>
      <c r="B3" s="59"/>
      <c r="C3" s="58"/>
      <c r="D3" s="59"/>
      <c r="E3" s="58"/>
      <c r="F3" s="62"/>
      <c r="G3" s="49"/>
      <c r="H3" s="56"/>
      <c r="I3" s="56"/>
      <c r="J3" s="49"/>
      <c r="K3" s="49"/>
      <c r="L3" s="49"/>
      <c r="M3" s="49"/>
      <c r="N3" s="60"/>
      <c r="O3" s="61"/>
      <c r="P3" s="52"/>
      <c r="Q3" s="52"/>
      <c r="R3" s="49"/>
      <c r="S3" s="61"/>
      <c r="T3" s="60"/>
      <c r="U3" s="1" t="s">
        <v>27</v>
      </c>
      <c r="V3" s="4">
        <v>0.4</v>
      </c>
      <c r="W3" s="20">
        <v>43906</v>
      </c>
      <c r="X3" s="20">
        <v>43951</v>
      </c>
      <c r="Y3" s="5"/>
    </row>
    <row r="4" spans="1:25" ht="28.9">
      <c r="A4" s="59"/>
      <c r="B4" s="59"/>
      <c r="C4" s="58"/>
      <c r="D4" s="59"/>
      <c r="E4" s="58"/>
      <c r="F4" s="62"/>
      <c r="G4" s="49"/>
      <c r="H4" s="56"/>
      <c r="I4" s="56"/>
      <c r="J4" s="49"/>
      <c r="K4" s="49"/>
      <c r="L4" s="49"/>
      <c r="M4" s="49"/>
      <c r="N4" s="60"/>
      <c r="O4" s="61"/>
      <c r="P4" s="52"/>
      <c r="Q4" s="52"/>
      <c r="R4" s="49"/>
      <c r="S4" s="61"/>
      <c r="T4" s="60"/>
      <c r="U4" s="1" t="s">
        <v>28</v>
      </c>
      <c r="V4" s="4">
        <v>0.2</v>
      </c>
      <c r="W4" s="20">
        <v>43952</v>
      </c>
      <c r="X4" s="20">
        <v>43981</v>
      </c>
      <c r="Y4" s="5"/>
    </row>
    <row r="5" spans="1:25" ht="28.9">
      <c r="A5" s="59"/>
      <c r="B5" s="59"/>
      <c r="C5" s="58"/>
      <c r="D5" s="59"/>
      <c r="E5" s="58"/>
      <c r="F5" s="62"/>
      <c r="G5" s="49"/>
      <c r="H5" s="56"/>
      <c r="I5" s="56"/>
      <c r="J5" s="49"/>
      <c r="K5" s="49"/>
      <c r="L5" s="49"/>
      <c r="M5" s="49"/>
      <c r="N5" s="60"/>
      <c r="O5" s="61"/>
      <c r="P5" s="52"/>
      <c r="Q5" s="52"/>
      <c r="R5" s="49"/>
      <c r="S5" s="61"/>
      <c r="T5" s="60"/>
      <c r="U5" s="1" t="s">
        <v>29</v>
      </c>
      <c r="V5" s="4">
        <v>0.2</v>
      </c>
      <c r="W5" s="20">
        <v>43983</v>
      </c>
      <c r="X5" s="20">
        <v>44012</v>
      </c>
      <c r="Y5" s="5"/>
    </row>
    <row r="6" spans="1:25" ht="72">
      <c r="A6" s="59"/>
      <c r="B6" s="59"/>
      <c r="C6" s="58"/>
      <c r="D6" s="59"/>
      <c r="E6" s="58"/>
      <c r="F6" s="62"/>
      <c r="G6" s="2" t="s">
        <v>30</v>
      </c>
      <c r="H6" s="37">
        <v>0.33</v>
      </c>
      <c r="I6" s="37"/>
      <c r="J6" s="2" t="s">
        <v>31</v>
      </c>
      <c r="K6" s="42" t="s">
        <v>32</v>
      </c>
      <c r="L6" s="42" t="s">
        <v>21</v>
      </c>
      <c r="M6" s="48" t="s">
        <v>22</v>
      </c>
      <c r="N6" s="2" t="s">
        <v>33</v>
      </c>
      <c r="O6" s="35">
        <v>1</v>
      </c>
      <c r="P6" s="22">
        <v>43831</v>
      </c>
      <c r="Q6" s="22">
        <v>44012</v>
      </c>
      <c r="R6" s="2" t="s">
        <v>34</v>
      </c>
      <c r="S6" s="5"/>
      <c r="T6" s="6" t="s">
        <v>35</v>
      </c>
      <c r="U6" s="1" t="s">
        <v>36</v>
      </c>
      <c r="V6" s="4">
        <v>1</v>
      </c>
      <c r="W6" s="20">
        <v>43831</v>
      </c>
      <c r="X6" s="20">
        <v>44012</v>
      </c>
      <c r="Y6" s="5"/>
    </row>
    <row r="7" spans="1:25" ht="14.45" customHeight="1">
      <c r="A7" s="59"/>
      <c r="B7" s="59"/>
      <c r="C7" s="58"/>
      <c r="D7" s="59"/>
      <c r="E7" s="58"/>
      <c r="F7" s="62"/>
      <c r="G7" s="49" t="s">
        <v>37</v>
      </c>
      <c r="H7" s="56">
        <v>0.34</v>
      </c>
      <c r="I7" s="63"/>
      <c r="J7" s="49" t="s">
        <v>38</v>
      </c>
      <c r="K7" s="49" t="s">
        <v>39</v>
      </c>
      <c r="L7" s="49" t="s">
        <v>40</v>
      </c>
      <c r="M7" s="61" t="s">
        <v>41</v>
      </c>
      <c r="N7" s="54" t="s">
        <v>42</v>
      </c>
      <c r="O7" s="50">
        <v>0.45</v>
      </c>
      <c r="P7" s="52">
        <v>43831</v>
      </c>
      <c r="Q7" s="52">
        <v>44012</v>
      </c>
      <c r="R7" s="49" t="s">
        <v>43</v>
      </c>
      <c r="S7" s="61"/>
      <c r="T7" s="60" t="s">
        <v>44</v>
      </c>
      <c r="U7" s="1" t="s">
        <v>45</v>
      </c>
      <c r="V7" s="4">
        <v>0.5</v>
      </c>
      <c r="W7" s="20">
        <v>43831</v>
      </c>
      <c r="X7" s="20">
        <v>43921</v>
      </c>
      <c r="Y7" s="5"/>
    </row>
    <row r="8" spans="1:25" ht="43.15">
      <c r="A8" s="59"/>
      <c r="B8" s="59"/>
      <c r="C8" s="58"/>
      <c r="D8" s="59"/>
      <c r="E8" s="58"/>
      <c r="F8" s="62"/>
      <c r="G8" s="49"/>
      <c r="H8" s="56"/>
      <c r="I8" s="64"/>
      <c r="J8" s="49"/>
      <c r="K8" s="49"/>
      <c r="L8" s="49"/>
      <c r="M8" s="61"/>
      <c r="N8" s="54"/>
      <c r="O8" s="50"/>
      <c r="P8" s="52"/>
      <c r="Q8" s="52"/>
      <c r="R8" s="49"/>
      <c r="S8" s="61"/>
      <c r="T8" s="60"/>
      <c r="U8" s="1" t="s">
        <v>45</v>
      </c>
      <c r="V8" s="4">
        <v>0.5</v>
      </c>
      <c r="W8" s="20">
        <v>43922</v>
      </c>
      <c r="X8" s="20">
        <v>44012</v>
      </c>
      <c r="Y8" s="5"/>
    </row>
    <row r="9" spans="1:25" ht="28.9">
      <c r="A9" s="59"/>
      <c r="B9" s="59"/>
      <c r="C9" s="58"/>
      <c r="D9" s="59"/>
      <c r="E9" s="58"/>
      <c r="F9" s="62"/>
      <c r="G9" s="49"/>
      <c r="H9" s="56"/>
      <c r="I9" s="64"/>
      <c r="J9" s="49"/>
      <c r="K9" s="49"/>
      <c r="L9" s="49"/>
      <c r="M9" s="61"/>
      <c r="N9" s="54" t="s">
        <v>46</v>
      </c>
      <c r="O9" s="57">
        <v>0.45</v>
      </c>
      <c r="P9" s="52">
        <v>43831</v>
      </c>
      <c r="Q9" s="52">
        <v>44012</v>
      </c>
      <c r="R9" s="57" t="s">
        <v>47</v>
      </c>
      <c r="S9" s="61"/>
      <c r="T9" s="60" t="s">
        <v>44</v>
      </c>
      <c r="U9" s="1" t="s">
        <v>48</v>
      </c>
      <c r="V9" s="4">
        <v>0.5</v>
      </c>
      <c r="W9" s="20">
        <v>43831</v>
      </c>
      <c r="X9" s="20">
        <v>43921</v>
      </c>
      <c r="Y9" s="5"/>
    </row>
    <row r="10" spans="1:25" ht="28.9">
      <c r="A10" s="59"/>
      <c r="B10" s="59"/>
      <c r="C10" s="58"/>
      <c r="D10" s="59"/>
      <c r="E10" s="58"/>
      <c r="F10" s="62"/>
      <c r="G10" s="49"/>
      <c r="H10" s="56"/>
      <c r="I10" s="64"/>
      <c r="J10" s="49"/>
      <c r="K10" s="49"/>
      <c r="L10" s="49"/>
      <c r="M10" s="61"/>
      <c r="N10" s="54"/>
      <c r="O10" s="57"/>
      <c r="P10" s="52"/>
      <c r="Q10" s="52"/>
      <c r="R10" s="57"/>
      <c r="S10" s="61"/>
      <c r="T10" s="60"/>
      <c r="U10" s="1" t="s">
        <v>48</v>
      </c>
      <c r="V10" s="4">
        <v>0.5</v>
      </c>
      <c r="W10" s="20">
        <v>43922</v>
      </c>
      <c r="X10" s="20">
        <v>44012</v>
      </c>
      <c r="Y10" s="5"/>
    </row>
    <row r="11" spans="1:25" ht="28.9">
      <c r="A11" s="59"/>
      <c r="B11" s="59"/>
      <c r="C11" s="58"/>
      <c r="D11" s="59"/>
      <c r="E11" s="58"/>
      <c r="F11" s="62"/>
      <c r="G11" s="49"/>
      <c r="H11" s="56"/>
      <c r="I11" s="64"/>
      <c r="J11" s="49"/>
      <c r="K11" s="49"/>
      <c r="L11" s="49"/>
      <c r="M11" s="61"/>
      <c r="N11" s="54" t="s">
        <v>49</v>
      </c>
      <c r="O11" s="50">
        <v>0.1</v>
      </c>
      <c r="P11" s="52">
        <v>43831</v>
      </c>
      <c r="Q11" s="52">
        <v>44012</v>
      </c>
      <c r="R11" s="49" t="s">
        <v>50</v>
      </c>
      <c r="S11" s="61"/>
      <c r="T11" s="60" t="s">
        <v>44</v>
      </c>
      <c r="U11" s="1" t="s">
        <v>51</v>
      </c>
      <c r="V11" s="4">
        <v>0.25</v>
      </c>
      <c r="W11" s="20">
        <v>43831</v>
      </c>
      <c r="X11" s="20">
        <v>43921</v>
      </c>
      <c r="Y11" s="5"/>
    </row>
    <row r="12" spans="1:25" ht="28.9">
      <c r="A12" s="59"/>
      <c r="B12" s="59"/>
      <c r="C12" s="58"/>
      <c r="D12" s="59"/>
      <c r="E12" s="58"/>
      <c r="F12" s="62"/>
      <c r="G12" s="49"/>
      <c r="H12" s="56"/>
      <c r="I12" s="64"/>
      <c r="J12" s="49"/>
      <c r="K12" s="49"/>
      <c r="L12" s="49"/>
      <c r="M12" s="61"/>
      <c r="N12" s="54"/>
      <c r="O12" s="50"/>
      <c r="P12" s="52"/>
      <c r="Q12" s="52"/>
      <c r="R12" s="49"/>
      <c r="S12" s="61"/>
      <c r="T12" s="60"/>
      <c r="U12" s="1" t="s">
        <v>51</v>
      </c>
      <c r="V12" s="4">
        <v>0.25</v>
      </c>
      <c r="W12" s="20">
        <v>43922</v>
      </c>
      <c r="X12" s="20">
        <v>44012</v>
      </c>
      <c r="Y12" s="5"/>
    </row>
    <row r="13" spans="1:25" ht="43.15">
      <c r="A13" s="59"/>
      <c r="B13" s="59"/>
      <c r="C13" s="58"/>
      <c r="D13" s="59"/>
      <c r="E13" s="58"/>
      <c r="F13" s="62"/>
      <c r="G13" s="49"/>
      <c r="H13" s="56"/>
      <c r="I13" s="64"/>
      <c r="J13" s="49"/>
      <c r="K13" s="49"/>
      <c r="L13" s="49"/>
      <c r="M13" s="61"/>
      <c r="N13" s="54"/>
      <c r="O13" s="50"/>
      <c r="P13" s="52"/>
      <c r="Q13" s="52"/>
      <c r="R13" s="49"/>
      <c r="S13" s="61"/>
      <c r="T13" s="60"/>
      <c r="U13" s="1" t="s">
        <v>52</v>
      </c>
      <c r="V13" s="4">
        <v>0.25</v>
      </c>
      <c r="W13" s="20">
        <v>43831</v>
      </c>
      <c r="X13" s="20">
        <v>43921</v>
      </c>
      <c r="Y13" s="5"/>
    </row>
    <row r="14" spans="1:25" ht="43.15">
      <c r="A14" s="59"/>
      <c r="B14" s="59"/>
      <c r="C14" s="58"/>
      <c r="D14" s="59"/>
      <c r="E14" s="58"/>
      <c r="F14" s="62"/>
      <c r="G14" s="49"/>
      <c r="H14" s="56"/>
      <c r="I14" s="64"/>
      <c r="J14" s="49"/>
      <c r="K14" s="49"/>
      <c r="L14" s="49"/>
      <c r="M14" s="61"/>
      <c r="N14" s="54"/>
      <c r="O14" s="50"/>
      <c r="P14" s="52"/>
      <c r="Q14" s="52"/>
      <c r="R14" s="49"/>
      <c r="S14" s="61"/>
      <c r="T14" s="60"/>
      <c r="U14" s="1" t="s">
        <v>52</v>
      </c>
      <c r="V14" s="4">
        <v>0.25</v>
      </c>
      <c r="W14" s="20">
        <v>43922</v>
      </c>
      <c r="X14" s="20">
        <v>44012</v>
      </c>
      <c r="Y14" s="5"/>
    </row>
    <row r="15" spans="1:25" ht="14.45" customHeight="1">
      <c r="A15" s="59"/>
      <c r="B15" s="59"/>
      <c r="C15" s="58"/>
      <c r="D15" s="59" t="s">
        <v>53</v>
      </c>
      <c r="E15" s="58">
        <v>0.6</v>
      </c>
      <c r="F15" s="58">
        <f>+((H15*I15)+(H31*I31)+(H36*I36)+(H40*I40)+(H46*I46)+(H55*I55)+(H71*I71))*E15</f>
        <v>0</v>
      </c>
      <c r="G15" s="49" t="s">
        <v>54</v>
      </c>
      <c r="H15" s="56">
        <v>0.16666666666666699</v>
      </c>
      <c r="I15" s="61"/>
      <c r="J15" s="49" t="s">
        <v>55</v>
      </c>
      <c r="K15" s="49" t="s">
        <v>20</v>
      </c>
      <c r="L15" s="49" t="s">
        <v>40</v>
      </c>
      <c r="M15" s="49" t="s">
        <v>56</v>
      </c>
      <c r="N15" s="60" t="s">
        <v>57</v>
      </c>
      <c r="O15" s="50">
        <v>0.375</v>
      </c>
      <c r="P15" s="52">
        <v>43832</v>
      </c>
      <c r="Q15" s="52">
        <v>43889</v>
      </c>
      <c r="R15" s="49" t="s">
        <v>58</v>
      </c>
      <c r="S15" s="61"/>
      <c r="T15" s="49" t="s">
        <v>25</v>
      </c>
      <c r="U15" s="1" t="s">
        <v>59</v>
      </c>
      <c r="V15" s="37">
        <v>0.2</v>
      </c>
      <c r="W15" s="20">
        <v>43832</v>
      </c>
      <c r="X15" s="20">
        <v>43838</v>
      </c>
      <c r="Y15" s="5"/>
    </row>
    <row r="16" spans="1:25" ht="28.9">
      <c r="A16" s="59"/>
      <c r="B16" s="59"/>
      <c r="C16" s="58"/>
      <c r="D16" s="59"/>
      <c r="E16" s="58"/>
      <c r="F16" s="58"/>
      <c r="G16" s="49"/>
      <c r="H16" s="56"/>
      <c r="I16" s="61"/>
      <c r="J16" s="49"/>
      <c r="K16" s="49"/>
      <c r="L16" s="49"/>
      <c r="M16" s="49"/>
      <c r="N16" s="60"/>
      <c r="O16" s="50"/>
      <c r="P16" s="52"/>
      <c r="Q16" s="52"/>
      <c r="R16" s="49"/>
      <c r="S16" s="61"/>
      <c r="T16" s="49"/>
      <c r="U16" s="1" t="s">
        <v>60</v>
      </c>
      <c r="V16" s="37">
        <v>0.1</v>
      </c>
      <c r="W16" s="20">
        <v>43839</v>
      </c>
      <c r="X16" s="20">
        <v>43845</v>
      </c>
      <c r="Y16" s="5"/>
    </row>
    <row r="17" spans="1:25" ht="28.9">
      <c r="A17" s="59"/>
      <c r="B17" s="59"/>
      <c r="C17" s="58"/>
      <c r="D17" s="59"/>
      <c r="E17" s="58"/>
      <c r="F17" s="58"/>
      <c r="G17" s="49"/>
      <c r="H17" s="56"/>
      <c r="I17" s="61"/>
      <c r="J17" s="49"/>
      <c r="K17" s="49"/>
      <c r="L17" s="49"/>
      <c r="M17" s="49"/>
      <c r="N17" s="60"/>
      <c r="O17" s="50"/>
      <c r="P17" s="52"/>
      <c r="Q17" s="52"/>
      <c r="R17" s="49"/>
      <c r="S17" s="61"/>
      <c r="T17" s="49"/>
      <c r="U17" s="1" t="s">
        <v>61</v>
      </c>
      <c r="V17" s="37">
        <v>0.2</v>
      </c>
      <c r="W17" s="20">
        <v>43846</v>
      </c>
      <c r="X17" s="20">
        <v>43852</v>
      </c>
      <c r="Y17" s="5"/>
    </row>
    <row r="18" spans="1:25" ht="28.9">
      <c r="A18" s="59"/>
      <c r="B18" s="59"/>
      <c r="C18" s="58"/>
      <c r="D18" s="59"/>
      <c r="E18" s="58"/>
      <c r="F18" s="58"/>
      <c r="G18" s="49"/>
      <c r="H18" s="56"/>
      <c r="I18" s="61"/>
      <c r="J18" s="49"/>
      <c r="K18" s="49"/>
      <c r="L18" s="49"/>
      <c r="M18" s="49"/>
      <c r="N18" s="60"/>
      <c r="O18" s="50"/>
      <c r="P18" s="52"/>
      <c r="Q18" s="52"/>
      <c r="R18" s="49"/>
      <c r="S18" s="61"/>
      <c r="T18" s="49"/>
      <c r="U18" s="1" t="s">
        <v>62</v>
      </c>
      <c r="V18" s="38">
        <v>0.1</v>
      </c>
      <c r="W18" s="20">
        <v>43853</v>
      </c>
      <c r="X18" s="20">
        <v>43859</v>
      </c>
      <c r="Y18" s="5"/>
    </row>
    <row r="19" spans="1:25" ht="28.9">
      <c r="A19" s="59"/>
      <c r="B19" s="59"/>
      <c r="C19" s="58"/>
      <c r="D19" s="59"/>
      <c r="E19" s="58"/>
      <c r="F19" s="58"/>
      <c r="G19" s="49"/>
      <c r="H19" s="56"/>
      <c r="I19" s="61"/>
      <c r="J19" s="49"/>
      <c r="K19" s="49"/>
      <c r="L19" s="49"/>
      <c r="M19" s="49"/>
      <c r="N19" s="60"/>
      <c r="O19" s="50"/>
      <c r="P19" s="52"/>
      <c r="Q19" s="52"/>
      <c r="R19" s="49"/>
      <c r="S19" s="61"/>
      <c r="T19" s="49"/>
      <c r="U19" s="1" t="s">
        <v>63</v>
      </c>
      <c r="V19" s="38">
        <v>0.1</v>
      </c>
      <c r="W19" s="20">
        <v>43860</v>
      </c>
      <c r="X19" s="20">
        <v>43866</v>
      </c>
      <c r="Y19" s="5"/>
    </row>
    <row r="20" spans="1:25" ht="28.9">
      <c r="A20" s="59"/>
      <c r="B20" s="59"/>
      <c r="C20" s="58"/>
      <c r="D20" s="59"/>
      <c r="E20" s="58"/>
      <c r="F20" s="58"/>
      <c r="G20" s="49"/>
      <c r="H20" s="56"/>
      <c r="I20" s="61"/>
      <c r="J20" s="49"/>
      <c r="K20" s="49"/>
      <c r="L20" s="49"/>
      <c r="M20" s="49"/>
      <c r="N20" s="60"/>
      <c r="O20" s="50"/>
      <c r="P20" s="52"/>
      <c r="Q20" s="52"/>
      <c r="R20" s="49"/>
      <c r="S20" s="61"/>
      <c r="T20" s="49"/>
      <c r="U20" s="1" t="s">
        <v>64</v>
      </c>
      <c r="V20" s="38">
        <v>0.1</v>
      </c>
      <c r="W20" s="20">
        <v>43867</v>
      </c>
      <c r="X20" s="20">
        <v>43873</v>
      </c>
      <c r="Y20" s="5"/>
    </row>
    <row r="21" spans="1:25" ht="28.9">
      <c r="A21" s="59"/>
      <c r="B21" s="59"/>
      <c r="C21" s="58"/>
      <c r="D21" s="59"/>
      <c r="E21" s="58"/>
      <c r="F21" s="58"/>
      <c r="G21" s="49"/>
      <c r="H21" s="56"/>
      <c r="I21" s="61"/>
      <c r="J21" s="49"/>
      <c r="K21" s="49"/>
      <c r="L21" s="49"/>
      <c r="M21" s="49"/>
      <c r="N21" s="60"/>
      <c r="O21" s="50"/>
      <c r="P21" s="52"/>
      <c r="Q21" s="52"/>
      <c r="R21" s="49"/>
      <c r="S21" s="61"/>
      <c r="T21" s="49"/>
      <c r="U21" s="1" t="s">
        <v>65</v>
      </c>
      <c r="V21" s="38">
        <v>0.1</v>
      </c>
      <c r="W21" s="20">
        <v>43874</v>
      </c>
      <c r="X21" s="20">
        <v>43880</v>
      </c>
      <c r="Y21" s="5"/>
    </row>
    <row r="22" spans="1:25" ht="28.9">
      <c r="A22" s="59"/>
      <c r="B22" s="59"/>
      <c r="C22" s="58"/>
      <c r="D22" s="59"/>
      <c r="E22" s="58"/>
      <c r="F22" s="58"/>
      <c r="G22" s="49"/>
      <c r="H22" s="56"/>
      <c r="I22" s="61"/>
      <c r="J22" s="49"/>
      <c r="K22" s="49"/>
      <c r="L22" s="49"/>
      <c r="M22" s="49"/>
      <c r="N22" s="60"/>
      <c r="O22" s="50"/>
      <c r="P22" s="52"/>
      <c r="Q22" s="52"/>
      <c r="R22" s="49"/>
      <c r="S22" s="61"/>
      <c r="T22" s="49"/>
      <c r="U22" s="1" t="s">
        <v>66</v>
      </c>
      <c r="V22" s="38">
        <v>0.1</v>
      </c>
      <c r="W22" s="20">
        <v>43881</v>
      </c>
      <c r="X22" s="20">
        <v>43889</v>
      </c>
      <c r="Y22" s="5"/>
    </row>
    <row r="23" spans="1:25" ht="14.45" customHeight="1">
      <c r="A23" s="59"/>
      <c r="B23" s="59"/>
      <c r="C23" s="58"/>
      <c r="D23" s="59"/>
      <c r="E23" s="58"/>
      <c r="F23" s="58"/>
      <c r="G23" s="49"/>
      <c r="H23" s="56"/>
      <c r="I23" s="61"/>
      <c r="J23" s="49"/>
      <c r="K23" s="49"/>
      <c r="L23" s="49" t="s">
        <v>67</v>
      </c>
      <c r="M23" s="49" t="s">
        <v>68</v>
      </c>
      <c r="N23" s="60" t="s">
        <v>69</v>
      </c>
      <c r="O23" s="50">
        <v>0.375</v>
      </c>
      <c r="P23" s="52">
        <v>43845</v>
      </c>
      <c r="Q23" s="52">
        <v>44012</v>
      </c>
      <c r="R23" s="49" t="s">
        <v>70</v>
      </c>
      <c r="S23" s="61"/>
      <c r="T23" s="49" t="s">
        <v>25</v>
      </c>
      <c r="U23" s="1" t="s">
        <v>71</v>
      </c>
      <c r="V23" s="4">
        <v>0.2</v>
      </c>
      <c r="W23" s="20">
        <v>43845</v>
      </c>
      <c r="X23" s="20">
        <v>43860</v>
      </c>
      <c r="Y23" s="5"/>
    </row>
    <row r="24" spans="1:25" ht="28.9">
      <c r="A24" s="59"/>
      <c r="B24" s="59"/>
      <c r="C24" s="58"/>
      <c r="D24" s="59"/>
      <c r="E24" s="58"/>
      <c r="F24" s="58"/>
      <c r="G24" s="49"/>
      <c r="H24" s="56"/>
      <c r="I24" s="61"/>
      <c r="J24" s="49"/>
      <c r="K24" s="49"/>
      <c r="L24" s="49"/>
      <c r="M24" s="49"/>
      <c r="N24" s="60"/>
      <c r="O24" s="50"/>
      <c r="P24" s="52"/>
      <c r="Q24" s="52"/>
      <c r="R24" s="49"/>
      <c r="S24" s="61"/>
      <c r="T24" s="49"/>
      <c r="U24" s="1" t="s">
        <v>72</v>
      </c>
      <c r="V24" s="4">
        <v>0.2</v>
      </c>
      <c r="W24" s="20">
        <v>43862</v>
      </c>
      <c r="X24" s="20">
        <v>43905</v>
      </c>
      <c r="Y24" s="5"/>
    </row>
    <row r="25" spans="1:25" ht="28.9">
      <c r="A25" s="59"/>
      <c r="B25" s="59"/>
      <c r="C25" s="58"/>
      <c r="D25" s="59"/>
      <c r="E25" s="58"/>
      <c r="F25" s="58"/>
      <c r="G25" s="49"/>
      <c r="H25" s="56"/>
      <c r="I25" s="61"/>
      <c r="J25" s="49"/>
      <c r="K25" s="49"/>
      <c r="L25" s="49"/>
      <c r="M25" s="49"/>
      <c r="N25" s="60"/>
      <c r="O25" s="50"/>
      <c r="P25" s="52"/>
      <c r="Q25" s="52"/>
      <c r="R25" s="49"/>
      <c r="S25" s="61"/>
      <c r="T25" s="49"/>
      <c r="U25" s="1" t="s">
        <v>73</v>
      </c>
      <c r="V25" s="4">
        <v>0.6</v>
      </c>
      <c r="W25" s="20">
        <v>43906</v>
      </c>
      <c r="X25" s="20">
        <v>44012</v>
      </c>
      <c r="Y25" s="5"/>
    </row>
    <row r="26" spans="1:25" ht="14.45" customHeight="1">
      <c r="A26" s="59"/>
      <c r="B26" s="59"/>
      <c r="C26" s="58"/>
      <c r="D26" s="59"/>
      <c r="E26" s="58"/>
      <c r="F26" s="58"/>
      <c r="G26" s="49"/>
      <c r="H26" s="56"/>
      <c r="I26" s="61"/>
      <c r="J26" s="49"/>
      <c r="K26" s="49"/>
      <c r="L26" s="49" t="s">
        <v>40</v>
      </c>
      <c r="M26" s="49" t="s">
        <v>74</v>
      </c>
      <c r="N26" s="66" t="s">
        <v>75</v>
      </c>
      <c r="O26" s="50">
        <v>0.25</v>
      </c>
      <c r="P26" s="52">
        <v>43952</v>
      </c>
      <c r="Q26" s="52">
        <v>43980</v>
      </c>
      <c r="R26" s="49" t="s">
        <v>76</v>
      </c>
      <c r="S26" s="61"/>
      <c r="T26" s="49" t="s">
        <v>25</v>
      </c>
      <c r="U26" s="1" t="s">
        <v>77</v>
      </c>
      <c r="V26" s="4">
        <v>0.2</v>
      </c>
      <c r="W26" s="20">
        <v>43952</v>
      </c>
      <c r="X26" s="20">
        <v>43952</v>
      </c>
      <c r="Y26" s="5"/>
    </row>
    <row r="27" spans="1:25">
      <c r="A27" s="59"/>
      <c r="B27" s="59"/>
      <c r="C27" s="58"/>
      <c r="D27" s="59"/>
      <c r="E27" s="58"/>
      <c r="F27" s="58"/>
      <c r="G27" s="49"/>
      <c r="H27" s="56"/>
      <c r="I27" s="61"/>
      <c r="J27" s="49"/>
      <c r="K27" s="49"/>
      <c r="L27" s="49"/>
      <c r="M27" s="49"/>
      <c r="N27" s="66"/>
      <c r="O27" s="50"/>
      <c r="P27" s="52"/>
      <c r="Q27" s="52"/>
      <c r="R27" s="49"/>
      <c r="S27" s="61"/>
      <c r="T27" s="49"/>
      <c r="U27" s="1" t="s">
        <v>78</v>
      </c>
      <c r="V27" s="4">
        <v>0.2</v>
      </c>
      <c r="W27" s="20">
        <v>43959</v>
      </c>
      <c r="X27" s="20">
        <v>43959</v>
      </c>
      <c r="Y27" s="5"/>
    </row>
    <row r="28" spans="1:25" ht="28.9">
      <c r="A28" s="59"/>
      <c r="B28" s="59"/>
      <c r="C28" s="58"/>
      <c r="D28" s="59"/>
      <c r="E28" s="58"/>
      <c r="F28" s="58"/>
      <c r="G28" s="49"/>
      <c r="H28" s="56"/>
      <c r="I28" s="61"/>
      <c r="J28" s="49"/>
      <c r="K28" s="49"/>
      <c r="L28" s="49"/>
      <c r="M28" s="49"/>
      <c r="N28" s="66"/>
      <c r="O28" s="50"/>
      <c r="P28" s="52"/>
      <c r="Q28" s="52"/>
      <c r="R28" s="49"/>
      <c r="S28" s="61"/>
      <c r="T28" s="49"/>
      <c r="U28" s="1" t="s">
        <v>79</v>
      </c>
      <c r="V28" s="4">
        <v>0.2</v>
      </c>
      <c r="W28" s="20">
        <v>43966</v>
      </c>
      <c r="X28" s="20">
        <v>43966</v>
      </c>
      <c r="Y28" s="5"/>
    </row>
    <row r="29" spans="1:25" ht="28.9">
      <c r="A29" s="59"/>
      <c r="B29" s="59"/>
      <c r="C29" s="58"/>
      <c r="D29" s="59"/>
      <c r="E29" s="58"/>
      <c r="F29" s="58"/>
      <c r="G29" s="49"/>
      <c r="H29" s="56"/>
      <c r="I29" s="61"/>
      <c r="J29" s="49"/>
      <c r="K29" s="49"/>
      <c r="L29" s="49"/>
      <c r="M29" s="49"/>
      <c r="N29" s="66"/>
      <c r="O29" s="50"/>
      <c r="P29" s="52"/>
      <c r="Q29" s="52"/>
      <c r="R29" s="49"/>
      <c r="S29" s="61"/>
      <c r="T29" s="49"/>
      <c r="U29" s="1" t="s">
        <v>80</v>
      </c>
      <c r="V29" s="4">
        <v>0.2</v>
      </c>
      <c r="W29" s="20">
        <v>43973</v>
      </c>
      <c r="X29" s="20">
        <v>43973</v>
      </c>
      <c r="Y29" s="5"/>
    </row>
    <row r="30" spans="1:25" ht="28.9">
      <c r="A30" s="59"/>
      <c r="B30" s="59"/>
      <c r="C30" s="58"/>
      <c r="D30" s="59"/>
      <c r="E30" s="58"/>
      <c r="F30" s="58"/>
      <c r="G30" s="49"/>
      <c r="H30" s="56"/>
      <c r="I30" s="61"/>
      <c r="J30" s="49"/>
      <c r="K30" s="49"/>
      <c r="L30" s="49"/>
      <c r="M30" s="49"/>
      <c r="N30" s="66"/>
      <c r="O30" s="50"/>
      <c r="P30" s="52"/>
      <c r="Q30" s="52"/>
      <c r="R30" s="49"/>
      <c r="S30" s="61"/>
      <c r="T30" s="49"/>
      <c r="U30" s="1" t="s">
        <v>81</v>
      </c>
      <c r="V30" s="4">
        <v>0.2</v>
      </c>
      <c r="W30" s="20">
        <v>43980</v>
      </c>
      <c r="X30" s="20">
        <v>43980</v>
      </c>
      <c r="Y30" s="5"/>
    </row>
    <row r="31" spans="1:25" ht="43.15">
      <c r="A31" s="59"/>
      <c r="B31" s="59"/>
      <c r="C31" s="58"/>
      <c r="D31" s="59"/>
      <c r="E31" s="58"/>
      <c r="F31" s="58"/>
      <c r="G31" s="54" t="s">
        <v>82</v>
      </c>
      <c r="H31" s="56">
        <v>0.16666666666666699</v>
      </c>
      <c r="I31" s="61"/>
      <c r="J31" s="49" t="s">
        <v>83</v>
      </c>
      <c r="K31" s="49" t="s">
        <v>32</v>
      </c>
      <c r="L31" s="49" t="s">
        <v>21</v>
      </c>
      <c r="M31" s="49" t="s">
        <v>22</v>
      </c>
      <c r="N31" s="54" t="s">
        <v>84</v>
      </c>
      <c r="O31" s="65">
        <v>1</v>
      </c>
      <c r="P31" s="67">
        <v>43831</v>
      </c>
      <c r="Q31" s="67">
        <v>44012</v>
      </c>
      <c r="R31" s="54" t="s">
        <v>34</v>
      </c>
      <c r="S31" s="61"/>
      <c r="T31" s="49" t="s">
        <v>35</v>
      </c>
      <c r="U31" s="1" t="s">
        <v>85</v>
      </c>
      <c r="V31" s="4">
        <v>0.2</v>
      </c>
      <c r="W31" s="20">
        <v>43831</v>
      </c>
      <c r="X31" s="20">
        <v>44012</v>
      </c>
      <c r="Y31" s="5"/>
    </row>
    <row r="32" spans="1:25" ht="57.6">
      <c r="A32" s="59"/>
      <c r="B32" s="59"/>
      <c r="C32" s="58"/>
      <c r="D32" s="59"/>
      <c r="E32" s="58"/>
      <c r="F32" s="58"/>
      <c r="G32" s="54"/>
      <c r="H32" s="56"/>
      <c r="I32" s="61"/>
      <c r="J32" s="49"/>
      <c r="K32" s="49"/>
      <c r="L32" s="49"/>
      <c r="M32" s="49"/>
      <c r="N32" s="54"/>
      <c r="O32" s="61"/>
      <c r="P32" s="67"/>
      <c r="Q32" s="67"/>
      <c r="R32" s="54"/>
      <c r="S32" s="61"/>
      <c r="T32" s="49"/>
      <c r="U32" s="1" t="s">
        <v>86</v>
      </c>
      <c r="V32" s="4">
        <v>0.2</v>
      </c>
      <c r="W32" s="20">
        <v>43831</v>
      </c>
      <c r="X32" s="20">
        <v>44012</v>
      </c>
      <c r="Y32" s="5"/>
    </row>
    <row r="33" spans="1:25" ht="28.9">
      <c r="A33" s="59"/>
      <c r="B33" s="59"/>
      <c r="C33" s="58"/>
      <c r="D33" s="59"/>
      <c r="E33" s="58"/>
      <c r="F33" s="58"/>
      <c r="G33" s="54"/>
      <c r="H33" s="56"/>
      <c r="I33" s="61"/>
      <c r="J33" s="49"/>
      <c r="K33" s="49"/>
      <c r="L33" s="49"/>
      <c r="M33" s="49"/>
      <c r="N33" s="54"/>
      <c r="O33" s="61"/>
      <c r="P33" s="67"/>
      <c r="Q33" s="67"/>
      <c r="R33" s="54"/>
      <c r="S33" s="61"/>
      <c r="T33" s="49"/>
      <c r="U33" s="19" t="s">
        <v>87</v>
      </c>
      <c r="V33" s="4">
        <v>0.2</v>
      </c>
      <c r="W33" s="20">
        <v>43831</v>
      </c>
      <c r="X33" s="20">
        <v>44012</v>
      </c>
      <c r="Y33" s="5"/>
    </row>
    <row r="34" spans="1:25" ht="28.9">
      <c r="A34" s="59"/>
      <c r="B34" s="59"/>
      <c r="C34" s="58"/>
      <c r="D34" s="59"/>
      <c r="E34" s="58"/>
      <c r="F34" s="58"/>
      <c r="G34" s="54"/>
      <c r="H34" s="56"/>
      <c r="I34" s="61"/>
      <c r="J34" s="49"/>
      <c r="K34" s="49"/>
      <c r="L34" s="49"/>
      <c r="M34" s="49"/>
      <c r="N34" s="54"/>
      <c r="O34" s="61"/>
      <c r="P34" s="67"/>
      <c r="Q34" s="67"/>
      <c r="R34" s="54"/>
      <c r="S34" s="61"/>
      <c r="T34" s="49"/>
      <c r="U34" s="1" t="s">
        <v>88</v>
      </c>
      <c r="V34" s="4">
        <v>0.2</v>
      </c>
      <c r="W34" s="20">
        <v>43831</v>
      </c>
      <c r="X34" s="20">
        <v>44012</v>
      </c>
      <c r="Y34" s="5"/>
    </row>
    <row r="35" spans="1:25" ht="43.15">
      <c r="A35" s="59"/>
      <c r="B35" s="59"/>
      <c r="C35" s="58"/>
      <c r="D35" s="59"/>
      <c r="E35" s="58"/>
      <c r="F35" s="58"/>
      <c r="G35" s="54"/>
      <c r="H35" s="56"/>
      <c r="I35" s="61"/>
      <c r="J35" s="49"/>
      <c r="K35" s="49"/>
      <c r="L35" s="49"/>
      <c r="M35" s="49"/>
      <c r="N35" s="54"/>
      <c r="O35" s="61"/>
      <c r="P35" s="67"/>
      <c r="Q35" s="67"/>
      <c r="R35" s="54"/>
      <c r="S35" s="61"/>
      <c r="T35" s="49"/>
      <c r="U35" s="1" t="s">
        <v>89</v>
      </c>
      <c r="V35" s="4">
        <v>0.2</v>
      </c>
      <c r="W35" s="20">
        <v>43831</v>
      </c>
      <c r="X35" s="20">
        <v>44012</v>
      </c>
      <c r="Y35" s="5"/>
    </row>
    <row r="36" spans="1:25" ht="28.9">
      <c r="A36" s="59"/>
      <c r="B36" s="59"/>
      <c r="C36" s="58"/>
      <c r="D36" s="59"/>
      <c r="E36" s="58"/>
      <c r="F36" s="58"/>
      <c r="G36" s="54" t="s">
        <v>90</v>
      </c>
      <c r="H36" s="56">
        <v>0.16666666666666699</v>
      </c>
      <c r="I36" s="61"/>
      <c r="J36" s="49" t="s">
        <v>83</v>
      </c>
      <c r="K36" s="49" t="s">
        <v>32</v>
      </c>
      <c r="L36" s="49" t="s">
        <v>21</v>
      </c>
      <c r="M36" s="49" t="s">
        <v>22</v>
      </c>
      <c r="N36" s="54" t="s">
        <v>91</v>
      </c>
      <c r="O36" s="65">
        <v>1</v>
      </c>
      <c r="P36" s="67">
        <v>43831</v>
      </c>
      <c r="Q36" s="67">
        <v>44012</v>
      </c>
      <c r="R36" s="54" t="s">
        <v>34</v>
      </c>
      <c r="S36" s="61"/>
      <c r="T36" s="49" t="s">
        <v>35</v>
      </c>
      <c r="U36" s="1" t="s">
        <v>92</v>
      </c>
      <c r="V36" s="4">
        <v>0.2</v>
      </c>
      <c r="W36" s="20">
        <v>43831</v>
      </c>
      <c r="X36" s="20">
        <v>44012</v>
      </c>
      <c r="Y36" s="5"/>
    </row>
    <row r="37" spans="1:25" ht="57.6">
      <c r="A37" s="59"/>
      <c r="B37" s="59"/>
      <c r="C37" s="58"/>
      <c r="D37" s="59"/>
      <c r="E37" s="58"/>
      <c r="F37" s="58"/>
      <c r="G37" s="54"/>
      <c r="H37" s="56"/>
      <c r="I37" s="61"/>
      <c r="J37" s="49"/>
      <c r="K37" s="49"/>
      <c r="L37" s="49"/>
      <c r="M37" s="49"/>
      <c r="N37" s="54"/>
      <c r="O37" s="61"/>
      <c r="P37" s="67"/>
      <c r="Q37" s="67"/>
      <c r="R37" s="54"/>
      <c r="S37" s="61"/>
      <c r="T37" s="49"/>
      <c r="U37" s="1" t="s">
        <v>93</v>
      </c>
      <c r="V37" s="4">
        <v>0.2</v>
      </c>
      <c r="W37" s="20">
        <v>43831</v>
      </c>
      <c r="X37" s="20">
        <v>44012</v>
      </c>
      <c r="Y37" s="5"/>
    </row>
    <row r="38" spans="1:25" ht="28.9">
      <c r="A38" s="59"/>
      <c r="B38" s="59"/>
      <c r="C38" s="58"/>
      <c r="D38" s="59"/>
      <c r="E38" s="58"/>
      <c r="F38" s="58"/>
      <c r="G38" s="54"/>
      <c r="H38" s="56"/>
      <c r="I38" s="61"/>
      <c r="J38" s="49"/>
      <c r="K38" s="49"/>
      <c r="L38" s="49"/>
      <c r="M38" s="49"/>
      <c r="N38" s="54"/>
      <c r="O38" s="61"/>
      <c r="P38" s="67"/>
      <c r="Q38" s="67"/>
      <c r="R38" s="54"/>
      <c r="S38" s="61"/>
      <c r="T38" s="49"/>
      <c r="U38" s="1" t="s">
        <v>94</v>
      </c>
      <c r="V38" s="4">
        <v>0.2</v>
      </c>
      <c r="W38" s="20">
        <v>43831</v>
      </c>
      <c r="X38" s="20">
        <v>44012</v>
      </c>
      <c r="Y38" s="5"/>
    </row>
    <row r="39" spans="1:25">
      <c r="A39" s="59"/>
      <c r="B39" s="59"/>
      <c r="C39" s="58"/>
      <c r="D39" s="59"/>
      <c r="E39" s="58"/>
      <c r="F39" s="58"/>
      <c r="G39" s="54"/>
      <c r="H39" s="56"/>
      <c r="I39" s="61"/>
      <c r="J39" s="49"/>
      <c r="K39" s="49"/>
      <c r="L39" s="49"/>
      <c r="M39" s="49"/>
      <c r="N39" s="54"/>
      <c r="O39" s="61"/>
      <c r="P39" s="67"/>
      <c r="Q39" s="67"/>
      <c r="R39" s="54"/>
      <c r="S39" s="61"/>
      <c r="T39" s="49"/>
      <c r="U39" s="1" t="s">
        <v>95</v>
      </c>
      <c r="V39" s="4">
        <v>0.4</v>
      </c>
      <c r="W39" s="20">
        <v>43831</v>
      </c>
      <c r="X39" s="20">
        <v>44012</v>
      </c>
      <c r="Y39" s="5"/>
    </row>
    <row r="40" spans="1:25" ht="13.9" customHeight="1">
      <c r="A40" s="59"/>
      <c r="B40" s="59"/>
      <c r="C40" s="58"/>
      <c r="D40" s="59"/>
      <c r="E40" s="58"/>
      <c r="F40" s="58"/>
      <c r="G40" s="49" t="s">
        <v>96</v>
      </c>
      <c r="H40" s="56">
        <v>0.16666666666666699</v>
      </c>
      <c r="I40" s="61"/>
      <c r="J40" s="49" t="s">
        <v>38</v>
      </c>
      <c r="K40" s="49" t="s">
        <v>39</v>
      </c>
      <c r="L40" s="49" t="s">
        <v>40</v>
      </c>
      <c r="M40" s="49" t="s">
        <v>41</v>
      </c>
      <c r="N40" s="54" t="s">
        <v>97</v>
      </c>
      <c r="O40" s="50">
        <v>0.7</v>
      </c>
      <c r="P40" s="52">
        <v>43831</v>
      </c>
      <c r="Q40" s="52">
        <v>44012</v>
      </c>
      <c r="R40" s="49" t="s">
        <v>98</v>
      </c>
      <c r="S40" s="61"/>
      <c r="T40" s="49" t="s">
        <v>44</v>
      </c>
      <c r="U40" s="1" t="s">
        <v>99</v>
      </c>
      <c r="V40" s="4">
        <v>0.5</v>
      </c>
      <c r="W40" s="20">
        <v>43831</v>
      </c>
      <c r="X40" s="20">
        <v>43921</v>
      </c>
      <c r="Y40" s="5"/>
    </row>
    <row r="41" spans="1:25" ht="43.15">
      <c r="A41" s="59"/>
      <c r="B41" s="59"/>
      <c r="C41" s="58"/>
      <c r="D41" s="59"/>
      <c r="E41" s="58"/>
      <c r="F41" s="58"/>
      <c r="G41" s="49"/>
      <c r="H41" s="56"/>
      <c r="I41" s="61"/>
      <c r="J41" s="49"/>
      <c r="K41" s="49"/>
      <c r="L41" s="49"/>
      <c r="M41" s="49"/>
      <c r="N41" s="54"/>
      <c r="O41" s="50"/>
      <c r="P41" s="52"/>
      <c r="Q41" s="52"/>
      <c r="R41" s="49"/>
      <c r="S41" s="61"/>
      <c r="T41" s="49"/>
      <c r="U41" s="1" t="s">
        <v>99</v>
      </c>
      <c r="V41" s="4">
        <v>0.5</v>
      </c>
      <c r="W41" s="20">
        <v>43922</v>
      </c>
      <c r="X41" s="20">
        <v>44012</v>
      </c>
      <c r="Y41" s="5"/>
    </row>
    <row r="42" spans="1:25" ht="13.9" customHeight="1">
      <c r="A42" s="59"/>
      <c r="B42" s="59"/>
      <c r="C42" s="58"/>
      <c r="D42" s="59"/>
      <c r="E42" s="58"/>
      <c r="F42" s="58"/>
      <c r="G42" s="49"/>
      <c r="H42" s="56"/>
      <c r="I42" s="61"/>
      <c r="J42" s="49"/>
      <c r="K42" s="49"/>
      <c r="L42" s="49"/>
      <c r="M42" s="49"/>
      <c r="N42" s="54" t="s">
        <v>100</v>
      </c>
      <c r="O42" s="50">
        <v>0.15</v>
      </c>
      <c r="P42" s="52">
        <v>43831</v>
      </c>
      <c r="Q42" s="52">
        <v>44012</v>
      </c>
      <c r="R42" s="49" t="s">
        <v>101</v>
      </c>
      <c r="S42" s="61"/>
      <c r="T42" s="49" t="s">
        <v>44</v>
      </c>
      <c r="U42" s="1" t="s">
        <v>102</v>
      </c>
      <c r="V42" s="4">
        <v>0.5</v>
      </c>
      <c r="W42" s="20">
        <v>43831</v>
      </c>
      <c r="X42" s="20">
        <v>43921</v>
      </c>
      <c r="Y42" s="5"/>
    </row>
    <row r="43" spans="1:25" ht="43.15">
      <c r="A43" s="59"/>
      <c r="B43" s="59"/>
      <c r="C43" s="58"/>
      <c r="D43" s="59"/>
      <c r="E43" s="58"/>
      <c r="F43" s="58"/>
      <c r="G43" s="49"/>
      <c r="H43" s="56"/>
      <c r="I43" s="61"/>
      <c r="J43" s="49"/>
      <c r="K43" s="49"/>
      <c r="L43" s="49"/>
      <c r="M43" s="49"/>
      <c r="N43" s="54"/>
      <c r="O43" s="50"/>
      <c r="P43" s="52"/>
      <c r="Q43" s="52"/>
      <c r="R43" s="49"/>
      <c r="S43" s="61"/>
      <c r="T43" s="49"/>
      <c r="U43" s="1" t="s">
        <v>102</v>
      </c>
      <c r="V43" s="4">
        <v>0.5</v>
      </c>
      <c r="W43" s="20">
        <v>43922</v>
      </c>
      <c r="X43" s="20">
        <v>44012</v>
      </c>
      <c r="Y43" s="5"/>
    </row>
    <row r="44" spans="1:25" ht="13.9" customHeight="1">
      <c r="A44" s="59"/>
      <c r="B44" s="59"/>
      <c r="C44" s="58"/>
      <c r="D44" s="59"/>
      <c r="E44" s="58"/>
      <c r="F44" s="58"/>
      <c r="G44" s="49"/>
      <c r="H44" s="56"/>
      <c r="I44" s="61"/>
      <c r="J44" s="49"/>
      <c r="K44" s="49"/>
      <c r="L44" s="49"/>
      <c r="M44" s="49"/>
      <c r="N44" s="54" t="s">
        <v>103</v>
      </c>
      <c r="O44" s="50">
        <v>0.15</v>
      </c>
      <c r="P44" s="52">
        <v>43831</v>
      </c>
      <c r="Q44" s="52">
        <v>44012</v>
      </c>
      <c r="R44" s="49" t="s">
        <v>101</v>
      </c>
      <c r="S44" s="61"/>
      <c r="T44" s="49" t="s">
        <v>44</v>
      </c>
      <c r="U44" s="1" t="s">
        <v>104</v>
      </c>
      <c r="V44" s="4">
        <v>0.5</v>
      </c>
      <c r="W44" s="20">
        <v>43831</v>
      </c>
      <c r="X44" s="20">
        <v>43921</v>
      </c>
      <c r="Y44" s="5"/>
    </row>
    <row r="45" spans="1:25" ht="28.9">
      <c r="A45" s="59"/>
      <c r="B45" s="59"/>
      <c r="C45" s="58"/>
      <c r="D45" s="59"/>
      <c r="E45" s="58"/>
      <c r="F45" s="58"/>
      <c r="G45" s="49"/>
      <c r="H45" s="56"/>
      <c r="I45" s="61"/>
      <c r="J45" s="49"/>
      <c r="K45" s="49"/>
      <c r="L45" s="49"/>
      <c r="M45" s="49"/>
      <c r="N45" s="54"/>
      <c r="O45" s="50"/>
      <c r="P45" s="52"/>
      <c r="Q45" s="52"/>
      <c r="R45" s="49"/>
      <c r="S45" s="61"/>
      <c r="T45" s="49"/>
      <c r="U45" s="1" t="s">
        <v>104</v>
      </c>
      <c r="V45" s="4">
        <v>0.5</v>
      </c>
      <c r="W45" s="20">
        <v>43922</v>
      </c>
      <c r="X45" s="20">
        <v>44012</v>
      </c>
      <c r="Y45" s="5"/>
    </row>
    <row r="46" spans="1:25" ht="13.9" customHeight="1">
      <c r="A46" s="59"/>
      <c r="B46" s="59"/>
      <c r="C46" s="58"/>
      <c r="D46" s="59"/>
      <c r="E46" s="58"/>
      <c r="F46" s="58"/>
      <c r="G46" s="49" t="s">
        <v>105</v>
      </c>
      <c r="H46" s="56">
        <v>0.16666666666666699</v>
      </c>
      <c r="I46" s="61"/>
      <c r="J46" s="49" t="s">
        <v>38</v>
      </c>
      <c r="K46" s="49" t="s">
        <v>39</v>
      </c>
      <c r="L46" s="49" t="s">
        <v>40</v>
      </c>
      <c r="M46" s="49" t="s">
        <v>41</v>
      </c>
      <c r="N46" s="54" t="s">
        <v>106</v>
      </c>
      <c r="O46" s="50">
        <v>0.3</v>
      </c>
      <c r="P46" s="52">
        <v>43862</v>
      </c>
      <c r="Q46" s="52">
        <v>44012</v>
      </c>
      <c r="R46" s="49" t="s">
        <v>107</v>
      </c>
      <c r="S46" s="61"/>
      <c r="T46" s="49" t="s">
        <v>44</v>
      </c>
      <c r="U46" s="1" t="s">
        <v>108</v>
      </c>
      <c r="V46" s="4">
        <v>0.34</v>
      </c>
      <c r="W46" s="20">
        <v>43862</v>
      </c>
      <c r="X46" s="20">
        <v>43889</v>
      </c>
      <c r="Y46" s="5"/>
    </row>
    <row r="47" spans="1:25" ht="43.15">
      <c r="A47" s="59"/>
      <c r="B47" s="59"/>
      <c r="C47" s="58"/>
      <c r="D47" s="59"/>
      <c r="E47" s="58"/>
      <c r="F47" s="58"/>
      <c r="G47" s="49"/>
      <c r="H47" s="56"/>
      <c r="I47" s="61"/>
      <c r="J47" s="49"/>
      <c r="K47" s="49"/>
      <c r="L47" s="49"/>
      <c r="M47" s="49"/>
      <c r="N47" s="54"/>
      <c r="O47" s="50"/>
      <c r="P47" s="52"/>
      <c r="Q47" s="52"/>
      <c r="R47" s="49"/>
      <c r="S47" s="61"/>
      <c r="T47" s="49"/>
      <c r="U47" s="1" t="s">
        <v>109</v>
      </c>
      <c r="V47" s="4">
        <v>0.33</v>
      </c>
      <c r="W47" s="20">
        <v>43922</v>
      </c>
      <c r="X47" s="20">
        <v>43951</v>
      </c>
      <c r="Y47" s="5"/>
    </row>
    <row r="48" spans="1:25" ht="43.15">
      <c r="A48" s="59"/>
      <c r="B48" s="59"/>
      <c r="C48" s="58"/>
      <c r="D48" s="59"/>
      <c r="E48" s="58"/>
      <c r="F48" s="58"/>
      <c r="G48" s="49"/>
      <c r="H48" s="56"/>
      <c r="I48" s="61"/>
      <c r="J48" s="49"/>
      <c r="K48" s="49"/>
      <c r="L48" s="49"/>
      <c r="M48" s="49"/>
      <c r="N48" s="54"/>
      <c r="O48" s="50"/>
      <c r="P48" s="52"/>
      <c r="Q48" s="52"/>
      <c r="R48" s="49"/>
      <c r="S48" s="61"/>
      <c r="T48" s="49"/>
      <c r="U48" s="1" t="s">
        <v>110</v>
      </c>
      <c r="V48" s="4">
        <v>0.33</v>
      </c>
      <c r="W48" s="20">
        <v>43983</v>
      </c>
      <c r="X48" s="20">
        <v>44012</v>
      </c>
      <c r="Y48" s="5"/>
    </row>
    <row r="49" spans="1:25" ht="13.9" customHeight="1">
      <c r="A49" s="59"/>
      <c r="B49" s="59"/>
      <c r="C49" s="58"/>
      <c r="D49" s="59"/>
      <c r="E49" s="58"/>
      <c r="F49" s="58"/>
      <c r="G49" s="49"/>
      <c r="H49" s="56"/>
      <c r="I49" s="61"/>
      <c r="J49" s="49"/>
      <c r="K49" s="49"/>
      <c r="L49" s="49"/>
      <c r="M49" s="49"/>
      <c r="N49" s="54" t="s">
        <v>111</v>
      </c>
      <c r="O49" s="50">
        <v>0.3</v>
      </c>
      <c r="P49" s="52">
        <v>43831</v>
      </c>
      <c r="Q49" s="52">
        <v>44012</v>
      </c>
      <c r="R49" s="49" t="s">
        <v>112</v>
      </c>
      <c r="S49" s="61"/>
      <c r="T49" s="49" t="s">
        <v>44</v>
      </c>
      <c r="U49" s="1" t="s">
        <v>113</v>
      </c>
      <c r="V49" s="4">
        <v>0.2</v>
      </c>
      <c r="W49" s="3">
        <v>43831</v>
      </c>
      <c r="X49" s="3">
        <v>43845</v>
      </c>
      <c r="Y49" s="5"/>
    </row>
    <row r="50" spans="1:25" ht="28.9">
      <c r="A50" s="59"/>
      <c r="B50" s="59"/>
      <c r="C50" s="58"/>
      <c r="D50" s="59"/>
      <c r="E50" s="58"/>
      <c r="F50" s="58"/>
      <c r="G50" s="49"/>
      <c r="H50" s="56"/>
      <c r="I50" s="61"/>
      <c r="J50" s="49"/>
      <c r="K50" s="49"/>
      <c r="L50" s="49"/>
      <c r="M50" s="49"/>
      <c r="N50" s="54"/>
      <c r="O50" s="50"/>
      <c r="P50" s="52"/>
      <c r="Q50" s="52"/>
      <c r="R50" s="49"/>
      <c r="S50" s="61"/>
      <c r="T50" s="49"/>
      <c r="U50" s="1" t="s">
        <v>114</v>
      </c>
      <c r="V50" s="4">
        <v>0.8</v>
      </c>
      <c r="W50" s="3">
        <v>43846</v>
      </c>
      <c r="X50" s="3">
        <v>44012</v>
      </c>
      <c r="Y50" s="5"/>
    </row>
    <row r="51" spans="1:25" ht="13.9" customHeight="1">
      <c r="A51" s="59"/>
      <c r="B51" s="59"/>
      <c r="C51" s="58"/>
      <c r="D51" s="59"/>
      <c r="E51" s="58"/>
      <c r="F51" s="58"/>
      <c r="G51" s="49"/>
      <c r="H51" s="56"/>
      <c r="I51" s="61"/>
      <c r="J51" s="49"/>
      <c r="K51" s="49"/>
      <c r="L51" s="49"/>
      <c r="M51" s="49"/>
      <c r="N51" s="54" t="s">
        <v>115</v>
      </c>
      <c r="O51" s="50">
        <v>0.4</v>
      </c>
      <c r="P51" s="52">
        <v>43832</v>
      </c>
      <c r="Q51" s="52">
        <v>44012</v>
      </c>
      <c r="R51" s="49" t="s">
        <v>116</v>
      </c>
      <c r="S51" s="61"/>
      <c r="T51" s="49" t="s">
        <v>44</v>
      </c>
      <c r="U51" s="1" t="s">
        <v>117</v>
      </c>
      <c r="V51" s="4">
        <v>0.4</v>
      </c>
      <c r="W51" s="20">
        <v>43832</v>
      </c>
      <c r="X51" s="20">
        <v>43920</v>
      </c>
      <c r="Y51" s="5"/>
    </row>
    <row r="52" spans="1:25" ht="43.15">
      <c r="A52" s="59"/>
      <c r="B52" s="59"/>
      <c r="C52" s="58"/>
      <c r="D52" s="59"/>
      <c r="E52" s="58"/>
      <c r="F52" s="58"/>
      <c r="G52" s="49"/>
      <c r="H52" s="56"/>
      <c r="I52" s="61"/>
      <c r="J52" s="49"/>
      <c r="K52" s="49"/>
      <c r="L52" s="49"/>
      <c r="M52" s="49"/>
      <c r="N52" s="54"/>
      <c r="O52" s="50"/>
      <c r="P52" s="52"/>
      <c r="Q52" s="52"/>
      <c r="R52" s="49"/>
      <c r="S52" s="61"/>
      <c r="T52" s="49"/>
      <c r="U52" s="1" t="s">
        <v>118</v>
      </c>
      <c r="V52" s="4">
        <v>0.1</v>
      </c>
      <c r="W52" s="20">
        <v>43832</v>
      </c>
      <c r="X52" s="20">
        <v>43920</v>
      </c>
      <c r="Y52" s="5"/>
    </row>
    <row r="53" spans="1:25" ht="28.9">
      <c r="A53" s="59"/>
      <c r="B53" s="59"/>
      <c r="C53" s="58"/>
      <c r="D53" s="59"/>
      <c r="E53" s="58"/>
      <c r="F53" s="58"/>
      <c r="G53" s="49"/>
      <c r="H53" s="56"/>
      <c r="I53" s="61"/>
      <c r="J53" s="49"/>
      <c r="K53" s="49"/>
      <c r="L53" s="49"/>
      <c r="M53" s="49"/>
      <c r="N53" s="54"/>
      <c r="O53" s="50"/>
      <c r="P53" s="52"/>
      <c r="Q53" s="52"/>
      <c r="R53" s="49"/>
      <c r="S53" s="61"/>
      <c r="T53" s="49"/>
      <c r="U53" s="1" t="s">
        <v>117</v>
      </c>
      <c r="V53" s="4">
        <v>0.4</v>
      </c>
      <c r="W53" s="20">
        <v>43922</v>
      </c>
      <c r="X53" s="20">
        <v>44012</v>
      </c>
      <c r="Y53" s="5"/>
    </row>
    <row r="54" spans="1:25" ht="43.15">
      <c r="A54" s="59"/>
      <c r="B54" s="59"/>
      <c r="C54" s="58"/>
      <c r="D54" s="59"/>
      <c r="E54" s="58"/>
      <c r="F54" s="58"/>
      <c r="G54" s="49"/>
      <c r="H54" s="56"/>
      <c r="I54" s="61"/>
      <c r="J54" s="49"/>
      <c r="K54" s="49"/>
      <c r="L54" s="49"/>
      <c r="M54" s="49"/>
      <c r="N54" s="54"/>
      <c r="O54" s="50"/>
      <c r="P54" s="52"/>
      <c r="Q54" s="52"/>
      <c r="R54" s="49"/>
      <c r="S54" s="61"/>
      <c r="T54" s="49"/>
      <c r="U54" s="1" t="s">
        <v>118</v>
      </c>
      <c r="V54" s="4">
        <v>0.1</v>
      </c>
      <c r="W54" s="20">
        <v>43922</v>
      </c>
      <c r="X54" s="20">
        <v>44012</v>
      </c>
      <c r="Y54" s="5"/>
    </row>
    <row r="55" spans="1:25" ht="13.9" customHeight="1">
      <c r="A55" s="59"/>
      <c r="B55" s="59"/>
      <c r="C55" s="58"/>
      <c r="D55" s="59"/>
      <c r="E55" s="58"/>
      <c r="F55" s="58"/>
      <c r="G55" s="49" t="s">
        <v>119</v>
      </c>
      <c r="H55" s="56">
        <v>0.16666666666666699</v>
      </c>
      <c r="I55" s="61"/>
      <c r="J55" s="49" t="s">
        <v>120</v>
      </c>
      <c r="K55" s="49" t="s">
        <v>121</v>
      </c>
      <c r="L55" s="49" t="s">
        <v>67</v>
      </c>
      <c r="M55" s="49" t="s">
        <v>68</v>
      </c>
      <c r="N55" s="49" t="s">
        <v>122</v>
      </c>
      <c r="O55" s="50">
        <v>0.5</v>
      </c>
      <c r="P55" s="52">
        <v>43862</v>
      </c>
      <c r="Q55" s="52">
        <v>44042</v>
      </c>
      <c r="R55" s="49" t="s">
        <v>123</v>
      </c>
      <c r="S55" s="61"/>
      <c r="T55" s="49" t="s">
        <v>124</v>
      </c>
      <c r="U55" s="6" t="s">
        <v>125</v>
      </c>
      <c r="V55" s="4">
        <v>0.1</v>
      </c>
      <c r="W55" s="20">
        <f>O55</f>
        <v>0.5</v>
      </c>
      <c r="X55" s="20">
        <f>W55+30</f>
        <v>30.5</v>
      </c>
      <c r="Y55" s="5"/>
    </row>
    <row r="56" spans="1:25" ht="27.6" customHeight="1">
      <c r="A56" s="59"/>
      <c r="B56" s="59"/>
      <c r="C56" s="58"/>
      <c r="D56" s="59"/>
      <c r="E56" s="58"/>
      <c r="F56" s="58"/>
      <c r="G56" s="49"/>
      <c r="H56" s="56"/>
      <c r="I56" s="61"/>
      <c r="J56" s="49"/>
      <c r="K56" s="49"/>
      <c r="L56" s="49"/>
      <c r="M56" s="49"/>
      <c r="N56" s="49"/>
      <c r="O56" s="50"/>
      <c r="P56" s="52"/>
      <c r="Q56" s="52"/>
      <c r="R56" s="49"/>
      <c r="S56" s="61"/>
      <c r="T56" s="49"/>
      <c r="U56" s="6" t="s">
        <v>126</v>
      </c>
      <c r="V56" s="4">
        <v>0.1</v>
      </c>
      <c r="W56" s="20">
        <f t="shared" ref="W56:W62" si="0">X55</f>
        <v>30.5</v>
      </c>
      <c r="X56" s="20">
        <f>W56+30</f>
        <v>60.5</v>
      </c>
      <c r="Y56" s="5"/>
    </row>
    <row r="57" spans="1:25" ht="27.6" customHeight="1">
      <c r="A57" s="59"/>
      <c r="B57" s="59"/>
      <c r="C57" s="58"/>
      <c r="D57" s="59"/>
      <c r="E57" s="58"/>
      <c r="F57" s="58"/>
      <c r="G57" s="49"/>
      <c r="H57" s="56"/>
      <c r="I57" s="61"/>
      <c r="J57" s="49"/>
      <c r="K57" s="49"/>
      <c r="L57" s="49"/>
      <c r="M57" s="49"/>
      <c r="N57" s="49"/>
      <c r="O57" s="50"/>
      <c r="P57" s="52"/>
      <c r="Q57" s="52"/>
      <c r="R57" s="49"/>
      <c r="S57" s="61"/>
      <c r="T57" s="49"/>
      <c r="U57" s="5" t="s">
        <v>127</v>
      </c>
      <c r="V57" s="4">
        <v>0.05</v>
      </c>
      <c r="W57" s="20">
        <f t="shared" si="0"/>
        <v>60.5</v>
      </c>
      <c r="X57" s="20">
        <f>W57+10</f>
        <v>70.5</v>
      </c>
      <c r="Y57" s="5"/>
    </row>
    <row r="58" spans="1:25" ht="27.6" customHeight="1">
      <c r="A58" s="59"/>
      <c r="B58" s="59"/>
      <c r="C58" s="58"/>
      <c r="D58" s="59"/>
      <c r="E58" s="58"/>
      <c r="F58" s="58"/>
      <c r="G58" s="49"/>
      <c r="H58" s="56"/>
      <c r="I58" s="61"/>
      <c r="J58" s="49"/>
      <c r="K58" s="49"/>
      <c r="L58" s="49"/>
      <c r="M58" s="49"/>
      <c r="N58" s="49"/>
      <c r="O58" s="50"/>
      <c r="P58" s="52"/>
      <c r="Q58" s="52"/>
      <c r="R58" s="49"/>
      <c r="S58" s="61"/>
      <c r="T58" s="49"/>
      <c r="U58" s="6" t="s">
        <v>128</v>
      </c>
      <c r="V58" s="4">
        <v>0.1</v>
      </c>
      <c r="W58" s="20">
        <f t="shared" si="0"/>
        <v>70.5</v>
      </c>
      <c r="X58" s="20">
        <f>W58+30</f>
        <v>100.5</v>
      </c>
      <c r="Y58" s="5"/>
    </row>
    <row r="59" spans="1:25" ht="27.6" customHeight="1">
      <c r="A59" s="59"/>
      <c r="B59" s="59"/>
      <c r="C59" s="58"/>
      <c r="D59" s="59"/>
      <c r="E59" s="58"/>
      <c r="F59" s="58"/>
      <c r="G59" s="49"/>
      <c r="H59" s="56"/>
      <c r="I59" s="61"/>
      <c r="J59" s="49"/>
      <c r="K59" s="49"/>
      <c r="L59" s="49"/>
      <c r="M59" s="49"/>
      <c r="N59" s="49"/>
      <c r="O59" s="50"/>
      <c r="P59" s="52"/>
      <c r="Q59" s="52"/>
      <c r="R59" s="49"/>
      <c r="S59" s="61"/>
      <c r="T59" s="49"/>
      <c r="U59" s="6" t="s">
        <v>129</v>
      </c>
      <c r="V59" s="4">
        <v>0.25</v>
      </c>
      <c r="W59" s="20">
        <f t="shared" si="0"/>
        <v>100.5</v>
      </c>
      <c r="X59" s="20">
        <f>W59+45</f>
        <v>145.5</v>
      </c>
      <c r="Y59" s="5"/>
    </row>
    <row r="60" spans="1:25" ht="27.6" customHeight="1">
      <c r="A60" s="59"/>
      <c r="B60" s="59"/>
      <c r="C60" s="58"/>
      <c r="D60" s="59"/>
      <c r="E60" s="58"/>
      <c r="F60" s="58"/>
      <c r="G60" s="49"/>
      <c r="H60" s="56"/>
      <c r="I60" s="61"/>
      <c r="J60" s="49"/>
      <c r="K60" s="49"/>
      <c r="L60" s="49"/>
      <c r="M60" s="49"/>
      <c r="N60" s="49"/>
      <c r="O60" s="50"/>
      <c r="P60" s="52"/>
      <c r="Q60" s="52"/>
      <c r="R60" s="49"/>
      <c r="S60" s="61"/>
      <c r="T60" s="49"/>
      <c r="U60" s="6" t="s">
        <v>130</v>
      </c>
      <c r="V60" s="4">
        <v>0.1</v>
      </c>
      <c r="W60" s="20">
        <f t="shared" si="0"/>
        <v>145.5</v>
      </c>
      <c r="X60" s="20">
        <f>W60+10</f>
        <v>155.5</v>
      </c>
      <c r="Y60" s="5"/>
    </row>
    <row r="61" spans="1:25" ht="27.6" customHeight="1">
      <c r="A61" s="59"/>
      <c r="B61" s="59"/>
      <c r="C61" s="58"/>
      <c r="D61" s="59"/>
      <c r="E61" s="58"/>
      <c r="F61" s="58"/>
      <c r="G61" s="49"/>
      <c r="H61" s="56"/>
      <c r="I61" s="61"/>
      <c r="J61" s="49"/>
      <c r="K61" s="49"/>
      <c r="L61" s="49"/>
      <c r="M61" s="49"/>
      <c r="N61" s="49"/>
      <c r="O61" s="50"/>
      <c r="P61" s="52"/>
      <c r="Q61" s="52"/>
      <c r="R61" s="49"/>
      <c r="S61" s="61"/>
      <c r="T61" s="49"/>
      <c r="U61" s="6" t="s">
        <v>131</v>
      </c>
      <c r="V61" s="4">
        <v>0.15</v>
      </c>
      <c r="W61" s="20">
        <f t="shared" si="0"/>
        <v>155.5</v>
      </c>
      <c r="X61" s="20">
        <f>W61+10</f>
        <v>165.5</v>
      </c>
      <c r="Y61" s="5"/>
    </row>
    <row r="62" spans="1:25" ht="27.6" customHeight="1">
      <c r="A62" s="59"/>
      <c r="B62" s="59"/>
      <c r="C62" s="58"/>
      <c r="D62" s="59"/>
      <c r="E62" s="58"/>
      <c r="F62" s="58"/>
      <c r="G62" s="49"/>
      <c r="H62" s="56"/>
      <c r="I62" s="61"/>
      <c r="J62" s="49"/>
      <c r="K62" s="49"/>
      <c r="L62" s="49"/>
      <c r="M62" s="49"/>
      <c r="N62" s="49"/>
      <c r="O62" s="50"/>
      <c r="P62" s="52"/>
      <c r="Q62" s="52"/>
      <c r="R62" s="49"/>
      <c r="S62" s="61"/>
      <c r="T62" s="49"/>
      <c r="U62" s="1" t="s">
        <v>132</v>
      </c>
      <c r="V62" s="4">
        <v>0.15</v>
      </c>
      <c r="W62" s="20">
        <f t="shared" si="0"/>
        <v>165.5</v>
      </c>
      <c r="X62" s="20">
        <f>W62+15</f>
        <v>180.5</v>
      </c>
      <c r="Y62" s="5"/>
    </row>
    <row r="63" spans="1:25" ht="13.9" customHeight="1">
      <c r="A63" s="59"/>
      <c r="B63" s="59"/>
      <c r="C63" s="58"/>
      <c r="D63" s="59"/>
      <c r="E63" s="58"/>
      <c r="F63" s="58"/>
      <c r="G63" s="49"/>
      <c r="H63" s="56"/>
      <c r="I63" s="61"/>
      <c r="J63" s="49"/>
      <c r="K63" s="49"/>
      <c r="L63" s="49"/>
      <c r="M63" s="49"/>
      <c r="N63" s="49" t="s">
        <v>122</v>
      </c>
      <c r="O63" s="50">
        <v>0.5</v>
      </c>
      <c r="P63" s="52">
        <v>44044</v>
      </c>
      <c r="Q63" s="52">
        <v>44196</v>
      </c>
      <c r="R63" s="49" t="s">
        <v>123</v>
      </c>
      <c r="S63" s="61"/>
      <c r="T63" s="49" t="s">
        <v>124</v>
      </c>
      <c r="U63" s="6" t="s">
        <v>125</v>
      </c>
      <c r="V63" s="4">
        <v>0.1</v>
      </c>
      <c r="W63" s="20">
        <f>O63</f>
        <v>0.5</v>
      </c>
      <c r="X63" s="20">
        <f>W63+30</f>
        <v>30.5</v>
      </c>
      <c r="Y63" s="5"/>
    </row>
    <row r="64" spans="1:25">
      <c r="A64" s="59"/>
      <c r="B64" s="59"/>
      <c r="C64" s="58"/>
      <c r="D64" s="59"/>
      <c r="E64" s="58"/>
      <c r="F64" s="58"/>
      <c r="G64" s="49"/>
      <c r="H64" s="56"/>
      <c r="I64" s="61"/>
      <c r="J64" s="49"/>
      <c r="K64" s="49"/>
      <c r="L64" s="49"/>
      <c r="M64" s="49"/>
      <c r="N64" s="49"/>
      <c r="O64" s="50"/>
      <c r="P64" s="52"/>
      <c r="Q64" s="52"/>
      <c r="R64" s="49"/>
      <c r="S64" s="61"/>
      <c r="T64" s="49"/>
      <c r="U64" s="6" t="s">
        <v>126</v>
      </c>
      <c r="V64" s="4">
        <v>0.1</v>
      </c>
      <c r="W64" s="20">
        <f t="shared" ref="W64:W70" si="1">X63</f>
        <v>30.5</v>
      </c>
      <c r="X64" s="20">
        <f>W64+30</f>
        <v>60.5</v>
      </c>
      <c r="Y64" s="5"/>
    </row>
    <row r="65" spans="1:25">
      <c r="A65" s="59"/>
      <c r="B65" s="59"/>
      <c r="C65" s="58"/>
      <c r="D65" s="59"/>
      <c r="E65" s="58"/>
      <c r="F65" s="58"/>
      <c r="G65" s="49"/>
      <c r="H65" s="56"/>
      <c r="I65" s="61"/>
      <c r="J65" s="49"/>
      <c r="K65" s="49"/>
      <c r="L65" s="49"/>
      <c r="M65" s="49"/>
      <c r="N65" s="49"/>
      <c r="O65" s="50"/>
      <c r="P65" s="52"/>
      <c r="Q65" s="52"/>
      <c r="R65" s="49"/>
      <c r="S65" s="61"/>
      <c r="T65" s="49"/>
      <c r="U65" s="5" t="s">
        <v>127</v>
      </c>
      <c r="V65" s="4">
        <v>0.05</v>
      </c>
      <c r="W65" s="20">
        <f t="shared" si="1"/>
        <v>60.5</v>
      </c>
      <c r="X65" s="20">
        <f>W65+10</f>
        <v>70.5</v>
      </c>
      <c r="Y65" s="5"/>
    </row>
    <row r="66" spans="1:25">
      <c r="A66" s="59"/>
      <c r="B66" s="59"/>
      <c r="C66" s="58"/>
      <c r="D66" s="59"/>
      <c r="E66" s="58"/>
      <c r="F66" s="58"/>
      <c r="G66" s="49"/>
      <c r="H66" s="56"/>
      <c r="I66" s="61"/>
      <c r="J66" s="49"/>
      <c r="K66" s="49"/>
      <c r="L66" s="49"/>
      <c r="M66" s="49"/>
      <c r="N66" s="49"/>
      <c r="O66" s="50"/>
      <c r="P66" s="52"/>
      <c r="Q66" s="52"/>
      <c r="R66" s="49"/>
      <c r="S66" s="61"/>
      <c r="T66" s="49"/>
      <c r="U66" s="6" t="s">
        <v>128</v>
      </c>
      <c r="V66" s="4">
        <v>0.1</v>
      </c>
      <c r="W66" s="20">
        <f t="shared" si="1"/>
        <v>70.5</v>
      </c>
      <c r="X66" s="20">
        <f>W66+30</f>
        <v>100.5</v>
      </c>
      <c r="Y66" s="5"/>
    </row>
    <row r="67" spans="1:25" ht="28.9">
      <c r="A67" s="59"/>
      <c r="B67" s="59"/>
      <c r="C67" s="58"/>
      <c r="D67" s="59"/>
      <c r="E67" s="58"/>
      <c r="F67" s="58"/>
      <c r="G67" s="49"/>
      <c r="H67" s="56"/>
      <c r="I67" s="61"/>
      <c r="J67" s="49"/>
      <c r="K67" s="49"/>
      <c r="L67" s="49"/>
      <c r="M67" s="49"/>
      <c r="N67" s="49"/>
      <c r="O67" s="50"/>
      <c r="P67" s="52"/>
      <c r="Q67" s="52"/>
      <c r="R67" s="49"/>
      <c r="S67" s="61"/>
      <c r="T67" s="49"/>
      <c r="U67" s="6" t="s">
        <v>129</v>
      </c>
      <c r="V67" s="4">
        <v>0.25</v>
      </c>
      <c r="W67" s="20">
        <f t="shared" si="1"/>
        <v>100.5</v>
      </c>
      <c r="X67" s="20">
        <f>W67+45</f>
        <v>145.5</v>
      </c>
      <c r="Y67" s="5"/>
    </row>
    <row r="68" spans="1:25">
      <c r="A68" s="59"/>
      <c r="B68" s="59"/>
      <c r="C68" s="58"/>
      <c r="D68" s="59"/>
      <c r="E68" s="58"/>
      <c r="F68" s="58"/>
      <c r="G68" s="49"/>
      <c r="H68" s="56"/>
      <c r="I68" s="61"/>
      <c r="J68" s="49"/>
      <c r="K68" s="49"/>
      <c r="L68" s="49"/>
      <c r="M68" s="49"/>
      <c r="N68" s="49"/>
      <c r="O68" s="50"/>
      <c r="P68" s="52"/>
      <c r="Q68" s="52"/>
      <c r="R68" s="49"/>
      <c r="S68" s="61"/>
      <c r="T68" s="49"/>
      <c r="U68" s="6" t="s">
        <v>130</v>
      </c>
      <c r="V68" s="4">
        <v>0.1</v>
      </c>
      <c r="W68" s="20">
        <f t="shared" si="1"/>
        <v>145.5</v>
      </c>
      <c r="X68" s="20">
        <f>W68+10</f>
        <v>155.5</v>
      </c>
      <c r="Y68" s="5"/>
    </row>
    <row r="69" spans="1:25">
      <c r="A69" s="59"/>
      <c r="B69" s="59"/>
      <c r="C69" s="58"/>
      <c r="D69" s="59"/>
      <c r="E69" s="58"/>
      <c r="F69" s="58"/>
      <c r="G69" s="49"/>
      <c r="H69" s="56"/>
      <c r="I69" s="61"/>
      <c r="J69" s="49"/>
      <c r="K69" s="49"/>
      <c r="L69" s="49"/>
      <c r="M69" s="49"/>
      <c r="N69" s="49"/>
      <c r="O69" s="50"/>
      <c r="P69" s="52"/>
      <c r="Q69" s="52"/>
      <c r="R69" s="49"/>
      <c r="S69" s="61"/>
      <c r="T69" s="49"/>
      <c r="U69" s="6" t="s">
        <v>131</v>
      </c>
      <c r="V69" s="4">
        <v>0.15</v>
      </c>
      <c r="W69" s="20">
        <f t="shared" si="1"/>
        <v>155.5</v>
      </c>
      <c r="X69" s="20">
        <f>W69+10</f>
        <v>165.5</v>
      </c>
      <c r="Y69" s="5"/>
    </row>
    <row r="70" spans="1:25">
      <c r="A70" s="59"/>
      <c r="B70" s="59"/>
      <c r="C70" s="58"/>
      <c r="D70" s="59"/>
      <c r="E70" s="58"/>
      <c r="F70" s="58"/>
      <c r="G70" s="49"/>
      <c r="H70" s="56"/>
      <c r="I70" s="61"/>
      <c r="J70" s="49"/>
      <c r="K70" s="49"/>
      <c r="L70" s="49"/>
      <c r="M70" s="49"/>
      <c r="N70" s="49"/>
      <c r="O70" s="50"/>
      <c r="P70" s="52"/>
      <c r="Q70" s="52"/>
      <c r="R70" s="49"/>
      <c r="S70" s="61"/>
      <c r="T70" s="49"/>
      <c r="U70" s="1" t="s">
        <v>132</v>
      </c>
      <c r="V70" s="4">
        <v>0.15</v>
      </c>
      <c r="W70" s="20">
        <f t="shared" si="1"/>
        <v>165.5</v>
      </c>
      <c r="X70" s="20">
        <f>W70+15</f>
        <v>180.5</v>
      </c>
      <c r="Y70" s="5"/>
    </row>
    <row r="71" spans="1:25" ht="13.9" customHeight="1">
      <c r="A71" s="59"/>
      <c r="B71" s="59"/>
      <c r="C71" s="58"/>
      <c r="D71" s="59"/>
      <c r="E71" s="58"/>
      <c r="F71" s="58"/>
      <c r="G71" s="61" t="s">
        <v>133</v>
      </c>
      <c r="H71" s="56">
        <v>0.16666666666666699</v>
      </c>
      <c r="I71" s="61"/>
      <c r="J71" s="49" t="s">
        <v>120</v>
      </c>
      <c r="K71" s="49" t="s">
        <v>121</v>
      </c>
      <c r="L71" s="49" t="s">
        <v>67</v>
      </c>
      <c r="M71" s="49" t="s">
        <v>68</v>
      </c>
      <c r="N71" s="49" t="s">
        <v>134</v>
      </c>
      <c r="O71" s="50">
        <v>0.5</v>
      </c>
      <c r="P71" s="52">
        <v>43862</v>
      </c>
      <c r="Q71" s="52">
        <v>44042</v>
      </c>
      <c r="R71" s="49" t="s">
        <v>123</v>
      </c>
      <c r="S71" s="61"/>
      <c r="T71" s="49" t="s">
        <v>124</v>
      </c>
      <c r="U71" s="1" t="s">
        <v>135</v>
      </c>
      <c r="V71" s="4">
        <v>0.6</v>
      </c>
      <c r="W71" s="20">
        <f>O71</f>
        <v>0.5</v>
      </c>
      <c r="X71" s="20">
        <f>W71+120</f>
        <v>120.5</v>
      </c>
      <c r="Y71" s="5"/>
    </row>
    <row r="72" spans="1:25">
      <c r="A72" s="59"/>
      <c r="B72" s="59"/>
      <c r="C72" s="58"/>
      <c r="D72" s="59"/>
      <c r="E72" s="58"/>
      <c r="F72" s="58"/>
      <c r="G72" s="61"/>
      <c r="H72" s="56"/>
      <c r="I72" s="61"/>
      <c r="J72" s="49"/>
      <c r="K72" s="49"/>
      <c r="L72" s="49"/>
      <c r="M72" s="49"/>
      <c r="N72" s="49"/>
      <c r="O72" s="50"/>
      <c r="P72" s="52"/>
      <c r="Q72" s="52"/>
      <c r="R72" s="49"/>
      <c r="S72" s="61"/>
      <c r="T72" s="49"/>
      <c r="U72" s="1" t="s">
        <v>136</v>
      </c>
      <c r="V72" s="4">
        <v>0.4</v>
      </c>
      <c r="W72" s="3">
        <f>X71</f>
        <v>120.5</v>
      </c>
      <c r="X72" s="3">
        <f>W72+60</f>
        <v>180.5</v>
      </c>
      <c r="Y72" s="5"/>
    </row>
    <row r="73" spans="1:25" ht="13.9" customHeight="1">
      <c r="A73" s="59"/>
      <c r="B73" s="59"/>
      <c r="C73" s="58"/>
      <c r="D73" s="59"/>
      <c r="E73" s="58"/>
      <c r="F73" s="58"/>
      <c r="G73" s="61"/>
      <c r="H73" s="56"/>
      <c r="I73" s="61"/>
      <c r="J73" s="49"/>
      <c r="K73" s="49"/>
      <c r="L73" s="49"/>
      <c r="M73" s="49"/>
      <c r="N73" s="49" t="s">
        <v>137</v>
      </c>
      <c r="O73" s="50">
        <v>0.5</v>
      </c>
      <c r="P73" s="52">
        <v>44044</v>
      </c>
      <c r="Q73" s="52">
        <v>44196</v>
      </c>
      <c r="R73" s="49" t="s">
        <v>123</v>
      </c>
      <c r="S73" s="61"/>
      <c r="T73" s="49" t="s">
        <v>124</v>
      </c>
      <c r="U73" s="1" t="s">
        <v>138</v>
      </c>
      <c r="V73" s="4">
        <v>0.3</v>
      </c>
      <c r="W73" s="20">
        <f>O73</f>
        <v>0.5</v>
      </c>
      <c r="X73" s="20">
        <f>W73+45</f>
        <v>45.5</v>
      </c>
      <c r="Y73" s="5"/>
    </row>
    <row r="74" spans="1:25">
      <c r="A74" s="59"/>
      <c r="B74" s="59"/>
      <c r="C74" s="58"/>
      <c r="D74" s="59"/>
      <c r="E74" s="58"/>
      <c r="F74" s="58"/>
      <c r="G74" s="61"/>
      <c r="H74" s="56"/>
      <c r="I74" s="61"/>
      <c r="J74" s="49"/>
      <c r="K74" s="49"/>
      <c r="L74" s="49"/>
      <c r="M74" s="49"/>
      <c r="N74" s="49"/>
      <c r="O74" s="50"/>
      <c r="P74" s="52"/>
      <c r="Q74" s="52"/>
      <c r="R74" s="49"/>
      <c r="S74" s="61"/>
      <c r="T74" s="49"/>
      <c r="U74" s="1" t="s">
        <v>139</v>
      </c>
      <c r="V74" s="4">
        <v>0.2</v>
      </c>
      <c r="W74" s="3">
        <f>X73</f>
        <v>45.5</v>
      </c>
      <c r="X74" s="3">
        <f>W74+30</f>
        <v>75.5</v>
      </c>
      <c r="Y74" s="5"/>
    </row>
    <row r="75" spans="1:25">
      <c r="A75" s="59"/>
      <c r="B75" s="59"/>
      <c r="C75" s="58"/>
      <c r="D75" s="59"/>
      <c r="E75" s="58"/>
      <c r="F75" s="58"/>
      <c r="G75" s="61"/>
      <c r="H75" s="56"/>
      <c r="I75" s="61"/>
      <c r="J75" s="49"/>
      <c r="K75" s="49"/>
      <c r="L75" s="49"/>
      <c r="M75" s="49"/>
      <c r="N75" s="49"/>
      <c r="O75" s="50"/>
      <c r="P75" s="52"/>
      <c r="Q75" s="52"/>
      <c r="R75" s="49"/>
      <c r="S75" s="61"/>
      <c r="T75" s="49"/>
      <c r="U75" s="1" t="s">
        <v>140</v>
      </c>
      <c r="V75" s="4">
        <v>0.2</v>
      </c>
      <c r="W75" s="3">
        <f>X74</f>
        <v>75.5</v>
      </c>
      <c r="X75" s="3">
        <f>W75+10</f>
        <v>85.5</v>
      </c>
      <c r="Y75" s="5"/>
    </row>
    <row r="76" spans="1:25">
      <c r="A76" s="59"/>
      <c r="B76" s="59"/>
      <c r="C76" s="58"/>
      <c r="D76" s="59"/>
      <c r="E76" s="58"/>
      <c r="F76" s="58"/>
      <c r="G76" s="61"/>
      <c r="H76" s="56"/>
      <c r="I76" s="61"/>
      <c r="J76" s="49"/>
      <c r="K76" s="49"/>
      <c r="L76" s="49"/>
      <c r="M76" s="49"/>
      <c r="N76" s="49"/>
      <c r="O76" s="50"/>
      <c r="P76" s="52"/>
      <c r="Q76" s="52"/>
      <c r="R76" s="49"/>
      <c r="S76" s="61"/>
      <c r="T76" s="49"/>
      <c r="U76" s="1" t="s">
        <v>141</v>
      </c>
      <c r="V76" s="4">
        <v>0.3</v>
      </c>
      <c r="W76" s="3">
        <f>X75</f>
        <v>85.5</v>
      </c>
      <c r="X76" s="3">
        <f>W76+67</f>
        <v>152.5</v>
      </c>
      <c r="Y76" s="5"/>
    </row>
    <row r="77" spans="1:25" ht="13.9" customHeight="1">
      <c r="A77" s="59"/>
      <c r="B77" s="59"/>
      <c r="C77" s="58"/>
      <c r="D77" s="59" t="s">
        <v>142</v>
      </c>
      <c r="E77" s="58">
        <v>0.1</v>
      </c>
      <c r="F77" s="59">
        <f>+((H77*I77)+(H89*I89))*E77</f>
        <v>0</v>
      </c>
      <c r="G77" s="60" t="s">
        <v>143</v>
      </c>
      <c r="H77" s="56">
        <v>0.5</v>
      </c>
      <c r="I77" s="61"/>
      <c r="J77" s="49" t="s">
        <v>144</v>
      </c>
      <c r="K77" s="49" t="s">
        <v>145</v>
      </c>
      <c r="L77" s="49" t="s">
        <v>40</v>
      </c>
      <c r="M77" s="49" t="s">
        <v>146</v>
      </c>
      <c r="N77" s="53" t="s">
        <v>147</v>
      </c>
      <c r="O77" s="69">
        <v>0.4</v>
      </c>
      <c r="P77" s="70">
        <v>43831</v>
      </c>
      <c r="Q77" s="70">
        <v>44012</v>
      </c>
      <c r="R77" s="53" t="s">
        <v>148</v>
      </c>
      <c r="S77" s="61"/>
      <c r="T77" s="49" t="s">
        <v>44</v>
      </c>
      <c r="U77" s="10" t="s">
        <v>149</v>
      </c>
      <c r="V77" s="7">
        <v>0.4</v>
      </c>
      <c r="W77" s="8">
        <v>43831</v>
      </c>
      <c r="X77" s="8">
        <v>44012</v>
      </c>
      <c r="Y77" s="5"/>
    </row>
    <row r="78" spans="1:25" ht="28.9">
      <c r="A78" s="59"/>
      <c r="B78" s="59"/>
      <c r="C78" s="58"/>
      <c r="D78" s="59"/>
      <c r="E78" s="58"/>
      <c r="F78" s="59"/>
      <c r="G78" s="60"/>
      <c r="H78" s="56"/>
      <c r="I78" s="61"/>
      <c r="J78" s="49"/>
      <c r="K78" s="49"/>
      <c r="L78" s="49"/>
      <c r="M78" s="49"/>
      <c r="N78" s="53"/>
      <c r="O78" s="69"/>
      <c r="P78" s="70"/>
      <c r="Q78" s="70"/>
      <c r="R78" s="53"/>
      <c r="S78" s="61"/>
      <c r="T78" s="49"/>
      <c r="U78" s="10" t="s">
        <v>150</v>
      </c>
      <c r="V78" s="7">
        <v>0.2</v>
      </c>
      <c r="W78" s="9">
        <v>43922</v>
      </c>
      <c r="X78" s="9">
        <v>44012</v>
      </c>
      <c r="Y78" s="5"/>
    </row>
    <row r="79" spans="1:25" ht="28.9">
      <c r="A79" s="59"/>
      <c r="B79" s="59"/>
      <c r="C79" s="58"/>
      <c r="D79" s="59"/>
      <c r="E79" s="58"/>
      <c r="F79" s="59"/>
      <c r="G79" s="60"/>
      <c r="H79" s="56"/>
      <c r="I79" s="61"/>
      <c r="J79" s="49"/>
      <c r="K79" s="49"/>
      <c r="L79" s="49"/>
      <c r="M79" s="49"/>
      <c r="N79" s="53"/>
      <c r="O79" s="69"/>
      <c r="P79" s="70"/>
      <c r="Q79" s="70"/>
      <c r="R79" s="53"/>
      <c r="S79" s="61"/>
      <c r="T79" s="49"/>
      <c r="U79" s="10" t="s">
        <v>151</v>
      </c>
      <c r="V79" s="7">
        <v>0.2</v>
      </c>
      <c r="W79" s="9">
        <v>43922</v>
      </c>
      <c r="X79" s="9">
        <v>44012</v>
      </c>
      <c r="Y79" s="5"/>
    </row>
    <row r="80" spans="1:25" ht="43.15">
      <c r="A80" s="59"/>
      <c r="B80" s="59"/>
      <c r="C80" s="58"/>
      <c r="D80" s="59"/>
      <c r="E80" s="58"/>
      <c r="F80" s="59"/>
      <c r="G80" s="60"/>
      <c r="H80" s="56"/>
      <c r="I80" s="61"/>
      <c r="J80" s="49"/>
      <c r="K80" s="49"/>
      <c r="L80" s="49"/>
      <c r="M80" s="49"/>
      <c r="N80" s="53"/>
      <c r="O80" s="69"/>
      <c r="P80" s="70"/>
      <c r="Q80" s="70"/>
      <c r="R80" s="53"/>
      <c r="S80" s="61"/>
      <c r="T80" s="49"/>
      <c r="U80" s="10" t="s">
        <v>152</v>
      </c>
      <c r="V80" s="7">
        <v>0.2</v>
      </c>
      <c r="W80" s="9">
        <v>43922</v>
      </c>
      <c r="X80" s="9">
        <v>44012</v>
      </c>
      <c r="Y80" s="5"/>
    </row>
    <row r="81" spans="1:25" ht="13.9" customHeight="1">
      <c r="A81" s="59"/>
      <c r="B81" s="59"/>
      <c r="C81" s="58"/>
      <c r="D81" s="59"/>
      <c r="E81" s="58"/>
      <c r="F81" s="59"/>
      <c r="G81" s="60"/>
      <c r="H81" s="56"/>
      <c r="I81" s="61"/>
      <c r="J81" s="49"/>
      <c r="K81" s="49"/>
      <c r="L81" s="49"/>
      <c r="M81" s="49"/>
      <c r="N81" s="53" t="s">
        <v>153</v>
      </c>
      <c r="O81" s="69">
        <v>0.3</v>
      </c>
      <c r="P81" s="70">
        <v>43831</v>
      </c>
      <c r="Q81" s="70">
        <v>44012</v>
      </c>
      <c r="R81" s="53" t="s">
        <v>148</v>
      </c>
      <c r="S81" s="61"/>
      <c r="T81" s="49" t="s">
        <v>44</v>
      </c>
      <c r="U81" s="10" t="s">
        <v>154</v>
      </c>
      <c r="V81" s="7">
        <v>0.25</v>
      </c>
      <c r="W81" s="9">
        <v>43831</v>
      </c>
      <c r="X81" s="9">
        <v>43555</v>
      </c>
      <c r="Y81" s="5"/>
    </row>
    <row r="82" spans="1:25" ht="28.9">
      <c r="A82" s="59"/>
      <c r="B82" s="59"/>
      <c r="C82" s="58"/>
      <c r="D82" s="59"/>
      <c r="E82" s="58"/>
      <c r="F82" s="59"/>
      <c r="G82" s="60"/>
      <c r="H82" s="56"/>
      <c r="I82" s="61"/>
      <c r="J82" s="49"/>
      <c r="K82" s="49"/>
      <c r="L82" s="49"/>
      <c r="M82" s="49"/>
      <c r="N82" s="53"/>
      <c r="O82" s="69"/>
      <c r="P82" s="70"/>
      <c r="Q82" s="70"/>
      <c r="R82" s="53"/>
      <c r="S82" s="61"/>
      <c r="T82" s="49"/>
      <c r="U82" s="10" t="s">
        <v>155</v>
      </c>
      <c r="V82" s="7">
        <v>0.25</v>
      </c>
      <c r="W82" s="9">
        <v>43831</v>
      </c>
      <c r="X82" s="9">
        <v>43555</v>
      </c>
      <c r="Y82" s="5"/>
    </row>
    <row r="83" spans="1:25">
      <c r="A83" s="59"/>
      <c r="B83" s="59"/>
      <c r="C83" s="58"/>
      <c r="D83" s="59"/>
      <c r="E83" s="58"/>
      <c r="F83" s="59"/>
      <c r="G83" s="60"/>
      <c r="H83" s="56"/>
      <c r="I83" s="61"/>
      <c r="J83" s="49"/>
      <c r="K83" s="49"/>
      <c r="L83" s="49"/>
      <c r="M83" s="49"/>
      <c r="N83" s="53"/>
      <c r="O83" s="69"/>
      <c r="P83" s="70"/>
      <c r="Q83" s="70"/>
      <c r="R83" s="53"/>
      <c r="S83" s="61"/>
      <c r="T83" s="49"/>
      <c r="U83" s="10" t="s">
        <v>156</v>
      </c>
      <c r="V83" s="7">
        <v>0.25</v>
      </c>
      <c r="W83" s="9">
        <v>43831</v>
      </c>
      <c r="X83" s="9">
        <v>44012</v>
      </c>
      <c r="Y83" s="5"/>
    </row>
    <row r="84" spans="1:25" ht="28.9">
      <c r="A84" s="59"/>
      <c r="B84" s="59"/>
      <c r="C84" s="58"/>
      <c r="D84" s="59"/>
      <c r="E84" s="58"/>
      <c r="F84" s="59"/>
      <c r="G84" s="60"/>
      <c r="H84" s="56"/>
      <c r="I84" s="61"/>
      <c r="J84" s="49"/>
      <c r="K84" s="49"/>
      <c r="L84" s="49"/>
      <c r="M84" s="49"/>
      <c r="N84" s="53"/>
      <c r="O84" s="69"/>
      <c r="P84" s="70"/>
      <c r="Q84" s="70"/>
      <c r="R84" s="53"/>
      <c r="S84" s="61"/>
      <c r="T84" s="49"/>
      <c r="U84" s="10" t="s">
        <v>157</v>
      </c>
      <c r="V84" s="7">
        <v>0.25</v>
      </c>
      <c r="W84" s="9">
        <v>43466</v>
      </c>
      <c r="X84" s="9">
        <v>43646</v>
      </c>
      <c r="Y84" s="5"/>
    </row>
    <row r="85" spans="1:25" ht="28.9">
      <c r="A85" s="59"/>
      <c r="B85" s="59"/>
      <c r="C85" s="58"/>
      <c r="D85" s="59"/>
      <c r="E85" s="58"/>
      <c r="F85" s="59"/>
      <c r="G85" s="60"/>
      <c r="H85" s="56"/>
      <c r="I85" s="61"/>
      <c r="J85" s="49"/>
      <c r="K85" s="49"/>
      <c r="L85" s="49"/>
      <c r="M85" s="49"/>
      <c r="N85" s="53" t="s">
        <v>158</v>
      </c>
      <c r="O85" s="69">
        <v>0.3</v>
      </c>
      <c r="P85" s="70">
        <v>43831</v>
      </c>
      <c r="Q85" s="70">
        <v>44012</v>
      </c>
      <c r="R85" s="53" t="s">
        <v>148</v>
      </c>
      <c r="S85" s="61"/>
      <c r="T85" s="49" t="s">
        <v>44</v>
      </c>
      <c r="U85" s="10" t="s">
        <v>159</v>
      </c>
      <c r="V85" s="7">
        <v>0.25</v>
      </c>
      <c r="W85" s="9">
        <v>43831</v>
      </c>
      <c r="X85" s="9">
        <v>43555</v>
      </c>
      <c r="Y85" s="5"/>
    </row>
    <row r="86" spans="1:25" ht="28.9">
      <c r="A86" s="59"/>
      <c r="B86" s="59"/>
      <c r="C86" s="58"/>
      <c r="D86" s="59"/>
      <c r="E86" s="58"/>
      <c r="F86" s="59"/>
      <c r="G86" s="60"/>
      <c r="H86" s="56"/>
      <c r="I86" s="61"/>
      <c r="J86" s="49"/>
      <c r="K86" s="49"/>
      <c r="L86" s="49"/>
      <c r="M86" s="49"/>
      <c r="N86" s="53"/>
      <c r="O86" s="69"/>
      <c r="P86" s="70"/>
      <c r="Q86" s="70"/>
      <c r="R86" s="53"/>
      <c r="S86" s="61"/>
      <c r="T86" s="49"/>
      <c r="U86" s="10" t="s">
        <v>160</v>
      </c>
      <c r="V86" s="7">
        <v>0.25</v>
      </c>
      <c r="W86" s="9">
        <v>43831</v>
      </c>
      <c r="X86" s="9">
        <v>43555</v>
      </c>
      <c r="Y86" s="5"/>
    </row>
    <row r="87" spans="1:25" ht="28.9">
      <c r="A87" s="59"/>
      <c r="B87" s="59"/>
      <c r="C87" s="58"/>
      <c r="D87" s="59"/>
      <c r="E87" s="58"/>
      <c r="F87" s="59"/>
      <c r="G87" s="60"/>
      <c r="H87" s="56"/>
      <c r="I87" s="61"/>
      <c r="J87" s="49"/>
      <c r="K87" s="49"/>
      <c r="L87" s="49"/>
      <c r="M87" s="49"/>
      <c r="N87" s="53"/>
      <c r="O87" s="69"/>
      <c r="P87" s="70"/>
      <c r="Q87" s="70"/>
      <c r="R87" s="53"/>
      <c r="S87" s="61"/>
      <c r="T87" s="49"/>
      <c r="U87" s="10" t="s">
        <v>161</v>
      </c>
      <c r="V87" s="7">
        <v>0.25</v>
      </c>
      <c r="W87" s="9">
        <v>43922</v>
      </c>
      <c r="X87" s="9">
        <v>44012</v>
      </c>
      <c r="Y87" s="5"/>
    </row>
    <row r="88" spans="1:25" ht="43.15">
      <c r="A88" s="59"/>
      <c r="B88" s="59"/>
      <c r="C88" s="58"/>
      <c r="D88" s="59"/>
      <c r="E88" s="58"/>
      <c r="F88" s="59"/>
      <c r="G88" s="60"/>
      <c r="H88" s="56"/>
      <c r="I88" s="61"/>
      <c r="J88" s="49"/>
      <c r="K88" s="49"/>
      <c r="L88" s="49"/>
      <c r="M88" s="49"/>
      <c r="N88" s="53"/>
      <c r="O88" s="69"/>
      <c r="P88" s="70"/>
      <c r="Q88" s="70"/>
      <c r="R88" s="53"/>
      <c r="S88" s="61"/>
      <c r="T88" s="49"/>
      <c r="U88" s="10" t="s">
        <v>162</v>
      </c>
      <c r="V88" s="7">
        <v>0.25</v>
      </c>
      <c r="W88" s="9">
        <v>43831</v>
      </c>
      <c r="X88" s="9">
        <v>43555</v>
      </c>
      <c r="Y88" s="5"/>
    </row>
    <row r="89" spans="1:25" s="40" customFormat="1" ht="19.149999999999999" customHeight="1">
      <c r="A89" s="59"/>
      <c r="B89" s="59"/>
      <c r="C89" s="58"/>
      <c r="D89" s="59"/>
      <c r="E89" s="58"/>
      <c r="F89" s="59"/>
      <c r="G89" s="60" t="s">
        <v>163</v>
      </c>
      <c r="H89" s="56">
        <v>0.5</v>
      </c>
      <c r="I89" s="61"/>
      <c r="J89" s="49" t="s">
        <v>144</v>
      </c>
      <c r="K89" s="49" t="s">
        <v>164</v>
      </c>
      <c r="L89" s="49" t="s">
        <v>40</v>
      </c>
      <c r="M89" s="49" t="s">
        <v>146</v>
      </c>
      <c r="N89" s="68" t="s">
        <v>165</v>
      </c>
      <c r="O89" s="50">
        <v>0.5</v>
      </c>
      <c r="P89" s="52">
        <v>43831</v>
      </c>
      <c r="Q89" s="52">
        <v>44012</v>
      </c>
      <c r="R89" s="53" t="s">
        <v>166</v>
      </c>
      <c r="S89" s="61"/>
      <c r="T89" s="49" t="s">
        <v>44</v>
      </c>
      <c r="U89" s="10" t="s">
        <v>167</v>
      </c>
      <c r="V89" s="4">
        <v>0.2</v>
      </c>
      <c r="W89" s="20">
        <v>43922</v>
      </c>
      <c r="X89" s="20">
        <v>43646</v>
      </c>
      <c r="Y89" s="5"/>
    </row>
    <row r="90" spans="1:25" s="40" customFormat="1">
      <c r="A90" s="59"/>
      <c r="B90" s="59"/>
      <c r="C90" s="58"/>
      <c r="D90" s="59"/>
      <c r="E90" s="58"/>
      <c r="F90" s="59"/>
      <c r="G90" s="60"/>
      <c r="H90" s="56"/>
      <c r="I90" s="61"/>
      <c r="J90" s="49"/>
      <c r="K90" s="49"/>
      <c r="L90" s="49"/>
      <c r="M90" s="49"/>
      <c r="N90" s="68"/>
      <c r="O90" s="50"/>
      <c r="P90" s="52"/>
      <c r="Q90" s="52"/>
      <c r="R90" s="53"/>
      <c r="S90" s="61"/>
      <c r="T90" s="49"/>
      <c r="U90" s="10" t="s">
        <v>168</v>
      </c>
      <c r="V90" s="4">
        <v>0.2</v>
      </c>
      <c r="W90" s="3">
        <v>43831</v>
      </c>
      <c r="X90" s="20">
        <v>43646</v>
      </c>
      <c r="Y90" s="5"/>
    </row>
    <row r="91" spans="1:25" s="40" customFormat="1">
      <c r="A91" s="59"/>
      <c r="B91" s="59"/>
      <c r="C91" s="58"/>
      <c r="D91" s="59"/>
      <c r="E91" s="58"/>
      <c r="F91" s="59"/>
      <c r="G91" s="60"/>
      <c r="H91" s="56"/>
      <c r="I91" s="61"/>
      <c r="J91" s="49"/>
      <c r="K91" s="49"/>
      <c r="L91" s="49"/>
      <c r="M91" s="49"/>
      <c r="N91" s="68"/>
      <c r="O91" s="50"/>
      <c r="P91" s="52"/>
      <c r="Q91" s="52"/>
      <c r="R91" s="53"/>
      <c r="S91" s="61"/>
      <c r="T91" s="49"/>
      <c r="U91" s="10" t="s">
        <v>169</v>
      </c>
      <c r="V91" s="4">
        <v>0.2</v>
      </c>
      <c r="W91" s="3">
        <v>43831</v>
      </c>
      <c r="X91" s="3">
        <v>43555</v>
      </c>
      <c r="Y91" s="5"/>
    </row>
    <row r="92" spans="1:25" s="40" customFormat="1">
      <c r="A92" s="59"/>
      <c r="B92" s="59"/>
      <c r="C92" s="58"/>
      <c r="D92" s="59"/>
      <c r="E92" s="58"/>
      <c r="F92" s="59"/>
      <c r="G92" s="60"/>
      <c r="H92" s="56"/>
      <c r="I92" s="61"/>
      <c r="J92" s="49"/>
      <c r="K92" s="49"/>
      <c r="L92" s="49"/>
      <c r="M92" s="49"/>
      <c r="N92" s="68"/>
      <c r="O92" s="50"/>
      <c r="P92" s="52"/>
      <c r="Q92" s="52"/>
      <c r="R92" s="53"/>
      <c r="S92" s="61"/>
      <c r="T92" s="49"/>
      <c r="U92" s="10" t="s">
        <v>170</v>
      </c>
      <c r="V92" s="4">
        <v>0.2</v>
      </c>
      <c r="W92" s="3">
        <v>43831</v>
      </c>
      <c r="X92" s="3">
        <v>43555</v>
      </c>
      <c r="Y92" s="5"/>
    </row>
    <row r="93" spans="1:25" s="40" customFormat="1">
      <c r="A93" s="59"/>
      <c r="B93" s="59"/>
      <c r="C93" s="58"/>
      <c r="D93" s="59"/>
      <c r="E93" s="58"/>
      <c r="F93" s="59"/>
      <c r="G93" s="60"/>
      <c r="H93" s="56"/>
      <c r="I93" s="61"/>
      <c r="J93" s="49"/>
      <c r="K93" s="49"/>
      <c r="L93" s="49"/>
      <c r="M93" s="49"/>
      <c r="N93" s="68"/>
      <c r="O93" s="50"/>
      <c r="P93" s="52"/>
      <c r="Q93" s="52"/>
      <c r="R93" s="53"/>
      <c r="S93" s="61"/>
      <c r="T93" s="49"/>
      <c r="U93" s="10" t="s">
        <v>171</v>
      </c>
      <c r="V93" s="4">
        <v>0.2</v>
      </c>
      <c r="W93" s="3">
        <v>43831</v>
      </c>
      <c r="X93" s="20">
        <v>43646</v>
      </c>
      <c r="Y93" s="5"/>
    </row>
    <row r="94" spans="1:25" s="40" customFormat="1" ht="16.149999999999999" customHeight="1">
      <c r="A94" s="59"/>
      <c r="B94" s="59"/>
      <c r="C94" s="58"/>
      <c r="D94" s="59"/>
      <c r="E94" s="58"/>
      <c r="F94" s="59"/>
      <c r="G94" s="60"/>
      <c r="H94" s="56"/>
      <c r="I94" s="61"/>
      <c r="J94" s="49"/>
      <c r="K94" s="49"/>
      <c r="L94" s="49"/>
      <c r="M94" s="49"/>
      <c r="N94" s="68" t="s">
        <v>172</v>
      </c>
      <c r="O94" s="50">
        <v>0.5</v>
      </c>
      <c r="P94" s="52">
        <v>43831</v>
      </c>
      <c r="Q94" s="52">
        <v>44012</v>
      </c>
      <c r="R94" s="49" t="s">
        <v>173</v>
      </c>
      <c r="S94" s="61"/>
      <c r="T94" s="49" t="s">
        <v>44</v>
      </c>
      <c r="U94" s="10" t="s">
        <v>174</v>
      </c>
      <c r="V94" s="4">
        <v>0.2</v>
      </c>
      <c r="W94" s="20">
        <v>43922</v>
      </c>
      <c r="X94" s="20">
        <v>43646</v>
      </c>
      <c r="Y94" s="5"/>
    </row>
    <row r="95" spans="1:25" s="40" customFormat="1" ht="28.9">
      <c r="A95" s="59"/>
      <c r="B95" s="59"/>
      <c r="C95" s="58"/>
      <c r="D95" s="59"/>
      <c r="E95" s="58"/>
      <c r="F95" s="59"/>
      <c r="G95" s="60"/>
      <c r="H95" s="56"/>
      <c r="I95" s="61"/>
      <c r="J95" s="49"/>
      <c r="K95" s="49"/>
      <c r="L95" s="49"/>
      <c r="M95" s="49"/>
      <c r="N95" s="68"/>
      <c r="O95" s="50"/>
      <c r="P95" s="52"/>
      <c r="Q95" s="52"/>
      <c r="R95" s="49"/>
      <c r="S95" s="61"/>
      <c r="T95" s="49"/>
      <c r="U95" s="10" t="s">
        <v>175</v>
      </c>
      <c r="V95" s="4">
        <v>0.2</v>
      </c>
      <c r="W95" s="3">
        <v>43831</v>
      </c>
      <c r="X95" s="3">
        <v>43555</v>
      </c>
      <c r="Y95" s="5"/>
    </row>
    <row r="96" spans="1:25" s="40" customFormat="1" ht="28.9">
      <c r="A96" s="59"/>
      <c r="B96" s="59"/>
      <c r="C96" s="58"/>
      <c r="D96" s="59"/>
      <c r="E96" s="58"/>
      <c r="F96" s="59"/>
      <c r="G96" s="60"/>
      <c r="H96" s="56"/>
      <c r="I96" s="61"/>
      <c r="J96" s="49"/>
      <c r="K96" s="49"/>
      <c r="L96" s="49"/>
      <c r="M96" s="49"/>
      <c r="N96" s="68"/>
      <c r="O96" s="50"/>
      <c r="P96" s="52"/>
      <c r="Q96" s="52"/>
      <c r="R96" s="49"/>
      <c r="S96" s="61"/>
      <c r="T96" s="49"/>
      <c r="U96" s="10" t="s">
        <v>176</v>
      </c>
      <c r="V96" s="4">
        <v>0.2</v>
      </c>
      <c r="W96" s="3">
        <v>43831</v>
      </c>
      <c r="X96" s="3">
        <v>43555</v>
      </c>
      <c r="Y96" s="5"/>
    </row>
    <row r="97" spans="1:25" s="40" customFormat="1" ht="28.9">
      <c r="A97" s="59"/>
      <c r="B97" s="59"/>
      <c r="C97" s="58"/>
      <c r="D97" s="59"/>
      <c r="E97" s="58"/>
      <c r="F97" s="59"/>
      <c r="G97" s="60"/>
      <c r="H97" s="56"/>
      <c r="I97" s="61"/>
      <c r="J97" s="49"/>
      <c r="K97" s="49"/>
      <c r="L97" s="49"/>
      <c r="M97" s="49"/>
      <c r="N97" s="68"/>
      <c r="O97" s="50"/>
      <c r="P97" s="52"/>
      <c r="Q97" s="52"/>
      <c r="R97" s="49"/>
      <c r="S97" s="61"/>
      <c r="T97" s="49"/>
      <c r="U97" s="10" t="s">
        <v>177</v>
      </c>
      <c r="V97" s="4">
        <v>0.2</v>
      </c>
      <c r="W97" s="3">
        <v>43831</v>
      </c>
      <c r="X97" s="20">
        <v>43646</v>
      </c>
      <c r="Y97" s="5"/>
    </row>
    <row r="98" spans="1:25" s="40" customFormat="1">
      <c r="A98" s="59"/>
      <c r="B98" s="59"/>
      <c r="C98" s="58"/>
      <c r="D98" s="59"/>
      <c r="E98" s="58"/>
      <c r="F98" s="59"/>
      <c r="G98" s="60"/>
      <c r="H98" s="56"/>
      <c r="I98" s="61"/>
      <c r="J98" s="49"/>
      <c r="K98" s="49"/>
      <c r="L98" s="49"/>
      <c r="M98" s="49"/>
      <c r="N98" s="68"/>
      <c r="O98" s="50"/>
      <c r="P98" s="52"/>
      <c r="Q98" s="52"/>
      <c r="R98" s="49"/>
      <c r="S98" s="61"/>
      <c r="T98" s="49"/>
      <c r="U98" s="10" t="s">
        <v>178</v>
      </c>
      <c r="V98" s="4">
        <v>0.2</v>
      </c>
      <c r="W98" s="3">
        <v>43831</v>
      </c>
      <c r="X98" s="3">
        <v>43555</v>
      </c>
      <c r="Y98" s="5"/>
    </row>
    <row r="99" spans="1:25" ht="27.6" customHeight="1">
      <c r="A99" s="59"/>
      <c r="B99" s="59"/>
      <c r="C99" s="58"/>
      <c r="D99" s="59" t="s">
        <v>179</v>
      </c>
      <c r="E99" s="58">
        <v>0.1</v>
      </c>
      <c r="F99" s="58">
        <f>+((H99*I99)+(H109*I109)+(H119*I119)+(H122*I122)+(H142*I142)+(H143*I143)+(H156*I156)+(H166*I166)+(H168*I168)+(H170*I170)+(H171*I171)+(H180*I180)+(H204*I204)+(H212*I212)+(H215*I215)+(H219*I219)+(H225*I225)+(H227*I227)+(H230*I230)+(H232*I232)+(H234*I234)+(H237*I237))*E99</f>
        <v>0</v>
      </c>
      <c r="G99" s="49" t="s">
        <v>180</v>
      </c>
      <c r="H99" s="55">
        <v>4.3478260869565202E-2</v>
      </c>
      <c r="I99" s="61"/>
      <c r="J99" s="49" t="s">
        <v>181</v>
      </c>
      <c r="K99" s="49" t="s">
        <v>182</v>
      </c>
      <c r="L99" s="49" t="s">
        <v>40</v>
      </c>
      <c r="M99" s="49" t="s">
        <v>183</v>
      </c>
      <c r="N99" s="49" t="s">
        <v>184</v>
      </c>
      <c r="O99" s="50">
        <v>0.5</v>
      </c>
      <c r="P99" s="52">
        <v>43831</v>
      </c>
      <c r="Q99" s="52">
        <v>44012</v>
      </c>
      <c r="R99" s="49" t="s">
        <v>185</v>
      </c>
      <c r="S99" s="49"/>
      <c r="T99" s="49" t="s">
        <v>186</v>
      </c>
      <c r="U99" s="1" t="s">
        <v>187</v>
      </c>
      <c r="V99" s="4">
        <v>0.2</v>
      </c>
      <c r="W99" s="20">
        <v>43831</v>
      </c>
      <c r="X99" s="20">
        <v>43891</v>
      </c>
      <c r="Y99" s="5"/>
    </row>
    <row r="100" spans="1:25" ht="27.6" customHeight="1">
      <c r="A100" s="59"/>
      <c r="B100" s="59"/>
      <c r="C100" s="58"/>
      <c r="D100" s="59"/>
      <c r="E100" s="58"/>
      <c r="F100" s="58"/>
      <c r="G100" s="49"/>
      <c r="H100" s="55"/>
      <c r="I100" s="61"/>
      <c r="J100" s="49"/>
      <c r="K100" s="49"/>
      <c r="L100" s="49"/>
      <c r="M100" s="49"/>
      <c r="N100" s="49"/>
      <c r="O100" s="50"/>
      <c r="P100" s="52"/>
      <c r="Q100" s="52"/>
      <c r="R100" s="49"/>
      <c r="S100" s="49"/>
      <c r="T100" s="49"/>
      <c r="U100" s="1" t="s">
        <v>188</v>
      </c>
      <c r="V100" s="4">
        <v>0.2</v>
      </c>
      <c r="W100" s="20">
        <v>43831</v>
      </c>
      <c r="X100" s="20">
        <v>43890</v>
      </c>
      <c r="Y100" s="5"/>
    </row>
    <row r="101" spans="1:25" ht="27.6" customHeight="1">
      <c r="A101" s="59"/>
      <c r="B101" s="59"/>
      <c r="C101" s="58"/>
      <c r="D101" s="59"/>
      <c r="E101" s="58"/>
      <c r="F101" s="58"/>
      <c r="G101" s="49"/>
      <c r="H101" s="55"/>
      <c r="I101" s="61"/>
      <c r="J101" s="49"/>
      <c r="K101" s="49"/>
      <c r="L101" s="49"/>
      <c r="M101" s="49"/>
      <c r="N101" s="49"/>
      <c r="O101" s="50"/>
      <c r="P101" s="52"/>
      <c r="Q101" s="52"/>
      <c r="R101" s="49"/>
      <c r="S101" s="49"/>
      <c r="T101" s="49"/>
      <c r="U101" s="1" t="s">
        <v>189</v>
      </c>
      <c r="V101" s="4">
        <v>0.1</v>
      </c>
      <c r="W101" s="20">
        <v>43831</v>
      </c>
      <c r="X101" s="20">
        <v>43983</v>
      </c>
      <c r="Y101" s="5"/>
    </row>
    <row r="102" spans="1:25" ht="27.6" customHeight="1">
      <c r="A102" s="59"/>
      <c r="B102" s="59"/>
      <c r="C102" s="58"/>
      <c r="D102" s="59"/>
      <c r="E102" s="58"/>
      <c r="F102" s="58"/>
      <c r="G102" s="49"/>
      <c r="H102" s="55"/>
      <c r="I102" s="61"/>
      <c r="J102" s="49"/>
      <c r="K102" s="49"/>
      <c r="L102" s="49"/>
      <c r="M102" s="49"/>
      <c r="N102" s="49"/>
      <c r="O102" s="50"/>
      <c r="P102" s="52"/>
      <c r="Q102" s="52"/>
      <c r="R102" s="49"/>
      <c r="S102" s="49"/>
      <c r="T102" s="49"/>
      <c r="U102" s="1" t="s">
        <v>190</v>
      </c>
      <c r="V102" s="4">
        <v>0.1</v>
      </c>
      <c r="W102" s="20">
        <v>43831</v>
      </c>
      <c r="X102" s="20">
        <v>43891</v>
      </c>
      <c r="Y102" s="5"/>
    </row>
    <row r="103" spans="1:25" ht="27.6" customHeight="1">
      <c r="A103" s="59"/>
      <c r="B103" s="59"/>
      <c r="C103" s="58"/>
      <c r="D103" s="59"/>
      <c r="E103" s="58"/>
      <c r="F103" s="58"/>
      <c r="G103" s="49"/>
      <c r="H103" s="55"/>
      <c r="I103" s="61"/>
      <c r="J103" s="49"/>
      <c r="K103" s="49"/>
      <c r="L103" s="49"/>
      <c r="M103" s="49"/>
      <c r="N103" s="49"/>
      <c r="O103" s="50"/>
      <c r="P103" s="52"/>
      <c r="Q103" s="52"/>
      <c r="R103" s="49"/>
      <c r="S103" s="49"/>
      <c r="T103" s="49"/>
      <c r="U103" s="1" t="s">
        <v>191</v>
      </c>
      <c r="V103" s="4">
        <v>0.2</v>
      </c>
      <c r="W103" s="20">
        <v>43891</v>
      </c>
      <c r="X103" s="20">
        <v>44012</v>
      </c>
      <c r="Y103" s="5"/>
    </row>
    <row r="104" spans="1:25" ht="27.6" customHeight="1">
      <c r="A104" s="59"/>
      <c r="B104" s="59"/>
      <c r="C104" s="58"/>
      <c r="D104" s="59"/>
      <c r="E104" s="58"/>
      <c r="F104" s="58"/>
      <c r="G104" s="49"/>
      <c r="H104" s="55"/>
      <c r="I104" s="61"/>
      <c r="J104" s="49"/>
      <c r="K104" s="49"/>
      <c r="L104" s="49"/>
      <c r="M104" s="49"/>
      <c r="N104" s="49"/>
      <c r="O104" s="50"/>
      <c r="P104" s="52"/>
      <c r="Q104" s="52"/>
      <c r="R104" s="49"/>
      <c r="S104" s="49"/>
      <c r="T104" s="49"/>
      <c r="U104" s="1" t="s">
        <v>192</v>
      </c>
      <c r="V104" s="4">
        <v>0.1</v>
      </c>
      <c r="W104" s="20">
        <v>43891</v>
      </c>
      <c r="X104" s="20">
        <v>44012</v>
      </c>
      <c r="Y104" s="5"/>
    </row>
    <row r="105" spans="1:25" ht="27.6" customHeight="1">
      <c r="A105" s="59"/>
      <c r="B105" s="59"/>
      <c r="C105" s="58"/>
      <c r="D105" s="59"/>
      <c r="E105" s="58"/>
      <c r="F105" s="58"/>
      <c r="G105" s="49"/>
      <c r="H105" s="55"/>
      <c r="I105" s="61"/>
      <c r="J105" s="49"/>
      <c r="K105" s="49"/>
      <c r="L105" s="49"/>
      <c r="M105" s="49"/>
      <c r="N105" s="49"/>
      <c r="O105" s="50"/>
      <c r="P105" s="52"/>
      <c r="Q105" s="52"/>
      <c r="R105" s="49"/>
      <c r="S105" s="49"/>
      <c r="T105" s="49"/>
      <c r="U105" s="1" t="s">
        <v>193</v>
      </c>
      <c r="V105" s="4">
        <v>0.1</v>
      </c>
      <c r="W105" s="20">
        <v>43586</v>
      </c>
      <c r="X105" s="20">
        <v>44012</v>
      </c>
      <c r="Y105" s="5"/>
    </row>
    <row r="106" spans="1:25" ht="27.6" customHeight="1">
      <c r="A106" s="59"/>
      <c r="B106" s="59"/>
      <c r="C106" s="58"/>
      <c r="D106" s="59"/>
      <c r="E106" s="58"/>
      <c r="F106" s="58"/>
      <c r="G106" s="49"/>
      <c r="H106" s="55"/>
      <c r="I106" s="61"/>
      <c r="J106" s="49"/>
      <c r="K106" s="49"/>
      <c r="L106" s="49"/>
      <c r="M106" s="49"/>
      <c r="N106" s="49" t="s">
        <v>194</v>
      </c>
      <c r="O106" s="50">
        <v>0.5</v>
      </c>
      <c r="P106" s="52">
        <v>43831</v>
      </c>
      <c r="Q106" s="52">
        <v>44012</v>
      </c>
      <c r="R106" s="49" t="s">
        <v>195</v>
      </c>
      <c r="S106" s="49"/>
      <c r="T106" s="49" t="s">
        <v>186</v>
      </c>
      <c r="U106" s="1" t="s">
        <v>196</v>
      </c>
      <c r="V106" s="4">
        <v>0.3</v>
      </c>
      <c r="W106" s="20">
        <v>43891</v>
      </c>
      <c r="X106" s="20">
        <v>43951</v>
      </c>
      <c r="Y106" s="5"/>
    </row>
    <row r="107" spans="1:25" ht="27.6" customHeight="1">
      <c r="A107" s="59"/>
      <c r="B107" s="59"/>
      <c r="C107" s="58"/>
      <c r="D107" s="59"/>
      <c r="E107" s="58"/>
      <c r="F107" s="58"/>
      <c r="G107" s="49"/>
      <c r="H107" s="55"/>
      <c r="I107" s="61"/>
      <c r="J107" s="49"/>
      <c r="K107" s="49"/>
      <c r="L107" s="49"/>
      <c r="M107" s="49"/>
      <c r="N107" s="49"/>
      <c r="O107" s="50"/>
      <c r="P107" s="52"/>
      <c r="Q107" s="52"/>
      <c r="R107" s="49"/>
      <c r="S107" s="49"/>
      <c r="T107" s="49"/>
      <c r="U107" s="1" t="s">
        <v>197</v>
      </c>
      <c r="V107" s="4">
        <v>0.4</v>
      </c>
      <c r="W107" s="20">
        <v>43891</v>
      </c>
      <c r="X107" s="20">
        <v>44012</v>
      </c>
      <c r="Y107" s="5"/>
    </row>
    <row r="108" spans="1:25" ht="27.6" customHeight="1">
      <c r="A108" s="59"/>
      <c r="B108" s="59"/>
      <c r="C108" s="58"/>
      <c r="D108" s="59"/>
      <c r="E108" s="58"/>
      <c r="F108" s="58"/>
      <c r="G108" s="49"/>
      <c r="H108" s="55"/>
      <c r="I108" s="61"/>
      <c r="J108" s="49"/>
      <c r="K108" s="49"/>
      <c r="L108" s="49"/>
      <c r="M108" s="49"/>
      <c r="N108" s="49"/>
      <c r="O108" s="50"/>
      <c r="P108" s="52"/>
      <c r="Q108" s="52"/>
      <c r="R108" s="49"/>
      <c r="S108" s="49"/>
      <c r="T108" s="49"/>
      <c r="U108" s="1" t="s">
        <v>198</v>
      </c>
      <c r="V108" s="4">
        <v>0.3</v>
      </c>
      <c r="W108" s="20">
        <v>43891</v>
      </c>
      <c r="X108" s="20">
        <v>44012</v>
      </c>
      <c r="Y108" s="5"/>
    </row>
    <row r="109" spans="1:25" ht="13.9" customHeight="1">
      <c r="A109" s="59"/>
      <c r="B109" s="59"/>
      <c r="C109" s="58"/>
      <c r="D109" s="59"/>
      <c r="E109" s="58"/>
      <c r="F109" s="58"/>
      <c r="G109" s="49" t="s">
        <v>199</v>
      </c>
      <c r="H109" s="50">
        <v>4.3478260869565202E-2</v>
      </c>
      <c r="I109" s="49"/>
      <c r="J109" s="49" t="s">
        <v>181</v>
      </c>
      <c r="K109" s="49" t="s">
        <v>182</v>
      </c>
      <c r="L109" s="49" t="s">
        <v>40</v>
      </c>
      <c r="M109" s="49" t="s">
        <v>183</v>
      </c>
      <c r="N109" s="49" t="s">
        <v>200</v>
      </c>
      <c r="O109" s="50">
        <v>0.5</v>
      </c>
      <c r="P109" s="52">
        <v>43862</v>
      </c>
      <c r="Q109" s="52">
        <v>44012</v>
      </c>
      <c r="R109" s="49" t="s">
        <v>201</v>
      </c>
      <c r="S109" s="49"/>
      <c r="T109" s="49" t="s">
        <v>25</v>
      </c>
      <c r="U109" s="1" t="s">
        <v>202</v>
      </c>
      <c r="V109" s="4">
        <v>0.2</v>
      </c>
      <c r="W109" s="11">
        <v>43862</v>
      </c>
      <c r="X109" s="20">
        <v>43890</v>
      </c>
      <c r="Y109" s="5"/>
    </row>
    <row r="110" spans="1:25" ht="13.9" customHeight="1">
      <c r="A110" s="59"/>
      <c r="B110" s="59"/>
      <c r="C110" s="58"/>
      <c r="D110" s="59"/>
      <c r="E110" s="58"/>
      <c r="F110" s="58"/>
      <c r="G110" s="49"/>
      <c r="H110" s="50"/>
      <c r="I110" s="49"/>
      <c r="J110" s="49"/>
      <c r="K110" s="49"/>
      <c r="L110" s="49"/>
      <c r="M110" s="49"/>
      <c r="N110" s="49"/>
      <c r="O110" s="50"/>
      <c r="P110" s="52"/>
      <c r="Q110" s="52"/>
      <c r="R110" s="49"/>
      <c r="S110" s="49"/>
      <c r="T110" s="49"/>
      <c r="U110" s="1" t="s">
        <v>203</v>
      </c>
      <c r="V110" s="4">
        <v>0.2</v>
      </c>
      <c r="W110" s="11">
        <v>43862</v>
      </c>
      <c r="X110" s="20">
        <v>43890</v>
      </c>
      <c r="Y110" s="5"/>
    </row>
    <row r="111" spans="1:25" ht="13.9" customHeight="1">
      <c r="A111" s="59"/>
      <c r="B111" s="59"/>
      <c r="C111" s="58"/>
      <c r="D111" s="59"/>
      <c r="E111" s="58"/>
      <c r="F111" s="58"/>
      <c r="G111" s="49"/>
      <c r="H111" s="50"/>
      <c r="I111" s="49"/>
      <c r="J111" s="49"/>
      <c r="K111" s="49"/>
      <c r="L111" s="49"/>
      <c r="M111" s="49"/>
      <c r="N111" s="49"/>
      <c r="O111" s="50"/>
      <c r="P111" s="52"/>
      <c r="Q111" s="52"/>
      <c r="R111" s="49"/>
      <c r="S111" s="49"/>
      <c r="T111" s="49"/>
      <c r="U111" s="1" t="s">
        <v>204</v>
      </c>
      <c r="V111" s="4">
        <v>0.2</v>
      </c>
      <c r="W111" s="11">
        <v>43922</v>
      </c>
      <c r="X111" s="20">
        <v>43951</v>
      </c>
      <c r="Y111" s="5"/>
    </row>
    <row r="112" spans="1:25" ht="13.9" customHeight="1">
      <c r="A112" s="59"/>
      <c r="B112" s="59"/>
      <c r="C112" s="58"/>
      <c r="D112" s="59"/>
      <c r="E112" s="58"/>
      <c r="F112" s="58"/>
      <c r="G112" s="49"/>
      <c r="H112" s="50"/>
      <c r="I112" s="49"/>
      <c r="J112" s="49"/>
      <c r="K112" s="49"/>
      <c r="L112" s="49"/>
      <c r="M112" s="49"/>
      <c r="N112" s="49"/>
      <c r="O112" s="50"/>
      <c r="P112" s="52"/>
      <c r="Q112" s="52"/>
      <c r="R112" s="49"/>
      <c r="S112" s="49"/>
      <c r="T112" s="49"/>
      <c r="U112" s="1" t="s">
        <v>205</v>
      </c>
      <c r="V112" s="4">
        <v>0.2</v>
      </c>
      <c r="W112" s="11">
        <v>43922</v>
      </c>
      <c r="X112" s="20">
        <v>43951</v>
      </c>
      <c r="Y112" s="5"/>
    </row>
    <row r="113" spans="1:25" ht="13.9" customHeight="1">
      <c r="A113" s="59"/>
      <c r="B113" s="59"/>
      <c r="C113" s="58"/>
      <c r="D113" s="59"/>
      <c r="E113" s="58"/>
      <c r="F113" s="58"/>
      <c r="G113" s="49"/>
      <c r="H113" s="50"/>
      <c r="I113" s="49"/>
      <c r="J113" s="49"/>
      <c r="K113" s="49"/>
      <c r="L113" s="49"/>
      <c r="M113" s="49"/>
      <c r="N113" s="49"/>
      <c r="O113" s="50"/>
      <c r="P113" s="52"/>
      <c r="Q113" s="52"/>
      <c r="R113" s="49"/>
      <c r="S113" s="49"/>
      <c r="T113" s="49"/>
      <c r="U113" s="42" t="s">
        <v>206</v>
      </c>
      <c r="V113" s="4">
        <v>0.2</v>
      </c>
      <c r="W113" s="11">
        <v>43997</v>
      </c>
      <c r="X113" s="20">
        <v>44012</v>
      </c>
      <c r="Y113" s="5"/>
    </row>
    <row r="114" spans="1:25" ht="13.9" customHeight="1">
      <c r="A114" s="59"/>
      <c r="B114" s="59"/>
      <c r="C114" s="58"/>
      <c r="D114" s="59"/>
      <c r="E114" s="58"/>
      <c r="F114" s="58"/>
      <c r="G114" s="49"/>
      <c r="H114" s="50"/>
      <c r="I114" s="49"/>
      <c r="J114" s="49"/>
      <c r="K114" s="49"/>
      <c r="L114" s="49"/>
      <c r="M114" s="49"/>
      <c r="N114" s="49" t="s">
        <v>207</v>
      </c>
      <c r="O114" s="50">
        <v>0.5</v>
      </c>
      <c r="P114" s="52">
        <v>43862</v>
      </c>
      <c r="Q114" s="52">
        <v>44012</v>
      </c>
      <c r="R114" s="49" t="s">
        <v>208</v>
      </c>
      <c r="S114" s="49"/>
      <c r="T114" s="49" t="s">
        <v>25</v>
      </c>
      <c r="U114" s="1" t="s">
        <v>209</v>
      </c>
      <c r="V114" s="4">
        <v>0.2</v>
      </c>
      <c r="W114" s="11">
        <v>43862</v>
      </c>
      <c r="X114" s="20">
        <v>43919</v>
      </c>
      <c r="Y114" s="5"/>
    </row>
    <row r="115" spans="1:25" ht="13.9" customHeight="1">
      <c r="A115" s="59"/>
      <c r="B115" s="59"/>
      <c r="C115" s="58"/>
      <c r="D115" s="59"/>
      <c r="E115" s="58"/>
      <c r="F115" s="58"/>
      <c r="G115" s="49"/>
      <c r="H115" s="50"/>
      <c r="I115" s="49"/>
      <c r="J115" s="49"/>
      <c r="K115" s="49"/>
      <c r="L115" s="49"/>
      <c r="M115" s="49"/>
      <c r="N115" s="49"/>
      <c r="O115" s="50"/>
      <c r="P115" s="52"/>
      <c r="Q115" s="52"/>
      <c r="R115" s="49"/>
      <c r="S115" s="49"/>
      <c r="T115" s="49"/>
      <c r="U115" s="1" t="s">
        <v>210</v>
      </c>
      <c r="V115" s="4">
        <v>0.2</v>
      </c>
      <c r="W115" s="11">
        <v>43862</v>
      </c>
      <c r="X115" s="20">
        <v>43920</v>
      </c>
      <c r="Y115" s="5"/>
    </row>
    <row r="116" spans="1:25" ht="13.9" customHeight="1">
      <c r="A116" s="59"/>
      <c r="B116" s="59"/>
      <c r="C116" s="58"/>
      <c r="D116" s="59"/>
      <c r="E116" s="58"/>
      <c r="F116" s="58"/>
      <c r="G116" s="49"/>
      <c r="H116" s="50"/>
      <c r="I116" s="49"/>
      <c r="J116" s="49"/>
      <c r="K116" s="49"/>
      <c r="L116" s="49"/>
      <c r="M116" s="49"/>
      <c r="N116" s="49"/>
      <c r="O116" s="50"/>
      <c r="P116" s="52"/>
      <c r="Q116" s="52"/>
      <c r="R116" s="49"/>
      <c r="S116" s="49"/>
      <c r="T116" s="49"/>
      <c r="U116" s="1" t="s">
        <v>211</v>
      </c>
      <c r="V116" s="4">
        <v>0.2</v>
      </c>
      <c r="W116" s="11">
        <v>43891</v>
      </c>
      <c r="X116" s="20">
        <v>43951</v>
      </c>
      <c r="Y116" s="5"/>
    </row>
    <row r="117" spans="1:25" ht="13.9" customHeight="1">
      <c r="A117" s="59"/>
      <c r="B117" s="59"/>
      <c r="C117" s="58"/>
      <c r="D117" s="59"/>
      <c r="E117" s="58"/>
      <c r="F117" s="58"/>
      <c r="G117" s="49"/>
      <c r="H117" s="50"/>
      <c r="I117" s="49"/>
      <c r="J117" s="49"/>
      <c r="K117" s="49"/>
      <c r="L117" s="49"/>
      <c r="M117" s="49"/>
      <c r="N117" s="49"/>
      <c r="O117" s="50"/>
      <c r="P117" s="52"/>
      <c r="Q117" s="52"/>
      <c r="R117" s="49"/>
      <c r="S117" s="49"/>
      <c r="T117" s="49"/>
      <c r="U117" s="1" t="s">
        <v>212</v>
      </c>
      <c r="V117" s="12">
        <v>0.2</v>
      </c>
      <c r="W117" s="13">
        <v>43952</v>
      </c>
      <c r="X117" s="14">
        <v>43981</v>
      </c>
      <c r="Y117" s="5"/>
    </row>
    <row r="118" spans="1:25" ht="13.9" customHeight="1">
      <c r="A118" s="59"/>
      <c r="B118" s="59"/>
      <c r="C118" s="58"/>
      <c r="D118" s="59"/>
      <c r="E118" s="58"/>
      <c r="F118" s="58"/>
      <c r="G118" s="49"/>
      <c r="H118" s="50"/>
      <c r="I118" s="49"/>
      <c r="J118" s="49"/>
      <c r="K118" s="49"/>
      <c r="L118" s="49"/>
      <c r="M118" s="49"/>
      <c r="N118" s="49"/>
      <c r="O118" s="50"/>
      <c r="P118" s="52"/>
      <c r="Q118" s="52"/>
      <c r="R118" s="49"/>
      <c r="S118" s="49"/>
      <c r="T118" s="49"/>
      <c r="U118" s="1" t="s">
        <v>213</v>
      </c>
      <c r="V118" s="12">
        <v>0.2</v>
      </c>
      <c r="W118" s="13">
        <v>43952</v>
      </c>
      <c r="X118" s="14">
        <v>44012</v>
      </c>
      <c r="Y118" s="5"/>
    </row>
    <row r="119" spans="1:25" ht="13.9" customHeight="1">
      <c r="A119" s="59"/>
      <c r="B119" s="59"/>
      <c r="C119" s="58"/>
      <c r="D119" s="59"/>
      <c r="E119" s="58"/>
      <c r="F119" s="58"/>
      <c r="G119" s="53" t="s">
        <v>214</v>
      </c>
      <c r="H119" s="55">
        <v>4.3478260869565202E-2</v>
      </c>
      <c r="I119" s="56"/>
      <c r="J119" s="57" t="s">
        <v>181</v>
      </c>
      <c r="K119" s="57" t="s">
        <v>182</v>
      </c>
      <c r="L119" s="57" t="s">
        <v>21</v>
      </c>
      <c r="M119" s="57" t="s">
        <v>22</v>
      </c>
      <c r="N119" s="53" t="s">
        <v>215</v>
      </c>
      <c r="O119" s="69">
        <v>1</v>
      </c>
      <c r="P119" s="70">
        <v>43831</v>
      </c>
      <c r="Q119" s="70">
        <v>44012</v>
      </c>
      <c r="R119" s="53" t="s">
        <v>216</v>
      </c>
      <c r="S119" s="61"/>
      <c r="T119" s="49" t="s">
        <v>25</v>
      </c>
      <c r="U119" s="15" t="s">
        <v>217</v>
      </c>
      <c r="V119" s="16">
        <v>0.4</v>
      </c>
      <c r="W119" s="17">
        <v>43922</v>
      </c>
      <c r="X119" s="18">
        <v>44012</v>
      </c>
      <c r="Y119" s="5"/>
    </row>
    <row r="120" spans="1:25">
      <c r="A120" s="59"/>
      <c r="B120" s="59"/>
      <c r="C120" s="58"/>
      <c r="D120" s="59"/>
      <c r="E120" s="58"/>
      <c r="F120" s="58"/>
      <c r="G120" s="53"/>
      <c r="H120" s="55"/>
      <c r="I120" s="56"/>
      <c r="J120" s="57"/>
      <c r="K120" s="57"/>
      <c r="L120" s="57"/>
      <c r="M120" s="57"/>
      <c r="N120" s="53"/>
      <c r="O120" s="69"/>
      <c r="P120" s="70"/>
      <c r="Q120" s="70"/>
      <c r="R120" s="53"/>
      <c r="S120" s="61"/>
      <c r="T120" s="49"/>
      <c r="U120" s="15" t="s">
        <v>218</v>
      </c>
      <c r="V120" s="16">
        <v>0.4</v>
      </c>
      <c r="W120" s="17">
        <v>43922</v>
      </c>
      <c r="X120" s="18">
        <v>44012</v>
      </c>
      <c r="Y120" s="5"/>
    </row>
    <row r="121" spans="1:25" ht="28.9">
      <c r="A121" s="59"/>
      <c r="B121" s="59"/>
      <c r="C121" s="58"/>
      <c r="D121" s="59"/>
      <c r="E121" s="58"/>
      <c r="F121" s="58"/>
      <c r="G121" s="53"/>
      <c r="H121" s="55"/>
      <c r="I121" s="56"/>
      <c r="J121" s="57"/>
      <c r="K121" s="57"/>
      <c r="L121" s="57"/>
      <c r="M121" s="57"/>
      <c r="N121" s="53"/>
      <c r="O121" s="69"/>
      <c r="P121" s="70"/>
      <c r="Q121" s="70"/>
      <c r="R121" s="53"/>
      <c r="S121" s="61"/>
      <c r="T121" s="49"/>
      <c r="U121" s="15" t="s">
        <v>219</v>
      </c>
      <c r="V121" s="16">
        <v>0.2</v>
      </c>
      <c r="W121" s="17">
        <v>43922</v>
      </c>
      <c r="X121" s="18">
        <v>44012</v>
      </c>
      <c r="Y121" s="5"/>
    </row>
    <row r="122" spans="1:25" ht="28.9">
      <c r="A122" s="59"/>
      <c r="B122" s="59"/>
      <c r="C122" s="58"/>
      <c r="D122" s="59"/>
      <c r="E122" s="58"/>
      <c r="F122" s="58"/>
      <c r="G122" s="49" t="s">
        <v>220</v>
      </c>
      <c r="H122" s="55">
        <v>4.3478260869565202E-2</v>
      </c>
      <c r="I122" s="56"/>
      <c r="J122" s="57" t="s">
        <v>221</v>
      </c>
      <c r="K122" s="57" t="s">
        <v>222</v>
      </c>
      <c r="L122" s="57" t="s">
        <v>223</v>
      </c>
      <c r="M122" s="57" t="s">
        <v>74</v>
      </c>
      <c r="N122" s="49" t="s">
        <v>224</v>
      </c>
      <c r="O122" s="50">
        <v>0.4</v>
      </c>
      <c r="P122" s="51">
        <v>43855</v>
      </c>
      <c r="Q122" s="51">
        <v>44012</v>
      </c>
      <c r="R122" s="49" t="s">
        <v>225</v>
      </c>
      <c r="S122" s="49"/>
      <c r="T122" s="49" t="s">
        <v>186</v>
      </c>
      <c r="U122" s="1" t="s">
        <v>226</v>
      </c>
      <c r="V122" s="4">
        <v>0.13</v>
      </c>
      <c r="W122" s="20">
        <v>43855</v>
      </c>
      <c r="X122" s="20">
        <v>44012</v>
      </c>
      <c r="Y122" s="5"/>
    </row>
    <row r="123" spans="1:25">
      <c r="A123" s="59"/>
      <c r="B123" s="59"/>
      <c r="C123" s="58"/>
      <c r="D123" s="59"/>
      <c r="E123" s="58"/>
      <c r="F123" s="58"/>
      <c r="G123" s="49"/>
      <c r="H123" s="55"/>
      <c r="I123" s="56"/>
      <c r="J123" s="57"/>
      <c r="K123" s="57"/>
      <c r="L123" s="57"/>
      <c r="M123" s="57"/>
      <c r="N123" s="49"/>
      <c r="O123" s="50"/>
      <c r="P123" s="51"/>
      <c r="Q123" s="51"/>
      <c r="R123" s="49"/>
      <c r="S123" s="49"/>
      <c r="T123" s="49"/>
      <c r="U123" s="1" t="s">
        <v>227</v>
      </c>
      <c r="V123" s="4">
        <v>0.13</v>
      </c>
      <c r="W123" s="20">
        <v>43855</v>
      </c>
      <c r="X123" s="20">
        <v>43956</v>
      </c>
      <c r="Y123" s="5"/>
    </row>
    <row r="124" spans="1:25" ht="28.9">
      <c r="A124" s="59"/>
      <c r="B124" s="59"/>
      <c r="C124" s="58"/>
      <c r="D124" s="59"/>
      <c r="E124" s="58"/>
      <c r="F124" s="58"/>
      <c r="G124" s="49"/>
      <c r="H124" s="55"/>
      <c r="I124" s="56"/>
      <c r="J124" s="57"/>
      <c r="K124" s="57"/>
      <c r="L124" s="57"/>
      <c r="M124" s="57"/>
      <c r="N124" s="49"/>
      <c r="O124" s="50"/>
      <c r="P124" s="51"/>
      <c r="Q124" s="51"/>
      <c r="R124" s="49"/>
      <c r="S124" s="49"/>
      <c r="T124" s="49"/>
      <c r="U124" s="1" t="s">
        <v>228</v>
      </c>
      <c r="V124" s="4">
        <v>0.12</v>
      </c>
      <c r="W124" s="20">
        <v>43855</v>
      </c>
      <c r="X124" s="20">
        <v>43981</v>
      </c>
      <c r="Y124" s="5"/>
    </row>
    <row r="125" spans="1:25" ht="28.9">
      <c r="A125" s="59"/>
      <c r="B125" s="59"/>
      <c r="C125" s="58"/>
      <c r="D125" s="59"/>
      <c r="E125" s="58"/>
      <c r="F125" s="58"/>
      <c r="G125" s="49"/>
      <c r="H125" s="55"/>
      <c r="I125" s="56"/>
      <c r="J125" s="57"/>
      <c r="K125" s="57"/>
      <c r="L125" s="57"/>
      <c r="M125" s="57"/>
      <c r="N125" s="49"/>
      <c r="O125" s="50"/>
      <c r="P125" s="51"/>
      <c r="Q125" s="51"/>
      <c r="R125" s="49"/>
      <c r="S125" s="49"/>
      <c r="T125" s="49"/>
      <c r="U125" s="1" t="s">
        <v>229</v>
      </c>
      <c r="V125" s="4">
        <v>0.12</v>
      </c>
      <c r="W125" s="20">
        <v>43855</v>
      </c>
      <c r="X125" s="20">
        <v>43920</v>
      </c>
      <c r="Y125" s="5"/>
    </row>
    <row r="126" spans="1:25" ht="28.9">
      <c r="A126" s="59"/>
      <c r="B126" s="59"/>
      <c r="C126" s="58"/>
      <c r="D126" s="59"/>
      <c r="E126" s="58"/>
      <c r="F126" s="58"/>
      <c r="G126" s="49"/>
      <c r="H126" s="55"/>
      <c r="I126" s="56"/>
      <c r="J126" s="57"/>
      <c r="K126" s="57"/>
      <c r="L126" s="57"/>
      <c r="M126" s="57"/>
      <c r="N126" s="49"/>
      <c r="O126" s="50"/>
      <c r="P126" s="51"/>
      <c r="Q126" s="51"/>
      <c r="R126" s="49"/>
      <c r="S126" s="49"/>
      <c r="T126" s="49"/>
      <c r="U126" s="1" t="s">
        <v>230</v>
      </c>
      <c r="V126" s="4">
        <v>0.13</v>
      </c>
      <c r="W126" s="20">
        <v>43855</v>
      </c>
      <c r="X126" s="20">
        <v>43951</v>
      </c>
      <c r="Y126" s="5"/>
    </row>
    <row r="127" spans="1:25" ht="28.9">
      <c r="A127" s="59"/>
      <c r="B127" s="59"/>
      <c r="C127" s="58"/>
      <c r="D127" s="59"/>
      <c r="E127" s="58"/>
      <c r="F127" s="58"/>
      <c r="G127" s="49"/>
      <c r="H127" s="55"/>
      <c r="I127" s="56"/>
      <c r="J127" s="57"/>
      <c r="K127" s="57"/>
      <c r="L127" s="57"/>
      <c r="M127" s="57"/>
      <c r="N127" s="49"/>
      <c r="O127" s="50"/>
      <c r="P127" s="51"/>
      <c r="Q127" s="51"/>
      <c r="R127" s="49"/>
      <c r="S127" s="49"/>
      <c r="T127" s="49"/>
      <c r="U127" s="1" t="s">
        <v>231</v>
      </c>
      <c r="V127" s="4">
        <v>0.12</v>
      </c>
      <c r="W127" s="20">
        <v>43855</v>
      </c>
      <c r="X127" s="20">
        <v>44012</v>
      </c>
      <c r="Y127" s="5"/>
    </row>
    <row r="128" spans="1:25">
      <c r="A128" s="59"/>
      <c r="B128" s="59"/>
      <c r="C128" s="58"/>
      <c r="D128" s="59"/>
      <c r="E128" s="58"/>
      <c r="F128" s="58"/>
      <c r="G128" s="49"/>
      <c r="H128" s="55"/>
      <c r="I128" s="56"/>
      <c r="J128" s="57"/>
      <c r="K128" s="57"/>
      <c r="L128" s="57"/>
      <c r="M128" s="57"/>
      <c r="N128" s="49"/>
      <c r="O128" s="50"/>
      <c r="P128" s="51"/>
      <c r="Q128" s="51"/>
      <c r="R128" s="49"/>
      <c r="S128" s="49"/>
      <c r="T128" s="49"/>
      <c r="U128" s="1" t="s">
        <v>232</v>
      </c>
      <c r="V128" s="4">
        <v>0.13</v>
      </c>
      <c r="W128" s="20">
        <v>43855</v>
      </c>
      <c r="X128" s="20">
        <v>44012</v>
      </c>
      <c r="Y128" s="5"/>
    </row>
    <row r="129" spans="1:25" ht="28.9">
      <c r="A129" s="59"/>
      <c r="B129" s="59"/>
      <c r="C129" s="58"/>
      <c r="D129" s="59"/>
      <c r="E129" s="58"/>
      <c r="F129" s="58"/>
      <c r="G129" s="49"/>
      <c r="H129" s="55"/>
      <c r="I129" s="56"/>
      <c r="J129" s="57"/>
      <c r="K129" s="57"/>
      <c r="L129" s="57"/>
      <c r="M129" s="57"/>
      <c r="N129" s="49"/>
      <c r="O129" s="50"/>
      <c r="P129" s="51"/>
      <c r="Q129" s="51"/>
      <c r="R129" s="49"/>
      <c r="S129" s="49"/>
      <c r="T129" s="49"/>
      <c r="U129" s="1" t="s">
        <v>233</v>
      </c>
      <c r="V129" s="4">
        <v>0.12</v>
      </c>
      <c r="W129" s="20">
        <v>43855</v>
      </c>
      <c r="X129" s="20">
        <v>44012</v>
      </c>
      <c r="Y129" s="5"/>
    </row>
    <row r="130" spans="1:25" ht="28.9">
      <c r="A130" s="59"/>
      <c r="B130" s="59"/>
      <c r="C130" s="58"/>
      <c r="D130" s="59"/>
      <c r="E130" s="58"/>
      <c r="F130" s="58"/>
      <c r="G130" s="49"/>
      <c r="H130" s="55"/>
      <c r="I130" s="56"/>
      <c r="J130" s="57"/>
      <c r="K130" s="57"/>
      <c r="L130" s="57"/>
      <c r="M130" s="57"/>
      <c r="N130" s="49" t="s">
        <v>234</v>
      </c>
      <c r="O130" s="50">
        <v>0.15</v>
      </c>
      <c r="P130" s="51">
        <v>43862</v>
      </c>
      <c r="Q130" s="51">
        <v>44012</v>
      </c>
      <c r="R130" s="49" t="s">
        <v>225</v>
      </c>
      <c r="S130" s="49"/>
      <c r="T130" s="49" t="s">
        <v>186</v>
      </c>
      <c r="U130" s="19" t="s">
        <v>235</v>
      </c>
      <c r="V130" s="4">
        <v>0.5</v>
      </c>
      <c r="W130" s="20">
        <v>43862</v>
      </c>
      <c r="X130" s="20">
        <v>43951</v>
      </c>
      <c r="Y130" s="5"/>
    </row>
    <row r="131" spans="1:25">
      <c r="A131" s="59"/>
      <c r="B131" s="59"/>
      <c r="C131" s="58"/>
      <c r="D131" s="59"/>
      <c r="E131" s="58"/>
      <c r="F131" s="58"/>
      <c r="G131" s="49"/>
      <c r="H131" s="55"/>
      <c r="I131" s="56"/>
      <c r="J131" s="57"/>
      <c r="K131" s="57"/>
      <c r="L131" s="57"/>
      <c r="M131" s="57"/>
      <c r="N131" s="49"/>
      <c r="O131" s="50"/>
      <c r="P131" s="51"/>
      <c r="Q131" s="51"/>
      <c r="R131" s="49"/>
      <c r="S131" s="49"/>
      <c r="T131" s="49"/>
      <c r="U131" s="19" t="s">
        <v>236</v>
      </c>
      <c r="V131" s="4">
        <v>0.5</v>
      </c>
      <c r="W131" s="3">
        <v>43952</v>
      </c>
      <c r="X131" s="3">
        <v>44012</v>
      </c>
      <c r="Y131" s="5"/>
    </row>
    <row r="132" spans="1:25" ht="28.9">
      <c r="A132" s="59"/>
      <c r="B132" s="59"/>
      <c r="C132" s="58"/>
      <c r="D132" s="59"/>
      <c r="E132" s="58"/>
      <c r="F132" s="58"/>
      <c r="G132" s="49"/>
      <c r="H132" s="55"/>
      <c r="I132" s="56"/>
      <c r="J132" s="57"/>
      <c r="K132" s="57"/>
      <c r="L132" s="57"/>
      <c r="M132" s="57"/>
      <c r="N132" s="49" t="s">
        <v>237</v>
      </c>
      <c r="O132" s="50">
        <v>0.15</v>
      </c>
      <c r="P132" s="51">
        <v>43862</v>
      </c>
      <c r="Q132" s="51">
        <v>44012</v>
      </c>
      <c r="R132" s="49" t="s">
        <v>238</v>
      </c>
      <c r="S132" s="49"/>
      <c r="T132" s="49" t="s">
        <v>186</v>
      </c>
      <c r="U132" s="1" t="s">
        <v>239</v>
      </c>
      <c r="V132" s="4">
        <v>0.5</v>
      </c>
      <c r="W132" s="3">
        <v>43862</v>
      </c>
      <c r="X132" s="3">
        <v>43920</v>
      </c>
      <c r="Y132" s="5"/>
    </row>
    <row r="133" spans="1:25">
      <c r="A133" s="59"/>
      <c r="B133" s="59"/>
      <c r="C133" s="58"/>
      <c r="D133" s="59"/>
      <c r="E133" s="58"/>
      <c r="F133" s="58"/>
      <c r="G133" s="49"/>
      <c r="H133" s="55"/>
      <c r="I133" s="56"/>
      <c r="J133" s="57"/>
      <c r="K133" s="57"/>
      <c r="L133" s="57"/>
      <c r="M133" s="57"/>
      <c r="N133" s="49"/>
      <c r="O133" s="50"/>
      <c r="P133" s="51"/>
      <c r="Q133" s="51"/>
      <c r="R133" s="49"/>
      <c r="S133" s="49"/>
      <c r="T133" s="49"/>
      <c r="U133" s="1" t="s">
        <v>240</v>
      </c>
      <c r="V133" s="4">
        <v>0.5</v>
      </c>
      <c r="W133" s="3">
        <v>43922</v>
      </c>
      <c r="X133" s="3">
        <v>44012</v>
      </c>
      <c r="Y133" s="5"/>
    </row>
    <row r="134" spans="1:25" ht="28.9">
      <c r="A134" s="59"/>
      <c r="B134" s="59"/>
      <c r="C134" s="58"/>
      <c r="D134" s="59"/>
      <c r="E134" s="58"/>
      <c r="F134" s="58"/>
      <c r="G134" s="49"/>
      <c r="H134" s="55"/>
      <c r="I134" s="56"/>
      <c r="J134" s="57"/>
      <c r="K134" s="57"/>
      <c r="L134" s="57"/>
      <c r="M134" s="57"/>
      <c r="N134" s="49" t="s">
        <v>241</v>
      </c>
      <c r="O134" s="50">
        <v>0.1</v>
      </c>
      <c r="P134" s="51">
        <v>43831</v>
      </c>
      <c r="Q134" s="51">
        <v>44012</v>
      </c>
      <c r="R134" s="49" t="s">
        <v>225</v>
      </c>
      <c r="S134" s="49"/>
      <c r="T134" s="49" t="s">
        <v>186</v>
      </c>
      <c r="U134" s="19" t="s">
        <v>242</v>
      </c>
      <c r="V134" s="4">
        <v>0.5</v>
      </c>
      <c r="W134" s="20">
        <v>43845</v>
      </c>
      <c r="X134" s="20">
        <v>43936</v>
      </c>
      <c r="Y134" s="5"/>
    </row>
    <row r="135" spans="1:25" ht="28.9">
      <c r="A135" s="59"/>
      <c r="B135" s="59"/>
      <c r="C135" s="58"/>
      <c r="D135" s="59"/>
      <c r="E135" s="58"/>
      <c r="F135" s="58"/>
      <c r="G135" s="49"/>
      <c r="H135" s="55"/>
      <c r="I135" s="56"/>
      <c r="J135" s="57"/>
      <c r="K135" s="57"/>
      <c r="L135" s="57"/>
      <c r="M135" s="57"/>
      <c r="N135" s="49"/>
      <c r="O135" s="50"/>
      <c r="P135" s="51"/>
      <c r="Q135" s="51"/>
      <c r="R135" s="49"/>
      <c r="S135" s="49"/>
      <c r="T135" s="49"/>
      <c r="U135" s="19" t="s">
        <v>242</v>
      </c>
      <c r="V135" s="4">
        <v>0.5</v>
      </c>
      <c r="W135" s="3">
        <v>43922</v>
      </c>
      <c r="X135" s="3">
        <v>44012</v>
      </c>
      <c r="Y135" s="5"/>
    </row>
    <row r="136" spans="1:25">
      <c r="A136" s="59"/>
      <c r="B136" s="59"/>
      <c r="C136" s="58"/>
      <c r="D136" s="59"/>
      <c r="E136" s="58"/>
      <c r="F136" s="58"/>
      <c r="G136" s="49"/>
      <c r="H136" s="55"/>
      <c r="I136" s="56"/>
      <c r="J136" s="57"/>
      <c r="K136" s="57"/>
      <c r="L136" s="57"/>
      <c r="M136" s="57"/>
      <c r="N136" s="49" t="s">
        <v>243</v>
      </c>
      <c r="O136" s="50">
        <v>0.15</v>
      </c>
      <c r="P136" s="51">
        <v>43845</v>
      </c>
      <c r="Q136" s="51">
        <v>44012</v>
      </c>
      <c r="R136" s="49" t="s">
        <v>225</v>
      </c>
      <c r="S136" s="49"/>
      <c r="T136" s="49" t="s">
        <v>186</v>
      </c>
      <c r="U136" s="1" t="s">
        <v>244</v>
      </c>
      <c r="V136" s="4">
        <v>0.3</v>
      </c>
      <c r="W136" s="3">
        <v>43831</v>
      </c>
      <c r="X136" s="3">
        <v>43889</v>
      </c>
      <c r="Y136" s="5"/>
    </row>
    <row r="137" spans="1:25" ht="28.9">
      <c r="A137" s="59"/>
      <c r="B137" s="59"/>
      <c r="C137" s="58"/>
      <c r="D137" s="59"/>
      <c r="E137" s="58"/>
      <c r="F137" s="58"/>
      <c r="G137" s="49"/>
      <c r="H137" s="55"/>
      <c r="I137" s="56"/>
      <c r="J137" s="57"/>
      <c r="K137" s="57"/>
      <c r="L137" s="57"/>
      <c r="M137" s="57"/>
      <c r="N137" s="49"/>
      <c r="O137" s="50"/>
      <c r="P137" s="51"/>
      <c r="Q137" s="51"/>
      <c r="R137" s="49"/>
      <c r="S137" s="49"/>
      <c r="T137" s="49"/>
      <c r="U137" s="1" t="s">
        <v>245</v>
      </c>
      <c r="V137" s="4">
        <v>0.2</v>
      </c>
      <c r="W137" s="3">
        <v>43891</v>
      </c>
      <c r="X137" s="3">
        <v>43920</v>
      </c>
      <c r="Y137" s="5"/>
    </row>
    <row r="138" spans="1:25">
      <c r="A138" s="59"/>
      <c r="B138" s="59"/>
      <c r="C138" s="58"/>
      <c r="D138" s="59"/>
      <c r="E138" s="58"/>
      <c r="F138" s="58"/>
      <c r="G138" s="49"/>
      <c r="H138" s="55"/>
      <c r="I138" s="56"/>
      <c r="J138" s="57"/>
      <c r="K138" s="57"/>
      <c r="L138" s="57"/>
      <c r="M138" s="57"/>
      <c r="N138" s="49"/>
      <c r="O138" s="50"/>
      <c r="P138" s="51"/>
      <c r="Q138" s="51"/>
      <c r="R138" s="49"/>
      <c r="S138" s="49"/>
      <c r="T138" s="49"/>
      <c r="U138" s="1" t="s">
        <v>246</v>
      </c>
      <c r="V138" s="4">
        <v>0.5</v>
      </c>
      <c r="W138" s="3">
        <v>43922</v>
      </c>
      <c r="X138" s="3">
        <v>44012</v>
      </c>
      <c r="Y138" s="5"/>
    </row>
    <row r="139" spans="1:25">
      <c r="A139" s="59"/>
      <c r="B139" s="59"/>
      <c r="C139" s="58"/>
      <c r="D139" s="59"/>
      <c r="E139" s="58"/>
      <c r="F139" s="58"/>
      <c r="G139" s="49"/>
      <c r="H139" s="55"/>
      <c r="I139" s="56"/>
      <c r="J139" s="57"/>
      <c r="K139" s="57"/>
      <c r="L139" s="57"/>
      <c r="M139" s="57"/>
      <c r="N139" s="49" t="s">
        <v>247</v>
      </c>
      <c r="O139" s="50">
        <v>0.05</v>
      </c>
      <c r="P139" s="51">
        <v>43845</v>
      </c>
      <c r="Q139" s="51">
        <v>44012</v>
      </c>
      <c r="R139" s="49" t="s">
        <v>225</v>
      </c>
      <c r="S139" s="49"/>
      <c r="T139" s="49" t="s">
        <v>186</v>
      </c>
      <c r="U139" s="1" t="s">
        <v>248</v>
      </c>
      <c r="V139" s="4">
        <v>0.4</v>
      </c>
      <c r="W139" s="3">
        <v>43845</v>
      </c>
      <c r="X139" s="3">
        <v>43889</v>
      </c>
      <c r="Y139" s="5"/>
    </row>
    <row r="140" spans="1:25">
      <c r="A140" s="59"/>
      <c r="B140" s="59"/>
      <c r="C140" s="58"/>
      <c r="D140" s="59"/>
      <c r="E140" s="58"/>
      <c r="F140" s="58"/>
      <c r="G140" s="49"/>
      <c r="H140" s="55"/>
      <c r="I140" s="56"/>
      <c r="J140" s="57"/>
      <c r="K140" s="57"/>
      <c r="L140" s="57"/>
      <c r="M140" s="57"/>
      <c r="N140" s="49"/>
      <c r="O140" s="50"/>
      <c r="P140" s="51"/>
      <c r="Q140" s="51"/>
      <c r="R140" s="49"/>
      <c r="S140" s="49"/>
      <c r="T140" s="49"/>
      <c r="U140" s="1" t="s">
        <v>249</v>
      </c>
      <c r="V140" s="4">
        <v>0.3</v>
      </c>
      <c r="W140" s="3">
        <v>43891</v>
      </c>
      <c r="X140" s="3">
        <v>43982</v>
      </c>
      <c r="Y140" s="5"/>
    </row>
    <row r="141" spans="1:25">
      <c r="A141" s="59"/>
      <c r="B141" s="59"/>
      <c r="C141" s="58"/>
      <c r="D141" s="59"/>
      <c r="E141" s="58"/>
      <c r="F141" s="58"/>
      <c r="G141" s="49"/>
      <c r="H141" s="55"/>
      <c r="I141" s="56"/>
      <c r="J141" s="57"/>
      <c r="K141" s="57"/>
      <c r="L141" s="57"/>
      <c r="M141" s="57"/>
      <c r="N141" s="49"/>
      <c r="O141" s="50"/>
      <c r="P141" s="51"/>
      <c r="Q141" s="51"/>
      <c r="R141" s="49"/>
      <c r="S141" s="49"/>
      <c r="T141" s="49"/>
      <c r="U141" s="1" t="s">
        <v>250</v>
      </c>
      <c r="V141" s="4">
        <v>0.3</v>
      </c>
      <c r="W141" s="3">
        <v>43983</v>
      </c>
      <c r="X141" s="3">
        <v>44012</v>
      </c>
      <c r="Y141" s="5"/>
    </row>
    <row r="142" spans="1:25" ht="72">
      <c r="A142" s="59"/>
      <c r="B142" s="59"/>
      <c r="C142" s="58"/>
      <c r="D142" s="59"/>
      <c r="E142" s="58"/>
      <c r="F142" s="58"/>
      <c r="G142" s="1" t="s">
        <v>251</v>
      </c>
      <c r="H142" s="41">
        <v>4.3478260869565202E-2</v>
      </c>
      <c r="I142" s="5"/>
      <c r="J142" s="2" t="s">
        <v>83</v>
      </c>
      <c r="K142" s="42" t="s">
        <v>32</v>
      </c>
      <c r="L142" s="2" t="s">
        <v>40</v>
      </c>
      <c r="M142" s="2" t="s">
        <v>252</v>
      </c>
      <c r="N142" s="1" t="s">
        <v>253</v>
      </c>
      <c r="O142" s="21">
        <v>1</v>
      </c>
      <c r="P142" s="39">
        <v>43831</v>
      </c>
      <c r="Q142" s="39">
        <v>44012</v>
      </c>
      <c r="R142" s="1" t="s">
        <v>34</v>
      </c>
      <c r="S142" s="5"/>
      <c r="T142" s="6" t="s">
        <v>35</v>
      </c>
      <c r="U142" s="1" t="s">
        <v>254</v>
      </c>
      <c r="V142" s="4">
        <v>1</v>
      </c>
      <c r="W142" s="22">
        <v>43831</v>
      </c>
      <c r="X142" s="11">
        <v>44012</v>
      </c>
      <c r="Y142" s="5"/>
    </row>
    <row r="143" spans="1:25">
      <c r="A143" s="59"/>
      <c r="B143" s="59"/>
      <c r="C143" s="58"/>
      <c r="D143" s="59"/>
      <c r="E143" s="58"/>
      <c r="F143" s="58"/>
      <c r="G143" s="49" t="s">
        <v>255</v>
      </c>
      <c r="H143" s="50">
        <v>4.3478260869565202E-2</v>
      </c>
      <c r="I143" s="49"/>
      <c r="J143" s="49" t="s">
        <v>144</v>
      </c>
      <c r="K143" s="49" t="s">
        <v>223</v>
      </c>
      <c r="L143" s="49" t="s">
        <v>223</v>
      </c>
      <c r="M143" s="49" t="s">
        <v>256</v>
      </c>
      <c r="N143" s="54" t="s">
        <v>257</v>
      </c>
      <c r="O143" s="50">
        <v>0.25</v>
      </c>
      <c r="P143" s="52">
        <v>43831</v>
      </c>
      <c r="Q143" s="52">
        <v>44012</v>
      </c>
      <c r="R143" s="49" t="s">
        <v>225</v>
      </c>
      <c r="S143" s="49"/>
      <c r="T143" s="49" t="s">
        <v>186</v>
      </c>
      <c r="U143" s="23" t="s">
        <v>258</v>
      </c>
      <c r="V143" s="7">
        <v>0.2</v>
      </c>
      <c r="W143" s="8">
        <v>43831</v>
      </c>
      <c r="X143" s="8">
        <v>43920</v>
      </c>
      <c r="Y143" s="5"/>
    </row>
    <row r="144" spans="1:25" ht="28.9">
      <c r="A144" s="59"/>
      <c r="B144" s="59"/>
      <c r="C144" s="58"/>
      <c r="D144" s="59"/>
      <c r="E144" s="58"/>
      <c r="F144" s="58"/>
      <c r="G144" s="49"/>
      <c r="H144" s="50"/>
      <c r="I144" s="49"/>
      <c r="J144" s="49"/>
      <c r="K144" s="49"/>
      <c r="L144" s="49"/>
      <c r="M144" s="49"/>
      <c r="N144" s="54"/>
      <c r="O144" s="50"/>
      <c r="P144" s="52"/>
      <c r="Q144" s="52"/>
      <c r="R144" s="49"/>
      <c r="S144" s="49"/>
      <c r="T144" s="49"/>
      <c r="U144" s="23" t="s">
        <v>259</v>
      </c>
      <c r="V144" s="7">
        <v>0.3</v>
      </c>
      <c r="W144" s="8">
        <v>43922</v>
      </c>
      <c r="X144" s="8">
        <v>44012</v>
      </c>
      <c r="Y144" s="5"/>
    </row>
    <row r="145" spans="1:25" ht="57.6">
      <c r="A145" s="59"/>
      <c r="B145" s="59"/>
      <c r="C145" s="58"/>
      <c r="D145" s="59"/>
      <c r="E145" s="58"/>
      <c r="F145" s="58"/>
      <c r="G145" s="49"/>
      <c r="H145" s="50"/>
      <c r="I145" s="49"/>
      <c r="J145" s="49"/>
      <c r="K145" s="49"/>
      <c r="L145" s="49"/>
      <c r="M145" s="49"/>
      <c r="N145" s="54"/>
      <c r="O145" s="50"/>
      <c r="P145" s="52"/>
      <c r="Q145" s="52"/>
      <c r="R145" s="49"/>
      <c r="S145" s="49"/>
      <c r="T145" s="49"/>
      <c r="U145" s="23" t="s">
        <v>260</v>
      </c>
      <c r="V145" s="7">
        <v>0.3</v>
      </c>
      <c r="W145" s="8">
        <v>43831</v>
      </c>
      <c r="X145" s="8">
        <v>43890</v>
      </c>
      <c r="Y145" s="5"/>
    </row>
    <row r="146" spans="1:25">
      <c r="A146" s="59"/>
      <c r="B146" s="59"/>
      <c r="C146" s="58"/>
      <c r="D146" s="59"/>
      <c r="E146" s="58"/>
      <c r="F146" s="58"/>
      <c r="G146" s="49"/>
      <c r="H146" s="50"/>
      <c r="I146" s="49"/>
      <c r="J146" s="49"/>
      <c r="K146" s="49"/>
      <c r="L146" s="49"/>
      <c r="M146" s="49"/>
      <c r="N146" s="54"/>
      <c r="O146" s="50"/>
      <c r="P146" s="52"/>
      <c r="Q146" s="52"/>
      <c r="R146" s="49"/>
      <c r="S146" s="49"/>
      <c r="T146" s="49"/>
      <c r="U146" s="23" t="s">
        <v>261</v>
      </c>
      <c r="V146" s="7">
        <v>0.2</v>
      </c>
      <c r="W146" s="9">
        <f>+X145+1</f>
        <v>43891</v>
      </c>
      <c r="X146" s="8">
        <v>44012</v>
      </c>
      <c r="Y146" s="5"/>
    </row>
    <row r="147" spans="1:25" ht="28.9">
      <c r="A147" s="59"/>
      <c r="B147" s="59"/>
      <c r="C147" s="58"/>
      <c r="D147" s="59"/>
      <c r="E147" s="58"/>
      <c r="F147" s="58"/>
      <c r="G147" s="49"/>
      <c r="H147" s="50"/>
      <c r="I147" s="49"/>
      <c r="J147" s="49"/>
      <c r="K147" s="49"/>
      <c r="L147" s="49"/>
      <c r="M147" s="49"/>
      <c r="N147" s="54" t="s">
        <v>262</v>
      </c>
      <c r="O147" s="50">
        <v>0.25</v>
      </c>
      <c r="P147" s="52">
        <v>43831</v>
      </c>
      <c r="Q147" s="52">
        <v>44012</v>
      </c>
      <c r="R147" s="49" t="s">
        <v>225</v>
      </c>
      <c r="S147" s="49"/>
      <c r="T147" s="49" t="s">
        <v>186</v>
      </c>
      <c r="U147" s="23" t="s">
        <v>263</v>
      </c>
      <c r="V147" s="7">
        <v>0.4</v>
      </c>
      <c r="W147" s="8">
        <v>43862</v>
      </c>
      <c r="X147" s="8">
        <v>43920</v>
      </c>
      <c r="Y147" s="5"/>
    </row>
    <row r="148" spans="1:25" ht="28.9">
      <c r="A148" s="59"/>
      <c r="B148" s="59"/>
      <c r="C148" s="58"/>
      <c r="D148" s="59"/>
      <c r="E148" s="58"/>
      <c r="F148" s="58"/>
      <c r="G148" s="49"/>
      <c r="H148" s="50"/>
      <c r="I148" s="49"/>
      <c r="J148" s="49"/>
      <c r="K148" s="49"/>
      <c r="L148" s="49"/>
      <c r="M148" s="49"/>
      <c r="N148" s="54"/>
      <c r="O148" s="49"/>
      <c r="P148" s="52"/>
      <c r="Q148" s="52"/>
      <c r="R148" s="49"/>
      <c r="S148" s="49"/>
      <c r="T148" s="49"/>
      <c r="U148" s="23" t="s">
        <v>264</v>
      </c>
      <c r="V148" s="7">
        <v>0.4</v>
      </c>
      <c r="W148" s="8">
        <v>43831</v>
      </c>
      <c r="X148" s="8">
        <v>44012</v>
      </c>
      <c r="Y148" s="5"/>
    </row>
    <row r="149" spans="1:25">
      <c r="A149" s="59"/>
      <c r="B149" s="59"/>
      <c r="C149" s="58"/>
      <c r="D149" s="59"/>
      <c r="E149" s="58"/>
      <c r="F149" s="58"/>
      <c r="G149" s="49"/>
      <c r="H149" s="50"/>
      <c r="I149" s="49"/>
      <c r="J149" s="49"/>
      <c r="K149" s="49"/>
      <c r="L149" s="49"/>
      <c r="M149" s="49"/>
      <c r="N149" s="54"/>
      <c r="O149" s="49"/>
      <c r="P149" s="52"/>
      <c r="Q149" s="52"/>
      <c r="R149" s="49"/>
      <c r="S149" s="49"/>
      <c r="T149" s="49"/>
      <c r="U149" s="23" t="s">
        <v>265</v>
      </c>
      <c r="V149" s="7">
        <v>0.2</v>
      </c>
      <c r="W149" s="9">
        <v>43952</v>
      </c>
      <c r="X149" s="8">
        <v>44012</v>
      </c>
      <c r="Y149" s="5"/>
    </row>
    <row r="150" spans="1:25" ht="43.15">
      <c r="A150" s="59"/>
      <c r="B150" s="59"/>
      <c r="C150" s="58"/>
      <c r="D150" s="59"/>
      <c r="E150" s="58"/>
      <c r="F150" s="58"/>
      <c r="G150" s="49"/>
      <c r="H150" s="50"/>
      <c r="I150" s="49"/>
      <c r="J150" s="49"/>
      <c r="K150" s="49"/>
      <c r="L150" s="49"/>
      <c r="M150" s="49"/>
      <c r="N150" s="54" t="s">
        <v>266</v>
      </c>
      <c r="O150" s="50">
        <v>0.25</v>
      </c>
      <c r="P150" s="52">
        <v>43831</v>
      </c>
      <c r="Q150" s="52">
        <v>44012</v>
      </c>
      <c r="R150" s="49" t="s">
        <v>267</v>
      </c>
      <c r="S150" s="49"/>
      <c r="T150" s="49" t="s">
        <v>186</v>
      </c>
      <c r="U150" s="23" t="s">
        <v>268</v>
      </c>
      <c r="V150" s="7">
        <v>0.5</v>
      </c>
      <c r="W150" s="8">
        <v>43831</v>
      </c>
      <c r="X150" s="8">
        <v>44012</v>
      </c>
      <c r="Y150" s="5"/>
    </row>
    <row r="151" spans="1:25" ht="43.15">
      <c r="A151" s="59"/>
      <c r="B151" s="59"/>
      <c r="C151" s="58"/>
      <c r="D151" s="59"/>
      <c r="E151" s="58"/>
      <c r="F151" s="58"/>
      <c r="G151" s="49"/>
      <c r="H151" s="50"/>
      <c r="I151" s="49"/>
      <c r="J151" s="49"/>
      <c r="K151" s="49"/>
      <c r="L151" s="49"/>
      <c r="M151" s="49"/>
      <c r="N151" s="54"/>
      <c r="O151" s="50"/>
      <c r="P151" s="52"/>
      <c r="Q151" s="52"/>
      <c r="R151" s="49"/>
      <c r="S151" s="49"/>
      <c r="T151" s="49"/>
      <c r="U151" s="23" t="s">
        <v>269</v>
      </c>
      <c r="V151" s="7">
        <v>0.5</v>
      </c>
      <c r="W151" s="8">
        <v>43862</v>
      </c>
      <c r="X151" s="8">
        <v>44012</v>
      </c>
      <c r="Y151" s="5"/>
    </row>
    <row r="152" spans="1:25" ht="28.9">
      <c r="A152" s="59"/>
      <c r="B152" s="59"/>
      <c r="C152" s="58"/>
      <c r="D152" s="59"/>
      <c r="E152" s="58"/>
      <c r="F152" s="58"/>
      <c r="G152" s="49"/>
      <c r="H152" s="50"/>
      <c r="I152" s="49"/>
      <c r="J152" s="49"/>
      <c r="K152" s="49"/>
      <c r="L152" s="49"/>
      <c r="M152" s="49"/>
      <c r="N152" s="54" t="s">
        <v>270</v>
      </c>
      <c r="O152" s="50">
        <v>0.25</v>
      </c>
      <c r="P152" s="52">
        <v>43831</v>
      </c>
      <c r="Q152" s="52">
        <v>44012</v>
      </c>
      <c r="R152" s="49" t="s">
        <v>271</v>
      </c>
      <c r="S152" s="49"/>
      <c r="T152" s="49" t="s">
        <v>186</v>
      </c>
      <c r="U152" s="23" t="s">
        <v>272</v>
      </c>
      <c r="V152" s="7">
        <v>0.1</v>
      </c>
      <c r="W152" s="8">
        <v>43831</v>
      </c>
      <c r="X152" s="8">
        <v>44012</v>
      </c>
      <c r="Y152" s="5"/>
    </row>
    <row r="153" spans="1:25" ht="28.9">
      <c r="A153" s="59"/>
      <c r="B153" s="59"/>
      <c r="C153" s="58"/>
      <c r="D153" s="59"/>
      <c r="E153" s="58"/>
      <c r="F153" s="58"/>
      <c r="G153" s="49"/>
      <c r="H153" s="50"/>
      <c r="I153" s="49"/>
      <c r="J153" s="49"/>
      <c r="K153" s="49"/>
      <c r="L153" s="49"/>
      <c r="M153" s="49"/>
      <c r="N153" s="54"/>
      <c r="O153" s="50"/>
      <c r="P153" s="52"/>
      <c r="Q153" s="52"/>
      <c r="R153" s="49"/>
      <c r="S153" s="49"/>
      <c r="T153" s="49"/>
      <c r="U153" s="23" t="s">
        <v>273</v>
      </c>
      <c r="V153" s="24">
        <v>0.3</v>
      </c>
      <c r="W153" s="8">
        <v>43831</v>
      </c>
      <c r="X153" s="8">
        <v>44012</v>
      </c>
      <c r="Y153" s="5"/>
    </row>
    <row r="154" spans="1:25" ht="28.9">
      <c r="A154" s="59"/>
      <c r="B154" s="59"/>
      <c r="C154" s="58"/>
      <c r="D154" s="59"/>
      <c r="E154" s="58"/>
      <c r="F154" s="58"/>
      <c r="G154" s="49"/>
      <c r="H154" s="50"/>
      <c r="I154" s="49"/>
      <c r="J154" s="49"/>
      <c r="K154" s="49"/>
      <c r="L154" s="49"/>
      <c r="M154" s="49"/>
      <c r="N154" s="54"/>
      <c r="O154" s="50"/>
      <c r="P154" s="52"/>
      <c r="Q154" s="52"/>
      <c r="R154" s="49"/>
      <c r="S154" s="49"/>
      <c r="T154" s="49"/>
      <c r="U154" s="23" t="s">
        <v>274</v>
      </c>
      <c r="V154" s="24">
        <v>0.3</v>
      </c>
      <c r="W154" s="8">
        <v>43831</v>
      </c>
      <c r="X154" s="8">
        <v>44012</v>
      </c>
      <c r="Y154" s="5"/>
    </row>
    <row r="155" spans="1:25">
      <c r="A155" s="59"/>
      <c r="B155" s="59"/>
      <c r="C155" s="58"/>
      <c r="D155" s="59"/>
      <c r="E155" s="58"/>
      <c r="F155" s="58"/>
      <c r="G155" s="49"/>
      <c r="H155" s="50"/>
      <c r="I155" s="49"/>
      <c r="J155" s="49"/>
      <c r="K155" s="49"/>
      <c r="L155" s="49"/>
      <c r="M155" s="49"/>
      <c r="N155" s="54"/>
      <c r="O155" s="50"/>
      <c r="P155" s="52"/>
      <c r="Q155" s="52"/>
      <c r="R155" s="49"/>
      <c r="S155" s="49"/>
      <c r="T155" s="49"/>
      <c r="U155" s="23" t="s">
        <v>275</v>
      </c>
      <c r="V155" s="24">
        <v>0.3</v>
      </c>
      <c r="W155" s="8">
        <v>43831</v>
      </c>
      <c r="X155" s="8">
        <v>44012</v>
      </c>
      <c r="Y155" s="5"/>
    </row>
    <row r="156" spans="1:25" ht="43.15">
      <c r="A156" s="59"/>
      <c r="B156" s="59"/>
      <c r="C156" s="58"/>
      <c r="D156" s="59"/>
      <c r="E156" s="58"/>
      <c r="F156" s="58"/>
      <c r="G156" s="50" t="s">
        <v>276</v>
      </c>
      <c r="H156" s="50">
        <v>4.3478260869565202E-2</v>
      </c>
      <c r="I156" s="50"/>
      <c r="J156" s="50" t="s">
        <v>144</v>
      </c>
      <c r="K156" s="50" t="s">
        <v>277</v>
      </c>
      <c r="L156" s="50" t="s">
        <v>40</v>
      </c>
      <c r="M156" s="50" t="s">
        <v>74</v>
      </c>
      <c r="N156" s="49" t="s">
        <v>278</v>
      </c>
      <c r="O156" s="50">
        <v>0.3</v>
      </c>
      <c r="P156" s="52">
        <v>43832</v>
      </c>
      <c r="Q156" s="52">
        <v>44012</v>
      </c>
      <c r="R156" s="49" t="s">
        <v>279</v>
      </c>
      <c r="S156" s="49"/>
      <c r="T156" s="49" t="s">
        <v>186</v>
      </c>
      <c r="U156" s="25" t="s">
        <v>280</v>
      </c>
      <c r="V156" s="7">
        <v>0.5</v>
      </c>
      <c r="W156" s="8">
        <v>43832</v>
      </c>
      <c r="X156" s="8">
        <v>43981</v>
      </c>
      <c r="Y156" s="5"/>
    </row>
    <row r="157" spans="1:25" ht="28.9">
      <c r="A157" s="59"/>
      <c r="B157" s="59"/>
      <c r="C157" s="58"/>
      <c r="D157" s="59"/>
      <c r="E157" s="58"/>
      <c r="F157" s="58"/>
      <c r="G157" s="50"/>
      <c r="H157" s="50"/>
      <c r="I157" s="50"/>
      <c r="J157" s="50"/>
      <c r="K157" s="50"/>
      <c r="L157" s="50"/>
      <c r="M157" s="50"/>
      <c r="N157" s="49"/>
      <c r="O157" s="50"/>
      <c r="P157" s="52"/>
      <c r="Q157" s="52"/>
      <c r="R157" s="49"/>
      <c r="S157" s="49"/>
      <c r="T157" s="49"/>
      <c r="U157" s="25" t="s">
        <v>281</v>
      </c>
      <c r="V157" s="7">
        <v>0.5</v>
      </c>
      <c r="W157" s="8">
        <v>43832</v>
      </c>
      <c r="X157" s="8">
        <v>43889</v>
      </c>
      <c r="Y157" s="5"/>
    </row>
    <row r="158" spans="1:25" ht="43.15">
      <c r="A158" s="59"/>
      <c r="B158" s="59"/>
      <c r="C158" s="58"/>
      <c r="D158" s="59"/>
      <c r="E158" s="58"/>
      <c r="F158" s="58"/>
      <c r="G158" s="50"/>
      <c r="H158" s="50"/>
      <c r="I158" s="50"/>
      <c r="J158" s="50"/>
      <c r="K158" s="50"/>
      <c r="L158" s="50"/>
      <c r="M158" s="50"/>
      <c r="N158" s="49" t="s">
        <v>282</v>
      </c>
      <c r="O158" s="50">
        <v>0.5</v>
      </c>
      <c r="P158" s="52">
        <v>43832</v>
      </c>
      <c r="Q158" s="52">
        <v>44012</v>
      </c>
      <c r="R158" s="49" t="s">
        <v>283</v>
      </c>
      <c r="S158" s="49"/>
      <c r="T158" s="49" t="s">
        <v>186</v>
      </c>
      <c r="U158" s="25" t="s">
        <v>284</v>
      </c>
      <c r="V158" s="7">
        <v>0.3</v>
      </c>
      <c r="W158" s="8">
        <v>43891</v>
      </c>
      <c r="X158" s="8">
        <v>44012</v>
      </c>
      <c r="Y158" s="5"/>
    </row>
    <row r="159" spans="1:25" ht="28.9">
      <c r="A159" s="59"/>
      <c r="B159" s="59"/>
      <c r="C159" s="58"/>
      <c r="D159" s="59"/>
      <c r="E159" s="58"/>
      <c r="F159" s="58"/>
      <c r="G159" s="50"/>
      <c r="H159" s="50"/>
      <c r="I159" s="50"/>
      <c r="J159" s="50"/>
      <c r="K159" s="50"/>
      <c r="L159" s="50"/>
      <c r="M159" s="50"/>
      <c r="N159" s="49"/>
      <c r="O159" s="50"/>
      <c r="P159" s="52"/>
      <c r="Q159" s="52"/>
      <c r="R159" s="49"/>
      <c r="S159" s="49"/>
      <c r="T159" s="49"/>
      <c r="U159" s="25" t="s">
        <v>285</v>
      </c>
      <c r="V159" s="7">
        <v>0.35</v>
      </c>
      <c r="W159" s="8">
        <v>43862</v>
      </c>
      <c r="X159" s="8">
        <v>43983</v>
      </c>
      <c r="Y159" s="5"/>
    </row>
    <row r="160" spans="1:25" ht="28.9">
      <c r="A160" s="59"/>
      <c r="B160" s="59"/>
      <c r="C160" s="58"/>
      <c r="D160" s="59"/>
      <c r="E160" s="58"/>
      <c r="F160" s="58"/>
      <c r="G160" s="50"/>
      <c r="H160" s="50"/>
      <c r="I160" s="50"/>
      <c r="J160" s="50"/>
      <c r="K160" s="50"/>
      <c r="L160" s="50"/>
      <c r="M160" s="50"/>
      <c r="N160" s="49"/>
      <c r="O160" s="50"/>
      <c r="P160" s="52"/>
      <c r="Q160" s="52"/>
      <c r="R160" s="49"/>
      <c r="S160" s="49"/>
      <c r="T160" s="49"/>
      <c r="U160" s="25" t="s">
        <v>286</v>
      </c>
      <c r="V160" s="7">
        <v>0.35</v>
      </c>
      <c r="W160" s="8">
        <v>43876</v>
      </c>
      <c r="X160" s="8">
        <v>44012</v>
      </c>
      <c r="Y160" s="5"/>
    </row>
    <row r="161" spans="1:25" ht="28.9">
      <c r="A161" s="59"/>
      <c r="B161" s="59"/>
      <c r="C161" s="58"/>
      <c r="D161" s="59"/>
      <c r="E161" s="58"/>
      <c r="F161" s="58"/>
      <c r="G161" s="50"/>
      <c r="H161" s="50"/>
      <c r="I161" s="50"/>
      <c r="J161" s="50"/>
      <c r="K161" s="50"/>
      <c r="L161" s="50"/>
      <c r="M161" s="50"/>
      <c r="N161" s="49" t="s">
        <v>287</v>
      </c>
      <c r="O161" s="50">
        <v>0.2</v>
      </c>
      <c r="P161" s="52">
        <v>43832</v>
      </c>
      <c r="Q161" s="52">
        <v>44012</v>
      </c>
      <c r="R161" s="49" t="s">
        <v>283</v>
      </c>
      <c r="S161" s="49"/>
      <c r="T161" s="49" t="s">
        <v>186</v>
      </c>
      <c r="U161" s="25" t="s">
        <v>288</v>
      </c>
      <c r="V161" s="7">
        <v>0.35</v>
      </c>
      <c r="W161" s="8">
        <v>43831</v>
      </c>
      <c r="X161" s="8">
        <v>43860</v>
      </c>
      <c r="Y161" s="5"/>
    </row>
    <row r="162" spans="1:25">
      <c r="A162" s="59"/>
      <c r="B162" s="59"/>
      <c r="C162" s="58"/>
      <c r="D162" s="59"/>
      <c r="E162" s="58"/>
      <c r="F162" s="58"/>
      <c r="G162" s="50"/>
      <c r="H162" s="50"/>
      <c r="I162" s="50"/>
      <c r="J162" s="50"/>
      <c r="K162" s="50"/>
      <c r="L162" s="50"/>
      <c r="M162" s="50"/>
      <c r="N162" s="49"/>
      <c r="O162" s="50"/>
      <c r="P162" s="52"/>
      <c r="Q162" s="52"/>
      <c r="R162" s="49"/>
      <c r="S162" s="49"/>
      <c r="T162" s="49"/>
      <c r="U162" s="25" t="s">
        <v>289</v>
      </c>
      <c r="V162" s="7">
        <v>0.35</v>
      </c>
      <c r="W162" s="8">
        <v>43862</v>
      </c>
      <c r="X162" s="8">
        <v>43951</v>
      </c>
      <c r="Y162" s="5"/>
    </row>
    <row r="163" spans="1:25" ht="43.15">
      <c r="A163" s="59"/>
      <c r="B163" s="59"/>
      <c r="C163" s="58"/>
      <c r="D163" s="59"/>
      <c r="E163" s="58"/>
      <c r="F163" s="58"/>
      <c r="G163" s="50"/>
      <c r="H163" s="50"/>
      <c r="I163" s="50"/>
      <c r="J163" s="50"/>
      <c r="K163" s="50"/>
      <c r="L163" s="50"/>
      <c r="M163" s="50"/>
      <c r="N163" s="49"/>
      <c r="O163" s="50"/>
      <c r="P163" s="52"/>
      <c r="Q163" s="52"/>
      <c r="R163" s="49"/>
      <c r="S163" s="49"/>
      <c r="T163" s="49"/>
      <c r="U163" s="25" t="s">
        <v>290</v>
      </c>
      <c r="V163" s="7">
        <v>0.1</v>
      </c>
      <c r="W163" s="8">
        <v>43831</v>
      </c>
      <c r="X163" s="8">
        <v>43889</v>
      </c>
      <c r="Y163" s="5"/>
    </row>
    <row r="164" spans="1:25" ht="43.15">
      <c r="A164" s="59"/>
      <c r="B164" s="59"/>
      <c r="C164" s="58"/>
      <c r="D164" s="59"/>
      <c r="E164" s="58"/>
      <c r="F164" s="58"/>
      <c r="G164" s="50"/>
      <c r="H164" s="50"/>
      <c r="I164" s="50"/>
      <c r="J164" s="50"/>
      <c r="K164" s="50"/>
      <c r="L164" s="50"/>
      <c r="M164" s="50"/>
      <c r="N164" s="49"/>
      <c r="O164" s="50"/>
      <c r="P164" s="52"/>
      <c r="Q164" s="52"/>
      <c r="R164" s="49"/>
      <c r="S164" s="49"/>
      <c r="T164" s="49"/>
      <c r="U164" s="25" t="s">
        <v>291</v>
      </c>
      <c r="V164" s="7">
        <v>0.1</v>
      </c>
      <c r="W164" s="8">
        <v>43891</v>
      </c>
      <c r="X164" s="8">
        <v>43951</v>
      </c>
      <c r="Y164" s="5"/>
    </row>
    <row r="165" spans="1:25" ht="43.15">
      <c r="A165" s="59"/>
      <c r="B165" s="59"/>
      <c r="C165" s="58"/>
      <c r="D165" s="59"/>
      <c r="E165" s="58"/>
      <c r="F165" s="58"/>
      <c r="G165" s="50"/>
      <c r="H165" s="50"/>
      <c r="I165" s="50"/>
      <c r="J165" s="50"/>
      <c r="K165" s="50"/>
      <c r="L165" s="50"/>
      <c r="M165" s="50"/>
      <c r="N165" s="49"/>
      <c r="O165" s="50"/>
      <c r="P165" s="52"/>
      <c r="Q165" s="52"/>
      <c r="R165" s="49"/>
      <c r="S165" s="49"/>
      <c r="T165" s="49"/>
      <c r="U165" s="25" t="s">
        <v>292</v>
      </c>
      <c r="V165" s="7">
        <v>0.1</v>
      </c>
      <c r="W165" s="8">
        <v>43952</v>
      </c>
      <c r="X165" s="8">
        <v>44012</v>
      </c>
      <c r="Y165" s="5"/>
    </row>
    <row r="166" spans="1:25" ht="68.45" customHeight="1">
      <c r="A166" s="59"/>
      <c r="B166" s="59"/>
      <c r="C166" s="58"/>
      <c r="D166" s="59"/>
      <c r="E166" s="58"/>
      <c r="F166" s="58"/>
      <c r="G166" s="49" t="s">
        <v>293</v>
      </c>
      <c r="H166" s="50">
        <v>4.3478260869565202E-2</v>
      </c>
      <c r="I166" s="49"/>
      <c r="J166" s="49" t="s">
        <v>294</v>
      </c>
      <c r="K166" s="49" t="s">
        <v>295</v>
      </c>
      <c r="L166" s="49" t="s">
        <v>40</v>
      </c>
      <c r="M166" s="49" t="s">
        <v>41</v>
      </c>
      <c r="N166" s="2" t="s">
        <v>296</v>
      </c>
      <c r="O166" s="4">
        <v>0.5</v>
      </c>
      <c r="P166" s="3">
        <v>43832</v>
      </c>
      <c r="Q166" s="3">
        <v>44012</v>
      </c>
      <c r="R166" s="2" t="s">
        <v>297</v>
      </c>
      <c r="S166" s="2"/>
      <c r="T166" s="2" t="s">
        <v>186</v>
      </c>
      <c r="U166" s="1" t="s">
        <v>298</v>
      </c>
      <c r="V166" s="4">
        <v>0.5</v>
      </c>
      <c r="W166" s="20">
        <v>43832</v>
      </c>
      <c r="X166" s="20">
        <v>44012</v>
      </c>
      <c r="Y166" s="5"/>
    </row>
    <row r="167" spans="1:25" ht="68.45" customHeight="1">
      <c r="A167" s="59"/>
      <c r="B167" s="59"/>
      <c r="C167" s="58"/>
      <c r="D167" s="59"/>
      <c r="E167" s="58"/>
      <c r="F167" s="58"/>
      <c r="G167" s="49"/>
      <c r="H167" s="50"/>
      <c r="I167" s="49"/>
      <c r="J167" s="49"/>
      <c r="K167" s="49"/>
      <c r="L167" s="49"/>
      <c r="M167" s="49"/>
      <c r="N167" s="2" t="s">
        <v>299</v>
      </c>
      <c r="O167" s="4">
        <v>0.5</v>
      </c>
      <c r="P167" s="3">
        <v>43832</v>
      </c>
      <c r="Q167" s="3">
        <v>44012</v>
      </c>
      <c r="R167" s="2" t="s">
        <v>300</v>
      </c>
      <c r="S167" s="2"/>
      <c r="T167" s="2" t="s">
        <v>186</v>
      </c>
      <c r="U167" s="2" t="s">
        <v>301</v>
      </c>
      <c r="V167" s="4">
        <v>0.5</v>
      </c>
      <c r="W167" s="20">
        <v>43832</v>
      </c>
      <c r="X167" s="20" t="s">
        <v>302</v>
      </c>
      <c r="Y167" s="5"/>
    </row>
    <row r="168" spans="1:25" ht="68.45" customHeight="1">
      <c r="A168" s="59"/>
      <c r="B168" s="59"/>
      <c r="C168" s="58"/>
      <c r="D168" s="59"/>
      <c r="E168" s="58"/>
      <c r="F168" s="58"/>
      <c r="G168" s="49" t="s">
        <v>303</v>
      </c>
      <c r="H168" s="50">
        <v>4.3478260869565202E-2</v>
      </c>
      <c r="I168" s="49"/>
      <c r="J168" s="49" t="s">
        <v>294</v>
      </c>
      <c r="K168" s="49" t="s">
        <v>295</v>
      </c>
      <c r="L168" s="49" t="s">
        <v>40</v>
      </c>
      <c r="M168" s="49" t="s">
        <v>41</v>
      </c>
      <c r="N168" s="2" t="s">
        <v>304</v>
      </c>
      <c r="O168" s="4">
        <v>0.5</v>
      </c>
      <c r="P168" s="3">
        <v>43832</v>
      </c>
      <c r="Q168" s="3">
        <v>44012</v>
      </c>
      <c r="R168" s="2" t="s">
        <v>305</v>
      </c>
      <c r="S168" s="2"/>
      <c r="T168" s="2" t="s">
        <v>186</v>
      </c>
      <c r="U168" s="2" t="s">
        <v>304</v>
      </c>
      <c r="V168" s="4">
        <v>0.5</v>
      </c>
      <c r="W168" s="20">
        <v>43832</v>
      </c>
      <c r="X168" s="20">
        <v>44012</v>
      </c>
      <c r="Y168" s="5"/>
    </row>
    <row r="169" spans="1:25" ht="68.45" customHeight="1">
      <c r="A169" s="59"/>
      <c r="B169" s="59"/>
      <c r="C169" s="58"/>
      <c r="D169" s="59"/>
      <c r="E169" s="58"/>
      <c r="F169" s="58"/>
      <c r="G169" s="49"/>
      <c r="H169" s="50"/>
      <c r="I169" s="49"/>
      <c r="J169" s="49"/>
      <c r="K169" s="49"/>
      <c r="L169" s="49"/>
      <c r="M169" s="49"/>
      <c r="N169" s="2" t="s">
        <v>306</v>
      </c>
      <c r="O169" s="4">
        <v>0.5</v>
      </c>
      <c r="P169" s="3">
        <v>43832</v>
      </c>
      <c r="Q169" s="3">
        <v>44012</v>
      </c>
      <c r="R169" s="2" t="s">
        <v>307</v>
      </c>
      <c r="S169" s="2"/>
      <c r="T169" s="2" t="s">
        <v>186</v>
      </c>
      <c r="U169" s="2" t="s">
        <v>306</v>
      </c>
      <c r="V169" s="4">
        <v>0.5</v>
      </c>
      <c r="W169" s="20">
        <v>43832</v>
      </c>
      <c r="X169" s="20">
        <v>44012</v>
      </c>
      <c r="Y169" s="5"/>
    </row>
    <row r="170" spans="1:25" ht="68.45" customHeight="1">
      <c r="A170" s="59"/>
      <c r="B170" s="59"/>
      <c r="C170" s="58"/>
      <c r="D170" s="59"/>
      <c r="E170" s="58"/>
      <c r="F170" s="58"/>
      <c r="G170" s="36" t="s">
        <v>308</v>
      </c>
      <c r="H170" s="35">
        <v>4.3478260869565202E-2</v>
      </c>
      <c r="I170" s="36"/>
      <c r="J170" s="36" t="s">
        <v>294</v>
      </c>
      <c r="K170" s="36" t="s">
        <v>295</v>
      </c>
      <c r="L170" s="2" t="s">
        <v>40</v>
      </c>
      <c r="M170" s="2" t="s">
        <v>74</v>
      </c>
      <c r="N170" s="2" t="s">
        <v>309</v>
      </c>
      <c r="O170" s="4">
        <v>1</v>
      </c>
      <c r="P170" s="3">
        <v>43832</v>
      </c>
      <c r="Q170" s="3">
        <v>44012</v>
      </c>
      <c r="R170" s="2" t="s">
        <v>310</v>
      </c>
      <c r="S170" s="2"/>
      <c r="T170" s="2" t="s">
        <v>186</v>
      </c>
      <c r="U170" s="2" t="s">
        <v>311</v>
      </c>
      <c r="V170" s="4">
        <v>1</v>
      </c>
      <c r="W170" s="20">
        <v>43832</v>
      </c>
      <c r="X170" s="20">
        <v>44012</v>
      </c>
      <c r="Y170" s="5"/>
    </row>
    <row r="171" spans="1:25" ht="13.9" customHeight="1">
      <c r="A171" s="59"/>
      <c r="B171" s="59"/>
      <c r="C171" s="58"/>
      <c r="D171" s="59"/>
      <c r="E171" s="58"/>
      <c r="F171" s="58"/>
      <c r="G171" s="49" t="s">
        <v>312</v>
      </c>
      <c r="H171" s="50">
        <v>4.3478260869565202E-2</v>
      </c>
      <c r="I171" s="49"/>
      <c r="J171" s="49" t="s">
        <v>221</v>
      </c>
      <c r="K171" s="49" t="s">
        <v>313</v>
      </c>
      <c r="L171" s="49" t="s">
        <v>40</v>
      </c>
      <c r="M171" s="49" t="s">
        <v>74</v>
      </c>
      <c r="N171" s="54" t="s">
        <v>314</v>
      </c>
      <c r="O171" s="50">
        <v>0.4</v>
      </c>
      <c r="P171" s="52" t="s">
        <v>315</v>
      </c>
      <c r="Q171" s="52">
        <v>44012</v>
      </c>
      <c r="R171" s="49" t="s">
        <v>316</v>
      </c>
      <c r="S171" s="49"/>
      <c r="T171" s="49" t="s">
        <v>35</v>
      </c>
      <c r="U171" s="1" t="s">
        <v>317</v>
      </c>
      <c r="V171" s="4">
        <v>0.35</v>
      </c>
      <c r="W171" s="20">
        <v>43891</v>
      </c>
      <c r="X171" s="20">
        <v>43920</v>
      </c>
      <c r="Y171" s="5"/>
    </row>
    <row r="172" spans="1:25">
      <c r="A172" s="59"/>
      <c r="B172" s="59"/>
      <c r="C172" s="58"/>
      <c r="D172" s="59"/>
      <c r="E172" s="58"/>
      <c r="F172" s="58"/>
      <c r="G172" s="49"/>
      <c r="H172" s="50"/>
      <c r="I172" s="49"/>
      <c r="J172" s="49"/>
      <c r="K172" s="49"/>
      <c r="L172" s="49"/>
      <c r="M172" s="49"/>
      <c r="N172" s="54"/>
      <c r="O172" s="50"/>
      <c r="P172" s="52"/>
      <c r="Q172" s="52"/>
      <c r="R172" s="49"/>
      <c r="S172" s="49"/>
      <c r="T172" s="49"/>
      <c r="U172" s="1" t="s">
        <v>318</v>
      </c>
      <c r="V172" s="4">
        <v>0.35</v>
      </c>
      <c r="W172" s="20">
        <v>43923</v>
      </c>
      <c r="X172" s="20">
        <v>43951</v>
      </c>
      <c r="Y172" s="5"/>
    </row>
    <row r="173" spans="1:25" ht="28.9">
      <c r="A173" s="59"/>
      <c r="B173" s="59"/>
      <c r="C173" s="58"/>
      <c r="D173" s="59"/>
      <c r="E173" s="58"/>
      <c r="F173" s="58"/>
      <c r="G173" s="49"/>
      <c r="H173" s="50"/>
      <c r="I173" s="49"/>
      <c r="J173" s="49"/>
      <c r="K173" s="49"/>
      <c r="L173" s="49"/>
      <c r="M173" s="49"/>
      <c r="N173" s="54"/>
      <c r="O173" s="50"/>
      <c r="P173" s="52"/>
      <c r="Q173" s="52"/>
      <c r="R173" s="49"/>
      <c r="S173" s="49"/>
      <c r="T173" s="49"/>
      <c r="U173" s="1" t="s">
        <v>319</v>
      </c>
      <c r="V173" s="4">
        <v>0.3</v>
      </c>
      <c r="W173" s="20">
        <v>43952</v>
      </c>
      <c r="X173" s="20">
        <v>43966</v>
      </c>
      <c r="Y173" s="5"/>
    </row>
    <row r="174" spans="1:25" ht="13.9" customHeight="1">
      <c r="A174" s="59"/>
      <c r="B174" s="59"/>
      <c r="C174" s="58"/>
      <c r="D174" s="59"/>
      <c r="E174" s="58"/>
      <c r="F174" s="58"/>
      <c r="G174" s="49"/>
      <c r="H174" s="50"/>
      <c r="I174" s="49"/>
      <c r="J174" s="49"/>
      <c r="K174" s="49"/>
      <c r="L174" s="49"/>
      <c r="M174" s="49"/>
      <c r="N174" s="49" t="s">
        <v>320</v>
      </c>
      <c r="O174" s="50">
        <v>0.4</v>
      </c>
      <c r="P174" s="52" t="s">
        <v>321</v>
      </c>
      <c r="Q174" s="52" t="s">
        <v>322</v>
      </c>
      <c r="R174" s="49" t="s">
        <v>323</v>
      </c>
      <c r="S174" s="49"/>
      <c r="T174" s="49" t="s">
        <v>324</v>
      </c>
      <c r="U174" s="1" t="s">
        <v>325</v>
      </c>
      <c r="V174" s="4">
        <v>0.3</v>
      </c>
      <c r="W174" s="20" t="s">
        <v>326</v>
      </c>
      <c r="X174" s="20" t="s">
        <v>327</v>
      </c>
      <c r="Y174" s="5"/>
    </row>
    <row r="175" spans="1:25">
      <c r="A175" s="59"/>
      <c r="B175" s="59"/>
      <c r="C175" s="58"/>
      <c r="D175" s="59"/>
      <c r="E175" s="58"/>
      <c r="F175" s="58"/>
      <c r="G175" s="49"/>
      <c r="H175" s="50"/>
      <c r="I175" s="49"/>
      <c r="J175" s="49"/>
      <c r="K175" s="49"/>
      <c r="L175" s="49"/>
      <c r="M175" s="49"/>
      <c r="N175" s="49"/>
      <c r="O175" s="50"/>
      <c r="P175" s="52"/>
      <c r="Q175" s="52"/>
      <c r="R175" s="49"/>
      <c r="S175" s="49"/>
      <c r="T175" s="49"/>
      <c r="U175" s="1" t="s">
        <v>328</v>
      </c>
      <c r="V175" s="4">
        <v>0.3</v>
      </c>
      <c r="W175" s="3" t="s">
        <v>329</v>
      </c>
      <c r="X175" s="3" t="s">
        <v>330</v>
      </c>
      <c r="Y175" s="5"/>
    </row>
    <row r="176" spans="1:25">
      <c r="A176" s="59"/>
      <c r="B176" s="59"/>
      <c r="C176" s="58"/>
      <c r="D176" s="59"/>
      <c r="E176" s="58"/>
      <c r="F176" s="58"/>
      <c r="G176" s="49"/>
      <c r="H176" s="50"/>
      <c r="I176" s="49"/>
      <c r="J176" s="49"/>
      <c r="K176" s="49"/>
      <c r="L176" s="49"/>
      <c r="M176" s="49"/>
      <c r="N176" s="49"/>
      <c r="O176" s="50"/>
      <c r="P176" s="52"/>
      <c r="Q176" s="52"/>
      <c r="R176" s="49"/>
      <c r="S176" s="49"/>
      <c r="T176" s="49"/>
      <c r="U176" s="1" t="s">
        <v>331</v>
      </c>
      <c r="V176" s="4">
        <v>0.2</v>
      </c>
      <c r="W176" s="3" t="s">
        <v>332</v>
      </c>
      <c r="X176" s="3" t="s">
        <v>322</v>
      </c>
      <c r="Y176" s="5"/>
    </row>
    <row r="177" spans="1:25" ht="28.9">
      <c r="A177" s="59"/>
      <c r="B177" s="59"/>
      <c r="C177" s="58"/>
      <c r="D177" s="59"/>
      <c r="E177" s="58"/>
      <c r="F177" s="58"/>
      <c r="G177" s="49"/>
      <c r="H177" s="50"/>
      <c r="I177" s="49"/>
      <c r="J177" s="49"/>
      <c r="K177" s="49"/>
      <c r="L177" s="49"/>
      <c r="M177" s="49"/>
      <c r="N177" s="49"/>
      <c r="O177" s="50"/>
      <c r="P177" s="52"/>
      <c r="Q177" s="52"/>
      <c r="R177" s="49"/>
      <c r="S177" s="49"/>
      <c r="T177" s="49"/>
      <c r="U177" s="25" t="s">
        <v>333</v>
      </c>
      <c r="V177" s="7">
        <v>0.2</v>
      </c>
      <c r="W177" s="9" t="s">
        <v>326</v>
      </c>
      <c r="X177" s="9" t="s">
        <v>334</v>
      </c>
      <c r="Y177" s="5"/>
    </row>
    <row r="178" spans="1:25" ht="13.9" customHeight="1">
      <c r="A178" s="59"/>
      <c r="B178" s="59"/>
      <c r="C178" s="58"/>
      <c r="D178" s="59"/>
      <c r="E178" s="58"/>
      <c r="F178" s="58"/>
      <c r="G178" s="49"/>
      <c r="H178" s="50"/>
      <c r="I178" s="49"/>
      <c r="J178" s="49"/>
      <c r="K178" s="49"/>
      <c r="L178" s="49"/>
      <c r="M178" s="49"/>
      <c r="N178" s="49" t="s">
        <v>335</v>
      </c>
      <c r="O178" s="50">
        <v>0.2</v>
      </c>
      <c r="P178" s="52" t="s">
        <v>321</v>
      </c>
      <c r="Q178" s="52">
        <v>44012</v>
      </c>
      <c r="R178" s="49" t="s">
        <v>336</v>
      </c>
      <c r="S178" s="49"/>
      <c r="T178" s="49" t="s">
        <v>337</v>
      </c>
      <c r="U178" s="1" t="s">
        <v>338</v>
      </c>
      <c r="V178" s="4">
        <v>0.4</v>
      </c>
      <c r="W178" s="3" t="s">
        <v>326</v>
      </c>
      <c r="X178" s="3" t="s">
        <v>334</v>
      </c>
      <c r="Y178" s="5"/>
    </row>
    <row r="179" spans="1:25" ht="28.9">
      <c r="A179" s="59"/>
      <c r="B179" s="59"/>
      <c r="C179" s="58"/>
      <c r="D179" s="59"/>
      <c r="E179" s="58"/>
      <c r="F179" s="58"/>
      <c r="G179" s="49"/>
      <c r="H179" s="50"/>
      <c r="I179" s="49"/>
      <c r="J179" s="49"/>
      <c r="K179" s="49"/>
      <c r="L179" s="49"/>
      <c r="M179" s="49"/>
      <c r="N179" s="49"/>
      <c r="O179" s="50"/>
      <c r="P179" s="52"/>
      <c r="Q179" s="52"/>
      <c r="R179" s="49"/>
      <c r="S179" s="49"/>
      <c r="T179" s="49"/>
      <c r="U179" s="1" t="s">
        <v>339</v>
      </c>
      <c r="V179" s="4">
        <v>0.6</v>
      </c>
      <c r="W179" s="3" t="s">
        <v>332</v>
      </c>
      <c r="X179" s="3" t="s">
        <v>340</v>
      </c>
      <c r="Y179" s="5"/>
    </row>
    <row r="180" spans="1:25" ht="13.9" customHeight="1">
      <c r="A180" s="59"/>
      <c r="B180" s="59"/>
      <c r="C180" s="58"/>
      <c r="D180" s="59"/>
      <c r="E180" s="58"/>
      <c r="F180" s="58"/>
      <c r="G180" s="49" t="s">
        <v>341</v>
      </c>
      <c r="H180" s="50">
        <v>4.3478260869565202E-2</v>
      </c>
      <c r="I180" s="49"/>
      <c r="J180" s="49" t="s">
        <v>221</v>
      </c>
      <c r="K180" s="49" t="s">
        <v>313</v>
      </c>
      <c r="L180" s="49" t="s">
        <v>40</v>
      </c>
      <c r="M180" s="49" t="s">
        <v>74</v>
      </c>
      <c r="N180" s="53" t="s">
        <v>342</v>
      </c>
      <c r="O180" s="50">
        <v>0.3</v>
      </c>
      <c r="P180" s="52" t="s">
        <v>326</v>
      </c>
      <c r="Q180" s="52" t="s">
        <v>340</v>
      </c>
      <c r="R180" s="49" t="s">
        <v>343</v>
      </c>
      <c r="S180" s="49"/>
      <c r="T180" s="49" t="s">
        <v>324</v>
      </c>
      <c r="U180" s="49" t="s">
        <v>344</v>
      </c>
      <c r="V180" s="50">
        <v>0.5</v>
      </c>
      <c r="W180" s="51" t="s">
        <v>326</v>
      </c>
      <c r="X180" s="51" t="s">
        <v>340</v>
      </c>
      <c r="Y180" s="5"/>
    </row>
    <row r="181" spans="1:25">
      <c r="A181" s="59"/>
      <c r="B181" s="59"/>
      <c r="C181" s="58"/>
      <c r="D181" s="59"/>
      <c r="E181" s="58"/>
      <c r="F181" s="58"/>
      <c r="G181" s="49"/>
      <c r="H181" s="50"/>
      <c r="I181" s="49"/>
      <c r="J181" s="49"/>
      <c r="K181" s="49"/>
      <c r="L181" s="49"/>
      <c r="M181" s="49"/>
      <c r="N181" s="53"/>
      <c r="O181" s="50"/>
      <c r="P181" s="52"/>
      <c r="Q181" s="52"/>
      <c r="R181" s="49"/>
      <c r="S181" s="49"/>
      <c r="T181" s="49"/>
      <c r="U181" s="49"/>
      <c r="V181" s="50"/>
      <c r="W181" s="51"/>
      <c r="X181" s="51"/>
      <c r="Y181" s="5"/>
    </row>
    <row r="182" spans="1:25">
      <c r="A182" s="59"/>
      <c r="B182" s="59"/>
      <c r="C182" s="58"/>
      <c r="D182" s="59"/>
      <c r="E182" s="58"/>
      <c r="F182" s="58"/>
      <c r="G182" s="49"/>
      <c r="H182" s="50"/>
      <c r="I182" s="49"/>
      <c r="J182" s="49"/>
      <c r="K182" s="49"/>
      <c r="L182" s="49"/>
      <c r="M182" s="49"/>
      <c r="N182" s="53"/>
      <c r="O182" s="50"/>
      <c r="P182" s="52"/>
      <c r="Q182" s="52"/>
      <c r="R182" s="49"/>
      <c r="S182" s="49"/>
      <c r="T182" s="49"/>
      <c r="U182" s="49"/>
      <c r="V182" s="50"/>
      <c r="W182" s="51"/>
      <c r="X182" s="51"/>
      <c r="Y182" s="5"/>
    </row>
    <row r="183" spans="1:25">
      <c r="A183" s="59"/>
      <c r="B183" s="59"/>
      <c r="C183" s="58"/>
      <c r="D183" s="59"/>
      <c r="E183" s="58"/>
      <c r="F183" s="58"/>
      <c r="G183" s="49"/>
      <c r="H183" s="50"/>
      <c r="I183" s="49"/>
      <c r="J183" s="49"/>
      <c r="K183" s="49"/>
      <c r="L183" s="49"/>
      <c r="M183" s="49"/>
      <c r="N183" s="53"/>
      <c r="O183" s="50"/>
      <c r="P183" s="52"/>
      <c r="Q183" s="52"/>
      <c r="R183" s="49"/>
      <c r="S183" s="49"/>
      <c r="T183" s="49"/>
      <c r="U183" s="49"/>
      <c r="V183" s="50"/>
      <c r="W183" s="51"/>
      <c r="X183" s="51"/>
      <c r="Y183" s="5"/>
    </row>
    <row r="184" spans="1:25">
      <c r="A184" s="59"/>
      <c r="B184" s="59"/>
      <c r="C184" s="58"/>
      <c r="D184" s="59"/>
      <c r="E184" s="58"/>
      <c r="F184" s="58"/>
      <c r="G184" s="49"/>
      <c r="H184" s="50"/>
      <c r="I184" s="49"/>
      <c r="J184" s="49"/>
      <c r="K184" s="49"/>
      <c r="L184" s="49"/>
      <c r="M184" s="49"/>
      <c r="N184" s="53"/>
      <c r="O184" s="50"/>
      <c r="P184" s="52"/>
      <c r="Q184" s="52"/>
      <c r="R184" s="49"/>
      <c r="S184" s="49"/>
      <c r="T184" s="49"/>
      <c r="U184" s="49" t="s">
        <v>345</v>
      </c>
      <c r="V184" s="50">
        <v>0.5</v>
      </c>
      <c r="W184" s="51" t="s">
        <v>326</v>
      </c>
      <c r="X184" s="51" t="s">
        <v>340</v>
      </c>
      <c r="Y184" s="5"/>
    </row>
    <row r="185" spans="1:25">
      <c r="A185" s="59"/>
      <c r="B185" s="59"/>
      <c r="C185" s="58"/>
      <c r="D185" s="59"/>
      <c r="E185" s="58"/>
      <c r="F185" s="58"/>
      <c r="G185" s="49"/>
      <c r="H185" s="50"/>
      <c r="I185" s="49"/>
      <c r="J185" s="49"/>
      <c r="K185" s="49"/>
      <c r="L185" s="49"/>
      <c r="M185" s="49"/>
      <c r="N185" s="53"/>
      <c r="O185" s="50"/>
      <c r="P185" s="52"/>
      <c r="Q185" s="52"/>
      <c r="R185" s="49"/>
      <c r="S185" s="49"/>
      <c r="T185" s="49"/>
      <c r="U185" s="49"/>
      <c r="V185" s="50"/>
      <c r="W185" s="51"/>
      <c r="X185" s="51"/>
      <c r="Y185" s="5"/>
    </row>
    <row r="186" spans="1:25">
      <c r="A186" s="59"/>
      <c r="B186" s="59"/>
      <c r="C186" s="58"/>
      <c r="D186" s="59"/>
      <c r="E186" s="58"/>
      <c r="F186" s="58"/>
      <c r="G186" s="49"/>
      <c r="H186" s="50"/>
      <c r="I186" s="49"/>
      <c r="J186" s="49"/>
      <c r="K186" s="49"/>
      <c r="L186" s="49"/>
      <c r="M186" s="49"/>
      <c r="N186" s="53"/>
      <c r="O186" s="50"/>
      <c r="P186" s="52"/>
      <c r="Q186" s="52"/>
      <c r="R186" s="49"/>
      <c r="S186" s="49"/>
      <c r="T186" s="49"/>
      <c r="U186" s="49"/>
      <c r="V186" s="50"/>
      <c r="W186" s="51"/>
      <c r="X186" s="51"/>
      <c r="Y186" s="5"/>
    </row>
    <row r="187" spans="1:25">
      <c r="A187" s="59"/>
      <c r="B187" s="59"/>
      <c r="C187" s="58"/>
      <c r="D187" s="59"/>
      <c r="E187" s="58"/>
      <c r="F187" s="58"/>
      <c r="G187" s="49"/>
      <c r="H187" s="50"/>
      <c r="I187" s="49"/>
      <c r="J187" s="49"/>
      <c r="K187" s="49"/>
      <c r="L187" s="49"/>
      <c r="M187" s="49"/>
      <c r="N187" s="53"/>
      <c r="O187" s="50"/>
      <c r="P187" s="52"/>
      <c r="Q187" s="52"/>
      <c r="R187" s="49"/>
      <c r="S187" s="49"/>
      <c r="T187" s="49"/>
      <c r="U187" s="49"/>
      <c r="V187" s="50"/>
      <c r="W187" s="51"/>
      <c r="X187" s="51"/>
      <c r="Y187" s="5"/>
    </row>
    <row r="188" spans="1:25" ht="13.9" customHeight="1">
      <c r="A188" s="59"/>
      <c r="B188" s="59"/>
      <c r="C188" s="58"/>
      <c r="D188" s="59"/>
      <c r="E188" s="58"/>
      <c r="F188" s="58"/>
      <c r="G188" s="49"/>
      <c r="H188" s="50"/>
      <c r="I188" s="49"/>
      <c r="J188" s="49"/>
      <c r="K188" s="49"/>
      <c r="L188" s="49"/>
      <c r="M188" s="49"/>
      <c r="N188" s="53" t="s">
        <v>346</v>
      </c>
      <c r="O188" s="50">
        <v>0.45</v>
      </c>
      <c r="P188" s="52">
        <v>43922</v>
      </c>
      <c r="Q188" s="52">
        <v>43951</v>
      </c>
      <c r="R188" s="49" t="s">
        <v>347</v>
      </c>
      <c r="S188" s="49"/>
      <c r="T188" s="49" t="s">
        <v>348</v>
      </c>
      <c r="U188" s="49" t="s">
        <v>349</v>
      </c>
      <c r="V188" s="50">
        <v>0.5</v>
      </c>
      <c r="W188" s="51" t="s">
        <v>350</v>
      </c>
      <c r="X188" s="51" t="s">
        <v>351</v>
      </c>
      <c r="Y188" s="5"/>
    </row>
    <row r="189" spans="1:25">
      <c r="A189" s="59"/>
      <c r="B189" s="59"/>
      <c r="C189" s="58"/>
      <c r="D189" s="59"/>
      <c r="E189" s="58"/>
      <c r="F189" s="58"/>
      <c r="G189" s="49"/>
      <c r="H189" s="50"/>
      <c r="I189" s="49"/>
      <c r="J189" s="49"/>
      <c r="K189" s="49"/>
      <c r="L189" s="49"/>
      <c r="M189" s="49"/>
      <c r="N189" s="53"/>
      <c r="O189" s="50"/>
      <c r="P189" s="52"/>
      <c r="Q189" s="52"/>
      <c r="R189" s="49"/>
      <c r="S189" s="49"/>
      <c r="T189" s="49"/>
      <c r="U189" s="49"/>
      <c r="V189" s="50"/>
      <c r="W189" s="51"/>
      <c r="X189" s="51"/>
      <c r="Y189" s="5"/>
    </row>
    <row r="190" spans="1:25">
      <c r="A190" s="59"/>
      <c r="B190" s="59"/>
      <c r="C190" s="58"/>
      <c r="D190" s="59"/>
      <c r="E190" s="58"/>
      <c r="F190" s="58"/>
      <c r="G190" s="49"/>
      <c r="H190" s="50"/>
      <c r="I190" s="49"/>
      <c r="J190" s="49"/>
      <c r="K190" s="49"/>
      <c r="L190" s="49"/>
      <c r="M190" s="49"/>
      <c r="N190" s="53"/>
      <c r="O190" s="50"/>
      <c r="P190" s="52"/>
      <c r="Q190" s="52"/>
      <c r="R190" s="49"/>
      <c r="S190" s="49"/>
      <c r="T190" s="49"/>
      <c r="U190" s="49"/>
      <c r="V190" s="50"/>
      <c r="W190" s="51"/>
      <c r="X190" s="51"/>
      <c r="Y190" s="5"/>
    </row>
    <row r="191" spans="1:25">
      <c r="A191" s="59"/>
      <c r="B191" s="59"/>
      <c r="C191" s="58"/>
      <c r="D191" s="59"/>
      <c r="E191" s="58"/>
      <c r="F191" s="58"/>
      <c r="G191" s="49"/>
      <c r="H191" s="50"/>
      <c r="I191" s="49"/>
      <c r="J191" s="49"/>
      <c r="K191" s="49"/>
      <c r="L191" s="49"/>
      <c r="M191" s="49"/>
      <c r="N191" s="53"/>
      <c r="O191" s="50"/>
      <c r="P191" s="52"/>
      <c r="Q191" s="52"/>
      <c r="R191" s="49"/>
      <c r="S191" s="49"/>
      <c r="T191" s="49"/>
      <c r="U191" s="49"/>
      <c r="V191" s="50"/>
      <c r="W191" s="51"/>
      <c r="X191" s="51"/>
      <c r="Y191" s="5"/>
    </row>
    <row r="192" spans="1:25">
      <c r="A192" s="59"/>
      <c r="B192" s="59"/>
      <c r="C192" s="58"/>
      <c r="D192" s="59"/>
      <c r="E192" s="58"/>
      <c r="F192" s="58"/>
      <c r="G192" s="49"/>
      <c r="H192" s="50"/>
      <c r="I192" s="49"/>
      <c r="J192" s="49"/>
      <c r="K192" s="49"/>
      <c r="L192" s="49"/>
      <c r="M192" s="49"/>
      <c r="N192" s="53"/>
      <c r="O192" s="50"/>
      <c r="P192" s="52"/>
      <c r="Q192" s="52"/>
      <c r="R192" s="49"/>
      <c r="S192" s="49"/>
      <c r="T192" s="49"/>
      <c r="U192" s="49" t="s">
        <v>352</v>
      </c>
      <c r="V192" s="50">
        <v>0.5</v>
      </c>
      <c r="W192" s="51" t="s">
        <v>350</v>
      </c>
      <c r="X192" s="51" t="s">
        <v>351</v>
      </c>
      <c r="Y192" s="5"/>
    </row>
    <row r="193" spans="1:25">
      <c r="A193" s="59"/>
      <c r="B193" s="59"/>
      <c r="C193" s="58"/>
      <c r="D193" s="59"/>
      <c r="E193" s="58"/>
      <c r="F193" s="58"/>
      <c r="G193" s="49"/>
      <c r="H193" s="50"/>
      <c r="I193" s="49"/>
      <c r="J193" s="49"/>
      <c r="K193" s="49"/>
      <c r="L193" s="49"/>
      <c r="M193" s="49"/>
      <c r="N193" s="53"/>
      <c r="O193" s="50"/>
      <c r="P193" s="52"/>
      <c r="Q193" s="52"/>
      <c r="R193" s="49"/>
      <c r="S193" s="49"/>
      <c r="T193" s="49"/>
      <c r="U193" s="49"/>
      <c r="V193" s="50"/>
      <c r="W193" s="51"/>
      <c r="X193" s="51"/>
      <c r="Y193" s="5"/>
    </row>
    <row r="194" spans="1:25">
      <c r="A194" s="59"/>
      <c r="B194" s="59"/>
      <c r="C194" s="58"/>
      <c r="D194" s="59"/>
      <c r="E194" s="58"/>
      <c r="F194" s="58"/>
      <c r="G194" s="49"/>
      <c r="H194" s="50"/>
      <c r="I194" s="49"/>
      <c r="J194" s="49"/>
      <c r="K194" s="49"/>
      <c r="L194" s="49"/>
      <c r="M194" s="49"/>
      <c r="N194" s="53"/>
      <c r="O194" s="50"/>
      <c r="P194" s="52"/>
      <c r="Q194" s="52"/>
      <c r="R194" s="49"/>
      <c r="S194" s="49"/>
      <c r="T194" s="49"/>
      <c r="U194" s="49"/>
      <c r="V194" s="50"/>
      <c r="W194" s="51"/>
      <c r="X194" s="51"/>
      <c r="Y194" s="5"/>
    </row>
    <row r="195" spans="1:25">
      <c r="A195" s="59"/>
      <c r="B195" s="59"/>
      <c r="C195" s="58"/>
      <c r="D195" s="59"/>
      <c r="E195" s="58"/>
      <c r="F195" s="58"/>
      <c r="G195" s="49"/>
      <c r="H195" s="50"/>
      <c r="I195" s="49"/>
      <c r="J195" s="49"/>
      <c r="K195" s="49"/>
      <c r="L195" s="49"/>
      <c r="M195" s="49"/>
      <c r="N195" s="53"/>
      <c r="O195" s="50"/>
      <c r="P195" s="52"/>
      <c r="Q195" s="52"/>
      <c r="R195" s="49"/>
      <c r="S195" s="49"/>
      <c r="T195" s="49"/>
      <c r="U195" s="49"/>
      <c r="V195" s="50"/>
      <c r="W195" s="51"/>
      <c r="X195" s="51"/>
      <c r="Y195" s="5"/>
    </row>
    <row r="196" spans="1:25" ht="13.9" customHeight="1">
      <c r="A196" s="59"/>
      <c r="B196" s="59"/>
      <c r="C196" s="58"/>
      <c r="D196" s="59"/>
      <c r="E196" s="58"/>
      <c r="F196" s="58"/>
      <c r="G196" s="49"/>
      <c r="H196" s="50"/>
      <c r="I196" s="49"/>
      <c r="J196" s="49"/>
      <c r="K196" s="49"/>
      <c r="L196" s="49"/>
      <c r="M196" s="49"/>
      <c r="N196" s="53" t="s">
        <v>353</v>
      </c>
      <c r="O196" s="50">
        <v>0.25</v>
      </c>
      <c r="P196" s="52">
        <v>43862</v>
      </c>
      <c r="Q196" s="52">
        <v>43920</v>
      </c>
      <c r="R196" s="49" t="s">
        <v>354</v>
      </c>
      <c r="S196" s="49"/>
      <c r="T196" s="49" t="s">
        <v>355</v>
      </c>
      <c r="U196" s="49" t="s">
        <v>356</v>
      </c>
      <c r="V196" s="50">
        <v>0.4</v>
      </c>
      <c r="W196" s="51" t="s">
        <v>332</v>
      </c>
      <c r="X196" s="51" t="s">
        <v>357</v>
      </c>
      <c r="Y196" s="5"/>
    </row>
    <row r="197" spans="1:25">
      <c r="A197" s="59"/>
      <c r="B197" s="59"/>
      <c r="C197" s="58"/>
      <c r="D197" s="59"/>
      <c r="E197" s="58"/>
      <c r="F197" s="58"/>
      <c r="G197" s="49"/>
      <c r="H197" s="50"/>
      <c r="I197" s="49"/>
      <c r="J197" s="49"/>
      <c r="K197" s="49"/>
      <c r="L197" s="49"/>
      <c r="M197" s="49"/>
      <c r="N197" s="53"/>
      <c r="O197" s="50"/>
      <c r="P197" s="52"/>
      <c r="Q197" s="52"/>
      <c r="R197" s="49"/>
      <c r="S197" s="49"/>
      <c r="T197" s="49"/>
      <c r="U197" s="49"/>
      <c r="V197" s="50"/>
      <c r="W197" s="51"/>
      <c r="X197" s="51"/>
      <c r="Y197" s="5"/>
    </row>
    <row r="198" spans="1:25">
      <c r="A198" s="59"/>
      <c r="B198" s="59"/>
      <c r="C198" s="58"/>
      <c r="D198" s="59"/>
      <c r="E198" s="58"/>
      <c r="F198" s="58"/>
      <c r="G198" s="49"/>
      <c r="H198" s="50"/>
      <c r="I198" s="49"/>
      <c r="J198" s="49"/>
      <c r="K198" s="49"/>
      <c r="L198" s="49"/>
      <c r="M198" s="49"/>
      <c r="N198" s="53"/>
      <c r="O198" s="50"/>
      <c r="P198" s="52"/>
      <c r="Q198" s="52"/>
      <c r="R198" s="49"/>
      <c r="S198" s="49"/>
      <c r="T198" s="49"/>
      <c r="U198" s="49"/>
      <c r="V198" s="50"/>
      <c r="W198" s="51"/>
      <c r="X198" s="51"/>
      <c r="Y198" s="5"/>
    </row>
    <row r="199" spans="1:25">
      <c r="A199" s="59"/>
      <c r="B199" s="59"/>
      <c r="C199" s="58"/>
      <c r="D199" s="59"/>
      <c r="E199" s="58"/>
      <c r="F199" s="58"/>
      <c r="G199" s="49"/>
      <c r="H199" s="50"/>
      <c r="I199" s="49"/>
      <c r="J199" s="49"/>
      <c r="K199" s="49"/>
      <c r="L199" s="49"/>
      <c r="M199" s="49"/>
      <c r="N199" s="53"/>
      <c r="O199" s="50"/>
      <c r="P199" s="52"/>
      <c r="Q199" s="52"/>
      <c r="R199" s="49"/>
      <c r="S199" s="49"/>
      <c r="T199" s="49"/>
      <c r="U199" s="49"/>
      <c r="V199" s="50"/>
      <c r="W199" s="51"/>
      <c r="X199" s="51"/>
      <c r="Y199" s="5"/>
    </row>
    <row r="200" spans="1:25">
      <c r="A200" s="59"/>
      <c r="B200" s="59"/>
      <c r="C200" s="58"/>
      <c r="D200" s="59"/>
      <c r="E200" s="58"/>
      <c r="F200" s="58"/>
      <c r="G200" s="49"/>
      <c r="H200" s="50"/>
      <c r="I200" s="49"/>
      <c r="J200" s="49"/>
      <c r="K200" s="49"/>
      <c r="L200" s="49"/>
      <c r="M200" s="49"/>
      <c r="N200" s="53"/>
      <c r="O200" s="50"/>
      <c r="P200" s="52"/>
      <c r="Q200" s="52"/>
      <c r="R200" s="49"/>
      <c r="S200" s="49"/>
      <c r="T200" s="49"/>
      <c r="U200" s="49" t="s">
        <v>358</v>
      </c>
      <c r="V200" s="50">
        <v>0.6</v>
      </c>
      <c r="W200" s="51" t="s">
        <v>332</v>
      </c>
      <c r="X200" s="51" t="s">
        <v>357</v>
      </c>
      <c r="Y200" s="5"/>
    </row>
    <row r="201" spans="1:25">
      <c r="A201" s="59"/>
      <c r="B201" s="59"/>
      <c r="C201" s="58"/>
      <c r="D201" s="59"/>
      <c r="E201" s="58"/>
      <c r="F201" s="58"/>
      <c r="G201" s="49"/>
      <c r="H201" s="50"/>
      <c r="I201" s="49"/>
      <c r="J201" s="49"/>
      <c r="K201" s="49"/>
      <c r="L201" s="49"/>
      <c r="M201" s="49"/>
      <c r="N201" s="53"/>
      <c r="O201" s="50"/>
      <c r="P201" s="52"/>
      <c r="Q201" s="52"/>
      <c r="R201" s="49"/>
      <c r="S201" s="49"/>
      <c r="T201" s="49"/>
      <c r="U201" s="49"/>
      <c r="V201" s="50"/>
      <c r="W201" s="51"/>
      <c r="X201" s="51"/>
      <c r="Y201" s="5"/>
    </row>
    <row r="202" spans="1:25">
      <c r="A202" s="59"/>
      <c r="B202" s="59"/>
      <c r="C202" s="58"/>
      <c r="D202" s="59"/>
      <c r="E202" s="58"/>
      <c r="F202" s="58"/>
      <c r="G202" s="49"/>
      <c r="H202" s="50"/>
      <c r="I202" s="49"/>
      <c r="J202" s="49"/>
      <c r="K202" s="49"/>
      <c r="L202" s="49"/>
      <c r="M202" s="49"/>
      <c r="N202" s="53"/>
      <c r="O202" s="50"/>
      <c r="P202" s="52"/>
      <c r="Q202" s="52"/>
      <c r="R202" s="49"/>
      <c r="S202" s="49"/>
      <c r="T202" s="49"/>
      <c r="U202" s="49"/>
      <c r="V202" s="50"/>
      <c r="W202" s="51"/>
      <c r="X202" s="51"/>
      <c r="Y202" s="5"/>
    </row>
    <row r="203" spans="1:25">
      <c r="A203" s="59"/>
      <c r="B203" s="59"/>
      <c r="C203" s="58"/>
      <c r="D203" s="59"/>
      <c r="E203" s="58"/>
      <c r="F203" s="58"/>
      <c r="G203" s="49"/>
      <c r="H203" s="50"/>
      <c r="I203" s="49"/>
      <c r="J203" s="49"/>
      <c r="K203" s="49"/>
      <c r="L203" s="49"/>
      <c r="M203" s="49"/>
      <c r="N203" s="53"/>
      <c r="O203" s="50"/>
      <c r="P203" s="52"/>
      <c r="Q203" s="52"/>
      <c r="R203" s="49"/>
      <c r="S203" s="49"/>
      <c r="T203" s="49"/>
      <c r="U203" s="49"/>
      <c r="V203" s="50"/>
      <c r="W203" s="51"/>
      <c r="X203" s="51"/>
      <c r="Y203" s="5"/>
    </row>
    <row r="204" spans="1:25" ht="13.9" customHeight="1">
      <c r="A204" s="59"/>
      <c r="B204" s="59"/>
      <c r="C204" s="58"/>
      <c r="D204" s="59"/>
      <c r="E204" s="58"/>
      <c r="F204" s="58"/>
      <c r="G204" s="49" t="s">
        <v>359</v>
      </c>
      <c r="H204" s="50">
        <v>4.3478260869565202E-2</v>
      </c>
      <c r="I204" s="49"/>
      <c r="J204" s="49" t="s">
        <v>221</v>
      </c>
      <c r="K204" s="49" t="s">
        <v>313</v>
      </c>
      <c r="L204" s="49" t="s">
        <v>40</v>
      </c>
      <c r="M204" s="49" t="s">
        <v>74</v>
      </c>
      <c r="N204" s="49" t="s">
        <v>360</v>
      </c>
      <c r="O204" s="50">
        <v>1</v>
      </c>
      <c r="P204" s="52">
        <v>43891</v>
      </c>
      <c r="Q204" s="52">
        <v>43982</v>
      </c>
      <c r="R204" s="49" t="s">
        <v>361</v>
      </c>
      <c r="S204" s="49"/>
      <c r="T204" s="49" t="s">
        <v>35</v>
      </c>
      <c r="U204" s="49" t="s">
        <v>362</v>
      </c>
      <c r="V204" s="50">
        <v>0.4</v>
      </c>
      <c r="W204" s="51">
        <v>43891</v>
      </c>
      <c r="X204" s="51" t="s">
        <v>363</v>
      </c>
      <c r="Y204" s="5"/>
    </row>
    <row r="205" spans="1:25">
      <c r="A205" s="59"/>
      <c r="B205" s="59"/>
      <c r="C205" s="58"/>
      <c r="D205" s="59"/>
      <c r="E205" s="58"/>
      <c r="F205" s="58"/>
      <c r="G205" s="49"/>
      <c r="H205" s="50"/>
      <c r="I205" s="49"/>
      <c r="J205" s="49"/>
      <c r="K205" s="49"/>
      <c r="L205" s="49"/>
      <c r="M205" s="49"/>
      <c r="N205" s="49"/>
      <c r="O205" s="50"/>
      <c r="P205" s="52"/>
      <c r="Q205" s="52"/>
      <c r="R205" s="49"/>
      <c r="S205" s="49"/>
      <c r="T205" s="49"/>
      <c r="U205" s="49"/>
      <c r="V205" s="50"/>
      <c r="W205" s="51"/>
      <c r="X205" s="51"/>
      <c r="Y205" s="5"/>
    </row>
    <row r="206" spans="1:25">
      <c r="A206" s="59"/>
      <c r="B206" s="59"/>
      <c r="C206" s="58"/>
      <c r="D206" s="59"/>
      <c r="E206" s="58"/>
      <c r="F206" s="58"/>
      <c r="G206" s="49"/>
      <c r="H206" s="50"/>
      <c r="I206" s="49"/>
      <c r="J206" s="49"/>
      <c r="K206" s="49"/>
      <c r="L206" s="49"/>
      <c r="M206" s="49"/>
      <c r="N206" s="49"/>
      <c r="O206" s="50"/>
      <c r="P206" s="52"/>
      <c r="Q206" s="52"/>
      <c r="R206" s="49"/>
      <c r="S206" s="49"/>
      <c r="T206" s="49"/>
      <c r="U206" s="49"/>
      <c r="V206" s="50"/>
      <c r="W206" s="51"/>
      <c r="X206" s="51"/>
      <c r="Y206" s="5"/>
    </row>
    <row r="207" spans="1:25">
      <c r="A207" s="59"/>
      <c r="B207" s="59"/>
      <c r="C207" s="58"/>
      <c r="D207" s="59"/>
      <c r="E207" s="58"/>
      <c r="F207" s="58"/>
      <c r="G207" s="49"/>
      <c r="H207" s="50"/>
      <c r="I207" s="49"/>
      <c r="J207" s="49"/>
      <c r="K207" s="49"/>
      <c r="L207" s="49"/>
      <c r="M207" s="49"/>
      <c r="N207" s="49"/>
      <c r="O207" s="50"/>
      <c r="P207" s="52"/>
      <c r="Q207" s="52"/>
      <c r="R207" s="49"/>
      <c r="S207" s="49"/>
      <c r="T207" s="49"/>
      <c r="U207" s="49"/>
      <c r="V207" s="50"/>
      <c r="W207" s="51"/>
      <c r="X207" s="51"/>
      <c r="Y207" s="5"/>
    </row>
    <row r="208" spans="1:25">
      <c r="A208" s="59"/>
      <c r="B208" s="59"/>
      <c r="C208" s="58"/>
      <c r="D208" s="59"/>
      <c r="E208" s="58"/>
      <c r="F208" s="58"/>
      <c r="G208" s="49"/>
      <c r="H208" s="50"/>
      <c r="I208" s="49"/>
      <c r="J208" s="49"/>
      <c r="K208" s="49"/>
      <c r="L208" s="49"/>
      <c r="M208" s="49"/>
      <c r="N208" s="49"/>
      <c r="O208" s="50"/>
      <c r="P208" s="52"/>
      <c r="Q208" s="52"/>
      <c r="R208" s="49"/>
      <c r="S208" s="49"/>
      <c r="T208" s="49"/>
      <c r="U208" s="49" t="s">
        <v>364</v>
      </c>
      <c r="V208" s="50">
        <v>0.6</v>
      </c>
      <c r="W208" s="51" t="s">
        <v>365</v>
      </c>
      <c r="X208" s="51" t="s">
        <v>366</v>
      </c>
      <c r="Y208" s="5"/>
    </row>
    <row r="209" spans="1:25">
      <c r="A209" s="59"/>
      <c r="B209" s="59"/>
      <c r="C209" s="58"/>
      <c r="D209" s="59"/>
      <c r="E209" s="58"/>
      <c r="F209" s="58"/>
      <c r="G209" s="49"/>
      <c r="H209" s="50"/>
      <c r="I209" s="49"/>
      <c r="J209" s="49"/>
      <c r="K209" s="49"/>
      <c r="L209" s="49"/>
      <c r="M209" s="49"/>
      <c r="N209" s="49"/>
      <c r="O209" s="50"/>
      <c r="P209" s="52"/>
      <c r="Q209" s="52"/>
      <c r="R209" s="49"/>
      <c r="S209" s="49"/>
      <c r="T209" s="49"/>
      <c r="U209" s="49"/>
      <c r="V209" s="50"/>
      <c r="W209" s="51"/>
      <c r="X209" s="51"/>
      <c r="Y209" s="5"/>
    </row>
    <row r="210" spans="1:25">
      <c r="A210" s="59"/>
      <c r="B210" s="59"/>
      <c r="C210" s="58"/>
      <c r="D210" s="59"/>
      <c r="E210" s="58"/>
      <c r="F210" s="58"/>
      <c r="G210" s="49"/>
      <c r="H210" s="50"/>
      <c r="I210" s="49"/>
      <c r="J210" s="49"/>
      <c r="K210" s="49"/>
      <c r="L210" s="49"/>
      <c r="M210" s="49"/>
      <c r="N210" s="49"/>
      <c r="O210" s="50"/>
      <c r="P210" s="52"/>
      <c r="Q210" s="52"/>
      <c r="R210" s="49"/>
      <c r="S210" s="49"/>
      <c r="T210" s="49"/>
      <c r="U210" s="49"/>
      <c r="V210" s="50"/>
      <c r="W210" s="51"/>
      <c r="X210" s="51"/>
      <c r="Y210" s="5"/>
    </row>
    <row r="211" spans="1:25">
      <c r="A211" s="59"/>
      <c r="B211" s="59"/>
      <c r="C211" s="58"/>
      <c r="D211" s="59"/>
      <c r="E211" s="58"/>
      <c r="F211" s="58"/>
      <c r="G211" s="49"/>
      <c r="H211" s="50"/>
      <c r="I211" s="49"/>
      <c r="J211" s="49"/>
      <c r="K211" s="49"/>
      <c r="L211" s="49"/>
      <c r="M211" s="49"/>
      <c r="N211" s="49"/>
      <c r="O211" s="50"/>
      <c r="P211" s="52"/>
      <c r="Q211" s="52"/>
      <c r="R211" s="49"/>
      <c r="S211" s="49"/>
      <c r="T211" s="49"/>
      <c r="U211" s="49"/>
      <c r="V211" s="50"/>
      <c r="W211" s="51"/>
      <c r="X211" s="51"/>
      <c r="Y211" s="5"/>
    </row>
    <row r="212" spans="1:25" ht="13.9" customHeight="1">
      <c r="A212" s="59"/>
      <c r="B212" s="59"/>
      <c r="C212" s="58"/>
      <c r="D212" s="59"/>
      <c r="E212" s="58"/>
      <c r="F212" s="58"/>
      <c r="G212" s="49" t="s">
        <v>367</v>
      </c>
      <c r="H212" s="50">
        <v>4.3478260869565202E-2</v>
      </c>
      <c r="I212" s="49"/>
      <c r="J212" s="49" t="s">
        <v>144</v>
      </c>
      <c r="K212" s="49" t="s">
        <v>368</v>
      </c>
      <c r="L212" s="49" t="s">
        <v>21</v>
      </c>
      <c r="M212" s="49" t="s">
        <v>369</v>
      </c>
      <c r="N212" s="49" t="s">
        <v>370</v>
      </c>
      <c r="O212" s="50">
        <v>1</v>
      </c>
      <c r="P212" s="52">
        <v>43831</v>
      </c>
      <c r="Q212" s="52">
        <v>44012</v>
      </c>
      <c r="R212" s="49" t="s">
        <v>123</v>
      </c>
      <c r="S212" s="49"/>
      <c r="T212" s="49" t="s">
        <v>186</v>
      </c>
      <c r="U212" s="2" t="s">
        <v>371</v>
      </c>
      <c r="V212" s="26">
        <v>0.2</v>
      </c>
      <c r="W212" s="3">
        <v>43831</v>
      </c>
      <c r="X212" s="3">
        <v>43920</v>
      </c>
      <c r="Y212" s="5"/>
    </row>
    <row r="213" spans="1:25" ht="28.9">
      <c r="A213" s="59"/>
      <c r="B213" s="59"/>
      <c r="C213" s="58"/>
      <c r="D213" s="59"/>
      <c r="E213" s="58"/>
      <c r="F213" s="58"/>
      <c r="G213" s="49"/>
      <c r="H213" s="50"/>
      <c r="I213" s="49"/>
      <c r="J213" s="49"/>
      <c r="K213" s="49"/>
      <c r="L213" s="49"/>
      <c r="M213" s="49"/>
      <c r="N213" s="49"/>
      <c r="O213" s="50"/>
      <c r="P213" s="52"/>
      <c r="Q213" s="52"/>
      <c r="R213" s="49"/>
      <c r="S213" s="49"/>
      <c r="T213" s="49"/>
      <c r="U213" s="23" t="s">
        <v>372</v>
      </c>
      <c r="V213" s="7">
        <v>0.3</v>
      </c>
      <c r="W213" s="3">
        <v>43831</v>
      </c>
      <c r="X213" s="3">
        <v>44012</v>
      </c>
      <c r="Y213" s="5"/>
    </row>
    <row r="214" spans="1:25">
      <c r="A214" s="59"/>
      <c r="B214" s="59"/>
      <c r="C214" s="58"/>
      <c r="D214" s="59"/>
      <c r="E214" s="58"/>
      <c r="F214" s="58"/>
      <c r="G214" s="49"/>
      <c r="H214" s="50"/>
      <c r="I214" s="49"/>
      <c r="J214" s="49"/>
      <c r="K214" s="49"/>
      <c r="L214" s="49"/>
      <c r="M214" s="49"/>
      <c r="N214" s="49"/>
      <c r="O214" s="50"/>
      <c r="P214" s="52"/>
      <c r="Q214" s="52"/>
      <c r="R214" s="49"/>
      <c r="S214" s="49"/>
      <c r="T214" s="49"/>
      <c r="U214" s="2" t="s">
        <v>373</v>
      </c>
      <c r="V214" s="26">
        <v>0.5</v>
      </c>
      <c r="W214" s="3">
        <v>43831</v>
      </c>
      <c r="X214" s="3">
        <v>44012</v>
      </c>
      <c r="Y214" s="5"/>
    </row>
    <row r="215" spans="1:25" ht="13.9" customHeight="1">
      <c r="A215" s="59"/>
      <c r="B215" s="59"/>
      <c r="C215" s="58"/>
      <c r="D215" s="59"/>
      <c r="E215" s="58"/>
      <c r="F215" s="58"/>
      <c r="G215" s="49" t="s">
        <v>374</v>
      </c>
      <c r="H215" s="50">
        <v>4.3478260869565202E-2</v>
      </c>
      <c r="I215" s="49"/>
      <c r="J215" s="49" t="s">
        <v>144</v>
      </c>
      <c r="K215" s="49" t="s">
        <v>368</v>
      </c>
      <c r="L215" s="49" t="s">
        <v>21</v>
      </c>
      <c r="M215" s="49" t="s">
        <v>369</v>
      </c>
      <c r="N215" s="49" t="s">
        <v>375</v>
      </c>
      <c r="O215" s="50">
        <v>1</v>
      </c>
      <c r="P215" s="52">
        <v>43831</v>
      </c>
      <c r="Q215" s="52">
        <v>44012</v>
      </c>
      <c r="R215" s="49" t="s">
        <v>376</v>
      </c>
      <c r="S215" s="49"/>
      <c r="T215" s="49" t="s">
        <v>186</v>
      </c>
      <c r="U215" s="23" t="s">
        <v>377</v>
      </c>
      <c r="V215" s="7">
        <v>0.15</v>
      </c>
      <c r="W215" s="3">
        <v>43831</v>
      </c>
      <c r="X215" s="3">
        <v>43889</v>
      </c>
      <c r="Y215" s="5"/>
    </row>
    <row r="216" spans="1:25" ht="28.9">
      <c r="A216" s="59"/>
      <c r="B216" s="59"/>
      <c r="C216" s="58"/>
      <c r="D216" s="59"/>
      <c r="E216" s="58"/>
      <c r="F216" s="58"/>
      <c r="G216" s="49"/>
      <c r="H216" s="50"/>
      <c r="I216" s="49"/>
      <c r="J216" s="49"/>
      <c r="K216" s="49"/>
      <c r="L216" s="49"/>
      <c r="M216" s="49"/>
      <c r="N216" s="49"/>
      <c r="O216" s="50"/>
      <c r="P216" s="52"/>
      <c r="Q216" s="52"/>
      <c r="R216" s="49"/>
      <c r="S216" s="49"/>
      <c r="T216" s="49"/>
      <c r="U216" s="23" t="s">
        <v>378</v>
      </c>
      <c r="V216" s="7">
        <v>0.15</v>
      </c>
      <c r="W216" s="3" t="s">
        <v>379</v>
      </c>
      <c r="X216" s="3">
        <v>43951</v>
      </c>
      <c r="Y216" s="5"/>
    </row>
    <row r="217" spans="1:25" ht="28.9">
      <c r="A217" s="59"/>
      <c r="B217" s="59"/>
      <c r="C217" s="58"/>
      <c r="D217" s="59"/>
      <c r="E217" s="58"/>
      <c r="F217" s="58"/>
      <c r="G217" s="49"/>
      <c r="H217" s="50"/>
      <c r="I217" s="49"/>
      <c r="J217" s="49"/>
      <c r="K217" s="49"/>
      <c r="L217" s="49"/>
      <c r="M217" s="49"/>
      <c r="N217" s="49"/>
      <c r="O217" s="50"/>
      <c r="P217" s="52"/>
      <c r="Q217" s="52"/>
      <c r="R217" s="49"/>
      <c r="S217" s="49"/>
      <c r="T217" s="49"/>
      <c r="U217" s="23" t="s">
        <v>380</v>
      </c>
      <c r="V217" s="7">
        <v>0.15</v>
      </c>
      <c r="W217" s="3">
        <v>43952</v>
      </c>
      <c r="X217" s="3">
        <v>44012</v>
      </c>
      <c r="Y217" s="5"/>
    </row>
    <row r="218" spans="1:25" ht="43.15">
      <c r="A218" s="59"/>
      <c r="B218" s="59"/>
      <c r="C218" s="58"/>
      <c r="D218" s="59"/>
      <c r="E218" s="58"/>
      <c r="F218" s="58"/>
      <c r="G218" s="49"/>
      <c r="H218" s="50"/>
      <c r="I218" s="49"/>
      <c r="J218" s="49"/>
      <c r="K218" s="49"/>
      <c r="L218" s="49"/>
      <c r="M218" s="49"/>
      <c r="N218" s="49"/>
      <c r="O218" s="50"/>
      <c r="P218" s="52"/>
      <c r="Q218" s="52"/>
      <c r="R218" s="49"/>
      <c r="S218" s="49"/>
      <c r="T218" s="49"/>
      <c r="U218" s="23" t="s">
        <v>381</v>
      </c>
      <c r="V218" s="7">
        <v>0.55000000000000004</v>
      </c>
      <c r="W218" s="3">
        <v>43831</v>
      </c>
      <c r="X218" s="3">
        <v>44012</v>
      </c>
      <c r="Y218" s="5"/>
    </row>
    <row r="219" spans="1:25" ht="13.9" customHeight="1">
      <c r="A219" s="59"/>
      <c r="B219" s="59"/>
      <c r="C219" s="58"/>
      <c r="D219" s="59"/>
      <c r="E219" s="58"/>
      <c r="F219" s="58"/>
      <c r="G219" s="49" t="s">
        <v>382</v>
      </c>
      <c r="H219" s="55">
        <v>4.3478260869565202E-2</v>
      </c>
      <c r="I219" s="56"/>
      <c r="J219" s="56" t="s">
        <v>144</v>
      </c>
      <c r="K219" s="57" t="s">
        <v>383</v>
      </c>
      <c r="L219" s="56" t="s">
        <v>40</v>
      </c>
      <c r="M219" s="56" t="s">
        <v>74</v>
      </c>
      <c r="N219" s="49" t="s">
        <v>384</v>
      </c>
      <c r="O219" s="50">
        <v>0.8</v>
      </c>
      <c r="P219" s="52">
        <v>43860</v>
      </c>
      <c r="Q219" s="52">
        <v>44012</v>
      </c>
      <c r="R219" s="49" t="s">
        <v>225</v>
      </c>
      <c r="S219" s="49"/>
      <c r="T219" s="49" t="s">
        <v>186</v>
      </c>
      <c r="U219" s="2" t="s">
        <v>385</v>
      </c>
      <c r="V219" s="4">
        <v>0.25</v>
      </c>
      <c r="W219" s="20">
        <v>43860</v>
      </c>
      <c r="X219" s="20">
        <v>43936</v>
      </c>
      <c r="Y219" s="5"/>
    </row>
    <row r="220" spans="1:25" ht="28.9">
      <c r="A220" s="59"/>
      <c r="B220" s="59"/>
      <c r="C220" s="58"/>
      <c r="D220" s="59"/>
      <c r="E220" s="58"/>
      <c r="F220" s="58"/>
      <c r="G220" s="49"/>
      <c r="H220" s="55"/>
      <c r="I220" s="56"/>
      <c r="J220" s="56"/>
      <c r="K220" s="57"/>
      <c r="L220" s="56"/>
      <c r="M220" s="56"/>
      <c r="N220" s="49"/>
      <c r="O220" s="50"/>
      <c r="P220" s="52"/>
      <c r="Q220" s="52"/>
      <c r="R220" s="49"/>
      <c r="S220" s="49"/>
      <c r="T220" s="49"/>
      <c r="U220" s="2" t="s">
        <v>386</v>
      </c>
      <c r="V220" s="4">
        <v>0.25</v>
      </c>
      <c r="W220" s="20">
        <v>43936</v>
      </c>
      <c r="X220" s="20">
        <v>43951</v>
      </c>
      <c r="Y220" s="5"/>
    </row>
    <row r="221" spans="1:25" ht="28.9">
      <c r="A221" s="59"/>
      <c r="B221" s="59"/>
      <c r="C221" s="58"/>
      <c r="D221" s="59"/>
      <c r="E221" s="58"/>
      <c r="F221" s="58"/>
      <c r="G221" s="49"/>
      <c r="H221" s="55"/>
      <c r="I221" s="56"/>
      <c r="J221" s="56"/>
      <c r="K221" s="57"/>
      <c r="L221" s="56"/>
      <c r="M221" s="56"/>
      <c r="N221" s="49"/>
      <c r="O221" s="50"/>
      <c r="P221" s="52"/>
      <c r="Q221" s="52"/>
      <c r="R221" s="49"/>
      <c r="S221" s="49"/>
      <c r="T221" s="49"/>
      <c r="U221" s="2" t="s">
        <v>387</v>
      </c>
      <c r="V221" s="4">
        <v>0.25</v>
      </c>
      <c r="W221" s="20">
        <v>43922</v>
      </c>
      <c r="X221" s="20">
        <v>43997</v>
      </c>
      <c r="Y221" s="5"/>
    </row>
    <row r="222" spans="1:25" ht="28.9">
      <c r="A222" s="59"/>
      <c r="B222" s="59"/>
      <c r="C222" s="58"/>
      <c r="D222" s="59"/>
      <c r="E222" s="58"/>
      <c r="F222" s="58"/>
      <c r="G222" s="49"/>
      <c r="H222" s="55"/>
      <c r="I222" s="56"/>
      <c r="J222" s="56"/>
      <c r="K222" s="57"/>
      <c r="L222" s="56"/>
      <c r="M222" s="56"/>
      <c r="N222" s="49"/>
      <c r="O222" s="50"/>
      <c r="P222" s="52"/>
      <c r="Q222" s="52"/>
      <c r="R222" s="49"/>
      <c r="S222" s="49"/>
      <c r="T222" s="49"/>
      <c r="U222" s="2" t="s">
        <v>388</v>
      </c>
      <c r="V222" s="4">
        <v>0.25</v>
      </c>
      <c r="W222" s="20">
        <v>43997</v>
      </c>
      <c r="X222" s="20">
        <v>44012</v>
      </c>
      <c r="Y222" s="5"/>
    </row>
    <row r="223" spans="1:25" ht="13.9" customHeight="1">
      <c r="A223" s="59"/>
      <c r="B223" s="59"/>
      <c r="C223" s="58"/>
      <c r="D223" s="59"/>
      <c r="E223" s="58"/>
      <c r="F223" s="58"/>
      <c r="G223" s="49"/>
      <c r="H223" s="55"/>
      <c r="I223" s="56"/>
      <c r="J223" s="56"/>
      <c r="K223" s="57"/>
      <c r="L223" s="56"/>
      <c r="M223" s="56"/>
      <c r="N223" s="49" t="s">
        <v>389</v>
      </c>
      <c r="O223" s="50">
        <v>0.2</v>
      </c>
      <c r="P223" s="52">
        <v>43831</v>
      </c>
      <c r="Q223" s="52">
        <v>44012</v>
      </c>
      <c r="R223" s="49" t="s">
        <v>390</v>
      </c>
      <c r="S223" s="49"/>
      <c r="T223" s="49" t="s">
        <v>186</v>
      </c>
      <c r="U223" s="2" t="s">
        <v>391</v>
      </c>
      <c r="V223" s="4">
        <v>0.5</v>
      </c>
      <c r="W223" s="20">
        <v>43831</v>
      </c>
      <c r="X223" s="20">
        <v>43920</v>
      </c>
      <c r="Y223" s="5"/>
    </row>
    <row r="224" spans="1:25" ht="43.15">
      <c r="A224" s="59"/>
      <c r="B224" s="59"/>
      <c r="C224" s="58"/>
      <c r="D224" s="59"/>
      <c r="E224" s="58"/>
      <c r="F224" s="58"/>
      <c r="G224" s="49"/>
      <c r="H224" s="55"/>
      <c r="I224" s="56"/>
      <c r="J224" s="56"/>
      <c r="K224" s="57"/>
      <c r="L224" s="56"/>
      <c r="M224" s="56"/>
      <c r="N224" s="49"/>
      <c r="O224" s="50"/>
      <c r="P224" s="52"/>
      <c r="Q224" s="52"/>
      <c r="R224" s="49"/>
      <c r="S224" s="49"/>
      <c r="T224" s="49"/>
      <c r="U224" s="2" t="s">
        <v>392</v>
      </c>
      <c r="V224" s="4">
        <v>0.5</v>
      </c>
      <c r="W224" s="3">
        <v>43922</v>
      </c>
      <c r="X224" s="3">
        <v>44012</v>
      </c>
      <c r="Y224" s="5"/>
    </row>
    <row r="225" spans="1:25" ht="28.9">
      <c r="A225" s="59"/>
      <c r="B225" s="59"/>
      <c r="C225" s="58"/>
      <c r="D225" s="59"/>
      <c r="E225" s="58"/>
      <c r="F225" s="58"/>
      <c r="G225" s="49" t="s">
        <v>393</v>
      </c>
      <c r="H225" s="50">
        <v>4.3478260869565202E-2</v>
      </c>
      <c r="I225" s="49"/>
      <c r="J225" s="49" t="s">
        <v>144</v>
      </c>
      <c r="K225" s="49" t="s">
        <v>394</v>
      </c>
      <c r="L225" s="49" t="s">
        <v>40</v>
      </c>
      <c r="M225" s="49" t="s">
        <v>74</v>
      </c>
      <c r="N225" s="49" t="s">
        <v>395</v>
      </c>
      <c r="O225" s="50">
        <v>1</v>
      </c>
      <c r="P225" s="52">
        <v>43831</v>
      </c>
      <c r="Q225" s="52">
        <v>44012</v>
      </c>
      <c r="R225" s="49" t="s">
        <v>396</v>
      </c>
      <c r="S225" s="49"/>
      <c r="T225" s="49" t="s">
        <v>397</v>
      </c>
      <c r="U225" s="2" t="s">
        <v>398</v>
      </c>
      <c r="V225" s="4">
        <v>0.5</v>
      </c>
      <c r="W225" s="27">
        <v>43831</v>
      </c>
      <c r="X225" s="27">
        <v>43920</v>
      </c>
      <c r="Y225" s="5"/>
    </row>
    <row r="226" spans="1:25" ht="28.9">
      <c r="A226" s="59"/>
      <c r="B226" s="59"/>
      <c r="C226" s="58"/>
      <c r="D226" s="59"/>
      <c r="E226" s="58"/>
      <c r="F226" s="58"/>
      <c r="G226" s="49"/>
      <c r="H226" s="50"/>
      <c r="I226" s="49"/>
      <c r="J226" s="49"/>
      <c r="K226" s="49"/>
      <c r="L226" s="49"/>
      <c r="M226" s="49"/>
      <c r="N226" s="49"/>
      <c r="O226" s="50"/>
      <c r="P226" s="52"/>
      <c r="Q226" s="52"/>
      <c r="R226" s="49"/>
      <c r="S226" s="49"/>
      <c r="T226" s="49"/>
      <c r="U226" s="2" t="s">
        <v>399</v>
      </c>
      <c r="V226" s="4">
        <v>0.5</v>
      </c>
      <c r="W226" s="27">
        <v>43920</v>
      </c>
      <c r="X226" s="27">
        <v>44012</v>
      </c>
      <c r="Y226" s="5"/>
    </row>
    <row r="227" spans="1:25">
      <c r="A227" s="59"/>
      <c r="B227" s="59"/>
      <c r="C227" s="58"/>
      <c r="D227" s="59"/>
      <c r="E227" s="58"/>
      <c r="F227" s="58"/>
      <c r="G227" s="49" t="s">
        <v>400</v>
      </c>
      <c r="H227" s="50">
        <v>4.3478260869565202E-2</v>
      </c>
      <c r="I227" s="49"/>
      <c r="J227" s="49" t="s">
        <v>144</v>
      </c>
      <c r="K227" s="49" t="s">
        <v>394</v>
      </c>
      <c r="L227" s="49" t="s">
        <v>40</v>
      </c>
      <c r="M227" s="49" t="s">
        <v>74</v>
      </c>
      <c r="N227" s="54" t="s">
        <v>401</v>
      </c>
      <c r="O227" s="50">
        <v>1</v>
      </c>
      <c r="P227" s="52">
        <v>43831</v>
      </c>
      <c r="Q227" s="52">
        <v>44012</v>
      </c>
      <c r="R227" s="49" t="s">
        <v>402</v>
      </c>
      <c r="S227" s="49"/>
      <c r="T227" s="49" t="s">
        <v>397</v>
      </c>
      <c r="U227" s="1" t="s">
        <v>403</v>
      </c>
      <c r="V227" s="4">
        <v>0.3</v>
      </c>
      <c r="W227" s="27">
        <v>43831</v>
      </c>
      <c r="X227" s="27">
        <v>43920</v>
      </c>
      <c r="Y227" s="5"/>
    </row>
    <row r="228" spans="1:25">
      <c r="A228" s="59"/>
      <c r="B228" s="59"/>
      <c r="C228" s="58"/>
      <c r="D228" s="59"/>
      <c r="E228" s="58"/>
      <c r="F228" s="58"/>
      <c r="G228" s="49"/>
      <c r="H228" s="50"/>
      <c r="I228" s="49"/>
      <c r="J228" s="49"/>
      <c r="K228" s="49"/>
      <c r="L228" s="49"/>
      <c r="M228" s="49"/>
      <c r="N228" s="54"/>
      <c r="O228" s="50"/>
      <c r="P228" s="52"/>
      <c r="Q228" s="52"/>
      <c r="R228" s="49"/>
      <c r="S228" s="49"/>
      <c r="T228" s="49"/>
      <c r="U228" s="25" t="s">
        <v>404</v>
      </c>
      <c r="V228" s="7">
        <v>0.3</v>
      </c>
      <c r="W228" s="27">
        <v>43920</v>
      </c>
      <c r="X228" s="27">
        <v>44012</v>
      </c>
      <c r="Y228" s="5"/>
    </row>
    <row r="229" spans="1:25">
      <c r="A229" s="59"/>
      <c r="B229" s="59"/>
      <c r="C229" s="58"/>
      <c r="D229" s="59"/>
      <c r="E229" s="58"/>
      <c r="F229" s="58"/>
      <c r="G229" s="49"/>
      <c r="H229" s="50"/>
      <c r="I229" s="49"/>
      <c r="J229" s="49"/>
      <c r="K229" s="49"/>
      <c r="L229" s="49"/>
      <c r="M229" s="49"/>
      <c r="N229" s="54"/>
      <c r="O229" s="50"/>
      <c r="P229" s="52"/>
      <c r="Q229" s="52"/>
      <c r="R229" s="49"/>
      <c r="S229" s="49"/>
      <c r="T229" s="49"/>
      <c r="U229" s="25" t="s">
        <v>405</v>
      </c>
      <c r="V229" s="7">
        <v>0.4</v>
      </c>
      <c r="W229" s="28">
        <v>43831</v>
      </c>
      <c r="X229" s="28">
        <v>44012</v>
      </c>
      <c r="Y229" s="5"/>
    </row>
    <row r="230" spans="1:25" ht="97.15" customHeight="1">
      <c r="A230" s="59"/>
      <c r="B230" s="59"/>
      <c r="C230" s="58"/>
      <c r="D230" s="59"/>
      <c r="E230" s="58"/>
      <c r="F230" s="58"/>
      <c r="G230" s="53" t="s">
        <v>406</v>
      </c>
      <c r="H230" s="69">
        <v>4.3478260869565202E-2</v>
      </c>
      <c r="I230" s="53"/>
      <c r="J230" s="53" t="s">
        <v>407</v>
      </c>
      <c r="K230" s="53" t="s">
        <v>408</v>
      </c>
      <c r="L230" s="53" t="s">
        <v>409</v>
      </c>
      <c r="M230" s="53" t="s">
        <v>410</v>
      </c>
      <c r="N230" s="25" t="s">
        <v>411</v>
      </c>
      <c r="O230" s="7">
        <v>0.5</v>
      </c>
      <c r="P230" s="9">
        <v>43922</v>
      </c>
      <c r="Q230" s="29">
        <v>43936</v>
      </c>
      <c r="R230" s="23" t="s">
        <v>412</v>
      </c>
      <c r="S230" s="23"/>
      <c r="T230" s="23"/>
      <c r="U230" s="25" t="s">
        <v>413</v>
      </c>
      <c r="V230" s="7">
        <v>0.5</v>
      </c>
      <c r="W230" s="9">
        <v>43922</v>
      </c>
      <c r="X230" s="29">
        <v>43936</v>
      </c>
      <c r="Y230" s="5"/>
    </row>
    <row r="231" spans="1:25" ht="97.15" customHeight="1">
      <c r="A231" s="59"/>
      <c r="B231" s="59"/>
      <c r="C231" s="58"/>
      <c r="D231" s="59"/>
      <c r="E231" s="58"/>
      <c r="F231" s="58"/>
      <c r="G231" s="53"/>
      <c r="H231" s="69"/>
      <c r="I231" s="53"/>
      <c r="J231" s="53"/>
      <c r="K231" s="53"/>
      <c r="L231" s="53"/>
      <c r="M231" s="53"/>
      <c r="N231" s="25" t="s">
        <v>414</v>
      </c>
      <c r="O231" s="7">
        <v>0.5</v>
      </c>
      <c r="P231" s="9">
        <v>44013</v>
      </c>
      <c r="Q231" s="29">
        <v>44027</v>
      </c>
      <c r="R231" s="23" t="s">
        <v>412</v>
      </c>
      <c r="S231" s="23"/>
      <c r="T231" s="23"/>
      <c r="U231" s="25" t="s">
        <v>415</v>
      </c>
      <c r="V231" s="7">
        <v>0.5</v>
      </c>
      <c r="W231" s="9">
        <v>44013</v>
      </c>
      <c r="X231" s="29">
        <v>44027</v>
      </c>
      <c r="Y231" s="5"/>
    </row>
    <row r="232" spans="1:25" ht="157.15" customHeight="1">
      <c r="A232" s="59"/>
      <c r="B232" s="59"/>
      <c r="C232" s="58"/>
      <c r="D232" s="59"/>
      <c r="E232" s="58"/>
      <c r="F232" s="58"/>
      <c r="G232" s="53" t="s">
        <v>416</v>
      </c>
      <c r="H232" s="69">
        <v>4.3478260869565202E-2</v>
      </c>
      <c r="I232" s="53"/>
      <c r="J232" s="53" t="s">
        <v>407</v>
      </c>
      <c r="K232" s="53" t="s">
        <v>408</v>
      </c>
      <c r="L232" s="53" t="s">
        <v>409</v>
      </c>
      <c r="M232" s="53" t="s">
        <v>410</v>
      </c>
      <c r="N232" s="25" t="s">
        <v>417</v>
      </c>
      <c r="O232" s="7">
        <v>0.5</v>
      </c>
      <c r="P232" s="9">
        <v>43922</v>
      </c>
      <c r="Q232" s="29">
        <v>43936</v>
      </c>
      <c r="R232" s="23" t="s">
        <v>418</v>
      </c>
      <c r="S232" s="23"/>
      <c r="T232" s="23"/>
      <c r="U232" s="25" t="s">
        <v>419</v>
      </c>
      <c r="V232" s="7">
        <v>0.5</v>
      </c>
      <c r="W232" s="9">
        <v>43922</v>
      </c>
      <c r="X232" s="29">
        <v>43936</v>
      </c>
      <c r="Y232" s="5"/>
    </row>
    <row r="233" spans="1:25" ht="97.15" customHeight="1">
      <c r="A233" s="59"/>
      <c r="B233" s="59"/>
      <c r="C233" s="58"/>
      <c r="D233" s="59"/>
      <c r="E233" s="58"/>
      <c r="F233" s="58"/>
      <c r="G233" s="53"/>
      <c r="H233" s="69"/>
      <c r="I233" s="53"/>
      <c r="J233" s="53"/>
      <c r="K233" s="53"/>
      <c r="L233" s="53"/>
      <c r="M233" s="53"/>
      <c r="N233" s="25" t="s">
        <v>420</v>
      </c>
      <c r="O233" s="7">
        <v>0.5</v>
      </c>
      <c r="P233" s="9">
        <v>44013</v>
      </c>
      <c r="Q233" s="29">
        <v>44027</v>
      </c>
      <c r="R233" s="23" t="s">
        <v>412</v>
      </c>
      <c r="S233" s="23"/>
      <c r="T233" s="23"/>
      <c r="U233" s="25" t="s">
        <v>421</v>
      </c>
      <c r="V233" s="7">
        <v>0.5</v>
      </c>
      <c r="W233" s="9">
        <v>44013</v>
      </c>
      <c r="X233" s="29">
        <v>44027</v>
      </c>
      <c r="Y233" s="5"/>
    </row>
    <row r="234" spans="1:25" ht="97.15" customHeight="1">
      <c r="A234" s="59"/>
      <c r="B234" s="59"/>
      <c r="C234" s="58"/>
      <c r="D234" s="59"/>
      <c r="E234" s="58"/>
      <c r="F234" s="58"/>
      <c r="G234" s="53" t="s">
        <v>422</v>
      </c>
      <c r="H234" s="69">
        <v>4.3478260869565202E-2</v>
      </c>
      <c r="I234" s="53"/>
      <c r="J234" s="53" t="s">
        <v>407</v>
      </c>
      <c r="K234" s="53" t="s">
        <v>408</v>
      </c>
      <c r="L234" s="53" t="s">
        <v>409</v>
      </c>
      <c r="M234" s="53" t="s">
        <v>410</v>
      </c>
      <c r="N234" s="30" t="s">
        <v>423</v>
      </c>
      <c r="O234" s="7">
        <v>0.33</v>
      </c>
      <c r="P234" s="9">
        <v>43840</v>
      </c>
      <c r="Q234" s="29">
        <v>43861</v>
      </c>
      <c r="R234" s="23" t="s">
        <v>424</v>
      </c>
      <c r="S234" s="23"/>
      <c r="T234" s="23"/>
      <c r="U234" s="30" t="s">
        <v>425</v>
      </c>
      <c r="V234" s="7">
        <v>0.33</v>
      </c>
      <c r="W234" s="9">
        <v>43840</v>
      </c>
      <c r="X234" s="29">
        <v>43861</v>
      </c>
      <c r="Y234" s="5"/>
    </row>
    <row r="235" spans="1:25" ht="97.15" customHeight="1">
      <c r="A235" s="59"/>
      <c r="B235" s="59"/>
      <c r="C235" s="58"/>
      <c r="D235" s="59"/>
      <c r="E235" s="58"/>
      <c r="F235" s="58"/>
      <c r="G235" s="53"/>
      <c r="H235" s="69"/>
      <c r="I235" s="53"/>
      <c r="J235" s="53"/>
      <c r="K235" s="53"/>
      <c r="L235" s="53"/>
      <c r="M235" s="53"/>
      <c r="N235" s="30" t="s">
        <v>426</v>
      </c>
      <c r="O235" s="7">
        <v>0.33</v>
      </c>
      <c r="P235" s="9">
        <v>43922</v>
      </c>
      <c r="Q235" s="29">
        <v>43936</v>
      </c>
      <c r="R235" s="23" t="s">
        <v>424</v>
      </c>
      <c r="S235" s="23"/>
      <c r="T235" s="23"/>
      <c r="U235" s="30" t="s">
        <v>427</v>
      </c>
      <c r="V235" s="7">
        <v>0.33</v>
      </c>
      <c r="W235" s="9">
        <v>43922</v>
      </c>
      <c r="X235" s="29">
        <v>43936</v>
      </c>
      <c r="Y235" s="5"/>
    </row>
    <row r="236" spans="1:25" ht="97.15" customHeight="1">
      <c r="A236" s="59"/>
      <c r="B236" s="59"/>
      <c r="C236" s="58"/>
      <c r="D236" s="59"/>
      <c r="E236" s="58"/>
      <c r="F236" s="58"/>
      <c r="G236" s="53"/>
      <c r="H236" s="69"/>
      <c r="I236" s="53"/>
      <c r="J236" s="53"/>
      <c r="K236" s="53"/>
      <c r="L236" s="53"/>
      <c r="M236" s="53"/>
      <c r="N236" s="30" t="s">
        <v>428</v>
      </c>
      <c r="O236" s="7">
        <v>0.34</v>
      </c>
      <c r="P236" s="9">
        <v>44013</v>
      </c>
      <c r="Q236" s="29">
        <v>44027</v>
      </c>
      <c r="R236" s="23" t="s">
        <v>424</v>
      </c>
      <c r="S236" s="23"/>
      <c r="T236" s="23"/>
      <c r="U236" s="30" t="s">
        <v>429</v>
      </c>
      <c r="V236" s="7">
        <v>0.34</v>
      </c>
      <c r="W236" s="9">
        <v>44013</v>
      </c>
      <c r="X236" s="29">
        <v>44027</v>
      </c>
      <c r="Y236" s="5"/>
    </row>
    <row r="237" spans="1:25" ht="37.9" customHeight="1">
      <c r="A237" s="59"/>
      <c r="B237" s="59"/>
      <c r="C237" s="58"/>
      <c r="D237" s="59"/>
      <c r="E237" s="58"/>
      <c r="F237" s="58"/>
      <c r="G237" s="53" t="s">
        <v>430</v>
      </c>
      <c r="H237" s="69">
        <v>4.3478260869565202E-2</v>
      </c>
      <c r="I237" s="53"/>
      <c r="J237" s="53" t="s">
        <v>407</v>
      </c>
      <c r="K237" s="53" t="s">
        <v>408</v>
      </c>
      <c r="L237" s="53" t="s">
        <v>409</v>
      </c>
      <c r="M237" s="53" t="s">
        <v>410</v>
      </c>
      <c r="N237" s="25" t="s">
        <v>431</v>
      </c>
      <c r="O237" s="7">
        <v>0.2</v>
      </c>
      <c r="P237" s="9">
        <v>43840</v>
      </c>
      <c r="Q237" s="29">
        <v>43861</v>
      </c>
      <c r="R237" s="23" t="s">
        <v>432</v>
      </c>
      <c r="S237" s="23"/>
      <c r="T237" s="23"/>
      <c r="U237" s="23" t="s">
        <v>433</v>
      </c>
      <c r="V237" s="7">
        <v>0.2</v>
      </c>
      <c r="W237" s="9">
        <v>43840</v>
      </c>
      <c r="X237" s="29">
        <v>43861</v>
      </c>
      <c r="Y237" s="5"/>
    </row>
    <row r="238" spans="1:25" ht="73.900000000000006" customHeight="1">
      <c r="A238" s="59"/>
      <c r="B238" s="59"/>
      <c r="C238" s="58"/>
      <c r="D238" s="59"/>
      <c r="E238" s="58"/>
      <c r="F238" s="58"/>
      <c r="G238" s="53"/>
      <c r="H238" s="69"/>
      <c r="I238" s="53"/>
      <c r="J238" s="53"/>
      <c r="K238" s="53"/>
      <c r="L238" s="53"/>
      <c r="M238" s="53"/>
      <c r="N238" s="23" t="s">
        <v>434</v>
      </c>
      <c r="O238" s="7">
        <v>0.3</v>
      </c>
      <c r="P238" s="9">
        <v>43922</v>
      </c>
      <c r="Q238" s="29">
        <v>43936</v>
      </c>
      <c r="R238" s="23" t="s">
        <v>412</v>
      </c>
      <c r="S238" s="23"/>
      <c r="T238" s="23"/>
      <c r="U238" s="23" t="s">
        <v>435</v>
      </c>
      <c r="V238" s="7">
        <v>0.3</v>
      </c>
      <c r="W238" s="9">
        <v>43922</v>
      </c>
      <c r="X238" s="29">
        <v>43936</v>
      </c>
      <c r="Y238" s="5"/>
    </row>
    <row r="239" spans="1:25" ht="75.599999999999994" customHeight="1">
      <c r="A239" s="59"/>
      <c r="B239" s="59"/>
      <c r="C239" s="58"/>
      <c r="D239" s="59"/>
      <c r="E239" s="58"/>
      <c r="F239" s="58"/>
      <c r="G239" s="53"/>
      <c r="H239" s="69"/>
      <c r="I239" s="53"/>
      <c r="J239" s="53"/>
      <c r="K239" s="53"/>
      <c r="L239" s="53"/>
      <c r="M239" s="53"/>
      <c r="N239" s="23" t="s">
        <v>436</v>
      </c>
      <c r="O239" s="7">
        <v>0.5</v>
      </c>
      <c r="P239" s="9">
        <v>43997</v>
      </c>
      <c r="Q239" s="9">
        <v>44012</v>
      </c>
      <c r="R239" s="23" t="s">
        <v>412</v>
      </c>
      <c r="S239" s="23"/>
      <c r="T239" s="23"/>
      <c r="U239" s="23" t="s">
        <v>437</v>
      </c>
      <c r="V239" s="7">
        <v>0.5</v>
      </c>
      <c r="W239" s="9">
        <v>43997</v>
      </c>
      <c r="X239" s="9">
        <v>44012</v>
      </c>
      <c r="Y239" s="5"/>
    </row>
    <row r="240" spans="1:25" ht="13.9" customHeight="1">
      <c r="A240" s="59"/>
      <c r="B240" s="59"/>
      <c r="C240" s="58"/>
      <c r="D240" s="59" t="s">
        <v>438</v>
      </c>
      <c r="E240" s="58">
        <v>0.1</v>
      </c>
      <c r="F240" s="59">
        <f>+((H240*I240)+(H243*I243))*E240</f>
        <v>0</v>
      </c>
      <c r="G240" s="49" t="s">
        <v>439</v>
      </c>
      <c r="H240" s="50">
        <v>0.5</v>
      </c>
      <c r="I240" s="49"/>
      <c r="J240" s="49" t="s">
        <v>181</v>
      </c>
      <c r="K240" s="49" t="s">
        <v>182</v>
      </c>
      <c r="L240" s="49" t="s">
        <v>440</v>
      </c>
      <c r="M240" s="49" t="s">
        <v>440</v>
      </c>
      <c r="N240" s="49" t="s">
        <v>441</v>
      </c>
      <c r="O240" s="50">
        <v>1</v>
      </c>
      <c r="P240" s="52">
        <v>43831</v>
      </c>
      <c r="Q240" s="52">
        <v>44012</v>
      </c>
      <c r="R240" s="49" t="s">
        <v>442</v>
      </c>
      <c r="S240" s="49"/>
      <c r="T240" s="49" t="s">
        <v>44</v>
      </c>
      <c r="U240" s="15" t="s">
        <v>443</v>
      </c>
      <c r="V240" s="4">
        <v>0.6</v>
      </c>
      <c r="W240" s="20">
        <v>43862</v>
      </c>
      <c r="X240" s="20">
        <v>43920</v>
      </c>
      <c r="Y240" s="5"/>
    </row>
    <row r="241" spans="1:25" ht="13.9" customHeight="1">
      <c r="A241" s="59"/>
      <c r="B241" s="59"/>
      <c r="C241" s="58"/>
      <c r="D241" s="59"/>
      <c r="E241" s="58"/>
      <c r="F241" s="59"/>
      <c r="G241" s="49"/>
      <c r="H241" s="49"/>
      <c r="I241" s="49"/>
      <c r="J241" s="49"/>
      <c r="K241" s="49"/>
      <c r="L241" s="49"/>
      <c r="M241" s="49"/>
      <c r="N241" s="49"/>
      <c r="O241" s="50"/>
      <c r="P241" s="52"/>
      <c r="Q241" s="52"/>
      <c r="R241" s="49"/>
      <c r="S241" s="49"/>
      <c r="T241" s="49"/>
      <c r="U241" s="15" t="s">
        <v>444</v>
      </c>
      <c r="V241" s="4">
        <v>0.4</v>
      </c>
      <c r="W241" s="20">
        <v>43891</v>
      </c>
      <c r="X241" s="20">
        <v>43920</v>
      </c>
      <c r="Y241" s="5"/>
    </row>
    <row r="242" spans="1:25" ht="13.9" customHeight="1">
      <c r="A242" s="59"/>
      <c r="B242" s="59"/>
      <c r="C242" s="58"/>
      <c r="D242" s="59"/>
      <c r="E242" s="58"/>
      <c r="F242" s="59"/>
      <c r="G242" s="49"/>
      <c r="H242" s="49"/>
      <c r="I242" s="49"/>
      <c r="J242" s="49"/>
      <c r="K242" s="49"/>
      <c r="L242" s="49"/>
      <c r="M242" s="49"/>
      <c r="N242" s="49"/>
      <c r="O242" s="50"/>
      <c r="P242" s="52"/>
      <c r="Q242" s="52"/>
      <c r="R242" s="49"/>
      <c r="S242" s="49"/>
      <c r="T242" s="49"/>
      <c r="U242" s="15" t="s">
        <v>445</v>
      </c>
      <c r="V242" s="4">
        <v>0.4</v>
      </c>
      <c r="W242" s="20">
        <v>43891</v>
      </c>
      <c r="X242" s="20">
        <v>43981</v>
      </c>
      <c r="Y242" s="5"/>
    </row>
    <row r="243" spans="1:25" ht="13.9" customHeight="1">
      <c r="A243" s="59"/>
      <c r="B243" s="59"/>
      <c r="C243" s="58"/>
      <c r="D243" s="59"/>
      <c r="E243" s="58"/>
      <c r="F243" s="59"/>
      <c r="G243" s="49" t="s">
        <v>446</v>
      </c>
      <c r="H243" s="50">
        <v>0.5</v>
      </c>
      <c r="I243" s="49"/>
      <c r="J243" s="49" t="s">
        <v>144</v>
      </c>
      <c r="K243" s="49" t="s">
        <v>447</v>
      </c>
      <c r="L243" s="49" t="s">
        <v>448</v>
      </c>
      <c r="M243" s="49" t="s">
        <v>449</v>
      </c>
      <c r="N243" s="49" t="s">
        <v>450</v>
      </c>
      <c r="O243" s="50">
        <v>0.6</v>
      </c>
      <c r="P243" s="52">
        <v>43831</v>
      </c>
      <c r="Q243" s="52">
        <v>44012</v>
      </c>
      <c r="R243" s="49" t="s">
        <v>451</v>
      </c>
      <c r="S243" s="49"/>
      <c r="T243" s="49" t="s">
        <v>186</v>
      </c>
      <c r="U243" s="2" t="s">
        <v>452</v>
      </c>
      <c r="V243" s="4">
        <v>0.4</v>
      </c>
      <c r="W243" s="20">
        <v>43831</v>
      </c>
      <c r="X243" s="20">
        <v>43861</v>
      </c>
      <c r="Y243" s="5"/>
    </row>
    <row r="244" spans="1:25" ht="13.9" customHeight="1">
      <c r="A244" s="59"/>
      <c r="B244" s="59"/>
      <c r="C244" s="58"/>
      <c r="D244" s="59"/>
      <c r="E244" s="58"/>
      <c r="F244" s="59"/>
      <c r="G244" s="49"/>
      <c r="H244" s="50"/>
      <c r="I244" s="49"/>
      <c r="J244" s="49"/>
      <c r="K244" s="49"/>
      <c r="L244" s="49"/>
      <c r="M244" s="49"/>
      <c r="N244" s="49"/>
      <c r="O244" s="50"/>
      <c r="P244" s="52"/>
      <c r="Q244" s="52"/>
      <c r="R244" s="49"/>
      <c r="S244" s="49"/>
      <c r="T244" s="49"/>
      <c r="U244" s="2" t="s">
        <v>453</v>
      </c>
      <c r="V244" s="4">
        <v>0.2</v>
      </c>
      <c r="W244" s="20">
        <v>43862</v>
      </c>
      <c r="X244" s="20">
        <v>43889</v>
      </c>
      <c r="Y244" s="5"/>
    </row>
    <row r="245" spans="1:25" ht="13.9" customHeight="1">
      <c r="A245" s="59"/>
      <c r="B245" s="59"/>
      <c r="C245" s="58"/>
      <c r="D245" s="59"/>
      <c r="E245" s="58"/>
      <c r="F245" s="59"/>
      <c r="G245" s="49"/>
      <c r="H245" s="50"/>
      <c r="I245" s="49"/>
      <c r="J245" s="49"/>
      <c r="K245" s="49"/>
      <c r="L245" s="49"/>
      <c r="M245" s="49"/>
      <c r="N245" s="49"/>
      <c r="O245" s="50"/>
      <c r="P245" s="52"/>
      <c r="Q245" s="52"/>
      <c r="R245" s="49"/>
      <c r="S245" s="49"/>
      <c r="T245" s="49"/>
      <c r="U245" s="2" t="s">
        <v>454</v>
      </c>
      <c r="V245" s="4">
        <v>0.4</v>
      </c>
      <c r="W245" s="20">
        <v>43891</v>
      </c>
      <c r="X245" s="20">
        <v>44012</v>
      </c>
      <c r="Y245" s="5"/>
    </row>
    <row r="246" spans="1:25" ht="13.9" customHeight="1">
      <c r="A246" s="59"/>
      <c r="B246" s="59"/>
      <c r="C246" s="58"/>
      <c r="D246" s="59"/>
      <c r="E246" s="58"/>
      <c r="F246" s="59"/>
      <c r="G246" s="49"/>
      <c r="H246" s="50"/>
      <c r="I246" s="49"/>
      <c r="J246" s="49"/>
      <c r="K246" s="49"/>
      <c r="L246" s="49"/>
      <c r="M246" s="49"/>
      <c r="N246" s="49" t="s">
        <v>455</v>
      </c>
      <c r="O246" s="50">
        <v>0.2</v>
      </c>
      <c r="P246" s="52">
        <v>43831</v>
      </c>
      <c r="Q246" s="52">
        <v>44012</v>
      </c>
      <c r="R246" s="49" t="s">
        <v>456</v>
      </c>
      <c r="S246" s="49"/>
      <c r="T246" s="49" t="s">
        <v>186</v>
      </c>
      <c r="U246" s="2" t="s">
        <v>457</v>
      </c>
      <c r="V246" s="4">
        <v>0.3</v>
      </c>
      <c r="W246" s="20">
        <v>43831</v>
      </c>
      <c r="X246" s="20">
        <v>43889</v>
      </c>
      <c r="Y246" s="5"/>
    </row>
    <row r="247" spans="1:25" ht="13.9" customHeight="1">
      <c r="A247" s="59"/>
      <c r="B247" s="59"/>
      <c r="C247" s="58"/>
      <c r="D247" s="59"/>
      <c r="E247" s="58"/>
      <c r="F247" s="59"/>
      <c r="G247" s="49"/>
      <c r="H247" s="50"/>
      <c r="I247" s="49"/>
      <c r="J247" s="49"/>
      <c r="K247" s="49"/>
      <c r="L247" s="49"/>
      <c r="M247" s="49"/>
      <c r="N247" s="49"/>
      <c r="O247" s="50"/>
      <c r="P247" s="52"/>
      <c r="Q247" s="52"/>
      <c r="R247" s="49"/>
      <c r="S247" s="49"/>
      <c r="T247" s="49"/>
      <c r="U247" s="2" t="s">
        <v>458</v>
      </c>
      <c r="V247" s="4">
        <v>0.7</v>
      </c>
      <c r="W247" s="20">
        <v>43891</v>
      </c>
      <c r="X247" s="20">
        <v>43983</v>
      </c>
      <c r="Y247" s="5"/>
    </row>
    <row r="248" spans="1:25" ht="13.9" customHeight="1">
      <c r="A248" s="59"/>
      <c r="B248" s="59"/>
      <c r="C248" s="58"/>
      <c r="D248" s="59"/>
      <c r="E248" s="58"/>
      <c r="F248" s="59"/>
      <c r="G248" s="49"/>
      <c r="H248" s="50"/>
      <c r="I248" s="49"/>
      <c r="J248" s="49"/>
      <c r="K248" s="49"/>
      <c r="L248" s="49"/>
      <c r="M248" s="49"/>
      <c r="N248" s="49" t="s">
        <v>459</v>
      </c>
      <c r="O248" s="50">
        <v>0.2</v>
      </c>
      <c r="P248" s="52">
        <v>43831</v>
      </c>
      <c r="Q248" s="52">
        <v>44012</v>
      </c>
      <c r="R248" s="49" t="s">
        <v>225</v>
      </c>
      <c r="S248" s="49"/>
      <c r="T248" s="49" t="s">
        <v>186</v>
      </c>
      <c r="U248" s="23" t="s">
        <v>460</v>
      </c>
      <c r="V248" s="4">
        <v>0.2</v>
      </c>
      <c r="W248" s="20">
        <v>43831</v>
      </c>
      <c r="X248" s="20">
        <v>43861</v>
      </c>
      <c r="Y248" s="5"/>
    </row>
    <row r="249" spans="1:25">
      <c r="A249" s="59"/>
      <c r="B249" s="59"/>
      <c r="C249" s="58"/>
      <c r="D249" s="59"/>
      <c r="E249" s="58"/>
      <c r="F249" s="59"/>
      <c r="G249" s="49"/>
      <c r="H249" s="50"/>
      <c r="I249" s="49"/>
      <c r="J249" s="49"/>
      <c r="K249" s="49"/>
      <c r="L249" s="49"/>
      <c r="M249" s="49"/>
      <c r="N249" s="49"/>
      <c r="O249" s="50"/>
      <c r="P249" s="52"/>
      <c r="Q249" s="52"/>
      <c r="R249" s="49"/>
      <c r="S249" s="49"/>
      <c r="T249" s="49"/>
      <c r="U249" s="23" t="s">
        <v>461</v>
      </c>
      <c r="V249" s="4">
        <v>0.2</v>
      </c>
      <c r="W249" s="20">
        <v>43862</v>
      </c>
      <c r="X249" s="20">
        <v>43889</v>
      </c>
      <c r="Y249" s="5"/>
    </row>
    <row r="250" spans="1:25">
      <c r="A250" s="59"/>
      <c r="B250" s="59"/>
      <c r="C250" s="58"/>
      <c r="D250" s="59"/>
      <c r="E250" s="58"/>
      <c r="F250" s="59"/>
      <c r="G250" s="49"/>
      <c r="H250" s="50"/>
      <c r="I250" s="49"/>
      <c r="J250" s="49"/>
      <c r="K250" s="49"/>
      <c r="L250" s="49"/>
      <c r="M250" s="49"/>
      <c r="N250" s="49"/>
      <c r="O250" s="50"/>
      <c r="P250" s="52"/>
      <c r="Q250" s="52"/>
      <c r="R250" s="49"/>
      <c r="S250" s="49"/>
      <c r="T250" s="49"/>
      <c r="U250" s="23" t="s">
        <v>462</v>
      </c>
      <c r="V250" s="4">
        <v>0.4</v>
      </c>
      <c r="W250" s="20">
        <v>43891</v>
      </c>
      <c r="X250" s="20">
        <v>43981</v>
      </c>
      <c r="Y250" s="5"/>
    </row>
    <row r="251" spans="1:25">
      <c r="A251" s="59"/>
      <c r="B251" s="59"/>
      <c r="C251" s="58"/>
      <c r="D251" s="59"/>
      <c r="E251" s="58"/>
      <c r="F251" s="59"/>
      <c r="G251" s="49"/>
      <c r="H251" s="50"/>
      <c r="I251" s="49"/>
      <c r="J251" s="49"/>
      <c r="K251" s="49"/>
      <c r="L251" s="49"/>
      <c r="M251" s="49"/>
      <c r="N251" s="49"/>
      <c r="O251" s="50"/>
      <c r="P251" s="52"/>
      <c r="Q251" s="52"/>
      <c r="R251" s="49"/>
      <c r="S251" s="49"/>
      <c r="T251" s="49"/>
      <c r="U251" s="23" t="s">
        <v>463</v>
      </c>
      <c r="V251" s="4">
        <v>0.2</v>
      </c>
      <c r="W251" s="20">
        <v>43983</v>
      </c>
      <c r="X251" s="20">
        <v>44012</v>
      </c>
      <c r="Y251" s="5"/>
    </row>
  </sheetData>
  <mergeCells count="698">
    <mergeCell ref="O240:O242"/>
    <mergeCell ref="P240:P242"/>
    <mergeCell ref="Q240:Q242"/>
    <mergeCell ref="R240:R242"/>
    <mergeCell ref="S240:S242"/>
    <mergeCell ref="T240:T242"/>
    <mergeCell ref="M232:M233"/>
    <mergeCell ref="M234:M236"/>
    <mergeCell ref="H237:H239"/>
    <mergeCell ref="I237:I239"/>
    <mergeCell ref="J237:J239"/>
    <mergeCell ref="K237:K239"/>
    <mergeCell ref="L237:L239"/>
    <mergeCell ref="M237:M239"/>
    <mergeCell ref="M240:M242"/>
    <mergeCell ref="N240:N242"/>
    <mergeCell ref="H232:H233"/>
    <mergeCell ref="I232:I233"/>
    <mergeCell ref="J232:J233"/>
    <mergeCell ref="K232:K233"/>
    <mergeCell ref="L232:L233"/>
    <mergeCell ref="H234:H236"/>
    <mergeCell ref="I234:I236"/>
    <mergeCell ref="J234:J236"/>
    <mergeCell ref="K234:K236"/>
    <mergeCell ref="L234:L236"/>
    <mergeCell ref="G240:G242"/>
    <mergeCell ref="H240:H242"/>
    <mergeCell ref="I240:I242"/>
    <mergeCell ref="J240:J242"/>
    <mergeCell ref="K240:K242"/>
    <mergeCell ref="L240:L242"/>
    <mergeCell ref="P227:P229"/>
    <mergeCell ref="Q227:Q229"/>
    <mergeCell ref="R225:R226"/>
    <mergeCell ref="R227:R229"/>
    <mergeCell ref="N225:N226"/>
    <mergeCell ref="O225:O226"/>
    <mergeCell ref="P225:P226"/>
    <mergeCell ref="Q225:Q226"/>
    <mergeCell ref="N227:N229"/>
    <mergeCell ref="O227:O229"/>
    <mergeCell ref="G232:G233"/>
    <mergeCell ref="G234:G236"/>
    <mergeCell ref="G237:G239"/>
    <mergeCell ref="H230:H231"/>
    <mergeCell ref="I230:I231"/>
    <mergeCell ref="J230:J231"/>
    <mergeCell ref="K230:K231"/>
    <mergeCell ref="L230:L231"/>
    <mergeCell ref="S225:S226"/>
    <mergeCell ref="S227:S229"/>
    <mergeCell ref="T225:T226"/>
    <mergeCell ref="T227:T229"/>
    <mergeCell ref="G230:G231"/>
    <mergeCell ref="M230:M231"/>
    <mergeCell ref="S219:S222"/>
    <mergeCell ref="T219:T222"/>
    <mergeCell ref="S223:S224"/>
    <mergeCell ref="T223:T224"/>
    <mergeCell ref="G225:G226"/>
    <mergeCell ref="G227:G229"/>
    <mergeCell ref="H225:H226"/>
    <mergeCell ref="I225:I226"/>
    <mergeCell ref="J225:J226"/>
    <mergeCell ref="K225:K226"/>
    <mergeCell ref="L225:L226"/>
    <mergeCell ref="M225:M226"/>
    <mergeCell ref="H227:H229"/>
    <mergeCell ref="I227:I229"/>
    <mergeCell ref="J227:J229"/>
    <mergeCell ref="K227:K229"/>
    <mergeCell ref="L227:L229"/>
    <mergeCell ref="M227:M229"/>
    <mergeCell ref="S212:S214"/>
    <mergeCell ref="S215:S218"/>
    <mergeCell ref="T212:T214"/>
    <mergeCell ref="T215:T218"/>
    <mergeCell ref="G219:G224"/>
    <mergeCell ref="H219:H224"/>
    <mergeCell ref="I219:I224"/>
    <mergeCell ref="J219:J224"/>
    <mergeCell ref="K219:K224"/>
    <mergeCell ref="L219:L224"/>
    <mergeCell ref="M219:M224"/>
    <mergeCell ref="N219:N222"/>
    <mergeCell ref="N223:N224"/>
    <mergeCell ref="O219:O222"/>
    <mergeCell ref="P219:P222"/>
    <mergeCell ref="Q219:Q222"/>
    <mergeCell ref="R219:R222"/>
    <mergeCell ref="O223:O224"/>
    <mergeCell ref="P223:P224"/>
    <mergeCell ref="Q223:Q224"/>
    <mergeCell ref="R223:R224"/>
    <mergeCell ref="N212:N214"/>
    <mergeCell ref="O212:O214"/>
    <mergeCell ref="N215:N218"/>
    <mergeCell ref="P215:P218"/>
    <mergeCell ref="Q215:Q218"/>
    <mergeCell ref="R212:R214"/>
    <mergeCell ref="R215:R218"/>
    <mergeCell ref="G212:G214"/>
    <mergeCell ref="G215:G218"/>
    <mergeCell ref="H212:H214"/>
    <mergeCell ref="I212:I214"/>
    <mergeCell ref="J212:J214"/>
    <mergeCell ref="K212:K214"/>
    <mergeCell ref="L212:L214"/>
    <mergeCell ref="M212:M214"/>
    <mergeCell ref="H215:H218"/>
    <mergeCell ref="I215:I218"/>
    <mergeCell ref="J215:J218"/>
    <mergeCell ref="K215:K218"/>
    <mergeCell ref="L215:L218"/>
    <mergeCell ref="M215:M218"/>
    <mergeCell ref="S119:S121"/>
    <mergeCell ref="T119:T121"/>
    <mergeCell ref="M119:M121"/>
    <mergeCell ref="N119:N121"/>
    <mergeCell ref="O119:O121"/>
    <mergeCell ref="P119:P121"/>
    <mergeCell ref="Q119:Q121"/>
    <mergeCell ref="R119:R121"/>
    <mergeCell ref="G119:G121"/>
    <mergeCell ref="H119:H121"/>
    <mergeCell ref="I119:I121"/>
    <mergeCell ref="J119:J121"/>
    <mergeCell ref="K119:K121"/>
    <mergeCell ref="L119:L121"/>
    <mergeCell ref="T109:T113"/>
    <mergeCell ref="T114:T118"/>
    <mergeCell ref="M109:M118"/>
    <mergeCell ref="N109:N113"/>
    <mergeCell ref="O109:O113"/>
    <mergeCell ref="P109:P113"/>
    <mergeCell ref="Q109:Q113"/>
    <mergeCell ref="N114:N118"/>
    <mergeCell ref="O114:O118"/>
    <mergeCell ref="P114:P118"/>
    <mergeCell ref="Q114:Q118"/>
    <mergeCell ref="G109:G118"/>
    <mergeCell ref="H109:H118"/>
    <mergeCell ref="I109:I118"/>
    <mergeCell ref="J109:J118"/>
    <mergeCell ref="K109:K118"/>
    <mergeCell ref="L109:L118"/>
    <mergeCell ref="R99:R105"/>
    <mergeCell ref="R106:R108"/>
    <mergeCell ref="S99:S105"/>
    <mergeCell ref="S106:S108"/>
    <mergeCell ref="G99:G108"/>
    <mergeCell ref="J99:J108"/>
    <mergeCell ref="K99:K108"/>
    <mergeCell ref="L99:L108"/>
    <mergeCell ref="M99:M108"/>
    <mergeCell ref="H99:H108"/>
    <mergeCell ref="I99:I108"/>
    <mergeCell ref="R109:R113"/>
    <mergeCell ref="R114:R118"/>
    <mergeCell ref="S109:S113"/>
    <mergeCell ref="S114:S118"/>
    <mergeCell ref="T99:T105"/>
    <mergeCell ref="T106:T108"/>
    <mergeCell ref="N99:N105"/>
    <mergeCell ref="O99:O105"/>
    <mergeCell ref="P99:P105"/>
    <mergeCell ref="Q99:Q105"/>
    <mergeCell ref="N106:N108"/>
    <mergeCell ref="O106:O108"/>
    <mergeCell ref="P106:P108"/>
    <mergeCell ref="Q106:Q108"/>
    <mergeCell ref="G89:G98"/>
    <mergeCell ref="H89:H98"/>
    <mergeCell ref="I89:I98"/>
    <mergeCell ref="J89:J98"/>
    <mergeCell ref="K89:K98"/>
    <mergeCell ref="L89:L98"/>
    <mergeCell ref="R89:R93"/>
    <mergeCell ref="R94:R98"/>
    <mergeCell ref="T89:T93"/>
    <mergeCell ref="T94:T98"/>
    <mergeCell ref="P89:P93"/>
    <mergeCell ref="P94:P98"/>
    <mergeCell ref="Q89:Q93"/>
    <mergeCell ref="S89:S93"/>
    <mergeCell ref="S94:S98"/>
    <mergeCell ref="T77:T80"/>
    <mergeCell ref="T81:T84"/>
    <mergeCell ref="T85:T88"/>
    <mergeCell ref="S77:S80"/>
    <mergeCell ref="S81:S84"/>
    <mergeCell ref="S85:S88"/>
    <mergeCell ref="O94:O98"/>
    <mergeCell ref="Q94:Q98"/>
    <mergeCell ref="M89:M98"/>
    <mergeCell ref="N89:N93"/>
    <mergeCell ref="N94:N98"/>
    <mergeCell ref="O89:O93"/>
    <mergeCell ref="O77:O80"/>
    <mergeCell ref="P77:P80"/>
    <mergeCell ref="Q77:Q80"/>
    <mergeCell ref="R77:R80"/>
    <mergeCell ref="O81:O84"/>
    <mergeCell ref="P81:P84"/>
    <mergeCell ref="Q81:Q84"/>
    <mergeCell ref="R81:R84"/>
    <mergeCell ref="O85:O88"/>
    <mergeCell ref="P85:P88"/>
    <mergeCell ref="Q85:Q88"/>
    <mergeCell ref="R85:R88"/>
    <mergeCell ref="G77:G88"/>
    <mergeCell ref="H77:H88"/>
    <mergeCell ref="I77:I88"/>
    <mergeCell ref="J77:J88"/>
    <mergeCell ref="K77:K88"/>
    <mergeCell ref="L77:L88"/>
    <mergeCell ref="T55:T62"/>
    <mergeCell ref="T63:T70"/>
    <mergeCell ref="T71:T72"/>
    <mergeCell ref="T73:T76"/>
    <mergeCell ref="S55:S62"/>
    <mergeCell ref="S63:S70"/>
    <mergeCell ref="S71:S72"/>
    <mergeCell ref="S73:S76"/>
    <mergeCell ref="O71:O72"/>
    <mergeCell ref="P71:P72"/>
    <mergeCell ref="Q71:Q72"/>
    <mergeCell ref="O73:O76"/>
    <mergeCell ref="P73:P76"/>
    <mergeCell ref="Q73:Q76"/>
    <mergeCell ref="O55:O62"/>
    <mergeCell ref="P55:P62"/>
    <mergeCell ref="Q55:Q62"/>
    <mergeCell ref="O63:O70"/>
    <mergeCell ref="P63:P70"/>
    <mergeCell ref="Q63:Q70"/>
    <mergeCell ref="R55:R62"/>
    <mergeCell ref="R63:R70"/>
    <mergeCell ref="R71:R72"/>
    <mergeCell ref="R73:R76"/>
    <mergeCell ref="L55:L70"/>
    <mergeCell ref="M55:M70"/>
    <mergeCell ref="L71:L76"/>
    <mergeCell ref="M71:M76"/>
    <mergeCell ref="N55:N62"/>
    <mergeCell ref="N63:N70"/>
    <mergeCell ref="N71:N72"/>
    <mergeCell ref="N73:N76"/>
    <mergeCell ref="G55:G70"/>
    <mergeCell ref="G71:G76"/>
    <mergeCell ref="N46:N48"/>
    <mergeCell ref="H46:H54"/>
    <mergeCell ref="I46:I54"/>
    <mergeCell ref="L40:L45"/>
    <mergeCell ref="L46:L54"/>
    <mergeCell ref="M40:M45"/>
    <mergeCell ref="M46:M54"/>
    <mergeCell ref="H55:H70"/>
    <mergeCell ref="H71:H76"/>
    <mergeCell ref="I55:I70"/>
    <mergeCell ref="I71:I76"/>
    <mergeCell ref="M77:M88"/>
    <mergeCell ref="N77:N80"/>
    <mergeCell ref="N81:N84"/>
    <mergeCell ref="J55:J70"/>
    <mergeCell ref="J71:J76"/>
    <mergeCell ref="K55:K70"/>
    <mergeCell ref="K71:K76"/>
    <mergeCell ref="N85:N88"/>
    <mergeCell ref="S40:S41"/>
    <mergeCell ref="S42:S43"/>
    <mergeCell ref="S44:S45"/>
    <mergeCell ref="S49:S50"/>
    <mergeCell ref="S46:S48"/>
    <mergeCell ref="S51:S54"/>
    <mergeCell ref="P46:P48"/>
    <mergeCell ref="Q46:Q48"/>
    <mergeCell ref="P49:P50"/>
    <mergeCell ref="Q49:Q50"/>
    <mergeCell ref="P51:P54"/>
    <mergeCell ref="Q51:Q54"/>
    <mergeCell ref="P40:P41"/>
    <mergeCell ref="Q40:Q41"/>
    <mergeCell ref="P42:P43"/>
    <mergeCell ref="Q42:Q43"/>
    <mergeCell ref="T40:T41"/>
    <mergeCell ref="T42:T43"/>
    <mergeCell ref="T44:T45"/>
    <mergeCell ref="T46:T48"/>
    <mergeCell ref="T49:T50"/>
    <mergeCell ref="T51:T54"/>
    <mergeCell ref="R40:R41"/>
    <mergeCell ref="R42:R43"/>
    <mergeCell ref="R44:R45"/>
    <mergeCell ref="R46:R48"/>
    <mergeCell ref="R49:R50"/>
    <mergeCell ref="R51:R54"/>
    <mergeCell ref="P44:P45"/>
    <mergeCell ref="Q44:Q45"/>
    <mergeCell ref="O46:O48"/>
    <mergeCell ref="N49:N50"/>
    <mergeCell ref="O49:O50"/>
    <mergeCell ref="N51:N54"/>
    <mergeCell ref="O51:O54"/>
    <mergeCell ref="N40:N41"/>
    <mergeCell ref="O40:O41"/>
    <mergeCell ref="N42:N43"/>
    <mergeCell ref="O42:O43"/>
    <mergeCell ref="N44:N45"/>
    <mergeCell ref="O44:O45"/>
    <mergeCell ref="T31:T35"/>
    <mergeCell ref="T36:T39"/>
    <mergeCell ref="G40:G45"/>
    <mergeCell ref="G46:G54"/>
    <mergeCell ref="J40:J45"/>
    <mergeCell ref="J46:J54"/>
    <mergeCell ref="K40:K45"/>
    <mergeCell ref="K46:K54"/>
    <mergeCell ref="H40:H45"/>
    <mergeCell ref="I40:I45"/>
    <mergeCell ref="Q31:Q35"/>
    <mergeCell ref="Q36:Q39"/>
    <mergeCell ref="R31:R35"/>
    <mergeCell ref="R36:R39"/>
    <mergeCell ref="S31:S35"/>
    <mergeCell ref="S36:S39"/>
    <mergeCell ref="N31:N35"/>
    <mergeCell ref="N36:N39"/>
    <mergeCell ref="O31:O35"/>
    <mergeCell ref="O36:O39"/>
    <mergeCell ref="P31:P35"/>
    <mergeCell ref="P36:P39"/>
    <mergeCell ref="K31:K35"/>
    <mergeCell ref="K36:K39"/>
    <mergeCell ref="L36:L39"/>
    <mergeCell ref="M31:M35"/>
    <mergeCell ref="M36:M39"/>
    <mergeCell ref="I15:I30"/>
    <mergeCell ref="G31:G35"/>
    <mergeCell ref="G36:G39"/>
    <mergeCell ref="J31:J35"/>
    <mergeCell ref="J36:J39"/>
    <mergeCell ref="H31:H35"/>
    <mergeCell ref="H36:H39"/>
    <mergeCell ref="I31:I35"/>
    <mergeCell ref="I36:I39"/>
    <mergeCell ref="G15:G30"/>
    <mergeCell ref="J15:J30"/>
    <mergeCell ref="K15:K30"/>
    <mergeCell ref="L15:L22"/>
    <mergeCell ref="M15:M22"/>
    <mergeCell ref="L23:L25"/>
    <mergeCell ref="M23:M25"/>
    <mergeCell ref="L26:L30"/>
    <mergeCell ref="M26:M30"/>
    <mergeCell ref="H15:H30"/>
    <mergeCell ref="L31:L35"/>
    <mergeCell ref="T7:T8"/>
    <mergeCell ref="T9:T10"/>
    <mergeCell ref="T11:T14"/>
    <mergeCell ref="S7:S8"/>
    <mergeCell ref="S9:S10"/>
    <mergeCell ref="S11:S14"/>
    <mergeCell ref="R7:R8"/>
    <mergeCell ref="P9:P10"/>
    <mergeCell ref="Q9:Q10"/>
    <mergeCell ref="R9:R10"/>
    <mergeCell ref="P11:P14"/>
    <mergeCell ref="Q11:Q14"/>
    <mergeCell ref="R11:R14"/>
    <mergeCell ref="R15:R22"/>
    <mergeCell ref="R23:R25"/>
    <mergeCell ref="R26:R30"/>
    <mergeCell ref="T15:T22"/>
    <mergeCell ref="T23:T25"/>
    <mergeCell ref="T26:T30"/>
    <mergeCell ref="S15:S22"/>
    <mergeCell ref="S23:S25"/>
    <mergeCell ref="S26:S30"/>
    <mergeCell ref="N9:N10"/>
    <mergeCell ref="G7:G14"/>
    <mergeCell ref="P2:P5"/>
    <mergeCell ref="Q2:Q5"/>
    <mergeCell ref="N15:N22"/>
    <mergeCell ref="N23:N25"/>
    <mergeCell ref="N26:N30"/>
    <mergeCell ref="P15:P22"/>
    <mergeCell ref="Q15:Q22"/>
    <mergeCell ref="P23:P25"/>
    <mergeCell ref="Q23:Q25"/>
    <mergeCell ref="P26:P30"/>
    <mergeCell ref="Q26:Q30"/>
    <mergeCell ref="O23:O25"/>
    <mergeCell ref="O26:O30"/>
    <mergeCell ref="O15:O22"/>
    <mergeCell ref="O7:O8"/>
    <mergeCell ref="R2:R5"/>
    <mergeCell ref="O11:O14"/>
    <mergeCell ref="O9:O10"/>
    <mergeCell ref="T2:T5"/>
    <mergeCell ref="S2:S5"/>
    <mergeCell ref="G2:G5"/>
    <mergeCell ref="J2:J5"/>
    <mergeCell ref="K2:K5"/>
    <mergeCell ref="L2:L5"/>
    <mergeCell ref="M2:M5"/>
    <mergeCell ref="N2:N5"/>
    <mergeCell ref="H2:H5"/>
    <mergeCell ref="I2:I5"/>
    <mergeCell ref="P7:P8"/>
    <mergeCell ref="Q7:Q8"/>
    <mergeCell ref="N11:N14"/>
    <mergeCell ref="M7:M14"/>
    <mergeCell ref="L7:L14"/>
    <mergeCell ref="K7:K14"/>
    <mergeCell ref="J7:J14"/>
    <mergeCell ref="H7:H14"/>
    <mergeCell ref="I7:I14"/>
    <mergeCell ref="O2:O5"/>
    <mergeCell ref="N7:N8"/>
    <mergeCell ref="E77:E98"/>
    <mergeCell ref="F77:F98"/>
    <mergeCell ref="D99:D239"/>
    <mergeCell ref="E99:E239"/>
    <mergeCell ref="F99:F239"/>
    <mergeCell ref="D240:D251"/>
    <mergeCell ref="E240:E251"/>
    <mergeCell ref="F240:F251"/>
    <mergeCell ref="A2:A251"/>
    <mergeCell ref="B2:B251"/>
    <mergeCell ref="C2:C251"/>
    <mergeCell ref="D77:D98"/>
    <mergeCell ref="F15:F76"/>
    <mergeCell ref="E15:E76"/>
    <mergeCell ref="D15:D76"/>
    <mergeCell ref="F2:F14"/>
    <mergeCell ref="E2:E14"/>
    <mergeCell ref="D2:D14"/>
    <mergeCell ref="G122:G141"/>
    <mergeCell ref="H122:H141"/>
    <mergeCell ref="I122:I141"/>
    <mergeCell ref="J122:J141"/>
    <mergeCell ref="K122:K141"/>
    <mergeCell ref="L122:L141"/>
    <mergeCell ref="M122:M141"/>
    <mergeCell ref="N122:N129"/>
    <mergeCell ref="O122:O129"/>
    <mergeCell ref="N134:N135"/>
    <mergeCell ref="O134:O135"/>
    <mergeCell ref="P122:P129"/>
    <mergeCell ref="Q122:Q129"/>
    <mergeCell ref="N130:N131"/>
    <mergeCell ref="O130:O131"/>
    <mergeCell ref="P130:P131"/>
    <mergeCell ref="Q130:Q131"/>
    <mergeCell ref="N132:N133"/>
    <mergeCell ref="O132:O133"/>
    <mergeCell ref="P132:P133"/>
    <mergeCell ref="Q132:Q133"/>
    <mergeCell ref="P134:P135"/>
    <mergeCell ref="Q134:Q135"/>
    <mergeCell ref="N136:N138"/>
    <mergeCell ref="O136:O138"/>
    <mergeCell ref="P136:P138"/>
    <mergeCell ref="Q136:Q138"/>
    <mergeCell ref="N139:N141"/>
    <mergeCell ref="O139:O141"/>
    <mergeCell ref="P139:P141"/>
    <mergeCell ref="Q139:Q141"/>
    <mergeCell ref="R122:R129"/>
    <mergeCell ref="R130:R131"/>
    <mergeCell ref="R132:R133"/>
    <mergeCell ref="R134:R135"/>
    <mergeCell ref="R136:R138"/>
    <mergeCell ref="R139:R141"/>
    <mergeCell ref="S122:S129"/>
    <mergeCell ref="S130:S131"/>
    <mergeCell ref="S132:S133"/>
    <mergeCell ref="S134:S135"/>
    <mergeCell ref="S136:S138"/>
    <mergeCell ref="S139:S141"/>
    <mergeCell ref="T122:T129"/>
    <mergeCell ref="T130:T131"/>
    <mergeCell ref="T132:T133"/>
    <mergeCell ref="T134:T135"/>
    <mergeCell ref="T136:T138"/>
    <mergeCell ref="T139:T141"/>
    <mergeCell ref="G143:G155"/>
    <mergeCell ref="H143:H155"/>
    <mergeCell ref="I143:I155"/>
    <mergeCell ref="J143:J155"/>
    <mergeCell ref="K143:K155"/>
    <mergeCell ref="L143:L155"/>
    <mergeCell ref="M143:M155"/>
    <mergeCell ref="N143:N146"/>
    <mergeCell ref="O143:O146"/>
    <mergeCell ref="P143:P146"/>
    <mergeCell ref="Q143:Q146"/>
    <mergeCell ref="N147:N149"/>
    <mergeCell ref="O147:O149"/>
    <mergeCell ref="P147:P149"/>
    <mergeCell ref="Q147:Q149"/>
    <mergeCell ref="N150:N151"/>
    <mergeCell ref="O150:O151"/>
    <mergeCell ref="P150:P151"/>
    <mergeCell ref="Q150:Q151"/>
    <mergeCell ref="N152:N155"/>
    <mergeCell ref="O152:O155"/>
    <mergeCell ref="P152:P155"/>
    <mergeCell ref="Q152:Q155"/>
    <mergeCell ref="R143:R146"/>
    <mergeCell ref="R147:R149"/>
    <mergeCell ref="R150:R151"/>
    <mergeCell ref="R152:R155"/>
    <mergeCell ref="S143:S146"/>
    <mergeCell ref="S147:S149"/>
    <mergeCell ref="S150:S151"/>
    <mergeCell ref="S152:S155"/>
    <mergeCell ref="T143:T146"/>
    <mergeCell ref="T147:T149"/>
    <mergeCell ref="T150:T151"/>
    <mergeCell ref="T152:T155"/>
    <mergeCell ref="G156:G165"/>
    <mergeCell ref="H156:H165"/>
    <mergeCell ref="I156:I165"/>
    <mergeCell ref="J156:J165"/>
    <mergeCell ref="K156:K165"/>
    <mergeCell ref="L156:L165"/>
    <mergeCell ref="M156:M165"/>
    <mergeCell ref="N156:N157"/>
    <mergeCell ref="O156:O157"/>
    <mergeCell ref="P156:P157"/>
    <mergeCell ref="Q156:Q157"/>
    <mergeCell ref="N158:N160"/>
    <mergeCell ref="O158:O160"/>
    <mergeCell ref="P158:P160"/>
    <mergeCell ref="Q158:Q160"/>
    <mergeCell ref="N161:N165"/>
    <mergeCell ref="O161:O165"/>
    <mergeCell ref="P161:P165"/>
    <mergeCell ref="Q161:Q165"/>
    <mergeCell ref="R156:R157"/>
    <mergeCell ref="R158:R160"/>
    <mergeCell ref="R161:R165"/>
    <mergeCell ref="S156:S157"/>
    <mergeCell ref="S158:S160"/>
    <mergeCell ref="S161:S165"/>
    <mergeCell ref="T156:T157"/>
    <mergeCell ref="T158:T160"/>
    <mergeCell ref="T161:T165"/>
    <mergeCell ref="G243:G251"/>
    <mergeCell ref="H243:H251"/>
    <mergeCell ref="I243:I251"/>
    <mergeCell ref="J243:J251"/>
    <mergeCell ref="K243:K251"/>
    <mergeCell ref="L243:L251"/>
    <mergeCell ref="M243:M251"/>
    <mergeCell ref="N243:N245"/>
    <mergeCell ref="O243:O245"/>
    <mergeCell ref="P243:P245"/>
    <mergeCell ref="Q243:Q245"/>
    <mergeCell ref="N246:N247"/>
    <mergeCell ref="O246:O247"/>
    <mergeCell ref="P246:P247"/>
    <mergeCell ref="Q246:Q247"/>
    <mergeCell ref="N248:N251"/>
    <mergeCell ref="O248:O251"/>
    <mergeCell ref="P248:P251"/>
    <mergeCell ref="Q248:Q251"/>
    <mergeCell ref="R243:R245"/>
    <mergeCell ref="R246:R247"/>
    <mergeCell ref="R248:R251"/>
    <mergeCell ref="S243:S245"/>
    <mergeCell ref="T243:T245"/>
    <mergeCell ref="S246:S247"/>
    <mergeCell ref="T246:T247"/>
    <mergeCell ref="S248:S251"/>
    <mergeCell ref="T248:T251"/>
    <mergeCell ref="G166:G167"/>
    <mergeCell ref="G168:G169"/>
    <mergeCell ref="H166:H167"/>
    <mergeCell ref="I166:I167"/>
    <mergeCell ref="J166:J167"/>
    <mergeCell ref="K166:K167"/>
    <mergeCell ref="L166:L167"/>
    <mergeCell ref="M166:M167"/>
    <mergeCell ref="H168:H169"/>
    <mergeCell ref="I168:I169"/>
    <mergeCell ref="J168:J169"/>
    <mergeCell ref="K168:K169"/>
    <mergeCell ref="L168:L169"/>
    <mergeCell ref="M168:M169"/>
    <mergeCell ref="O215:O218"/>
    <mergeCell ref="P212:P214"/>
    <mergeCell ref="Q212:Q214"/>
    <mergeCell ref="G171:G179"/>
    <mergeCell ref="G180:G203"/>
    <mergeCell ref="G204:G211"/>
    <mergeCell ref="H171:H179"/>
    <mergeCell ref="I171:I179"/>
    <mergeCell ref="J171:J179"/>
    <mergeCell ref="K171:K179"/>
    <mergeCell ref="L171:L179"/>
    <mergeCell ref="M171:M179"/>
    <mergeCell ref="H180:H203"/>
    <mergeCell ref="I180:I203"/>
    <mergeCell ref="J180:J203"/>
    <mergeCell ref="K180:K203"/>
    <mergeCell ref="L180:L203"/>
    <mergeCell ref="M180:M203"/>
    <mergeCell ref="H204:H211"/>
    <mergeCell ref="I204:I211"/>
    <mergeCell ref="J204:J211"/>
    <mergeCell ref="K204:K211"/>
    <mergeCell ref="L204:L211"/>
    <mergeCell ref="M204:M211"/>
    <mergeCell ref="O171:O173"/>
    <mergeCell ref="P171:P173"/>
    <mergeCell ref="Q171:Q173"/>
    <mergeCell ref="N174:N177"/>
    <mergeCell ref="O174:O177"/>
    <mergeCell ref="P174:P177"/>
    <mergeCell ref="Q174:Q177"/>
    <mergeCell ref="N178:N179"/>
    <mergeCell ref="O178:O179"/>
    <mergeCell ref="P178:P179"/>
    <mergeCell ref="Q178:Q179"/>
    <mergeCell ref="N204:N211"/>
    <mergeCell ref="O204:O211"/>
    <mergeCell ref="P204:P211"/>
    <mergeCell ref="Q204:Q211"/>
    <mergeCell ref="R171:R173"/>
    <mergeCell ref="R174:R177"/>
    <mergeCell ref="R178:R179"/>
    <mergeCell ref="R180:R187"/>
    <mergeCell ref="R188:R195"/>
    <mergeCell ref="R196:R203"/>
    <mergeCell ref="R204:R211"/>
    <mergeCell ref="N180:N187"/>
    <mergeCell ref="O180:O187"/>
    <mergeCell ref="P180:P187"/>
    <mergeCell ref="Q180:Q187"/>
    <mergeCell ref="N188:N195"/>
    <mergeCell ref="O188:O195"/>
    <mergeCell ref="P188:P195"/>
    <mergeCell ref="Q188:Q195"/>
    <mergeCell ref="N196:N203"/>
    <mergeCell ref="O196:O203"/>
    <mergeCell ref="P196:P203"/>
    <mergeCell ref="Q196:Q203"/>
    <mergeCell ref="N171:N173"/>
    <mergeCell ref="S171:S173"/>
    <mergeCell ref="T171:T173"/>
    <mergeCell ref="S174:S177"/>
    <mergeCell ref="T174:T177"/>
    <mergeCell ref="S178:S179"/>
    <mergeCell ref="T178:T179"/>
    <mergeCell ref="S180:S187"/>
    <mergeCell ref="T180:T187"/>
    <mergeCell ref="S188:S195"/>
    <mergeCell ref="T188:T195"/>
    <mergeCell ref="S196:S203"/>
    <mergeCell ref="T196:T203"/>
    <mergeCell ref="S204:S211"/>
    <mergeCell ref="T204:T211"/>
    <mergeCell ref="U180:U183"/>
    <mergeCell ref="V180:V183"/>
    <mergeCell ref="W180:W183"/>
    <mergeCell ref="X180:X183"/>
    <mergeCell ref="U184:U187"/>
    <mergeCell ref="V184:V187"/>
    <mergeCell ref="W184:W187"/>
    <mergeCell ref="X184:X187"/>
    <mergeCell ref="U188:U191"/>
    <mergeCell ref="V188:V191"/>
    <mergeCell ref="W188:W191"/>
    <mergeCell ref="X188:X191"/>
    <mergeCell ref="U192:U195"/>
    <mergeCell ref="V192:V195"/>
    <mergeCell ref="W192:W195"/>
    <mergeCell ref="X192:X195"/>
    <mergeCell ref="U196:U199"/>
    <mergeCell ref="V196:V199"/>
    <mergeCell ref="W196:W199"/>
    <mergeCell ref="X196:X199"/>
    <mergeCell ref="U200:U203"/>
    <mergeCell ref="V200:V203"/>
    <mergeCell ref="W200:W203"/>
    <mergeCell ref="X200:X203"/>
    <mergeCell ref="U204:U207"/>
    <mergeCell ref="V204:V207"/>
    <mergeCell ref="W204:W207"/>
    <mergeCell ref="X204:X207"/>
    <mergeCell ref="U208:U211"/>
    <mergeCell ref="V208:V211"/>
    <mergeCell ref="W208:W211"/>
    <mergeCell ref="X208:X211"/>
  </mergeCells>
  <phoneticPr fontId="2" type="noConversion"/>
  <dataValidations count="1">
    <dataValidation type="list" allowBlank="1" showInputMessage="1" showErrorMessage="1" sqref="M26 M23" xr:uid="{78158737-6BD6-474F-B6DC-B47D24C13D13}">
      <formula1>INDIRECT(L23)</formula1>
    </dataValidation>
  </dataValidations>
  <pageMargins left="0.7" right="0.7" top="0.75" bottom="0.75" header="0.3" footer="0.3"/>
  <pageSetup paperSize="0" orientation="portrait" horizontalDpi="0" verticalDpi="0" copies="0"/>
  <extLst>
    <ext xmlns:x14="http://schemas.microsoft.com/office/spreadsheetml/2009/9/main" uri="{CCE6A557-97BC-4b89-ADB6-D9C93CAAB3DF}">
      <x14:dataValidations xmlns:xm="http://schemas.microsoft.com/office/excel/2006/main" count="1">
        <x14:dataValidation type="list" allowBlank="1" showInputMessage="1" showErrorMessage="1" xr:uid="{0186B1FD-B9A6-42DC-8C23-41DEF42884C4}">
          <x14:formula1>
            <xm:f>'C:\Users\ALEXAN~1\AppData\Local\Temp\Rar$DIa0.560\[PIV  PLAN DE ACCIÓN 2020 VF.xlsx]Hoja2'!#REF!</xm:f>
          </x14:formula1>
          <xm:sqref>M15:M22 L15 L23 L26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2" ma:contentTypeDescription="Crear nuevo documento." ma:contentTypeScope="" ma:versionID="4869723d5aef31200603a43844b939b1">
  <xsd:schema xmlns:xsd="http://www.w3.org/2001/XMLSchema" xmlns:xs="http://www.w3.org/2001/XMLSchema" xmlns:p="http://schemas.microsoft.com/office/2006/metadata/properties" xmlns:ns2="64d77176-54eb-4753-be67-9b2e2fa23e0f" xmlns:ns3="70eaac67-e064-433b-ba54-6f78c0f1ecb1" targetNamespace="http://schemas.microsoft.com/office/2006/metadata/properties" ma:root="true" ma:fieldsID="7fa74545722070f2978ac596da64c426" ns2:_="" ns3:_="">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8BEBEB-6E1E-4D4E-A57F-7F0349E14C87}"/>
</file>

<file path=customXml/itemProps2.xml><?xml version="1.0" encoding="utf-8"?>
<ds:datastoreItem xmlns:ds="http://schemas.openxmlformats.org/officeDocument/2006/customXml" ds:itemID="{5CB7EF10-6501-4E7D-AF60-52D1AAB99AB7}"/>
</file>

<file path=customXml/itemProps3.xml><?xml version="1.0" encoding="utf-8"?>
<ds:datastoreItem xmlns:ds="http://schemas.openxmlformats.org/officeDocument/2006/customXml" ds:itemID="{8789B147-FD6C-4E96-9A08-884166DBB61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Perea Mena</dc:creator>
  <cp:keywords/>
  <dc:description/>
  <cp:lastModifiedBy/>
  <cp:revision/>
  <dcterms:created xsi:type="dcterms:W3CDTF">2020-02-11T19:32:03Z</dcterms:created>
  <dcterms:modified xsi:type="dcterms:W3CDTF">2020-02-18T00:15:01Z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